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8" autoFilterDateGrouping="1"/>
  </bookViews>
  <sheets>
    <sheet name="Sheet1" sheetId="1" state="visible" r:id="rId1"/>
    <sheet name="2026041602hbase0" sheetId="2" state="visible" r:id="rId2"/>
    <sheet name="2026041610hbase0" sheetId="3" state="visible" r:id="rId3"/>
    <sheet name="2026041715hbase0" sheetId="4" state="visible" r:id="rId4"/>
    <sheet name="2026041715hbase1" sheetId="5" state="visible" r:id="rId5"/>
    <sheet name="2026041715hbase2" sheetId="6" state="visible" r:id="rId6"/>
    <sheet name="2026041715hbase3" sheetId="7" state="visible" r:id="rId7"/>
    <sheet name="2026041715hbase4" sheetId="8" state="visible" r:id="rId8"/>
    <sheet name="2026041717hbase0" sheetId="9" state="visible" r:id="rId9"/>
    <sheet name="2026041717hbase1" sheetId="10" state="visible" r:id="rId10"/>
    <sheet name="2026041723hbase0" sheetId="11" state="visible" r:id="rId11"/>
    <sheet name="2026041723hbase1" sheetId="12" state="visible" r:id="rId12"/>
  </sheets>
  <definedNames>
    <definedName name="_xlnm._FilterDatabase" localSheetId="8" hidden="1">'2026041717hbase0'!$A$2:$FG$3314</definedName>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134"/>
      <color rgb="FF800080"/>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9"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7">
    <xf numFmtId="0" fontId="0" fillId="0" borderId="0" applyAlignment="1" pivotButton="0" quotePrefix="0" xfId="0">
      <alignment vertical="center"/>
    </xf>
    <xf numFmtId="0" fontId="1" fillId="0" borderId="0" pivotButton="0" quotePrefix="0" xfId="0"/>
    <xf numFmtId="0" fontId="0" fillId="0" borderId="0" pivotButton="0" quotePrefix="0" xfId="0"/>
    <xf numFmtId="0" fontId="2" fillId="0" borderId="0" pivotButton="0" quotePrefix="0" xfId="0"/>
    <xf numFmtId="0" fontId="3" fillId="2" borderId="0" applyAlignment="1" pivotButton="0" quotePrefix="0" xfId="0">
      <alignment vertical="center"/>
    </xf>
    <xf numFmtId="0" fontId="4"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horizontal="center" vertical="center"/>
    </xf>
    <xf numFmtId="49" fontId="0" fillId="0" borderId="0" pivotButton="0" quotePrefix="0" xfId="0"/>
    <xf numFmtId="0" fontId="7" fillId="0" borderId="0" applyAlignment="1" pivotButton="0" quotePrefix="0" xfId="0">
      <alignment vertical="center" wrapText="1"/>
    </xf>
    <xf numFmtId="0" fontId="0" fillId="0" borderId="0" applyAlignment="1" pivotButton="0" quotePrefix="0" xfId="0">
      <alignment horizontal="left" vertical="center" wrapText="1"/>
    </xf>
    <xf numFmtId="0" fontId="8" fillId="0" borderId="0" applyAlignment="1" pivotButton="0" quotePrefix="0" xfId="0">
      <alignment vertical="center"/>
    </xf>
    <xf numFmtId="0" fontId="0" fillId="0" borderId="0" applyAlignment="1" pivotButton="0" quotePrefix="0" xfId="0">
      <alignment wrapText="1"/>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4"/>
  <sheetViews>
    <sheetView topLeftCell="A50" workbookViewId="0">
      <selection activeCell="BF2" sqref="BF2"/>
    </sheetView>
  </sheetViews>
  <sheetFormatPr baseColWidth="8" defaultColWidth="9" defaultRowHeight="13.5"/>
  <cols>
    <col width="29.125" customWidth="1" style="2" min="1" max="1"/>
    <col width="49.875" customWidth="1" style="2" min="2" max="2"/>
    <col width="29.125" customWidth="1" style="2" min="3" max="3"/>
    <col width="24.875" customWidth="1" style="2" min="5" max="5"/>
    <col width="26.125" customWidth="1" style="2" min="6" max="6"/>
    <col width="41.625" customWidth="1" style="2"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4" t="inlineStr">
        <is>
          <t>科学计数法</t>
        </is>
      </c>
    </row>
    <row r="4">
      <c r="B4" s="5" t="inlineStr">
        <is>
          <t>索引类型、复合索引区分不明确</t>
        </is>
      </c>
      <c r="E4" s="0" t="n">
        <v>2</v>
      </c>
      <c r="F4" s="4" t="inlineStr">
        <is>
          <t>二进制-string</t>
        </is>
      </c>
    </row>
    <row r="5">
      <c r="A5" s="0" t="inlineStr">
        <is>
          <t>mysql</t>
        </is>
      </c>
      <c r="B5" s="5" t="inlineStr">
        <is>
          <t>所有约束、索引貌似没有获取到，断点调试没反应</t>
        </is>
      </c>
      <c r="E5" s="0" t="n">
        <v>3</v>
      </c>
      <c r="F5" s="4" t="inlineStr">
        <is>
          <t>时间戳-string</t>
        </is>
      </c>
    </row>
    <row r="6">
      <c r="E6" s="0" t="n">
        <v>4</v>
      </c>
      <c r="F6" s="4" t="inlineStr">
        <is>
          <t>布尔类型-true、false字符串</t>
        </is>
      </c>
    </row>
    <row r="7">
      <c r="A7" s="0" t="inlineStr">
        <is>
          <t>ob_mysql</t>
        </is>
      </c>
    </row>
    <row r="8">
      <c r="A8" s="0" t="inlineStr">
        <is>
          <t>ob_oracle</t>
        </is>
      </c>
    </row>
    <row r="9">
      <c r="A9" s="6"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7" t="inlineStr">
        <is>
          <t>unique列获取有误</t>
        </is>
      </c>
      <c r="E20" s="8" t="inlineStr">
        <is>
          <t>mysql</t>
        </is>
      </c>
      <c r="F20" s="8" t="inlineStr">
        <is>
          <t>oracle</t>
        </is>
      </c>
      <c r="G20" s="8" t="inlineStr">
        <is>
          <t>pg</t>
        </is>
      </c>
      <c r="H20" s="8" t="inlineStr">
        <is>
          <t>opengauss</t>
        </is>
      </c>
      <c r="I20" s="8" t="inlineStr">
        <is>
          <t>dws</t>
        </is>
      </c>
      <c r="J20" s="9"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0" t="inlineStr">
        <is>
          <t>sql-oracle</t>
        </is>
      </c>
      <c r="C28" s="10"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1"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1"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2"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2">
      <c r="B50" s="13"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4"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2">
      <c r="A61" s="0" t="inlineStr">
        <is>
          <t>oracle-&gt;qianbase xtp</t>
        </is>
      </c>
      <c r="C61" s="15"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row>
    <row r="70">
      <c r="A70" s="0" t="inlineStr">
        <is>
          <t>dm-&gt;goldendb</t>
        </is>
      </c>
    </row>
    <row r="71">
      <c r="A71" s="0" t="inlineStr">
        <is>
          <t>dm-&gt;oracle</t>
        </is>
      </c>
    </row>
    <row r="72">
      <c r="A72" s="0" t="inlineStr">
        <is>
          <t>dm-&gt;postgresgl</t>
        </is>
      </c>
    </row>
    <row r="73">
      <c r="A73" s="0" t="inlineStr">
        <is>
          <t>dm-&gt;tdsgl postgresql</t>
        </is>
      </c>
    </row>
    <row r="74">
      <c r="A74" s="0" t="inlineStr">
        <is>
          <t>dm-vdm</t>
        </is>
      </c>
    </row>
    <row r="75">
      <c r="A75" s="0" t="inlineStr">
        <is>
          <t>dm-&gt;opengauss</t>
        </is>
      </c>
    </row>
    <row r="76">
      <c r="A76" s="0" t="inlineStr">
        <is>
          <t>dm-&gt;oceanbase oracle</t>
        </is>
      </c>
    </row>
    <row r="78">
      <c r="A78" s="0" t="inlineStr">
        <is>
          <t>db2-&gt;db2</t>
        </is>
      </c>
    </row>
    <row r="79">
      <c r="A79" s="0" t="inlineStr">
        <is>
          <t>db2-&gt;mysql</t>
        </is>
      </c>
    </row>
    <row r="80">
      <c r="A80" s="0" t="inlineStr">
        <is>
          <t>db2-&gt;oracle</t>
        </is>
      </c>
    </row>
    <row r="81">
      <c r="A81" s="0" t="inlineStr">
        <is>
          <t>db2-&gt;postgresgl</t>
        </is>
      </c>
    </row>
    <row r="82">
      <c r="A82" s="0" t="inlineStr">
        <is>
          <t>db2-&gt;dm</t>
        </is>
      </c>
    </row>
    <row r="83">
      <c r="A83" s="0" t="inlineStr">
        <is>
          <t>db2-&gt;opengauss</t>
        </is>
      </c>
    </row>
    <row r="84">
      <c r="A84" s="0" t="inlineStr">
        <is>
          <t>db2-&gt;oceanbase oracle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Z88"/>
  <sheetViews>
    <sheetView workbookViewId="0">
      <selection activeCell="J4" sqref="J4"/>
    </sheetView>
  </sheetViews>
  <sheetFormatPr baseColWidth="8" defaultColWidth="9" defaultRowHeight="13.5"/>
  <cols>
    <col width="24" customWidth="1" style="2" min="9" max="9"/>
    <col width="29.25" customWidth="1" style="2" min="10" max="10"/>
    <col width="24.25" customWidth="1" style="2" min="23" max="23"/>
  </cols>
  <sheetData>
    <row r="1">
      <c r="A1" s="0" t="inlineStr">
        <is>
          <t>sqlserver -- 2026041602hbase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HYPERLINK("#2026041602hbase0!W9","info_pk_tab_001")</f>
        <v/>
      </c>
      <c r="Z2" s="1">
        <f>HYPERLINK("#2026041602hbase0!W84","info_char_dml_single_pk_urp")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3">
        <f>HYPERLINK("#2026041602hbase0!Y2","NO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tab_nopk1</t>
        </is>
      </c>
      <c r="K39" s="0" t="inlineStr">
        <is>
          <t>[0;34m tab_nopk1 [0m源备字段数相同，源端字段：2 	备端字段2</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id列源备映射错误，源端为int None位	期望更改为text	实际备端为int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name列源备映射错误，源端为char 60位	期望更改为text	实际备端为char 60位</t>
        </is>
      </c>
    </row>
    <row r="42">
      <c r="A42" s="0" t="inlineStr">
        <is>
          <t>info_comment_tab_pk_002</t>
        </is>
      </c>
      <c r="K42" s="0" t="inlineStr">
        <is>
          <t>[0;34m info_comment_tab_pk_002 [0m源备字段数相同，源端字段：16 	备端字段16</t>
        </is>
      </c>
      <c r="W42" s="0" t="inlineStr">
        <is>
          <t>YES 源备无差异</t>
        </is>
      </c>
      <c r="X42" s="0">
        <f>A42</f>
        <v/>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jioyrq列源备映射错误，源端为char 8位	期望更改为text	实际备端为char 8位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jgjyls列源备映射错误，源端为char 14位	期望更改为text	实际备端为char 14位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jczuho列源备映射错误，源端为int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qjulsh列源备映射错误，源端为char 26位	期望更改为text	实际备端为char 26位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jiaoym列源备映射错误，源端为char 4位	期望更改为text	实际备端为char 4位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yxjlts列源备映射错误，源端为int None位	期望更改为text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sjchuo列源备映射错误，源端为char 17位	期望更改为text	实际备端为char 17位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jiluzt列源备映射错误，源端为char 1位	期望更改为text	实际备端为char 1位</t>
        </is>
      </c>
    </row>
    <row r="51">
      <c r="B51" s="0" t="inlineStr">
        <is>
          <t>NULL</t>
        </is>
      </c>
      <c r="C51" s="0" t="inlineStr">
        <is>
          <t>YES! 0</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record列源备映射错误，源端为int None位	期望更改为text	实际备端为int None位</t>
        </is>
      </c>
    </row>
    <row r="52">
      <c r="B52" s="0" t="inlineStr">
        <is>
          <t>NULL</t>
        </is>
      </c>
      <c r="C52" s="0" t="inlineStr">
        <is>
          <t>NULL</t>
        </is>
      </c>
      <c r="D52" s="0" t="inlineStr">
        <is>
          <t>YES! UQ__info_com__BB62C7CBA541DC9C</t>
        </is>
      </c>
      <c r="E52" s="0" t="inlineStr">
        <is>
          <t>YES! hxkbmc, sxjsri</t>
        </is>
      </c>
      <c r="F52" s="0" t="inlineStr">
        <is>
          <t>NULL</t>
        </is>
      </c>
      <c r="G52" s="0" t="inlineStr">
        <is>
          <t>NULL</t>
        </is>
      </c>
      <c r="H52" s="0" t="inlineStr">
        <is>
          <t>NULL</t>
        </is>
      </c>
      <c r="I52" s="0" t="inlineStr">
        <is>
          <t>YES!UQ__info_com__BB62C7CBA541DC9C</t>
        </is>
      </c>
      <c r="J52" s="0" t="inlineStr">
        <is>
          <t>YES! 索引类型正确，源nonclustered, unique, unique key备nonclustered, unique, unique key</t>
        </is>
      </c>
      <c r="K52" s="0" t="inlineStr">
        <is>
          <t xml:space="preserve"> NO!  	 hxkbmc列源备映射错误，源端为char 30位	期望更改为text	实际备端为char 30位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sxjsri列源备映射错误，源端为char 8位	期望更改为text	实际备端为char 8位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fjxx01列源备映射错误，源端为char 30位	期望更改为text	实际备端为char 30位</t>
        </is>
      </c>
    </row>
    <row r="55">
      <c r="B55" s="0" t="inlineStr">
        <is>
          <t>NULL</t>
        </is>
      </c>
      <c r="C55" s="0" t="inlineStr">
        <is>
          <t>YES! 0</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byint1列源备映射错误，源端为int None位	期望更改为text	实际备端为int None位</t>
        </is>
      </c>
    </row>
    <row r="56">
      <c r="B56" s="0" t="inlineStr">
        <is>
          <t>NULL</t>
        </is>
      </c>
      <c r="C56" s="0" t="inlineStr">
        <is>
          <t>YES! 0</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byint2列源备映射错误，源端为int None位	期望更改为text	实际备端为int None位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bystr1列源备映射错误，源端为char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bystr2列源备映射错误，源端为char 20位	期望更改为text	实际备端为char 20位</t>
        </is>
      </c>
    </row>
    <row r="59">
      <c r="K59" s="0" t="inlineStr">
        <is>
          <t>~ 空表</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
        <f>HYPERLINK("#2026041602hbase0!Z2","NO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39:A41"/>
    <mergeCell ref="A84:A88"/>
    <mergeCell ref="A9:A38"/>
    <mergeCell ref="A3:A8"/>
    <mergeCell ref="A42:A59"/>
    <mergeCell ref="A73:A83"/>
    <mergeCell ref="A60:A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8"/>
  <sheetViews>
    <sheetView workbookViewId="0">
      <selection activeCell="A1" sqref="A1"/>
    </sheetView>
  </sheetViews>
  <sheetFormatPr baseColWidth="8" defaultColWidth="9" defaultRowHeight="13.5"/>
  <sheetData>
    <row r="1">
      <c r="A1" s="0" t="inlineStr">
        <is>
          <t>sqlserver -- 2026041610hbase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HYPERLINK("#2026041610hbase0!W9","info_pk_tab_001")</f>
        <v/>
      </c>
      <c r="Z2" s="1">
        <f>HYPERLINK("#2026041610hbase0!W84","info_char_dml_single_pk_urp")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1">
        <f>HYPERLINK("#2026041610hbase0!Y2","NO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info_comment_tab_pk_002</t>
        </is>
      </c>
      <c r="K39" s="0" t="inlineStr">
        <is>
          <t>[0;34m info_comment_tab_pk_002 [0m源备字段数相同，源端字段：16 	备端字段16</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jioyrq列源备映射错误，源端为char 8位	期望更改为text	实际备端为char 8位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jgjyls列源备映射错误，源端为char 14位	期望更改为text	实际备端为char 14位</t>
        </is>
      </c>
    </row>
    <row r="42">
      <c r="B42" s="0" t="inlineStr">
        <is>
          <t>NULL</t>
        </is>
      </c>
      <c r="C42" s="0" t="inlineStr">
        <is>
          <t>YES! 0</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jczuho列源备映射错误，源端为int None位	期望更改为text	实际备端为int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qjulsh列源备映射错误，源端为char 26位	期望更改为text	实际备端为char 26位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jiaoym列源备映射错误，源端为char 4位	期望更改为text	实际备端为char 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yxjlts列源备映射错误，源端为int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sjchuo列源备映射错误，源端为char 17位	期望更改为text	实际备端为char 17位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jiluzt列源备映射错误，源端为char 1位	期望更改为text	实际备端为char 1位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record列源备映射错误，源端为int None位	期望更改为text	实际备端为int None位</t>
        </is>
      </c>
    </row>
    <row r="49">
      <c r="B49" s="0" t="inlineStr">
        <is>
          <t>NULL</t>
        </is>
      </c>
      <c r="C49" s="0" t="inlineStr">
        <is>
          <t>NULL</t>
        </is>
      </c>
      <c r="D49" s="0" t="inlineStr">
        <is>
          <t>YES! UQ__info_com__BB62C7CBA541DC9C</t>
        </is>
      </c>
      <c r="E49" s="0" t="inlineStr">
        <is>
          <t>YES! hxkbmc, sxjsri</t>
        </is>
      </c>
      <c r="F49" s="0" t="inlineStr">
        <is>
          <t>NULL</t>
        </is>
      </c>
      <c r="G49" s="0" t="inlineStr">
        <is>
          <t>NULL</t>
        </is>
      </c>
      <c r="H49" s="0" t="inlineStr">
        <is>
          <t>NULL</t>
        </is>
      </c>
      <c r="I49" s="0" t="inlineStr">
        <is>
          <t>YES!UQ__info_com__BB62C7CBA541DC9C</t>
        </is>
      </c>
      <c r="J49" s="0" t="inlineStr">
        <is>
          <t>YES! 索引类型正确，源nonclustered, unique, unique key备nonclustered, unique, unique key</t>
        </is>
      </c>
      <c r="K49" s="0" t="inlineStr">
        <is>
          <t xml:space="preserve"> NO!  	 hxkbmc列源备映射错误，源端为char 30位	期望更改为text	实际备端为char 30位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sxjsri列源备映射错误，源端为char 8位	期望更改为text	实际备端为char 8位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fjxx01列源备映射错误，源端为char 30位	期望更改为text	实际备端为char 30位</t>
        </is>
      </c>
    </row>
    <row r="52">
      <c r="B52" s="0" t="inlineStr">
        <is>
          <t>NULL</t>
        </is>
      </c>
      <c r="C52" s="0" t="inlineStr">
        <is>
          <t>YES! 0</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byint1列源备映射错误，源端为int None位	期望更改为text	实际备端为int None位</t>
        </is>
      </c>
    </row>
    <row r="53">
      <c r="B53" s="0" t="inlineStr">
        <is>
          <t>NULL</t>
        </is>
      </c>
      <c r="C53" s="0" t="inlineStr">
        <is>
          <t>YES! 0</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byint2列源备映射错误，源端为int None位	期望更改为text	实际备端为int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bystr1列源备映射错误，源端为char 20位	期望更改为text	实际备端为char 20位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bystr2列源备映射错误，源端为char 20位	期望更改为text	实际备端为char 20位</t>
        </is>
      </c>
    </row>
    <row r="56">
      <c r="K56" s="0" t="inlineStr">
        <is>
          <t>~ 空表</t>
        </is>
      </c>
    </row>
    <row r="57">
      <c r="A57" s="0" t="inlineStr">
        <is>
          <t>tab_NOPK1</t>
        </is>
      </c>
      <c r="K57" s="0" t="inlineStr">
        <is>
          <t>[0;34m tab_NOPK1 [0m源备字段数相同，源端字段：2 	备端字段2</t>
        </is>
      </c>
      <c r="W57" s="0" t="inlineStr">
        <is>
          <t>YES 源备无差异</t>
        </is>
      </c>
      <c r="X57" s="0">
        <f>A57</f>
        <v/>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id列源备映射错误，源端为int None位	期望更改为text	实际备端为int None位</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name列源备映射错误，源端为char 60位	期望更改为text	实际备端为char 60位</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
        <f>HYPERLINK("#2026041610hbase0!Z2","NO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84:A88"/>
    <mergeCell ref="A9:A38"/>
    <mergeCell ref="A57:A59"/>
    <mergeCell ref="A3:A8"/>
    <mergeCell ref="A39:A56"/>
    <mergeCell ref="A73:A83"/>
    <mergeCell ref="A60:A7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HYPERLINK("#2026041715hbase0!W54","info_char_dml_single_pk_urp")</f>
        <v/>
      </c>
      <c r="Z2" s="1">
        <f>HYPERLINK("#2026041715hbase0!W67","info_ssms_crt_sync_t1")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HYPERLINK("#2026041715hbase0!Y2","NO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HYPERLINK("#2026041715hbase0!Z2","NO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HYPERLINK("#2026041715hbase1!W54","info_char_dml_single_pk_urp")</f>
        <v/>
      </c>
      <c r="Z2" s="1">
        <f>HYPERLINK("#2026041715hbase1!W67","info_ssms_crt_sync_t1")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HYPERLINK("#2026041715hbase1!Y2","NO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HYPERLINK("#2026041715hbase1!Z2","NO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HYPERLINK("#2026041715hbase2!W54","info_char_dml_single_pk_urp")</f>
        <v/>
      </c>
      <c r="Z2" s="1">
        <f>HYPERLINK("#2026041715hbase2!W67","info_ssms_crt_sync_t1")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HYPERLINK("#2026041715hbase2!Y2","NO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HYPERLINK("#2026041715hbase2!Z2","NO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HYPERLINK("#2026041715hbase3!W54","info_char_dml_single_pk_urp")</f>
        <v/>
      </c>
      <c r="Z2" s="1">
        <f>HYPERLINK("#2026041715hbase3!W67","info_ssms_crt_sync_t1")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HYPERLINK("#2026041715hbase3!Y2","NO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HYPERLINK("#2026041715hbase3!Z2","NO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HYPERLINK("#2026041715hbase4!W54","info_char_dml_single_pk_urp")</f>
        <v/>
      </c>
      <c r="Z2" s="1">
        <f>HYPERLINK("#2026041715hbase4!W67","info_ssms_crt_sync_t1")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HYPERLINK("#2026041715hbase4!Y2","NO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HYPERLINK("#2026041715hbase4!Z2","NO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G3314"/>
  <sheetViews>
    <sheetView tabSelected="1" workbookViewId="0">
      <selection activeCell="N10" sqref="N10"/>
    </sheetView>
  </sheetViews>
  <sheetFormatPr baseColWidth="8" defaultColWidth="9" defaultRowHeight="13.5"/>
  <sheetData>
    <row r="1">
      <c r="A1" s="0" t="inlineStr">
        <is>
          <t>sqlserver -- 2026041717hbase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HYPERLINK("#2026041717hbase0!W3","info_binary_dml_single_pk")</f>
        <v/>
      </c>
      <c r="Z2" s="1">
        <f>HYPERLINK("#2026041717hbase0!W8","info_datetimeoffset_dml_single_pk_urp")</f>
        <v/>
      </c>
      <c r="AA2" s="1">
        <f>HYPERLINK("#2026041717hbase0!W23","info_text_dml_single_pk_irp")</f>
        <v/>
      </c>
      <c r="AB2" s="1">
        <f>HYPERLINK("#2026041717hbase0!W27","info_geometry_dml_single_pk_irp")</f>
        <v/>
      </c>
      <c r="AC2" s="1">
        <f>HYPERLINK("#2026041717hbase0!W30","info_sdt_dml_batch2_pk_irp2")</f>
        <v/>
      </c>
      <c r="AD2" s="1">
        <f>HYPERLINK("#2026041717hbase0!W33","info_varbinary_dml_single_pk_irp")</f>
        <v/>
      </c>
      <c r="AE2" s="1">
        <f>HYPERLINK("#2026041717hbase0!W44","info_sdt_dml_batch1_pk_urp1")</f>
        <v/>
      </c>
      <c r="AF2" s="1">
        <f>HYPERLINK("#2026041717hbase0!W47","info_varbinary_dml_single_pk_urp")</f>
        <v/>
      </c>
      <c r="AG2" s="1">
        <f>HYPERLINK("#2026041717hbase0!W52","info_xml_dml_single_pk_irp")</f>
        <v/>
      </c>
      <c r="AH2" s="1">
        <f>HYPERLINK("#2026041717hbase0!W55","info_sdt_dml_batch1_pk_urp2")</f>
        <v/>
      </c>
      <c r="AI2" s="1">
        <f>HYPERLINK("#2026041717hbase0!W58","info_varbinary_dml_single_pk_drp")</f>
        <v/>
      </c>
      <c r="AJ2" s="1">
        <f>HYPERLINK("#2026041717hbase0!W63","info_varbinary_dml_batch1_pk_urp1")</f>
        <v/>
      </c>
      <c r="AK2" s="1">
        <f>HYPERLINK("#2026041717hbase0!W68","info_nchar_dml_single_pk_irp")</f>
        <v/>
      </c>
      <c r="AL2" s="1">
        <f>HYPERLINK("#2026041717hbase0!W77","info_varbinary_dml_single_pk")</f>
        <v/>
      </c>
      <c r="AM2" s="1">
        <f>HYPERLINK("#2026041717hbase0!W82","info_datetimeoffset_dml_single_pk_drp")</f>
        <v/>
      </c>
      <c r="AN2" s="1">
        <f>HYPERLINK("#2026041717hbase0!W92","info_text_dml_single_pk_urp")</f>
        <v/>
      </c>
      <c r="AO2" s="1">
        <f>HYPERLINK("#2026041717hbase0!W96","info_geometry_dml_single_pk_urp")</f>
        <v/>
      </c>
      <c r="AP2" s="1">
        <f>HYPERLINK("#2026041717hbase0!W99","info_sdt_dml_batch1_pk_drp2")</f>
        <v/>
      </c>
      <c r="AQ2" s="1">
        <f>HYPERLINK("#2026041717hbase0!W102","info_varbinary_max_dml_single_pk_irp")</f>
        <v/>
      </c>
      <c r="AR2" s="1">
        <f>HYPERLINK("#2026041717hbase0!W117","info_sdt_dml_batch1_pk")</f>
        <v/>
      </c>
      <c r="AS2" s="1">
        <f>HYPERLINK("#2026041717hbase0!W120","info_varbinary_max_dml_single_pk_urp")</f>
        <v/>
      </c>
      <c r="AT2" s="1">
        <f>HYPERLINK("#2026041717hbase0!W125","info_int_dml_batch1_pk_urp1")</f>
        <v/>
      </c>
      <c r="AU2" s="1">
        <f>HYPERLINK("#2026041717hbase0!W146","info_xml_dml_single_pk_urp")</f>
        <v/>
      </c>
      <c r="AV2" s="1">
        <f>HYPERLINK("#2026041717hbase0!W149","info_datetime_dml_batch1_pk_irp1")</f>
        <v/>
      </c>
      <c r="AW2" s="1">
        <f>HYPERLINK("#2026041717hbase0!W158","info_varbinary_dml_batch1_pk_urp2")</f>
        <v/>
      </c>
      <c r="AX2" s="1">
        <f>HYPERLINK("#2026041717hbase0!W163","info_datetime_dml_batch1_pk_irp2")</f>
        <v/>
      </c>
      <c r="AY2" s="1">
        <f>HYPERLINK("#2026041717hbase0!W166","info_varbinary_max_dml_single_pk")</f>
        <v/>
      </c>
      <c r="AZ2" s="1">
        <f>HYPERLINK("#2026041717hbase0!W185","info_datetime_dml_batch2_pk_irp1")</f>
        <v/>
      </c>
      <c r="BA2" s="1">
        <f>HYPERLINK("#2026041717hbase0!W194","info_int_dml_batch1_pk_urp2")</f>
        <v/>
      </c>
      <c r="BB2" s="1">
        <f>HYPERLINK("#2026041717hbase0!W220","info_datetime_dml_batch2_pk_irp2")</f>
        <v/>
      </c>
      <c r="BC2" s="1">
        <f>HYPERLINK("#2026041717hbase0!W228","info_nchar_dml_single_pk_urp")</f>
        <v/>
      </c>
      <c r="BD2" s="1">
        <f>HYPERLINK("#2026041717hbase0!W236","info_datetime_dml_batch1_pk_urp1")</f>
        <v/>
      </c>
      <c r="BE2" s="1">
        <f>HYPERLINK("#2026041717hbase0!W278","info_datetime_dml_batch1_pk_urp2")</f>
        <v/>
      </c>
      <c r="BF2" s="1">
        <f>HYPERLINK("#2026041717hbase0!W281","info_varchar_dml_batch1_pk")</f>
        <v/>
      </c>
      <c r="BG2" s="1">
        <f>HYPERLINK("#2026041717hbase0!W286","info_geometry_dml_single_pk")</f>
        <v/>
      </c>
      <c r="BH2" s="1">
        <f>HYPERLINK("#2026041717hbase0!W293","info_nchar_dml_batch1_pk_irp1")</f>
        <v/>
      </c>
      <c r="BI2" s="1">
        <f>HYPERLINK("#2026041717hbase0!W298","info_datetime_dml_batch1_pk_drp2")</f>
        <v/>
      </c>
      <c r="BJ2" s="1">
        <f>HYPERLINK("#2026041717hbase0!W306","info_datetime_dml_batch1_pk")</f>
        <v/>
      </c>
      <c r="BK2" s="1">
        <f>HYPERLINK("#2026041717hbase0!W320","info_datetime2_dml_batch1_pk_irp1")</f>
        <v/>
      </c>
      <c r="BL2" s="1">
        <f>HYPERLINK("#2026041717hbase0!W330","info_date_dml_single_pk_irp")</f>
        <v/>
      </c>
      <c r="BM2" s="1">
        <f>HYPERLINK("#2026041717hbase0!W333","info_datetime2_dml_batch1_pk_irp2")</f>
        <v/>
      </c>
      <c r="BN2" s="1">
        <f>HYPERLINK("#2026041717hbase0!W343","info_datetime2_dml_batch2_pk_irp1")</f>
        <v/>
      </c>
      <c r="BO2" s="1">
        <f>HYPERLINK("#2026041717hbase0!W353","info_int_dml_batch1_pk_drp2")</f>
        <v/>
      </c>
      <c r="BP2" s="1">
        <f>HYPERLINK("#2026041717hbase0!W374","info_binary_dml_batch1_pk_irp1")</f>
        <v/>
      </c>
      <c r="BQ2" s="1">
        <f>HYPERLINK("#2026041717hbase0!W379","info_datetime2_dml_batch2_pk_irp2")</f>
        <v/>
      </c>
      <c r="BR2" s="1">
        <f>HYPERLINK("#2026041717hbase0!W389","info_int_dml_batch1_pk")</f>
        <v/>
      </c>
      <c r="BS2" s="1">
        <f>HYPERLINK("#2026041717hbase0!W416","info_hierarchyid_dml_single_pk_irp")</f>
        <v/>
      </c>
      <c r="BT2" s="1">
        <f>HYPERLINK("#2026041717hbase0!W429","info_nchar_dml_batch1_pk_irp2")</f>
        <v/>
      </c>
      <c r="BU2" s="1">
        <f>HYPERLINK("#2026041717hbase0!W440","info_date_dml_single_pk_urp")</f>
        <v/>
      </c>
      <c r="BV2" s="1">
        <f>HYPERLINK("#2026041717hbase0!W443","info_datetime2_dml_batch1_pk_urp2")</f>
        <v/>
      </c>
      <c r="BW2" s="1">
        <f>HYPERLINK("#2026041717hbase0!W458","info_nvarchar_dml_single_pk_irp")</f>
        <v/>
      </c>
      <c r="BX2" s="1">
        <f>HYPERLINK("#2026041717hbase0!W479","info_binary_dml_batch1_pk_irp2")</f>
        <v/>
      </c>
      <c r="BY2" s="1">
        <f>HYPERLINK("#2026041717hbase0!W484","info_datetime2_dml_batch1_pk_drp2")</f>
        <v/>
      </c>
      <c r="BZ2" s="1">
        <f>HYPERLINK("#2026041717hbase0!W494","info_hierarchyid_dml_single_pk_urp")</f>
        <v/>
      </c>
      <c r="CA2" s="1">
        <f>HYPERLINK("#2026041717hbase0!W497","info_nvarchar_dml_single_pk_urp")</f>
        <v/>
      </c>
      <c r="CB2" s="1">
        <f>HYPERLINK("#2026041717hbase0!W512","info_nchar_dml_batch2_pk_irp1")</f>
        <v/>
      </c>
      <c r="CC2" s="1">
        <f>HYPERLINK("#2026041717hbase0!W517","info_binary_dml_batch2_pk_irp1")</f>
        <v/>
      </c>
      <c r="CD2" s="1">
        <f>HYPERLINK("#2026041717hbase0!W528","info_datetimeoffset_dml_batch1_pk_irp1")</f>
        <v/>
      </c>
      <c r="CE2" s="1">
        <f>HYPERLINK("#2026041717hbase0!W538","info_nchar_dml_batch2_pk_irp2")</f>
        <v/>
      </c>
      <c r="CF2" s="1">
        <f>HYPERLINK("#2026041717hbase0!W546","info_datetimeoffset_dml_batch1_pk_irp2")</f>
        <v/>
      </c>
      <c r="CG2" s="1">
        <f>HYPERLINK("#2026041717hbase0!W560","info_datetimeoffset_dml_batch2_pk_irp1")</f>
        <v/>
      </c>
      <c r="CH2" s="1">
        <f>HYPERLINK("#2026041717hbase0!W570","info_char_dml_batch1_pk_urp1")</f>
        <v/>
      </c>
      <c r="CI2" s="1">
        <f>HYPERLINK("#2026041717hbase0!W575","info_binary_dml_batch2_pk_irp2")</f>
        <v/>
      </c>
      <c r="CJ2" s="1">
        <f>HYPERLINK("#2026041717hbase0!W585","info_datetimeoffset_dml_batch2_pk_irp2")</f>
        <v/>
      </c>
      <c r="CK2" s="1">
        <f>HYPERLINK("#2026041717hbase0!W595","info_char_dml_batch1_pk_urp2")</f>
        <v/>
      </c>
      <c r="CL2" s="1">
        <f>HYPERLINK("#2026041717hbase0!W600","info_datetimeoffset_dml_batch1_pk_urp1")</f>
        <v/>
      </c>
      <c r="CM2" s="1">
        <f>HYPERLINK("#2026041717hbase0!W615","info_time_dml_single_pk_irp")</f>
        <v/>
      </c>
      <c r="CN2" s="1">
        <f>HYPERLINK("#2026041717hbase0!W625","info_datetimeoffset_dml_batch1_pk_urp2")</f>
        <v/>
      </c>
      <c r="CO2" s="1">
        <f>HYPERLINK("#2026041717hbase0!W635","info_date_dml_batch1_pk_irp2")</f>
        <v/>
      </c>
      <c r="CP2" s="1">
        <f>HYPERLINK("#2026041717hbase0!W662","info_datetimeoffset_dml_batch1_pk_drp2")</f>
        <v/>
      </c>
      <c r="CQ2" s="1">
        <f>HYPERLINK("#2026041717hbase0!W693","info_date_dml_batch2_pk_irp1")</f>
        <v/>
      </c>
      <c r="CR2" s="1">
        <f>HYPERLINK("#2026041717hbase0!W696","info_time_dml_single_pk_urp")</f>
        <v/>
      </c>
      <c r="CS2" s="1">
        <f>HYPERLINK("#2026041717hbase0!W706","info_binary_dml_batch1_pk_urp1")</f>
        <v/>
      </c>
      <c r="CT2" s="1">
        <f>HYPERLINK("#2026041717hbase0!W711","info_time_dml_single_pk_drp")</f>
        <v/>
      </c>
      <c r="CU2" s="1">
        <f>HYPERLINK("#2026041717hbase0!W726","info_date_dml_batch2_pk_irp2")</f>
        <v/>
      </c>
      <c r="CV2" s="1">
        <f>HYPERLINK("#2026041717hbase0!W729","info_binary_dml_batch1_pk_urp2")</f>
        <v/>
      </c>
      <c r="CW2" s="1">
        <f>HYPERLINK("#2026041717hbase0!W744","info_int_dml_single_pk_irp")</f>
        <v/>
      </c>
      <c r="CX2" s="1">
        <f>HYPERLINK("#2026041717hbase0!W765","info_sdt_dml_single_pk_irp")</f>
        <v/>
      </c>
      <c r="CY2" s="1">
        <f>HYPERLINK("#2026041717hbase0!W787","info_varcharmax_dml_single_pk_irp")</f>
        <v/>
      </c>
      <c r="CZ2" s="1">
        <f>HYPERLINK("#2026041717hbase0!W791","info_sdt_dml_single_pk_drp")</f>
        <v/>
      </c>
      <c r="DA2" s="1">
        <f>HYPERLINK("#2026041717hbase0!W794","info_char_dml_batch1_pk_drp2")</f>
        <v/>
      </c>
      <c r="DB2" s="1">
        <f>HYPERLINK("#2026041717hbase0!W802","info_int_dml_single_pk_urp")</f>
        <v/>
      </c>
      <c r="DC2" s="1">
        <f>HYPERLINK("#2026041717hbase0!W823","info_varcharmax_dml_single_pk_urp")</f>
        <v/>
      </c>
      <c r="DD2" s="1">
        <f>HYPERLINK("#2026041717hbase0!W827","info_char_dml_batch1_pk")</f>
        <v/>
      </c>
      <c r="DE2" s="1">
        <f>HYPERLINK("#2026041717hbase0!W843","info_char_dml_single_pk_irp")</f>
        <v/>
      </c>
      <c r="DF2" s="1">
        <f>HYPERLINK("#2026041717hbase0!W848","info_date_dml_batch1_pk_urp1")</f>
        <v/>
      </c>
      <c r="DG2" s="1">
        <f>HYPERLINK("#2026041717hbase0!W851","info_date_dml_batch1_pk_urp2")</f>
        <v/>
      </c>
      <c r="DH2" s="1">
        <f>HYPERLINK("#2026041717hbase0!W854","info_binary_dml_batch1_pk_drp2")</f>
        <v/>
      </c>
      <c r="DI2" s="1">
        <f>HYPERLINK("#2026041717hbase0!W859","info_datetime_dml_single_pk_irp")</f>
        <v/>
      </c>
      <c r="DJ2" s="1">
        <f>HYPERLINK("#2026041717hbase0!W862","info_int_dml_single_pk_drp")</f>
        <v/>
      </c>
      <c r="DK2" s="1">
        <f>HYPERLINK("#2026041717hbase0!W887","info_int_dml_single_pk")</f>
        <v/>
      </c>
      <c r="DL2" s="1">
        <f>HYPERLINK("#2026041717hbase0!W913","info_timestamp_dml_single_pk_irp")</f>
        <v/>
      </c>
      <c r="DM2" s="1">
        <f>HYPERLINK("#2026041717hbase0!W916","info_char_dml_single_pk_urp")</f>
        <v/>
      </c>
      <c r="DN2" s="1">
        <f>HYPERLINK("#2026041717hbase0!W956","info_datetime_dml_single_pk_drp")</f>
        <v/>
      </c>
      <c r="DO2" s="1">
        <f>HYPERLINK("#2026041717hbase0!W959","info_date_dml_batch1_pk")</f>
        <v/>
      </c>
      <c r="DP2" s="1">
        <f>HYPERLINK("#2026041717hbase0!W962","info_nvarchar_dml_batch1_pk_irp1")</f>
        <v/>
      </c>
      <c r="DQ2" s="1">
        <f>HYPERLINK("#2026041717hbase0!W967","info_timestamp_dml_single_pk_drp")</f>
        <v/>
      </c>
      <c r="DR2" s="1">
        <f>HYPERLINK("#2026041717hbase0!W970","info_time_dml_batch1_pk_irp1")</f>
        <v/>
      </c>
      <c r="DS2" s="1">
        <f>HYPERLINK("#2026041717hbase0!W980","info_binary_dml_batch1_pk")</f>
        <v/>
      </c>
      <c r="DT2" s="1">
        <f>HYPERLINK("#2026041717hbase0!W991","info_time_dml_batch1_pk_irp2")</f>
        <v/>
      </c>
      <c r="DU2" s="1">
        <f>HYPERLINK("#2026041717hbase0!W1001","info_sql_variant_dml_single_pk_irp")</f>
        <v/>
      </c>
      <c r="DV2" s="1">
        <f>HYPERLINK("#2026041717hbase0!W1035","info_nvarchar_dml_batch1_pk_irp2")</f>
        <v/>
      </c>
      <c r="DW2" s="1">
        <f>HYPERLINK("#2026041717hbase0!W1040","info_uniqueidentifier_dml_single_pk_irp")</f>
        <v/>
      </c>
      <c r="DX2" s="1">
        <f>HYPERLINK("#2026041717hbase0!W1043","info_datetime2_dml_single_pk_irp")</f>
        <v/>
      </c>
      <c r="DY2" s="1">
        <f>HYPERLINK("#2026041717hbase0!W1058","info_varbinary_dml_batch1_pk_irp1")</f>
        <v/>
      </c>
      <c r="DZ2" s="1">
        <f>HYPERLINK("#2026041717hbase0!W1063","info_geography_dml_single_pk_irp")</f>
        <v/>
      </c>
      <c r="EA2" s="1">
        <f>HYPERLINK("#2026041717hbase0!W1066","info_varchar_dml_single_pk_irp")</f>
        <v/>
      </c>
      <c r="EB2" s="1">
        <f>HYPERLINK("#2026041717hbase0!W1071","info_time_dml_batch2_pk_irp1")</f>
        <v/>
      </c>
      <c r="EC2" s="1">
        <f>HYPERLINK("#2026041717hbase0!W1087","info_varbinary_dml_batch1_pk_irp2")</f>
        <v/>
      </c>
      <c r="ED2" s="1">
        <f>HYPERLINK("#2026041717hbase0!W1092","info_sql_variant_dml_single_pk_urp")</f>
        <v/>
      </c>
      <c r="EE2" s="1">
        <f>HYPERLINK("#2026041717hbase0!W1124","info_sql_variant_dml_single_pk_drp")</f>
        <v/>
      </c>
      <c r="EF2" s="1">
        <f>HYPERLINK("#2026041717hbase0!W1150","info_int_dml_batch1_pk_irp1")</f>
        <v/>
      </c>
      <c r="EG2" s="1">
        <f>HYPERLINK("#2026041717hbase0!W1171","info_nvarchar_dml_batch2_pk_irp1")</f>
        <v/>
      </c>
      <c r="EH2" s="1">
        <f>HYPERLINK("#2026041717hbase0!W1176","info_uniqueidentifier_dml_single_pk_urp")</f>
        <v/>
      </c>
      <c r="EI2" s="1">
        <f>HYPERLINK("#2026041717hbase0!W1179","info_datetime2_dml_single_pk_urp")</f>
        <v/>
      </c>
      <c r="EJ2" s="1">
        <f>HYPERLINK("#2026041717hbase0!W1189","info_geography_dml_single_pk_urp")</f>
        <v/>
      </c>
      <c r="EK2" s="1">
        <f>HYPERLINK("#2026041717hbase0!W1192","info_time_dml_batch2_pk_irp2")</f>
        <v/>
      </c>
      <c r="EL2" s="1">
        <f>HYPERLINK("#2026041717hbase0!W1202","info_varbinary_dml_batch2_pk_irp1")</f>
        <v/>
      </c>
      <c r="EM2" s="1">
        <f>HYPERLINK("#2026041717hbase0!W1207","info_time_dml_batch1_pk_urp1")</f>
        <v/>
      </c>
      <c r="EN2" s="1">
        <f>HYPERLINK("#2026041717hbase0!W1217","info_sql_variant_dml_single_pk")</f>
        <v/>
      </c>
      <c r="EO2" s="1">
        <f>HYPERLINK("#2026041717hbase0!W1243","info_time_dml_batch1_pk_urp2")</f>
        <v/>
      </c>
      <c r="EP2" s="1">
        <f>HYPERLINK("#2026041717hbase0!W1256","info_binary_dml_single_pk_irp")</f>
        <v/>
      </c>
      <c r="EQ2" s="1">
        <f>HYPERLINK("#2026041717hbase0!W1261","info_int_dml_batch1_pk_irp2")</f>
        <v/>
      </c>
      <c r="ER2" s="1">
        <f>HYPERLINK("#2026041717hbase0!W1292","info_varchar_dml_single_pk_urp")</f>
        <v/>
      </c>
      <c r="ES2" s="1">
        <f>HYPERLINK("#2026041717hbase0!W1321","info_geography_dml_single_pk_drp")</f>
        <v/>
      </c>
      <c r="ET2" s="1">
        <f>HYPERLINK("#2026041717hbase0!W1329","info_time_dml_batch1_pk_drp2")</f>
        <v/>
      </c>
      <c r="EU2" s="1">
        <f>HYPERLINK("#2026041717hbase0!W1344","info_nvarchar_dml_batch2_pk_irp2")</f>
        <v/>
      </c>
      <c r="EV2" s="1">
        <f>HYPERLINK("#2026041717hbase0!W1349","info_geography_dml_single_pk")</f>
        <v/>
      </c>
      <c r="EW2" s="1">
        <f>HYPERLINK("#2026041717hbase0!W1352","info_time_dml_batch1_pk")</f>
        <v/>
      </c>
      <c r="EX2" s="1">
        <f>HYPERLINK("#2026041717hbase0!W1362","info_sdt_dml_batch1_pk_irp1")</f>
        <v/>
      </c>
      <c r="EY2" s="1">
        <f>HYPERLINK("#2026041717hbase0!W1365","info_binary_dml_single_pk_urp")</f>
        <v/>
      </c>
      <c r="EZ2" s="1">
        <f>HYPERLINK("#2026041717hbase0!W1370","info_int_dml_batch2_pk_irp1")</f>
        <v/>
      </c>
      <c r="FA2" s="1">
        <f>HYPERLINK("#2026041717hbase0!W1391","info_varbinary_dml_batch2_pk_irp2")</f>
        <v/>
      </c>
      <c r="FB2" s="1">
        <f>HYPERLINK("#2026041717hbase0!W1396","info_sdt_dml_batch1_pk_irp2")</f>
        <v/>
      </c>
      <c r="FC2" s="1">
        <f>HYPERLINK("#2026041717hbase0!W1399","info_binary_dml_single_pk_drp")</f>
        <v/>
      </c>
      <c r="FD2" s="1">
        <f>HYPERLINK("#2026041717hbase0!W1404","info_int_dml_batch2_pk_irp2")</f>
        <v/>
      </c>
      <c r="FE2" s="1">
        <f>HYPERLINK("#2026041717hbase0!W1425","info_datetimeoffset_dml_single_pk_irp")</f>
        <v/>
      </c>
      <c r="FF2" s="1">
        <f>HYPERLINK("#2026041717hbase0!W1435","info_varchar_dml_batch1_pk_urp2")</f>
        <v/>
      </c>
      <c r="FG2" s="1">
        <f>HYPERLINK("#2026041717hbase0!W1445","info_sdt_dml_batch2_pk_irp1")</f>
        <v/>
      </c>
    </row>
    <row r="3">
      <c r="A3" s="0" t="inlineStr">
        <is>
          <t>info_binary_dml_single_pk</t>
        </is>
      </c>
      <c r="K3" s="0" t="inlineStr">
        <is>
          <t>[0;34m info_binary_dml_single_pk [0m源备字段数相同，源端字段：4 	备端字段4</t>
        </is>
      </c>
      <c r="W3" s="1">
        <f>HYPERLINK("#2026041717hbase0!Y2","NO 源备存在差异，共3个")</f>
        <v/>
      </c>
      <c r="X3" s="0">
        <f>A3</f>
        <v/>
      </c>
      <c r="Y3" s="0" t="inlineStr">
        <is>
          <t>0行 1列，源：b'F' 备：46</t>
        </is>
      </c>
      <c r="Z3" s="0" t="inlineStr">
        <is>
          <t>0行 2列，源：None 备：</t>
        </is>
      </c>
      <c r="AA3" s="0" t="inlineStr">
        <is>
          <t>0行 1列，源：None 备：</t>
        </is>
      </c>
      <c r="AB3" s="0" t="inlineStr">
        <is>
          <t>6行 1列，源：None 备：</t>
        </is>
      </c>
      <c r="AC3" s="0" t="inlineStr">
        <is>
          <t>1行 0列，源：2 备：10</t>
        </is>
      </c>
      <c r="AD3" s="0" t="inlineStr">
        <is>
          <t>0行 1列，源：None 备：</t>
        </is>
      </c>
      <c r="AE3" s="0" t="inlineStr">
        <is>
          <t>1行 0列，源：2 备：10</t>
        </is>
      </c>
      <c r="AF3" s="0" t="inlineStr">
        <is>
          <t>0行 1列，源：b'x' 备：78</t>
        </is>
      </c>
      <c r="AG3" s="0" t="inlineStr">
        <is>
          <t>0行 1列，源：None 备：</t>
        </is>
      </c>
      <c r="AH3" s="0" t="inlineStr">
        <is>
          <t>1行 0列，源：2 备：10</t>
        </is>
      </c>
      <c r="AI3" s="0" t="inlineStr">
        <is>
          <t>0行 1列，源：b'b' 备：62</t>
        </is>
      </c>
      <c r="AJ3" s="0" t="inlineStr">
        <is>
          <t>0行 1列，源：None 备：</t>
        </is>
      </c>
      <c r="AK3" s="0" t="inlineStr">
        <is>
          <t>0行 1列，源：None 备：</t>
        </is>
      </c>
      <c r="AL3" s="0" t="inlineStr">
        <is>
          <t>0行 1列，源：b'f' 备：66</t>
        </is>
      </c>
      <c r="AM3" s="0" t="inlineStr">
        <is>
          <t>0行 0列，源：5 备：11</t>
        </is>
      </c>
      <c r="AN3" s="0" t="inlineStr">
        <is>
          <t>2行 1列，源：None 备：</t>
        </is>
      </c>
      <c r="AO3" s="0" t="inlineStr">
        <is>
          <t>0行 1列，源：POINT (31.2397 121.4998) 备：POINT(31.2396999999999991 121.499799999999993)</t>
        </is>
      </c>
      <c r="AP3" s="0" t="inlineStr">
        <is>
          <t>0行 0列，源：4 备：10</t>
        </is>
      </c>
      <c r="AQ3" s="0" t="inlineStr">
        <is>
          <t>0行 1列，源：None 备：</t>
        </is>
      </c>
      <c r="AR3" s="0" t="inlineStr">
        <is>
          <t>0行 0列，源：8 备：10</t>
        </is>
      </c>
      <c r="AS3" s="0" t="inlineStr">
        <is>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5465737444617461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t>
        </is>
      </c>
      <c r="AT3" s="0" t="inlineStr">
        <is>
          <t>0行 2列，源：-32768.0 备：-32768</t>
        </is>
      </c>
      <c r="AU3"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3" s="0" t="inlineStr">
        <is>
          <t>0行 1列，源：None 备：</t>
        </is>
      </c>
      <c r="AW3" s="0" t="inlineStr">
        <is>
          <t>0行 1列，源：None 备：</t>
        </is>
      </c>
      <c r="AX3" s="0" t="inlineStr">
        <is>
          <t>0行 1列，源：None 备：</t>
        </is>
      </c>
      <c r="AY3" s="0" t="inlineStr">
        <is>
          <t>0行 1列，源：b'' 备：</t>
        </is>
      </c>
      <c r="AZ3" s="0" t="inlineStr">
        <is>
          <t>0行 1列，源：None 备：</t>
        </is>
      </c>
      <c r="BA3" s="0" t="inlineStr">
        <is>
          <t>0行 2列，源：-1.0 备：-1</t>
        </is>
      </c>
      <c r="BB3" s="0" t="inlineStr">
        <is>
          <t>0行 1列，源：None 备：</t>
        </is>
      </c>
      <c r="BC3" s="0" t="inlineStr">
        <is>
          <t>1行 0列，源：2 备：10</t>
        </is>
      </c>
      <c r="BD3" s="0" t="inlineStr">
        <is>
          <t>0行 1列，源：9999-12-31 23:59:59.997000 备：9999-12-31 23:59:59.997</t>
        </is>
      </c>
      <c r="BE3" s="0" t="inlineStr">
        <is>
          <t>1行 0列，源：2 备：10</t>
        </is>
      </c>
      <c r="BF3" s="0" t="inlineStr">
        <is>
          <t>0行 1列，源：None 备：</t>
        </is>
      </c>
      <c r="BG3" s="0" t="inlineStr">
        <is>
          <t>0行 1列，源：LINESTRING (116.3 39.9, 116.4 39.8, 116.5 39.7) 备：LINESTRING(116.299999999999997 39.8999999999999986,116.400000000000006 39.7999999999999972,116.5 39.7000000000000028)</t>
        </is>
      </c>
      <c r="BH3" s="0" t="inlineStr">
        <is>
          <t>0行 1列，源：None 备：</t>
        </is>
      </c>
      <c r="BI3" s="0" t="inlineStr">
        <is>
          <t>0行 0列，源：6 备：15</t>
        </is>
      </c>
      <c r="BJ3" s="0" t="inlineStr">
        <is>
          <t>0行 0列，源：5 备：11</t>
        </is>
      </c>
      <c r="BK3" s="0" t="inlineStr">
        <is>
          <t>0行 1列，源：None 备：</t>
        </is>
      </c>
      <c r="BL3" s="0" t="inlineStr">
        <is>
          <t>0行 1列，源：None 备：</t>
        </is>
      </c>
      <c r="BM3" s="0" t="inlineStr">
        <is>
          <t>0行 1列，源：None 备：</t>
        </is>
      </c>
      <c r="BN3" s="0" t="inlineStr">
        <is>
          <t>0行 1列，源：None 备：</t>
        </is>
      </c>
      <c r="BO3" s="0" t="inlineStr">
        <is>
          <t>0行 0列，源：3 备：10</t>
        </is>
      </c>
      <c r="BP3" s="0" t="inlineStr">
        <is>
          <t>0行 1列，源：None 备：</t>
        </is>
      </c>
      <c r="BQ3" s="0" t="inlineStr">
        <is>
          <t>0行 1列，源：None 备：</t>
        </is>
      </c>
      <c r="BR3" s="0" t="inlineStr">
        <is>
          <t>0行 1列，源：100.0 备：100</t>
        </is>
      </c>
      <c r="BS3" s="0" t="inlineStr">
        <is>
          <t>0行 1列，源：None 备：</t>
        </is>
      </c>
      <c r="BT3" s="0" t="inlineStr">
        <is>
          <t>0行 1列，源：None 备：</t>
        </is>
      </c>
      <c r="BU3" s="0" t="inlineStr">
        <is>
          <t>4行 1列，源：None 备：</t>
        </is>
      </c>
      <c r="BV3" s="0" t="inlineStr">
        <is>
          <t>2行 2列，源：2046-05-11 14:30:45.100000 备：2046-05-11 14:30:45.1</t>
        </is>
      </c>
      <c r="BW3" s="0" t="inlineStr">
        <is>
          <t>0行 1列，源：None 备：</t>
        </is>
      </c>
      <c r="BX3" s="0" t="inlineStr">
        <is>
          <t>0行 1列，源：None 备：</t>
        </is>
      </c>
      <c r="BY3" s="0" t="inlineStr">
        <is>
          <t>0行 2列，源：9999-12-31 23:59:59.900000 备：9999-12-31 23:59:59.9</t>
        </is>
      </c>
      <c r="BZ3" s="0" t="inlineStr">
        <is>
          <t>2行 1列，源：None 备：</t>
        </is>
      </c>
      <c r="CA3" s="0" t="inlineStr">
        <is>
          <t>1行 0列，源：2 备：10</t>
        </is>
      </c>
      <c r="CB3" s="0" t="inlineStr">
        <is>
          <t>0行 1列，源：None 备：</t>
        </is>
      </c>
      <c r="CC3" s="0" t="inlineStr">
        <is>
          <t>0行 1列，源：None 备：</t>
        </is>
      </c>
      <c r="CD3" s="0" t="inlineStr">
        <is>
          <t>0行 1列，源：None 备：</t>
        </is>
      </c>
      <c r="CE3" s="0" t="inlineStr">
        <is>
          <t>0行 1列，源：None 备：</t>
        </is>
      </c>
      <c r="CF3" s="0" t="inlineStr">
        <is>
          <t>0行 1列，源：None 备：</t>
        </is>
      </c>
      <c r="CG3" s="0" t="inlineStr">
        <is>
          <t>0行 1列，源：None 备：</t>
        </is>
      </c>
      <c r="CH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3" s="0" t="inlineStr">
        <is>
          <t>0行 1列，源：None 备：</t>
        </is>
      </c>
      <c r="CJ3" s="0" t="inlineStr">
        <is>
          <t>0行 1列，源：None 备：</t>
        </is>
      </c>
      <c r="CK3"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3" s="0" t="inlineStr">
        <is>
          <t>0行 2列，源：None 备：</t>
        </is>
      </c>
      <c r="CM3" s="0" t="inlineStr">
        <is>
          <t>0行 1列，源：None 备：</t>
        </is>
      </c>
      <c r="CN3" s="0" t="inlineStr">
        <is>
          <t>1行 0列，源：2 备：10</t>
        </is>
      </c>
      <c r="CO3" s="0" t="inlineStr">
        <is>
          <t>0行 1列，源：None 备：</t>
        </is>
      </c>
      <c r="CP3" s="0" t="inlineStr">
        <is>
          <t>0行 0列，源：5 备：10</t>
        </is>
      </c>
      <c r="CQ3" s="0" t="inlineStr">
        <is>
          <t>0行 1列，源：None 备：</t>
        </is>
      </c>
      <c r="CR3" s="0" t="inlineStr">
        <is>
          <t>2行 1列，源：None 备：</t>
        </is>
      </c>
      <c r="CS3" s="0" t="inlineStr">
        <is>
          <t>0行 1列，源：b'X' 备：58</t>
        </is>
      </c>
      <c r="CT3" s="0" t="inlineStr">
        <is>
          <t>0行 0列，源：3 备：11</t>
        </is>
      </c>
      <c r="CU3" s="0" t="inlineStr">
        <is>
          <t>0行 1列，源：None 备：</t>
        </is>
      </c>
      <c r="CV3" s="0" t="inlineStr">
        <is>
          <t>0行 1列，源：b'X' 备：58</t>
        </is>
      </c>
      <c r="CW3" s="0" t="inlineStr">
        <is>
          <t>0行 1列，源：0.0 备：0</t>
        </is>
      </c>
      <c r="CX3" s="0" t="inlineStr">
        <is>
          <t>1行 0列，源：2 备：10</t>
        </is>
      </c>
      <c r="CY3" s="0" t="inlineStr">
        <is>
          <t>0行 1列，源：None 备：</t>
        </is>
      </c>
      <c r="CZ3" s="0" t="inlineStr">
        <is>
          <t>0行 0列，源：4 备：10</t>
        </is>
      </c>
      <c r="DA3"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3" s="0" t="inlineStr">
        <is>
          <t>0行 1列，源：0.0 备：0</t>
        </is>
      </c>
      <c r="DC3" s="0" t="inlineStr">
        <is>
          <t>2行 1列，源：None 备：</t>
        </is>
      </c>
      <c r="DD3" s="0" t="inlineStr">
        <is>
          <t>0行 1列，源：None 备：</t>
        </is>
      </c>
      <c r="DE3" s="0" t="inlineStr">
        <is>
          <t>0行 1列，源：None 备：</t>
        </is>
      </c>
      <c r="DF3" s="0" t="inlineStr">
        <is>
          <t>1行 0列，源：2 备：10</t>
        </is>
      </c>
      <c r="DG3" s="0" t="inlineStr">
        <is>
          <t>1行 0列，源：2 备：10</t>
        </is>
      </c>
      <c r="DH3" s="0" t="inlineStr">
        <is>
          <t>0行 1列，源：b'A' 备：41</t>
        </is>
      </c>
      <c r="DI3" s="0" t="inlineStr">
        <is>
          <t>0行 1列，源：None 备：</t>
        </is>
      </c>
      <c r="DJ3" s="0" t="inlineStr">
        <is>
          <t>0行 1列，源：0.0 备：0</t>
        </is>
      </c>
      <c r="DK3" s="0" t="inlineStr">
        <is>
          <t>0行 1列，源：None 备：</t>
        </is>
      </c>
      <c r="DL3" s="0" t="inlineStr">
        <is>
          <t>0行 1列，源：timestamp不参与比较 备：00000000000140A6</t>
        </is>
      </c>
      <c r="DM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3" s="0" t="inlineStr">
        <is>
          <t>0行 0列，源：3 备：11</t>
        </is>
      </c>
      <c r="DO3" s="0" t="inlineStr">
        <is>
          <t>1行 0列，源：3 备：11</t>
        </is>
      </c>
      <c r="DP3" s="0" t="inlineStr">
        <is>
          <t>0行 1列，源：None 备：</t>
        </is>
      </c>
      <c r="DQ3" s="0" t="inlineStr">
        <is>
          <t>0行 1列，源：timestamp不参与比较 备：00000000000140A8</t>
        </is>
      </c>
      <c r="DR3" s="0" t="inlineStr">
        <is>
          <t>0行 1列，源：None 备：</t>
        </is>
      </c>
      <c r="DS3" s="0" t="inlineStr">
        <is>
          <t>0行 1列，源：b'X' 备：58</t>
        </is>
      </c>
      <c r="DT3" s="0" t="inlineStr">
        <is>
          <t>0行 1列，源：None 备：</t>
        </is>
      </c>
      <c r="DU3" s="0" t="inlineStr">
        <is>
          <t>0行 1列，源：None 备：</t>
        </is>
      </c>
      <c r="DV3" s="0" t="inlineStr">
        <is>
          <t>0行 1列，源：None 备：</t>
        </is>
      </c>
      <c r="DW3" s="0" t="inlineStr">
        <is>
          <t>3行 1列，源：None 备：</t>
        </is>
      </c>
      <c r="DX3" s="0" t="inlineStr">
        <is>
          <t>0行 1列，源：None 备：</t>
        </is>
      </c>
      <c r="DY3" s="0" t="inlineStr">
        <is>
          <t>0行 1列，源：None 备：</t>
        </is>
      </c>
      <c r="DZ3" s="0" t="inlineStr">
        <is>
          <t>0行 1列，源：POINT (116.404 39.915) 备：POINT(116.403999999999996 39.9149999999999991)</t>
        </is>
      </c>
      <c r="EA3" s="0" t="inlineStr">
        <is>
          <t>0行 1列，源：None 备：</t>
        </is>
      </c>
      <c r="EB3" s="0" t="inlineStr">
        <is>
          <t>0行 1列，源：None 备：</t>
        </is>
      </c>
      <c r="EC3" s="0" t="inlineStr">
        <is>
          <t>0行 1列，源：None 备：</t>
        </is>
      </c>
      <c r="ED3" s="0" t="inlineStr">
        <is>
          <t>0行 24列，源：timestamp不参与比较 备：0000000000014078</t>
        </is>
      </c>
      <c r="EE3" s="0" t="inlineStr">
        <is>
          <t>0行 10列，源：-122337203685477.58 备：-122337203685477.5808</t>
        </is>
      </c>
      <c r="EF3" s="0" t="inlineStr">
        <is>
          <t>0行 1列，源：0.0 备：0</t>
        </is>
      </c>
      <c r="EG3" s="0" t="inlineStr">
        <is>
          <t>0行 1列，源：None 备：</t>
        </is>
      </c>
      <c r="EH3" s="0" t="inlineStr">
        <is>
          <t>0行 1列，源：None 备：</t>
        </is>
      </c>
      <c r="EI3" s="0" t="inlineStr">
        <is>
          <t>0行 2列，源：2046-05-11 14:30:45.100000 备：2046-05-11 14:30:45.1</t>
        </is>
      </c>
      <c r="EJ3" s="0" t="inlineStr">
        <is>
          <t>0行 1列，源：POINT (55.9271035250276 -3.29431266523898) 备：POINT(55.9271035250275972 -3.29431266523898003)</t>
        </is>
      </c>
      <c r="EK3" s="0" t="inlineStr">
        <is>
          <t>0行 1列，源：None 备：</t>
        </is>
      </c>
      <c r="EL3" s="0" t="inlineStr">
        <is>
          <t>0行 1列，源：None 备：</t>
        </is>
      </c>
      <c r="EM3" s="0" t="inlineStr">
        <is>
          <t>1行 0列，源：2 备：10</t>
        </is>
      </c>
      <c r="EN3" s="0" t="inlineStr">
        <is>
          <t>0行 10列，源：-12337203685477.58 备：-12337203685477.5808</t>
        </is>
      </c>
      <c r="EO3" s="0" t="inlineStr">
        <is>
          <t>1行 0列，源：2 备：10</t>
        </is>
      </c>
      <c r="EP3" s="0" t="inlineStr">
        <is>
          <t>0行 1列，源：None 备：</t>
        </is>
      </c>
      <c r="EQ3" s="0" t="inlineStr">
        <is>
          <t>0行 1列，源：0.0 备：0</t>
        </is>
      </c>
      <c r="ER3" s="0" t="inlineStr">
        <is>
          <t>0行 1列，源：None 备：</t>
        </is>
      </c>
      <c r="ES3" s="0" t="inlineStr">
        <is>
          <t>0行 1列，源：LINESTRING (116.404 39.915, 121.474 31.23) 备：LINESTRING(116.403999999999996 39.9149999999999991,121.474000000000004 31.2300000000000004)</t>
        </is>
      </c>
      <c r="ET3" s="0" t="inlineStr">
        <is>
          <t>0行 0列，源：2 备：10</t>
        </is>
      </c>
      <c r="EU3" s="0" t="inlineStr">
        <is>
          <t>0行 1列，源：None 备：</t>
        </is>
      </c>
      <c r="EV3" s="0" t="inlineStr">
        <is>
          <t>1行 1列，源：None 备：</t>
        </is>
      </c>
      <c r="EW3" s="0" t="inlineStr">
        <is>
          <t>0行 0列，源：2 备：10</t>
        </is>
      </c>
      <c r="EX3" s="0" t="inlineStr">
        <is>
          <t>1行 0列，源：2 备：10</t>
        </is>
      </c>
      <c r="EY3" s="0" t="inlineStr">
        <is>
          <t>0行 1列，源：b'X' 备：58</t>
        </is>
      </c>
      <c r="EZ3" s="0" t="inlineStr">
        <is>
          <t>0行 1列，源：0.0 备：0</t>
        </is>
      </c>
      <c r="FA3" s="0" t="inlineStr">
        <is>
          <t>0行 1列，源：None 备：</t>
        </is>
      </c>
      <c r="FB3" s="0" t="inlineStr">
        <is>
          <t>1行 0列，源：2 备：10</t>
        </is>
      </c>
      <c r="FC3" s="0" t="inlineStr">
        <is>
          <t>0行 1列，源：b'B' 备：42</t>
        </is>
      </c>
      <c r="FD3" s="0" t="inlineStr">
        <is>
          <t>0行 1列，源：0.0 备：0</t>
        </is>
      </c>
      <c r="FE3" s="0" t="inlineStr">
        <is>
          <t>0行 1列，源：None 备：</t>
        </is>
      </c>
      <c r="FF3" s="0" t="inlineStr">
        <is>
          <t>2行 1列，源：None 备：</t>
        </is>
      </c>
      <c r="FG3" s="0" t="inlineStr">
        <is>
          <t>1行 0列，源：2 备：10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YES!PK__info_bin__3213E83F125D6B41</t>
        </is>
      </c>
      <c r="J4" s="0" t="inlineStr">
        <is>
          <t>YES! 主键相关索引</t>
        </is>
      </c>
      <c r="K4" s="0" t="inlineStr">
        <is>
          <t xml:space="preserve"> NO!  	 id列源备映射错误，源端为int None位	期望更改为text	实际备端为int None位</t>
        </is>
      </c>
      <c r="Y4" s="0" t="inlineStr">
        <is>
          <t>0行 2列，源：b'~!\xd3\xa2\xb7\xbdTest&amp;*\x00\x00\x00\x00\x00\x00\x00\x00' 备：7E21D3A2B7BD54657374262A0000000000000000</t>
        </is>
      </c>
      <c r="Z4" s="0" t="inlineStr">
        <is>
          <t>0行 4列，源：None 备：</t>
        </is>
      </c>
      <c r="AA4" s="0" t="inlineStr">
        <is>
          <t>0行 2列，源：None 备：</t>
        </is>
      </c>
      <c r="AC4" s="0" t="inlineStr">
        <is>
          <t>1行 1列，源：1900-01-01 00:00:00 备：2079-06-05 23:59:00</t>
        </is>
      </c>
      <c r="AD4" s="0" t="inlineStr">
        <is>
          <t>0行 2列，源：None 备：</t>
        </is>
      </c>
      <c r="AE4" s="0" t="inlineStr">
        <is>
          <t>2行 0列，源：3 备：11</t>
        </is>
      </c>
      <c r="AF4" s="0" t="inlineStr">
        <is>
          <t>0行 2列，源：b'this is a test strin' 备：746869732069732061207465737420737472696E</t>
        </is>
      </c>
      <c r="AH4" s="0" t="inlineStr">
        <is>
          <t>1行 1列，源：2026-04-17 17:16:00 备：2079-06-05 23:59:00</t>
        </is>
      </c>
      <c r="AI4" s="0" t="inlineStr">
        <is>
          <t>0行 2列，源：b'\xc9\xcf\xba\xa3\xd3\xa2\xb7\xbd\xc8\xed\xbc\xfe\xb9\xc9\xb7\xdd\xb9\xab\xcb\xbe' 备：C9CFBAA3D3A2B7BDC8EDBCFEB9C9B7DDB9ABCBBE</t>
        </is>
      </c>
      <c r="AJ4" s="0" t="inlineStr">
        <is>
          <t>0行 2列，源：None 备：</t>
        </is>
      </c>
      <c r="AK4" s="0" t="inlineStr">
        <is>
          <t>0行 2列，源：None 备：</t>
        </is>
      </c>
      <c r="AL4" s="0" t="inlineStr">
        <is>
          <t>0行 2列，源：b'~!\xd3\xa2\xb7\xbdtest&amp;*' 备：7E21D3A2B7BD74657374262A</t>
        </is>
      </c>
      <c r="AM4" s="0" t="inlineStr">
        <is>
          <t>0行 1列，源：9999-12-31 23:59:59 +00:00 备：2003-11-05 02:00:00 -05:10</t>
        </is>
      </c>
      <c r="AN4" s="0" t="inlineStr">
        <is>
          <t>2行 2列，源：None 备：</t>
        </is>
      </c>
      <c r="AO4" s="0" t="inlineStr">
        <is>
          <t>0行 1列，源：POINT (31.2397 121.4998) 备：POINT(31.2396999999999991 121.499799999999993)</t>
        </is>
      </c>
      <c r="AP4" s="0" t="inlineStr">
        <is>
          <t>0行 1列，源：2079-06-06 23:59:00 备：2079-06-05 23:59:00</t>
        </is>
      </c>
      <c r="AQ4" s="0" t="inlineStr">
        <is>
          <t>0行 2列，源：None 备：</t>
        </is>
      </c>
      <c r="AR4" s="0" t="inlineStr">
        <is>
          <t>1行 0列，源：10 备：11</t>
        </is>
      </c>
      <c r="AS4" s="0" t="inlineStr">
        <is>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5368616E67486169594626444174612631323324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t>
        </is>
      </c>
      <c r="AT4" s="0" t="inlineStr">
        <is>
          <t>0行 5列，源：None 备：</t>
        </is>
      </c>
      <c r="AU4"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4" s="0" t="inlineStr">
        <is>
          <t>1行 0列，源：2 备：10</t>
        </is>
      </c>
      <c r="AW4" s="0" t="inlineStr">
        <is>
          <t>0行 2列，源：None 备：</t>
        </is>
      </c>
      <c r="AX4" s="0" t="inlineStr">
        <is>
          <t>1行 0列，源：2 备：10</t>
        </is>
      </c>
      <c r="AY4" s="0" t="inlineStr">
        <is>
          <t>0行 2列，源：b'' 备：</t>
        </is>
      </c>
      <c r="AZ4" s="0" t="inlineStr">
        <is>
          <t>1行 0列，源：2 备：10</t>
        </is>
      </c>
      <c r="BA4" s="0" t="inlineStr">
        <is>
          <t>0行 15列，源：123.456789 备：123.4567890000000</t>
        </is>
      </c>
      <c r="BB4" s="0" t="inlineStr">
        <is>
          <t>1行 0列，源：2 备：10</t>
        </is>
      </c>
      <c r="BC4" s="0" t="inlineStr">
        <is>
          <t>1行 1列，源：  备：￥</t>
        </is>
      </c>
      <c r="BD4" s="0" t="inlineStr">
        <is>
          <t>1行 0列，源：2 备：10</t>
        </is>
      </c>
      <c r="BE4" s="0" t="inlineStr">
        <is>
          <t>1行 1列，源：1753-01-01 00:00:00 备：1996-03-03 23:59:59.997</t>
        </is>
      </c>
      <c r="BF4" s="0" t="inlineStr">
        <is>
          <t>0行 2列，源：None 备：</t>
        </is>
      </c>
      <c r="BG4" s="0" t="inlineStr">
        <is>
          <t>0行 1列，源：LINESTRING (116.3 39.9, 116.4 39.8, 116.5 39.7) 备：LINESTRING(116.299999999999997 39.8999999999999986,116.400000000000006 39.7999999999999972,116.5 39.7000000000000028)</t>
        </is>
      </c>
      <c r="BH4" s="0" t="inlineStr">
        <is>
          <t>0行 2列，源：None 备：</t>
        </is>
      </c>
      <c r="BI4" s="0" t="inlineStr">
        <is>
          <t>0行 1列，源：2020-02-29 19:27:31.123000 备：2001-04-09 23:59:59.993</t>
        </is>
      </c>
      <c r="BJ4" s="0" t="inlineStr">
        <is>
          <t>1行 0列，源：7 备：5</t>
        </is>
      </c>
      <c r="BK4" s="0" t="inlineStr">
        <is>
          <t>0行 2列，源：None 备：</t>
        </is>
      </c>
      <c r="BL4" s="0" t="inlineStr">
        <is>
          <t>1行 0列，源：2 备：10</t>
        </is>
      </c>
      <c r="BM4" s="0" t="inlineStr">
        <is>
          <t>0行 2列，源：None 备：</t>
        </is>
      </c>
      <c r="BN4" s="0" t="inlineStr">
        <is>
          <t>0行 2列，源：None 备：</t>
        </is>
      </c>
      <c r="BO4" s="0" t="inlineStr">
        <is>
          <t>0行 1列，源：nan 备：99</t>
        </is>
      </c>
      <c r="BP4" s="0" t="inlineStr">
        <is>
          <t>0行 2列，源：None 备：</t>
        </is>
      </c>
      <c r="BQ4" s="0" t="inlineStr">
        <is>
          <t>0行 2列，源：None 备：</t>
        </is>
      </c>
      <c r="BR4" s="0" t="inlineStr">
        <is>
          <t>0行 2列，源：-1.0 备：-1</t>
        </is>
      </c>
      <c r="BS4" s="0" t="inlineStr">
        <is>
          <t>1行 1列，源：/ 备：</t>
        </is>
      </c>
      <c r="BT4" s="0" t="inlineStr">
        <is>
          <t>0行 2列，源：None 备：</t>
        </is>
      </c>
      <c r="BV4" s="0" t="inlineStr">
        <is>
          <t>2行 3列，源：2046-05-11 14:30:45.120000 备：2046-05-11 14:30:45.12</t>
        </is>
      </c>
      <c r="BW4" s="0" t="inlineStr">
        <is>
          <t>0行 2列，源：None 备：</t>
        </is>
      </c>
      <c r="BX4" s="0" t="inlineStr">
        <is>
          <t>0行 2列，源：None 备：</t>
        </is>
      </c>
      <c r="BY4" s="0" t="inlineStr">
        <is>
          <t>0行 3列，源：9999-12-31 23:59:59.990000 备：9999-12-31 23:59:59.99</t>
        </is>
      </c>
      <c r="CA4" s="0" t="inlineStr">
        <is>
          <t>1行 1列，源： 备：￥</t>
        </is>
      </c>
      <c r="CB4" s="0" t="inlineStr">
        <is>
          <t>0行 2列，源：None 备：</t>
        </is>
      </c>
      <c r="CC4" s="0" t="inlineStr">
        <is>
          <t>0行 2列，源：None 备：</t>
        </is>
      </c>
      <c r="CD4" s="0" t="inlineStr">
        <is>
          <t>0行 2列，源：None 备：</t>
        </is>
      </c>
      <c r="CE4" s="0" t="inlineStr">
        <is>
          <t>0行 2列，源：None 备：</t>
        </is>
      </c>
      <c r="CF4" s="0" t="inlineStr">
        <is>
          <t>0行 2列，源：None 备：</t>
        </is>
      </c>
      <c r="CG4" s="0" t="inlineStr">
        <is>
          <t>0行 2列，源：None 备：</t>
        </is>
      </c>
      <c r="CH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4" s="0" t="inlineStr">
        <is>
          <t>0行 2列，源：None 备：</t>
        </is>
      </c>
      <c r="CJ4" s="0" t="inlineStr">
        <is>
          <t>0行 2列，源：None 备：</t>
        </is>
      </c>
      <c r="CK4"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4" s="0" t="inlineStr">
        <is>
          <t>0行 4列，源：None 备：</t>
        </is>
      </c>
      <c r="CM4" s="0" t="inlineStr">
        <is>
          <t>0行 2列，源：None 备：</t>
        </is>
      </c>
      <c r="CN4" s="0" t="inlineStr">
        <is>
          <t>1行 1列，源：2000-05-11 00:30:45 +09:00 备：2013-03-12 02:00:00 -04:25</t>
        </is>
      </c>
      <c r="CO4" s="0" t="inlineStr">
        <is>
          <t>1行 0列，源：2 备：10</t>
        </is>
      </c>
      <c r="CP4" s="0" t="inlineStr">
        <is>
          <t>0行 1列，源：9999-12-31 23:59:59 +00:00 备：2013-03-12 02:00:00 -04:25</t>
        </is>
      </c>
      <c r="CQ4" s="0" t="inlineStr">
        <is>
          <t>1行 0列，源：2 备：10</t>
        </is>
      </c>
      <c r="CR4" s="0" t="inlineStr">
        <is>
          <t>2行 2列，源：None 备：</t>
        </is>
      </c>
      <c r="CS4" s="0" t="inlineStr">
        <is>
          <t>0行 2列，源：b'This is a test strin' 备：546869732069732061207465737420737472696E</t>
        </is>
      </c>
      <c r="CT4" s="0" t="inlineStr">
        <is>
          <t>0行 1列，源：23:59:59 备：12:30:45</t>
        </is>
      </c>
      <c r="CU4" s="0" t="inlineStr">
        <is>
          <t>1行 0列，源：2 备：10</t>
        </is>
      </c>
      <c r="CV4" s="0" t="inlineStr">
        <is>
          <t>0行 2列，源：b'This is a test strin' 备：546869732069732061207465737420737472696E</t>
        </is>
      </c>
      <c r="CW4" s="0" t="inlineStr">
        <is>
          <t>0行 2列，源：-32768.0 备：-32768</t>
        </is>
      </c>
      <c r="CX4" s="0" t="inlineStr">
        <is>
          <t>1行 1列，源：1900-01-01 00:00:00 备：2079-06-05 23:59:00</t>
        </is>
      </c>
      <c r="CY4" s="0" t="inlineStr">
        <is>
          <t>0行 2列，源：None 备：</t>
        </is>
      </c>
      <c r="CZ4" s="0" t="inlineStr">
        <is>
          <t>0行 1列，源：2079-06-06 23:59:00 备：2079-06-05 23:59:00</t>
        </is>
      </c>
      <c r="DA4"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4" s="0" t="inlineStr">
        <is>
          <t>0行 2列，源：-32768.0 备：-32768</t>
        </is>
      </c>
      <c r="DC4" s="0" t="inlineStr">
        <is>
          <t>2行 2列，源：None 备：</t>
        </is>
      </c>
      <c r="DD4" s="0" t="inlineStr">
        <is>
          <t>0行 2列，源：None 备：</t>
        </is>
      </c>
      <c r="DE4" s="0" t="inlineStr">
        <is>
          <t>0行 2列，源：None 备：</t>
        </is>
      </c>
      <c r="DF4" s="0" t="inlineStr">
        <is>
          <t>2行 0列，源：3 备：11</t>
        </is>
      </c>
      <c r="DG4" s="0" t="inlineStr">
        <is>
          <t>1行 1列，源：2068-06-01 备：1990-12-31</t>
        </is>
      </c>
      <c r="DH4" s="0" t="inlineStr">
        <is>
          <t>0行 2列，源：b'Variable length bina' 备：5661726961626C65206C656E6774682062696E61</t>
        </is>
      </c>
      <c r="DI4" s="0" t="inlineStr">
        <is>
          <t>1行 0列，源：2 备：10</t>
        </is>
      </c>
      <c r="DJ4" s="0" t="inlineStr">
        <is>
          <t>0行 2列，源：-32768.0 备：-32768</t>
        </is>
      </c>
      <c r="DK4" s="0" t="inlineStr">
        <is>
          <t>0行 2列，源：None 备：</t>
        </is>
      </c>
      <c r="DL4" s="0" t="inlineStr">
        <is>
          <t>0行 1列，源：timestamp不参与比较 备：00000000000140A6</t>
        </is>
      </c>
      <c r="DM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4" s="0" t="inlineStr">
        <is>
          <t>0行 1列，源：1753-01-01 00:00:00 备：1997-04-04 23:59:59.997</t>
        </is>
      </c>
      <c r="DO4" s="0" t="inlineStr">
        <is>
          <t>1行 1列，源：2026-04-17 备：1990-12-31</t>
        </is>
      </c>
      <c r="DP4" s="0" t="inlineStr">
        <is>
          <t>0行 2列，源：None 备：</t>
        </is>
      </c>
      <c r="DQ4" s="0" t="inlineStr">
        <is>
          <t>0行 1列，源：timestamp不参与比较 备：00000000000140A8</t>
        </is>
      </c>
      <c r="DR4" s="0" t="inlineStr">
        <is>
          <t>0行 2列，源：None 备：</t>
        </is>
      </c>
      <c r="DS4" s="0" t="inlineStr">
        <is>
          <t>0行 2列，源：b'This is a test strin' 备：546869732069732061207465737420737472696E</t>
        </is>
      </c>
      <c r="DT4" s="0" t="inlineStr">
        <is>
          <t>0行 2列，源：None 备：</t>
        </is>
      </c>
      <c r="DU4" s="0" t="inlineStr">
        <is>
          <t>0行 2列，源：None 备：</t>
        </is>
      </c>
      <c r="DV4" s="0" t="inlineStr">
        <is>
          <t>0行 2列，源：None 备：</t>
        </is>
      </c>
      <c r="DX4" s="0" t="inlineStr">
        <is>
          <t>0行 2列，源：None 备：</t>
        </is>
      </c>
      <c r="DY4" s="0" t="inlineStr">
        <is>
          <t>0行 2列，源：None 备：</t>
        </is>
      </c>
      <c r="DZ4" s="0" t="inlineStr">
        <is>
          <t>0行 1列，源：POINT (116.404 39.915) 备：POINT(116.403999999999996 39.9149999999999991)</t>
        </is>
      </c>
      <c r="EA4" s="0" t="inlineStr">
        <is>
          <t>0行 2列，源：None 备：</t>
        </is>
      </c>
      <c r="EB4" s="0" t="inlineStr">
        <is>
          <t>0行 2列，源：None 备：</t>
        </is>
      </c>
      <c r="EC4" s="0" t="inlineStr">
        <is>
          <t>0行 2列，源：None 备：</t>
        </is>
      </c>
      <c r="ED4" s="0" t="inlineStr">
        <is>
          <t>0行 24列，源：timestamp不参与比较 备：0000000000014078</t>
        </is>
      </c>
      <c r="EE4" s="0" t="inlineStr">
        <is>
          <t>0行 24列，源：timestamp不参与比较 备：000000000001407D</t>
        </is>
      </c>
      <c r="EF4" s="0" t="inlineStr">
        <is>
          <t>0行 2列，源：-32768.0 备：-32768</t>
        </is>
      </c>
      <c r="EG4" s="0" t="inlineStr">
        <is>
          <t>0行 2列，源：None 备：</t>
        </is>
      </c>
      <c r="EI4" s="0" t="inlineStr">
        <is>
          <t>0行 3列，源：2046-05-11 14:30:45.120000 备：2046-05-11 14:30:45.12</t>
        </is>
      </c>
      <c r="EJ4" s="0" t="inlineStr">
        <is>
          <t>0行 1列，源：POINT (55.9271035250276 -3.29431266523898) 备：POINT(55.9271035250275972 -3.29431266523898003)</t>
        </is>
      </c>
      <c r="EK4" s="0" t="inlineStr">
        <is>
          <t>0行 2列，源：None 备：</t>
        </is>
      </c>
      <c r="EL4" s="0" t="inlineStr">
        <is>
          <t>0行 2列，源：None 备：</t>
        </is>
      </c>
      <c r="EM4" s="0" t="inlineStr">
        <is>
          <t>2行 0列，源：3 备：11</t>
        </is>
      </c>
      <c r="EN4" s="0" t="inlineStr">
        <is>
          <t>0行 24列，源：timestamp不参与比较 备：0000000000014085</t>
        </is>
      </c>
      <c r="EO4" s="0" t="inlineStr">
        <is>
          <t>1行 1列，源：18:10:06 备：09:12:34</t>
        </is>
      </c>
      <c r="EP4" s="0" t="inlineStr">
        <is>
          <t>0行 2列，源：None 备：</t>
        </is>
      </c>
      <c r="EQ4" s="0" t="inlineStr">
        <is>
          <t>0行 2列，源：-32768.0 备：-32768</t>
        </is>
      </c>
      <c r="ER4" s="0" t="inlineStr">
        <is>
          <t>0行 2列，源：None 备：</t>
        </is>
      </c>
      <c r="ES4" s="0" t="inlineStr">
        <is>
          <t>0行 1列，源：LINESTRING (116.404 39.915, 121.474 31.23) 备：LINESTRING(116.403999999999996 39.9149999999999991,121.474000000000004 31.2300000000000004)</t>
        </is>
      </c>
      <c r="ET4" s="0" t="inlineStr">
        <is>
          <t>0行 1列，源：00:00:00 备：12:30:45</t>
        </is>
      </c>
      <c r="EU4" s="0" t="inlineStr">
        <is>
          <t>0行 2列，源：None 备：</t>
        </is>
      </c>
      <c r="EW4" s="0" t="inlineStr">
        <is>
          <t>0行 1列，源：18:10:06 备：09:12:34</t>
        </is>
      </c>
      <c r="EX4" s="0" t="inlineStr">
        <is>
          <t>1行 1列，源：1900-01-01 00:00:00 备：2079-06-05 23:59:00</t>
        </is>
      </c>
      <c r="EY4" s="0" t="inlineStr">
        <is>
          <t>0行 2列，源：b'This is a test strin' 备：546869732069732061207465737420737472696E</t>
        </is>
      </c>
      <c r="EZ4" s="0" t="inlineStr">
        <is>
          <t>0行 2列，源：-32768.0 备：-32768</t>
        </is>
      </c>
      <c r="FA4" s="0" t="inlineStr">
        <is>
          <t>0行 2列，源：None 备：</t>
        </is>
      </c>
      <c r="FB4" s="0" t="inlineStr">
        <is>
          <t>1行 1列，源：1900-01-01 00:00:00 备：2079-06-05 23:59:00</t>
        </is>
      </c>
      <c r="FC4" s="0" t="inlineStr">
        <is>
          <t>0行 2列，源：b'\xc9\xcf\xba\xa3\xd3\xa2\xb7\xbd\xc8\xed\xbc\xfe\xb9\xc9\xb7\xdd\xb9\xab\xcb\xbe' 备：C9CFBAA3D3A2B7BDC8EDBCFEB9C9B7DDB9ABCBBE</t>
        </is>
      </c>
      <c r="FD4" s="0" t="inlineStr">
        <is>
          <t>0行 2列，源：-32768.0 备：-32768</t>
        </is>
      </c>
      <c r="FE4" s="0" t="inlineStr">
        <is>
          <t>0行 2列，源：None 备：</t>
        </is>
      </c>
      <c r="FF4" s="0" t="inlineStr">
        <is>
          <t>2行 2列，源：None 备：</t>
        </is>
      </c>
      <c r="FG4" s="0" t="inlineStr">
        <is>
          <t>1行 1列，源：1900-01-01 00:00:00 备：2079-06-05 23:59:00</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c_binary列源备映射错误，源端为binary 1位	期望更改为text	实际备端为binary 1位</t>
        </is>
      </c>
      <c r="Y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Z5" s="0" t="inlineStr">
        <is>
          <t>0行 6列，源：None 备：</t>
        </is>
      </c>
      <c r="AC5" s="0" t="inlineStr">
        <is>
          <t>2行 0列，源：3 备：11</t>
        </is>
      </c>
      <c r="AD5" s="0" t="inlineStr">
        <is>
          <t>0行 3列，源：None 备：</t>
        </is>
      </c>
      <c r="AE5" s="0" t="inlineStr">
        <is>
          <t>3行 0列，源：4 备：12</t>
        </is>
      </c>
      <c r="AF5" s="0" t="inlineStr">
        <is>
          <t>0行 3列，源：b'casecasecasecasecasecasecasecasecasecasecasecasecasecasecasecasecasecasecasecasecasecasecasecasecasecasecasecasecasecasecasecasecasecasecasecasecasecasecasecasecasecasecasecasecasecasecasecasecasecase' 备：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t>
        </is>
      </c>
      <c r="AH5" s="0" t="inlineStr">
        <is>
          <t>2行 0列，源：3 备：11</t>
        </is>
      </c>
      <c r="AI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5" s="0" t="inlineStr">
        <is>
          <t>0行 3列，源：None 备：</t>
        </is>
      </c>
      <c r="AK5" s="0" t="inlineStr">
        <is>
          <t>0行 3列，源：None 备：</t>
        </is>
      </c>
      <c r="AL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M5" s="0" t="inlineStr">
        <is>
          <t>0行 2列，源：9999-12-31 23:59:59.9 +00:00 备：2003-11-05 02:00:00.0 -05:10</t>
        </is>
      </c>
      <c r="AO5" s="0" t="inlineStr">
        <is>
          <t>1行 1列，源：LINESTRING (116.3 39.9, 116.4 39.8, 116.5 39.7) 备：LINESTRING(116.299999999999997 39.8999999999999986,116.400000000000006 39.7999999999999972,116.5 39.7000000000000028)</t>
        </is>
      </c>
      <c r="AP5" s="0" t="inlineStr">
        <is>
          <t>1行 0列，源：6 备：11</t>
        </is>
      </c>
      <c r="AQ5" s="0" t="inlineStr">
        <is>
          <t>0行 3列，源：None 备：</t>
        </is>
      </c>
      <c r="AR5" s="0" t="inlineStr">
        <is>
          <t>2行 0列，源：11 备：8</t>
        </is>
      </c>
      <c r="AS5" s="0" t="inlineStr">
        <is>
          <t>0行 3列，源：b"BeiJingYF\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 备：4265694A696E6759468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t>
        </is>
      </c>
      <c r="AT5" s="0" t="inlineStr">
        <is>
          <t>0行 15列，源：1.23456789012345e-30 备：0.0000000000000</t>
        </is>
      </c>
      <c r="AU5" s="0" t="inlineStr">
        <is>
          <t>2行 1列，源：None 备：</t>
        </is>
      </c>
      <c r="AV5" s="0" t="inlineStr">
        <is>
          <t>1行 1列，源：1900-01-01 00:00:00 备：1996-03-03 23:59:59.997</t>
        </is>
      </c>
      <c r="AW5" s="0" t="inlineStr">
        <is>
          <t>0行 3列，源：None 备：</t>
        </is>
      </c>
      <c r="AX5" s="0" t="inlineStr">
        <is>
          <t>1行 1列，源：1900-01-01 00:00:00 备：1996-03-03 23:59:59.997</t>
        </is>
      </c>
      <c r="AY5" s="0" t="inlineStr">
        <is>
          <t>0行 3列，源：b'' 备：</t>
        </is>
      </c>
      <c r="AZ5" s="0" t="inlineStr">
        <is>
          <t>1行 1列，源：1900-01-01 00:00:00 备：1996-03-03 23:59:59.997</t>
        </is>
      </c>
      <c r="BA5" s="0" t="inlineStr">
        <is>
          <t>0行 16列，源：1.2345669834560371e-20 备：0.000000</t>
        </is>
      </c>
      <c r="BB5" s="0" t="inlineStr">
        <is>
          <t>1行 1列，源：1900-01-01 00:00:00 备：1996-03-03 23:59:59.997</t>
        </is>
      </c>
      <c r="BC5" s="0" t="inlineStr">
        <is>
          <t>1行 1列，源：  备：￥</t>
        </is>
      </c>
      <c r="BD5" s="0" t="inlineStr">
        <is>
          <t>1行 1列，源：9999-12-31 23:59:59.997000 备：9999-12-31 23:59:59.997</t>
        </is>
      </c>
      <c r="BE5" s="0" t="inlineStr">
        <is>
          <t>2行 0列，源：3 备：11</t>
        </is>
      </c>
      <c r="BF5" s="0" t="inlineStr">
        <is>
          <t>0行 3列，源：None 备：</t>
        </is>
      </c>
      <c r="BH5" s="0" t="inlineStr">
        <is>
          <t>0行 3列，源：None 备：</t>
        </is>
      </c>
      <c r="BI5" s="0" t="inlineStr">
        <is>
          <t>1行 0列，源：7 备：16</t>
        </is>
      </c>
      <c r="BJ5" s="0" t="inlineStr">
        <is>
          <t>2行 0列，源：9 备：7</t>
        </is>
      </c>
      <c r="BK5" s="0" t="inlineStr">
        <is>
          <t>0行 3列，源：None 备：</t>
        </is>
      </c>
      <c r="BL5" s="0" t="inlineStr">
        <is>
          <t>1行 1列，源：1900-01-01 备：1990-05-11</t>
        </is>
      </c>
      <c r="BM5" s="0" t="inlineStr">
        <is>
          <t>0行 3列，源：None 备：</t>
        </is>
      </c>
      <c r="BN5" s="0" t="inlineStr">
        <is>
          <t>0行 3列，源：None 备：</t>
        </is>
      </c>
      <c r="BO5" s="0" t="inlineStr">
        <is>
          <t>0行 2列，源：nan 备：-12345</t>
        </is>
      </c>
      <c r="BP5" s="0" t="inlineStr">
        <is>
          <t>0行 3列，源：None 备：</t>
        </is>
      </c>
      <c r="BQ5" s="0" t="inlineStr">
        <is>
          <t>0行 3列，源：None 备：</t>
        </is>
      </c>
      <c r="BR5" s="0" t="inlineStr">
        <is>
          <t>0行 3列，源：222222.0 备：222222</t>
        </is>
      </c>
      <c r="BS5" s="0" t="inlineStr">
        <is>
          <t>1行 1列，源：/ 备：</t>
        </is>
      </c>
      <c r="BT5" s="0" t="inlineStr">
        <is>
          <t>0行 3列，源：None 备：</t>
        </is>
      </c>
      <c r="BV5" s="0" t="inlineStr">
        <is>
          <t>2行 4列，源：2046-05-11 14:30:45.123000 备：2046-05-11 14:30:45.123</t>
        </is>
      </c>
      <c r="BW5" s="0" t="inlineStr">
        <is>
          <t>0行 3列，源：None 备：</t>
        </is>
      </c>
      <c r="BX5" s="0" t="inlineStr">
        <is>
          <t>0行 3列，源：None 备：</t>
        </is>
      </c>
      <c r="BY5" s="0" t="inlineStr">
        <is>
          <t>0行 4列，源：9999-12-31 23:59:59.999000 备：9999-12-31 23:59:59.999</t>
        </is>
      </c>
      <c r="CA5" s="0" t="inlineStr">
        <is>
          <t>1行 1列，源： 备：￥</t>
        </is>
      </c>
      <c r="CB5" s="0" t="inlineStr">
        <is>
          <t>0行 3列，源：None 备：</t>
        </is>
      </c>
      <c r="CC5" s="0" t="inlineStr">
        <is>
          <t>0行 3列，源：None 备：</t>
        </is>
      </c>
      <c r="CD5" s="0" t="inlineStr">
        <is>
          <t>0行 3列，源：None 备：</t>
        </is>
      </c>
      <c r="CE5" s="0" t="inlineStr">
        <is>
          <t>0行 3列，源：None 备：</t>
        </is>
      </c>
      <c r="CF5" s="0" t="inlineStr">
        <is>
          <t>0行 3列，源：None 备：</t>
        </is>
      </c>
      <c r="CG5" s="0" t="inlineStr">
        <is>
          <t>0行 3列，源：None 备：</t>
        </is>
      </c>
      <c r="CH5"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5" s="0" t="inlineStr">
        <is>
          <t>0行 3列，源：None 备：</t>
        </is>
      </c>
      <c r="CJ5" s="0" t="inlineStr">
        <is>
          <t>0行 3列，源：None 备：</t>
        </is>
      </c>
      <c r="CK5"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5" s="0" t="inlineStr">
        <is>
          <t>0行 6列，源：None 备：</t>
        </is>
      </c>
      <c r="CM5" s="0" t="inlineStr">
        <is>
          <t>0行 3列，源：None 备：</t>
        </is>
      </c>
      <c r="CN5" s="0" t="inlineStr">
        <is>
          <t>1行 2列，源：2000-05-11 00:30:45.1 +09:00 备：2013-03-12 02:00:00.0 -04:25</t>
        </is>
      </c>
      <c r="CO5" s="0" t="inlineStr">
        <is>
          <t>1行 1列，源：1900-01-01 备：1990-05-11</t>
        </is>
      </c>
      <c r="CP5" s="0" t="inlineStr">
        <is>
          <t>0行 2列，源：9999-12-31 23:59:59.9 +00:00 备：2013-03-12 02:00:00.0 -04:25</t>
        </is>
      </c>
      <c r="CQ5" s="0" t="inlineStr">
        <is>
          <t>1行 1列，源：1900-01-01 备：1990-05-11</t>
        </is>
      </c>
      <c r="CR5" s="0" t="inlineStr">
        <is>
          <t>2行 3列，源：None 备：</t>
        </is>
      </c>
      <c r="C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5" s="0" t="inlineStr">
        <is>
          <t>0行 2列，源：23:59:59.900000 备：12:30:45.1</t>
        </is>
      </c>
      <c r="CU5" s="0" t="inlineStr">
        <is>
          <t>1行 1列，源：1900-01-01 备：1990-05-11</t>
        </is>
      </c>
      <c r="CV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5" s="0" t="inlineStr">
        <is>
          <t>0行 3列，源：-2147483648.0 备：-2147483648</t>
        </is>
      </c>
      <c r="CX5" s="0" t="inlineStr">
        <is>
          <t>2行 0列，源：3 备：11</t>
        </is>
      </c>
      <c r="CZ5" s="0" t="inlineStr">
        <is>
          <t>1行 0列，源：6 备：11</t>
        </is>
      </c>
      <c r="DA5"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5" s="0" t="inlineStr">
        <is>
          <t>0行 3列，源：-2147483648.0 备：-2147483648</t>
        </is>
      </c>
      <c r="DD5" s="0" t="inlineStr">
        <is>
          <t>0行 3列，源：None 备：</t>
        </is>
      </c>
      <c r="DE5" s="0" t="inlineStr">
        <is>
          <t>0行 3列，源：None 备：</t>
        </is>
      </c>
      <c r="DF5" s="0" t="inlineStr">
        <is>
          <t>3行 0列，源：4 备：2</t>
        </is>
      </c>
      <c r="DG5" s="0" t="inlineStr">
        <is>
          <t>2行 0列，源：3 备：11</t>
        </is>
      </c>
      <c r="DH5" s="0"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I5" s="0" t="inlineStr">
        <is>
          <t>1行 1列，源：1900-01-01 00:00:00 备：1996-03-03 23:59:59.997</t>
        </is>
      </c>
      <c r="DJ5" s="0" t="inlineStr">
        <is>
          <t>0行 3列，源：-2147483648.0 备：-2147483648</t>
        </is>
      </c>
      <c r="DK5" s="0" t="inlineStr">
        <is>
          <t>0行 3列，源：None 备：</t>
        </is>
      </c>
      <c r="DL5" s="0" t="inlineStr">
        <is>
          <t>1行 1列，源：timestamp不参与比较 备：00000000000140A7</t>
        </is>
      </c>
      <c r="DM5" s="0" t="inlineStr">
        <is>
          <t>2行 1列，源：None 备：</t>
        </is>
      </c>
      <c r="DN5" s="0" t="inlineStr">
        <is>
          <t>1行 0列，源：4 备：12</t>
        </is>
      </c>
      <c r="DO5" s="0" t="inlineStr">
        <is>
          <t>2行 0列，源：5 备：3</t>
        </is>
      </c>
      <c r="DP5" s="0" t="inlineStr">
        <is>
          <t>0行 3列，源：None 备：</t>
        </is>
      </c>
      <c r="DR5" s="0" t="inlineStr">
        <is>
          <t>0行 3列，源：None 备：</t>
        </is>
      </c>
      <c r="D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T5" s="0" t="inlineStr">
        <is>
          <t>0行 3列，源：None 备：</t>
        </is>
      </c>
      <c r="DU5" s="0" t="inlineStr">
        <is>
          <t>0行 3列，源：None 备：</t>
        </is>
      </c>
      <c r="DV5" s="0" t="inlineStr">
        <is>
          <t>0行 3列，源：None 备：</t>
        </is>
      </c>
      <c r="DX5" s="0" t="inlineStr">
        <is>
          <t>0行 3列，源：None 备：</t>
        </is>
      </c>
      <c r="DY5" s="0" t="inlineStr">
        <is>
          <t>0行 3列，源：None 备：</t>
        </is>
      </c>
      <c r="DZ5" s="0" t="inlineStr">
        <is>
          <t>1行 1列，源：LINESTRING (116.404 39.915, 121.474 31.23) 备：LINESTRING(116.403999999999996 39.9149999999999991,121.474000000000004 31.2300000000000004)</t>
        </is>
      </c>
      <c r="EA5" s="0" t="inlineStr">
        <is>
          <t>0行 3列，源：None 备：</t>
        </is>
      </c>
      <c r="EB5" s="0" t="inlineStr">
        <is>
          <t>0行 3列，源：None 备：</t>
        </is>
      </c>
      <c r="EC5" s="0" t="inlineStr">
        <is>
          <t>0行 3列，源：None 备：</t>
        </is>
      </c>
      <c r="ED5" s="0" t="inlineStr">
        <is>
          <t>1行 1列，源：None 备：</t>
        </is>
      </c>
      <c r="EE5" s="0" t="inlineStr">
        <is>
          <t>0行 24列，源：timestamp不参与比较 备：000000000001407D</t>
        </is>
      </c>
      <c r="EF5" s="0" t="inlineStr">
        <is>
          <t>0行 3列，源：-2147483648.0 备：-2147483648</t>
        </is>
      </c>
      <c r="EG5" s="0" t="inlineStr">
        <is>
          <t>0行 3列，源：None 备：</t>
        </is>
      </c>
      <c r="EI5" s="0" t="inlineStr">
        <is>
          <t>0行 4列，源：2046-05-11 14:30:45.123000 备：2046-05-11 14:30:45.123</t>
        </is>
      </c>
      <c r="EJ5"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s="0" t="inlineStr">
        <is>
          <t>0行 3列，源：None 备：</t>
        </is>
      </c>
      <c r="EL5" s="0" t="inlineStr">
        <is>
          <t>0行 3列，源：None 备：</t>
        </is>
      </c>
      <c r="EM5" s="0" t="inlineStr">
        <is>
          <t>3行 0列，源：4 备：12</t>
        </is>
      </c>
      <c r="EN5" s="0" t="inlineStr">
        <is>
          <t>0行 24列，源：timestamp不参与比较 备：0000000000014085</t>
        </is>
      </c>
      <c r="EO5" s="0" t="inlineStr">
        <is>
          <t>1行 2列，源：18:10:06.100000 备：12:30:45.1</t>
        </is>
      </c>
      <c r="EP5" s="0" t="inlineStr">
        <is>
          <t>0行 3列，源：None 备：</t>
        </is>
      </c>
      <c r="EQ5" s="0" t="inlineStr">
        <is>
          <t>0行 3列，源：-2147483648.0 备：-2147483648</t>
        </is>
      </c>
      <c r="ER5" s="0" t="inlineStr">
        <is>
          <t>0行 3列，源：None 备：</t>
        </is>
      </c>
      <c r="ES5"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5" s="0" t="inlineStr">
        <is>
          <t>0行 2列，源：00:00:00 备：12:30:45.1</t>
        </is>
      </c>
      <c r="EU5" s="0" t="inlineStr">
        <is>
          <t>0行 3列，源：None 备：</t>
        </is>
      </c>
      <c r="EW5" s="0" t="inlineStr">
        <is>
          <t>0行 2列，源：18:10:06.100000 备：12:30:45.1</t>
        </is>
      </c>
      <c r="EX5" s="0" t="inlineStr">
        <is>
          <t>2行 0列，源：3 备：11</t>
        </is>
      </c>
      <c r="EY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EZ5" s="0" t="inlineStr">
        <is>
          <t>0行 3列，源：-2147483648.0 备：-2147483648</t>
        </is>
      </c>
      <c r="FA5" s="0" t="inlineStr">
        <is>
          <t>0行 3列，源：None 备：</t>
        </is>
      </c>
      <c r="FB5" s="0" t="inlineStr">
        <is>
          <t>2行 0列，源：3 备：11</t>
        </is>
      </c>
      <c r="FC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D5" s="0" t="inlineStr">
        <is>
          <t>0行 3列，源：-2147483648.0 备：-2147483648</t>
        </is>
      </c>
      <c r="FE5" s="0" t="inlineStr">
        <is>
          <t>0行 3列，源：None 备：</t>
        </is>
      </c>
      <c r="FF5" s="0" t="inlineStr">
        <is>
          <t>2行 3列，源：None 备：</t>
        </is>
      </c>
      <c r="FG5" s="0" t="inlineStr">
        <is>
          <t>2行 0列，源：3 备：11</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c_binary_20列源备映射错误，源端为binary 20位	期望更改为text	实际备端为binary 20位</t>
        </is>
      </c>
      <c r="Z6" s="0" t="inlineStr">
        <is>
          <t>0行 8列，源：None 备：</t>
        </is>
      </c>
      <c r="AC6" s="0" t="inlineStr">
        <is>
          <t>2行 1列，源：1900-01-01 00:00:00 备：1900-01-02 00:00:00</t>
        </is>
      </c>
      <c r="AD6" s="0" t="inlineStr">
        <is>
          <t>1行 0列，源：2 备：10</t>
        </is>
      </c>
      <c r="AE6" s="0" t="inlineStr">
        <is>
          <t>4行 0列，源：5 备：13</t>
        </is>
      </c>
      <c r="AF6" s="0" t="inlineStr">
        <is>
          <t>1行 1列，源：b'7' 备：37</t>
        </is>
      </c>
      <c r="AH6" s="0" t="inlineStr">
        <is>
          <t>2行 1列，源：2079-06-05 23:59:00 备：1900-01-02 00:00:00</t>
        </is>
      </c>
      <c r="AI6" s="0" t="inlineStr">
        <is>
          <t>1行 1列，源：b'*' 备：2A</t>
        </is>
      </c>
      <c r="AJ6" s="0" t="inlineStr">
        <is>
          <t>1行 0列，源：2 备：10</t>
        </is>
      </c>
      <c r="AK6" s="0" t="inlineStr">
        <is>
          <t>1行 0列，源：2 备：10</t>
        </is>
      </c>
      <c r="AM6" s="0" t="inlineStr">
        <is>
          <t>0行 3列，源：9999-12-31 23:59:59.99 +00:00 备：2003-11-05 02:00:00.00 -05:10</t>
        </is>
      </c>
      <c r="AO6" s="0" t="inlineStr">
        <is>
          <t>1行 1列，源：LINESTRING (116.3 39.9, 116.4 39.8, 116.5 39.7) 备：LINESTRING(116.299999999999997 39.8999999999999986,116.400000000000006 39.7999999999999972,116.5 39.7000000000000028)</t>
        </is>
      </c>
      <c r="AP6" s="0" t="inlineStr">
        <is>
          <t>1行 1列，源：2020-03-01 00:00:00 备：1900-01-02 00:00:00</t>
        </is>
      </c>
      <c r="AQ6" s="0" t="inlineStr">
        <is>
          <t>1行 1列，源：b'' 备：</t>
        </is>
      </c>
      <c r="AS6" s="0" t="inlineStr">
        <is>
          <t>1行 1列，源：b' 1TestData' 备：20315465737444617461</t>
        </is>
      </c>
      <c r="AT6" s="0" t="inlineStr">
        <is>
          <t>0行 16列，源：1.2345669834560371e-20 备：0.000000</t>
        </is>
      </c>
      <c r="AU6"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6" s="0" t="inlineStr">
        <is>
          <t>2行 0列，源：3 备：11</t>
        </is>
      </c>
      <c r="AW6" s="0" t="inlineStr">
        <is>
          <t>1行 0列，源：2 备：10</t>
        </is>
      </c>
      <c r="AX6" s="0" t="inlineStr">
        <is>
          <t>2行 0列，源：3 备：11</t>
        </is>
      </c>
      <c r="AZ6" s="0" t="inlineStr">
        <is>
          <t>2行 0列，源：3 备：11</t>
        </is>
      </c>
      <c r="BA6" s="0" t="inlineStr">
        <is>
          <t>0行 19列，源：True 备：1</t>
        </is>
      </c>
      <c r="BB6" s="0" t="inlineStr">
        <is>
          <t>2行 0列，源：3 备：103</t>
        </is>
      </c>
      <c r="BC6" s="0" t="inlineStr">
        <is>
          <t xml:space="preserve">1行 2列，源：                     备：𧿹䗪䒦𠀀              </t>
        </is>
      </c>
      <c r="BD6" s="0" t="inlineStr">
        <is>
          <t>2行 0列，源：3 备：11</t>
        </is>
      </c>
      <c r="BE6" s="0" t="inlineStr">
        <is>
          <t>2行 1列，源：1753-01-01 00:00:00 备：2020-02-29 19:27:31.123</t>
        </is>
      </c>
      <c r="BF6" s="0" t="inlineStr">
        <is>
          <t>1行 1列，源：None 备：</t>
        </is>
      </c>
      <c r="BH6" s="0" t="inlineStr">
        <is>
          <t>1行 0列，源：2 备：10</t>
        </is>
      </c>
      <c r="BI6" s="0" t="inlineStr">
        <is>
          <t>1行 1列，源：2000-05-11 14:30:29 备：2002-06-11 23:59:59.993</t>
        </is>
      </c>
      <c r="BJ6" s="0" t="inlineStr">
        <is>
          <t>3行 0列，源：11 备：9</t>
        </is>
      </c>
      <c r="BK6" s="0" t="inlineStr">
        <is>
          <t>0行 4列，源：None 备：</t>
        </is>
      </c>
      <c r="BL6" s="0" t="inlineStr">
        <is>
          <t>2行 0列，源：3 备：11</t>
        </is>
      </c>
      <c r="BM6" s="0" t="inlineStr">
        <is>
          <t>0行 4列，源：None 备：</t>
        </is>
      </c>
      <c r="BN6" s="0" t="inlineStr">
        <is>
          <t>0行 4列，源：None 备：</t>
        </is>
      </c>
      <c r="BO6" s="0" t="inlineStr">
        <is>
          <t>0行 3列，源：nan 备：-123456789</t>
        </is>
      </c>
      <c r="BP6" s="0" t="inlineStr">
        <is>
          <t>1行 0列，源：2 备：10</t>
        </is>
      </c>
      <c r="BQ6" s="0" t="inlineStr">
        <is>
          <t>0行 4列，源：None 备：</t>
        </is>
      </c>
      <c r="BR6" s="0" t="inlineStr">
        <is>
          <t>0行 4列，源：500000000.0 备：500000000</t>
        </is>
      </c>
      <c r="BS6" s="0" t="inlineStr">
        <is>
          <t>4行 1列，源：/ 备：</t>
        </is>
      </c>
      <c r="BT6" s="0" t="inlineStr">
        <is>
          <t>1行 0列，源：2 备：128</t>
        </is>
      </c>
      <c r="BV6" s="0" t="inlineStr">
        <is>
          <t>2行 5列，源：2046-05-11 14:30:45.123500 备：2046-05-11 14:30:45.1235</t>
        </is>
      </c>
      <c r="BW6" s="0" t="inlineStr">
        <is>
          <t>1行 0列，源：2 备：10</t>
        </is>
      </c>
      <c r="BX6" s="0" t="inlineStr">
        <is>
          <t>1行 0列，源：2 备：10</t>
        </is>
      </c>
      <c r="BY6" s="0" t="inlineStr">
        <is>
          <t>0行 5列，源：9999-12-31 23:59:59.999900 备：9999-12-31 23:59:59.9999</t>
        </is>
      </c>
      <c r="CA6" s="0" t="inlineStr">
        <is>
          <t>1行 2列，源： 备：𧿹䗪䒦𠀀</t>
        </is>
      </c>
      <c r="CC6" s="0" t="inlineStr">
        <is>
          <t>1行 0列，源：2 备：10</t>
        </is>
      </c>
      <c r="CD6" s="0" t="inlineStr">
        <is>
          <t>0行 4列，源：None 备：</t>
        </is>
      </c>
      <c r="CF6" s="0" t="inlineStr">
        <is>
          <t>0行 4列，源：None 备：</t>
        </is>
      </c>
      <c r="CG6" s="0" t="inlineStr">
        <is>
          <t>0行 4列，源：None 备：</t>
        </is>
      </c>
      <c r="CH6"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6" s="0" t="inlineStr">
        <is>
          <t>1行 0列，源：2 备：10</t>
        </is>
      </c>
      <c r="CJ6" s="0" t="inlineStr">
        <is>
          <t>0行 4列，源：None 备：</t>
        </is>
      </c>
      <c r="CK6"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6" s="0" t="inlineStr">
        <is>
          <t>0行 8列，源：None 备：</t>
        </is>
      </c>
      <c r="CM6" s="0" t="inlineStr">
        <is>
          <t>0行 4列，源：None 备：</t>
        </is>
      </c>
      <c r="CN6" s="0" t="inlineStr">
        <is>
          <t>1行 3列，源：2000-05-11 00:30:45.12 +09:00 备：2013-03-12 02:00:00.00 -04:25</t>
        </is>
      </c>
      <c r="CO6" s="0" t="inlineStr">
        <is>
          <t>2行 0列，源：3 备：11</t>
        </is>
      </c>
      <c r="CP6" s="0" t="inlineStr">
        <is>
          <t>0行 3列，源：9999-12-31 23:59:59.99 +00:00 备：2013-03-12 02:00:00.00 -04:25</t>
        </is>
      </c>
      <c r="CQ6" s="0" t="inlineStr">
        <is>
          <t>2行 0列，源：3 备：11</t>
        </is>
      </c>
      <c r="CR6" s="0" t="inlineStr">
        <is>
          <t>2行 4列，源：None 备：</t>
        </is>
      </c>
      <c r="CS6" s="0" t="inlineStr">
        <is>
          <t>1行 0列，源：2 备：10</t>
        </is>
      </c>
      <c r="CT6" s="0" t="inlineStr">
        <is>
          <t>0行 3列，源：23:59:59.990000 备：12:30:45.12</t>
        </is>
      </c>
      <c r="CU6" s="0" t="inlineStr">
        <is>
          <t>2行 0列，源：3 备：102</t>
        </is>
      </c>
      <c r="CV6" s="0" t="inlineStr">
        <is>
          <t>1行 0列，源：2 备：10</t>
        </is>
      </c>
      <c r="CW6" s="0" t="inlineStr">
        <is>
          <t>0行 4列，源：-9.223372036854776e+18 备：-9223372036854775808</t>
        </is>
      </c>
      <c r="CX6" s="0" t="inlineStr">
        <is>
          <t>2行 1列，源：1900-01-01 00:00:00 备：1900-01-02 00:00:00</t>
        </is>
      </c>
      <c r="CZ6" s="0" t="inlineStr">
        <is>
          <t>1行 1列，源：2020-03-01 00:00:00 备：1900-01-02 00:00:00</t>
        </is>
      </c>
      <c r="DA6"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6" s="0" t="inlineStr">
        <is>
          <t>0行 4列，源：-9.223372036854776e+18 备：-9223372036854775808</t>
        </is>
      </c>
      <c r="DD6" s="0" t="inlineStr">
        <is>
          <t>1行 1列，源：None 备：</t>
        </is>
      </c>
      <c r="DE6" s="0" t="inlineStr">
        <is>
          <t>4行 3列，源：AAAAAAAAAAAAAAAAAAAAAAAAAAAAAA 备：AAAAAAAAAAAAAAAAAAAAAAAAAAAAAAAAAAAAAAAAAAAAAAAAAAAAAAAAAAAAAAAAAAAAAAAAAAAAAAAAAAAAAAAAAAAAAAAAAAAAAAAAAAAAAAAAAAAAAAAAAAAAAAAAAAAAAAAAAAAAAAAAAAAAAAAAAAAAAAAAAAAAAAAAAAAAAAAAAAAAAAAAAAAAAAAAAAAAAAAA</t>
        </is>
      </c>
      <c r="DF6" s="0" t="inlineStr">
        <is>
          <t>4行 0列，源：5 备：3</t>
        </is>
      </c>
      <c r="DG6" s="0" t="inlineStr">
        <is>
          <t>2行 1列，源：0001-01-01 备：1990-12-31</t>
        </is>
      </c>
      <c r="DH6" s="0" t="inlineStr">
        <is>
          <t>1行 1列，源：b'T' 备：54</t>
        </is>
      </c>
      <c r="DI6" s="0" t="inlineStr">
        <is>
          <t>2行 0列，源：3 备：11</t>
        </is>
      </c>
      <c r="DJ6" s="0" t="inlineStr">
        <is>
          <t>0行 4列，源：-9.223372036854776e+18 备：-9223372036854775808</t>
        </is>
      </c>
      <c r="DK6" s="0" t="inlineStr">
        <is>
          <t>0行 4列，源：None 备：</t>
        </is>
      </c>
      <c r="DL6" s="0" t="inlineStr">
        <is>
          <t>1行 1列，源：timestamp不参与比较 备：00000000000140A7</t>
        </is>
      </c>
      <c r="DM6" s="0" t="inlineStr">
        <is>
          <t>2行 2列，源：None 备：</t>
        </is>
      </c>
      <c r="DN6" s="0" t="inlineStr">
        <is>
          <t>1行 1列，源：9999-12-31 23:59:59.997000 备：1998-05-05 23:59:59.997</t>
        </is>
      </c>
      <c r="DO6" s="0" t="inlineStr">
        <is>
          <t>3行 0列，源：7 备：5</t>
        </is>
      </c>
      <c r="DP6" s="0" t="inlineStr">
        <is>
          <t>1行 0列，源：2 备：10</t>
        </is>
      </c>
      <c r="DR6" s="0" t="inlineStr">
        <is>
          <t>0行 4列，源：None 备：</t>
        </is>
      </c>
      <c r="DS6" s="0" t="inlineStr">
        <is>
          <t>1行 1列，源：None 备：</t>
        </is>
      </c>
      <c r="DT6" s="0" t="inlineStr">
        <is>
          <t>0行 4列，源：None 备：</t>
        </is>
      </c>
      <c r="DU6" s="0" t="inlineStr">
        <is>
          <t>0行 4列，源：None 备：</t>
        </is>
      </c>
      <c r="DV6" s="0" t="inlineStr">
        <is>
          <t>1行 0列，源：2 备：128</t>
        </is>
      </c>
      <c r="DX6" s="0" t="inlineStr">
        <is>
          <t>0行 4列，源：None 备：</t>
        </is>
      </c>
      <c r="DY6" s="0" t="inlineStr">
        <is>
          <t>1行 0列，源：2 备：10</t>
        </is>
      </c>
      <c r="DZ6" s="0" t="inlineStr">
        <is>
          <t>1行 1列，源：LINESTRING (116.404 39.915, 121.474 31.23) 备：LINESTRING(116.403999999999996 39.9149999999999991,121.474000000000004 31.2300000000000004)</t>
        </is>
      </c>
      <c r="EB6" s="0" t="inlineStr">
        <is>
          <t>0行 4列，源：None 备：</t>
        </is>
      </c>
      <c r="EC6" s="0" t="inlineStr">
        <is>
          <t>1行 0列，源：2 备：10</t>
        </is>
      </c>
      <c r="ED6" s="0" t="inlineStr">
        <is>
          <t>1行 2列，源：None 备：</t>
        </is>
      </c>
      <c r="EF6" s="0" t="inlineStr">
        <is>
          <t>0行 4列，源：-9.223372036854776e+18 备：-9223372036854775808</t>
        </is>
      </c>
      <c r="EI6" s="0" t="inlineStr">
        <is>
          <t>0行 5列，源：2046-05-11 14:30:45.123500 备：2046-05-11 14:30:45.1235</t>
        </is>
      </c>
      <c r="EJ6"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s="0" t="inlineStr">
        <is>
          <t>0行 4列，源：None 备：</t>
        </is>
      </c>
      <c r="EL6" s="0" t="inlineStr">
        <is>
          <t>1行 0列，源：2 备：10</t>
        </is>
      </c>
      <c r="EM6" s="0" t="inlineStr">
        <is>
          <t>4行 0列，源：5 备：13</t>
        </is>
      </c>
      <c r="EO6" s="0" t="inlineStr">
        <is>
          <t>1行 3列，源：18:10:06.120000 备：09:12:34.12</t>
        </is>
      </c>
      <c r="EP6" s="0" t="inlineStr">
        <is>
          <t>1行 0列，源：2 备：10</t>
        </is>
      </c>
      <c r="EQ6" s="0" t="inlineStr">
        <is>
          <t>0行 4列，源：-9.223372036854776e+18 备：-9223372036854775808</t>
        </is>
      </c>
      <c r="ER6" s="0" t="inlineStr">
        <is>
          <t>2行 1列，源：None 备：</t>
        </is>
      </c>
      <c r="ES6"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6" s="0" t="inlineStr">
        <is>
          <t>0行 3列，源：00:00:00 备：12:30:45.12</t>
        </is>
      </c>
      <c r="EW6" s="0" t="inlineStr">
        <is>
          <t>0行 3列，源：18:10:06.120000 备：09:12:34.12</t>
        </is>
      </c>
      <c r="EX6" s="0" t="inlineStr">
        <is>
          <t>2行 1列，源：1900-01-01 00:00:00 备：1900-01-02 00:00:00</t>
        </is>
      </c>
      <c r="EY6" s="0" t="inlineStr">
        <is>
          <t>1行 1列，源：b'7' 备：37</t>
        </is>
      </c>
      <c r="EZ6" s="0" t="inlineStr">
        <is>
          <t>0行 4列，源：-9.223372036854776e+18 备：-9223372036854775808</t>
        </is>
      </c>
      <c r="FA6" s="0" t="inlineStr">
        <is>
          <t>1行 0列，源：2 备：10</t>
        </is>
      </c>
      <c r="FB6" s="0" t="inlineStr">
        <is>
          <t>2行 1列，源：1900-01-01 00:00:00 备：1900-01-02 00:00:00</t>
        </is>
      </c>
      <c r="FC6" s="0" t="inlineStr">
        <is>
          <t>1行 1列，源：b'*' 备：2A</t>
        </is>
      </c>
      <c r="FD6" s="0" t="inlineStr">
        <is>
          <t>0行 4列，源：-9.223372036854776e+18 备：-9223372036854775808</t>
        </is>
      </c>
      <c r="FE6" s="0" t="inlineStr">
        <is>
          <t>0行 4列，源：None 备：</t>
        </is>
      </c>
      <c r="FF6" s="0" t="inlineStr">
        <is>
          <t>3行 1列，源：None 备：</t>
        </is>
      </c>
      <c r="FG6" s="0" t="inlineStr">
        <is>
          <t>2行 1列，源：1900-01-01 00:00:00 备：1900-01-02 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c_binary_200列源备映射错误，源端为binary 200位	期望更改为text	实际备端为binary 200位</t>
        </is>
      </c>
      <c r="Z7" s="0" t="inlineStr">
        <is>
          <t>2行 1列，源：None 备：</t>
        </is>
      </c>
      <c r="AC7" s="0" t="inlineStr">
        <is>
          <t>3行 0列，源：4 备：12</t>
        </is>
      </c>
      <c r="AD7" s="0" t="inlineStr">
        <is>
          <t>1行 1列，源：b'' 备：2A</t>
        </is>
      </c>
      <c r="AE7" s="0" t="inlineStr">
        <is>
          <t>5行 0列，源：6 备：14</t>
        </is>
      </c>
      <c r="AF7" s="0" t="inlineStr">
        <is>
          <t>1行 2列，源：b'11223344556677889900' 备：3131323233333434353536363737383839393030</t>
        </is>
      </c>
      <c r="AH7" s="0" t="inlineStr">
        <is>
          <t>3行 0列，源：4 备：12</t>
        </is>
      </c>
      <c r="AI7" s="0" t="inlineStr">
        <is>
          <t>1行 2列，源：b'12345678901234567890' 备：3132333435363738393031323334353637383930</t>
        </is>
      </c>
      <c r="AJ7" s="0" t="inlineStr">
        <is>
          <t>1行 1列，源：b'' 备：2A</t>
        </is>
      </c>
      <c r="AK7" s="0" t="inlineStr">
        <is>
          <t>1行 1列，源：  备：Y</t>
        </is>
      </c>
      <c r="AM7" s="0" t="inlineStr">
        <is>
          <t>0行 4列，源：9999-12-31 23:59:59.999 +00:00 备：2003-11-05 02:00:00.000 -05:10</t>
        </is>
      </c>
      <c r="AO7"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7" s="0" t="inlineStr">
        <is>
          <t>2行 0列，源：8 备：4</t>
        </is>
      </c>
      <c r="AQ7" s="0" t="inlineStr">
        <is>
          <t>1行 2列，源：b'' 备：</t>
        </is>
      </c>
      <c r="AS7" s="0" t="inlineStr">
        <is>
          <t>1行 2列，源：b'1 HelloWorld' 备：312048656C6C6F576F726C64</t>
        </is>
      </c>
      <c r="AT7" s="0" t="inlineStr">
        <is>
          <t>0行 19列，源：False 备：0</t>
        </is>
      </c>
      <c r="AU7"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7" s="0" t="inlineStr">
        <is>
          <t>2行 1列，源：1753-01-01 00:00:00 备：1997-04-04 23:59:59.997</t>
        </is>
      </c>
      <c r="AW7" s="0" t="inlineStr">
        <is>
          <t>1行 1列，源：b'' 备：2A</t>
        </is>
      </c>
      <c r="AX7" s="0" t="inlineStr">
        <is>
          <t>2行 1列，源：1753-01-01 00:00:00 备：1997-04-04 23:59:59.997</t>
        </is>
      </c>
      <c r="AZ7" s="0" t="inlineStr">
        <is>
          <t>2行 1列，源：1753-01-01 00:00:00 备：1997-04-04 23:59:59.997</t>
        </is>
      </c>
      <c r="BA7" s="0" t="inlineStr">
        <is>
          <t>1行 0列，源：2 备：10</t>
        </is>
      </c>
      <c r="BB7" s="0" t="inlineStr">
        <is>
          <t>3行 0列，源：4 备：106</t>
        </is>
      </c>
      <c r="BC7" s="0" t="inlineStr">
        <is>
          <t xml:space="preserve">1行 2列，源：                     备：𧿹䗪䒦𠀀              </t>
        </is>
      </c>
      <c r="BD7" s="0" t="inlineStr">
        <is>
          <t>2行 1列，源：9999-12-31 23:59:59.997000 备：9999-12-31 23:59:59.997</t>
        </is>
      </c>
      <c r="BE7" s="0" t="inlineStr">
        <is>
          <t>3行 0列，源：4 备：12</t>
        </is>
      </c>
      <c r="BF7" s="0" t="inlineStr">
        <is>
          <t>1行 2列，源：None 备：</t>
        </is>
      </c>
      <c r="BH7" s="0" t="inlineStr">
        <is>
          <t>1行 1列，源：  备：Y</t>
        </is>
      </c>
      <c r="BI7" s="0" t="inlineStr">
        <is>
          <t>2行 0列，源：15 备：17</t>
        </is>
      </c>
      <c r="BK7" s="0" t="inlineStr">
        <is>
          <t>0行 5列，源：None 备：</t>
        </is>
      </c>
      <c r="BL7" s="0" t="inlineStr">
        <is>
          <t>2行 1列，源：0001-01-01 备：2068-06-01</t>
        </is>
      </c>
      <c r="BM7" s="0" t="inlineStr">
        <is>
          <t>0行 5列，源：None 备：</t>
        </is>
      </c>
      <c r="BN7" s="0" t="inlineStr">
        <is>
          <t>0行 5列，源：None 备：</t>
        </is>
      </c>
      <c r="BO7" s="0" t="inlineStr">
        <is>
          <t>0行 4列，源：nan 备：-123456789012345</t>
        </is>
      </c>
      <c r="BP7" s="0" t="inlineStr">
        <is>
          <t>1行 1列，源：b'\x00' 备：2A</t>
        </is>
      </c>
      <c r="BQ7" s="0" t="inlineStr">
        <is>
          <t>0行 5列，源：None 备：</t>
        </is>
      </c>
      <c r="BR7" s="0" t="inlineStr">
        <is>
          <t>0行 15列，源：123.456789 备：123.4567890000000</t>
        </is>
      </c>
      <c r="BS7" s="0" t="inlineStr">
        <is>
          <t>4行 1列，源：/ 备：</t>
        </is>
      </c>
      <c r="BT7" s="0" t="inlineStr">
        <is>
          <t>1行 1列，源：  备：试</t>
        </is>
      </c>
      <c r="BV7" s="0" t="inlineStr">
        <is>
          <t>2行 6列，源：2046-05-11 14:30:45.123460 备：2046-05-11 14:30:45.12346</t>
        </is>
      </c>
      <c r="BW7" s="0" t="inlineStr">
        <is>
          <t>1行 1列，源： 备：Y</t>
        </is>
      </c>
      <c r="BX7" s="0" t="inlineStr">
        <is>
          <t>1行 1列，源：b'\x00' 备：2A</t>
        </is>
      </c>
      <c r="BY7" s="0" t="inlineStr">
        <is>
          <t>0行 6列，源：9999-12-31 23:59:59.999990 备：9999-12-31 23:59:59.99999</t>
        </is>
      </c>
      <c r="CA7" s="0" t="inlineStr">
        <is>
          <t>1行 2列，源： 备：𧿹䗪䒦𠀀</t>
        </is>
      </c>
      <c r="CC7" s="0" t="inlineStr">
        <is>
          <t>1行 1列，源：b'\x00' 备：2A</t>
        </is>
      </c>
      <c r="CD7" s="0" t="inlineStr">
        <is>
          <t>0行 5列，源：None 备：</t>
        </is>
      </c>
      <c r="CF7" s="0" t="inlineStr">
        <is>
          <t>0行 5列，源：None 备：</t>
        </is>
      </c>
      <c r="CG7" s="0" t="inlineStr">
        <is>
          <t>0行 5列，源：None 备：</t>
        </is>
      </c>
      <c r="CH7"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7" s="0" t="inlineStr">
        <is>
          <t>1行 1列，源：b'\x00' 备：2A</t>
        </is>
      </c>
      <c r="CJ7" s="0" t="inlineStr">
        <is>
          <t>0行 5列，源：None 备：</t>
        </is>
      </c>
      <c r="CK7" s="0" t="inlineStr">
        <is>
          <t>2行 1列，源：None 备：</t>
        </is>
      </c>
      <c r="CL7" s="0" t="inlineStr">
        <is>
          <t>1行 0列，源：2 备：10</t>
        </is>
      </c>
      <c r="CM7" s="0" t="inlineStr">
        <is>
          <t>0行 5列，源：None 备：</t>
        </is>
      </c>
      <c r="CN7" s="0" t="inlineStr">
        <is>
          <t>1行 4列，源：2000-05-11 00:30:45.123 +09:00 备：2013-03-12 02:00:00.000 -04:25</t>
        </is>
      </c>
      <c r="CO7" s="0" t="inlineStr">
        <is>
          <t>2行 1列，源：0001-01-01 备：2068-06-01</t>
        </is>
      </c>
      <c r="CP7" s="0" t="inlineStr">
        <is>
          <t>0行 4列，源：9999-12-31 23:59:59.999 +00:00 备：2013-03-12 02:00:00.000 -04:25</t>
        </is>
      </c>
      <c r="CQ7" s="0" t="inlineStr">
        <is>
          <t>2行 1列，源：0001-01-01 备：2068-06-01</t>
        </is>
      </c>
      <c r="CR7" s="0" t="inlineStr">
        <is>
          <t>2行 5列，源：None 备：</t>
        </is>
      </c>
      <c r="CS7" s="0" t="inlineStr">
        <is>
          <t>1行 1列，源：b'X' 备：58</t>
        </is>
      </c>
      <c r="CT7" s="0" t="inlineStr">
        <is>
          <t>0行 4列，源：23:59:59.999000 备：12:30:45.123</t>
        </is>
      </c>
      <c r="CU7" s="0" t="inlineStr">
        <is>
          <t>2行 1列，源：0001-01-01 备：1900-01-01</t>
        </is>
      </c>
      <c r="CV7" s="0" t="inlineStr">
        <is>
          <t>1行 1列，源：b'X' 备：46</t>
        </is>
      </c>
      <c r="CW7" s="0" t="inlineStr">
        <is>
          <t>0行 15列，源：-1.79e+308 备：-1.7900000000000e+308</t>
        </is>
      </c>
      <c r="CX7" s="0" t="inlineStr">
        <is>
          <t>3行 0列，源：4 备：12</t>
        </is>
      </c>
      <c r="CZ7" s="0" t="inlineStr">
        <is>
          <t>2行 0列，源：9 备：12</t>
        </is>
      </c>
      <c r="DB7" s="0" t="inlineStr">
        <is>
          <t>0行 15列，源：-1.79e+308 备：-1.7900000000000e+308</t>
        </is>
      </c>
      <c r="DD7" s="0" t="inlineStr">
        <is>
          <t>1行 2列，源：None 备：</t>
        </is>
      </c>
      <c r="DE7" s="0" t="inlineStr">
        <is>
          <t>4行 3列，源：AAAAAAAAAAAAAAAAAAAAAAAAAAAAAA 备：AAAAAAAAAAAAAAAAAAAAAAAAAAAAAAAAAAAAAAAAAAAAAAAAAAAAAAAAAAAAAAAAAAAAAAAAAAAAAAAAAAAAAAAAAAAAAAAAAAAAAAAAAAAAAAAAAAAAAAAAAAAAAAAAAAAAAAAAAAAAAAAAAAAAAAAAAAAAAAAAAAAAAAAAAAAAAAAAAAAAAAAAAAAAAAAAAAAAAAAA</t>
        </is>
      </c>
      <c r="DF7" s="0" t="inlineStr">
        <is>
          <t>5行 0列，源：6 备：4</t>
        </is>
      </c>
      <c r="DG7" s="0" t="inlineStr">
        <is>
          <t>3行 0列，源：4 备：2</t>
        </is>
      </c>
      <c r="DH7" s="0" t="inlineStr">
        <is>
          <t>1行 2列，源：b'HelloWorld\x00\x00\x00\x00\x00\x00\x00\x00\x00\x00' 备：48656C6C6F576F726C6400000000000000000000</t>
        </is>
      </c>
      <c r="DI7" s="0" t="inlineStr">
        <is>
          <t>2行 1列，源：1753-01-01 00:00:00 备：1997-04-04 23:59:59.997</t>
        </is>
      </c>
      <c r="DJ7" s="0" t="inlineStr">
        <is>
          <t>0行 15列，源：-1.79e+308 备：-1.7900000000000e+308</t>
        </is>
      </c>
      <c r="DK7" s="0" t="inlineStr">
        <is>
          <t>0行 6列，源：None 备：</t>
        </is>
      </c>
      <c r="DM7" s="0" t="inlineStr">
        <is>
          <t>2行 3列，源：None 备：</t>
        </is>
      </c>
      <c r="DN7" s="0" t="inlineStr">
        <is>
          <t>2行 0列，源：6 备：13</t>
        </is>
      </c>
      <c r="DO7" s="0" t="inlineStr">
        <is>
          <t>4行 0列，源：8 备：7</t>
        </is>
      </c>
      <c r="DP7" s="0" t="inlineStr">
        <is>
          <t>1行 1列，源： 备：Y</t>
        </is>
      </c>
      <c r="DR7" s="0" t="inlineStr">
        <is>
          <t>0行 5列，源：None 备：</t>
        </is>
      </c>
      <c r="DS7" s="0" t="inlineStr">
        <is>
          <t>1行 2列，源：None 备：</t>
        </is>
      </c>
      <c r="DT7" s="0" t="inlineStr">
        <is>
          <t>0行 5列，源：None 备：</t>
        </is>
      </c>
      <c r="DU7" s="0" t="inlineStr">
        <is>
          <t>0行 5列，源：None 备：</t>
        </is>
      </c>
      <c r="DV7" s="0" t="inlineStr">
        <is>
          <t>1行 1列，源： 备：试</t>
        </is>
      </c>
      <c r="DX7" s="0" t="inlineStr">
        <is>
          <t>0行 5列，源：None 备：</t>
        </is>
      </c>
      <c r="DY7" s="0" t="inlineStr">
        <is>
          <t>1行 1列，源：b'' 备：2A</t>
        </is>
      </c>
      <c r="DZ7"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7" s="0" t="inlineStr">
        <is>
          <t>0行 5列，源：None 备：</t>
        </is>
      </c>
      <c r="EC7" s="0" t="inlineStr">
        <is>
          <t>1行 1列，源：b'' 备：2A</t>
        </is>
      </c>
      <c r="ED7" s="0" t="inlineStr">
        <is>
          <t>1行 3列，源：None 备：</t>
        </is>
      </c>
      <c r="EF7" s="0" t="inlineStr">
        <is>
          <t>0行 15列，源：-1.79e+308 备：-1.7900000000000e+308</t>
        </is>
      </c>
      <c r="EI7" s="0" t="inlineStr">
        <is>
          <t>0行 6列，源：2046-05-11 14:30:45.123460 备：2046-05-11 14:30:45.12346</t>
        </is>
      </c>
      <c r="EJ7" s="0" t="inlineStr">
        <is>
          <t>3行 1列，源：None 备：</t>
        </is>
      </c>
      <c r="EK7" s="0" t="inlineStr">
        <is>
          <t>0行 5列，源：None 备：</t>
        </is>
      </c>
      <c r="EL7" s="0" t="inlineStr">
        <is>
          <t>1行 1列，源：b'' 备：2A</t>
        </is>
      </c>
      <c r="EM7" s="0" t="inlineStr">
        <is>
          <t>5行 0列，源：6 备：14</t>
        </is>
      </c>
      <c r="EO7" s="0" t="inlineStr">
        <is>
          <t>1行 4列，源：18:10:06.123000 备：12:30:45.123</t>
        </is>
      </c>
      <c r="EP7" s="0" t="inlineStr">
        <is>
          <t>1行 1列，源：b'\x00' 备：2A</t>
        </is>
      </c>
      <c r="EQ7" s="0" t="inlineStr">
        <is>
          <t>0行 15列，源：-1.79e+308 备：-1.7900000000000e+308</t>
        </is>
      </c>
      <c r="ER7" s="0" t="inlineStr">
        <is>
          <t>2行 2列，源：None 备：</t>
        </is>
      </c>
      <c r="ET7" s="0" t="inlineStr">
        <is>
          <t>0行 4列，源：00:00:00 备：12:30:45.123</t>
        </is>
      </c>
      <c r="EW7" s="0" t="inlineStr">
        <is>
          <t>0行 4列，源：18:10:06.123000 备：12:30:45.123</t>
        </is>
      </c>
      <c r="EX7" s="0" t="inlineStr">
        <is>
          <t>3行 0列，源：4 备：12</t>
        </is>
      </c>
      <c r="EY7" s="0" t="inlineStr">
        <is>
          <t>1行 2列，源：b'11223344556677889900' 备：3131323233333434353536363737383839393030</t>
        </is>
      </c>
      <c r="EZ7" s="0" t="inlineStr">
        <is>
          <t>0行 15列，源：-1.79e+308 备：-1.7900000000000e+308</t>
        </is>
      </c>
      <c r="FA7" s="0" t="inlineStr">
        <is>
          <t>1行 1列，源：b'' 备：2A</t>
        </is>
      </c>
      <c r="FB7" s="0" t="inlineStr">
        <is>
          <t>3行 0列，源：4 备：12</t>
        </is>
      </c>
      <c r="FC7" s="0" t="inlineStr">
        <is>
          <t>1行 2列，源：b'12345678901234567890' 备：3132333435363738393031323334353637383930</t>
        </is>
      </c>
      <c r="FD7" s="0" t="inlineStr">
        <is>
          <t>0行 15列，源：-1.79e+308 备：-1.7900000000000e+308</t>
        </is>
      </c>
      <c r="FE7" s="0" t="inlineStr">
        <is>
          <t>0行 5列，源：None 备：</t>
        </is>
      </c>
      <c r="FF7" s="0" t="inlineStr">
        <is>
          <t>3行 2列，源：None 备：</t>
        </is>
      </c>
      <c r="FG7" s="0" t="inlineStr">
        <is>
          <t>3行 0列，源：4 备：12</t>
        </is>
      </c>
    </row>
    <row r="8">
      <c r="A8" s="0" t="inlineStr">
        <is>
          <t>info_datetimeoffset_dml_single_pk_urp</t>
        </is>
      </c>
      <c r="K8" s="0" t="inlineStr">
        <is>
          <t>[0;34m info_datetimeoffset_dml_single_pk_urp [0m源备字段数相同，源端字段：9 	备端字段9</t>
        </is>
      </c>
      <c r="W8" s="1">
        <f>HYPERLINK("#2026041717hbase0!Z2","NO 源备存在差异，共12个")</f>
        <v/>
      </c>
      <c r="X8" s="0">
        <f>A8</f>
        <v/>
      </c>
      <c r="Z8" s="0" t="inlineStr">
        <is>
          <t>2行 2列，源：None 备：</t>
        </is>
      </c>
      <c r="AC8" s="0" t="inlineStr">
        <is>
          <t>3行 1列，源：2079-06-06 23:59:00 备：1990-11-26 00:01:00</t>
        </is>
      </c>
      <c r="AD8" s="0" t="inlineStr">
        <is>
          <t>1行 2列，源：b'' 备：3132333435363738393031323334353637383930</t>
        </is>
      </c>
      <c r="AE8" s="0" t="inlineStr">
        <is>
          <t>6行 0列，源：7 备：2</t>
        </is>
      </c>
      <c r="AF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AH8" s="0" t="inlineStr">
        <is>
          <t>3行 1列，源：2079-06-06 23:59:00 备：1981-05-11 14:31:00</t>
        </is>
      </c>
      <c r="AI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J8" s="0" t="inlineStr">
        <is>
          <t>1行 2列，源：b'' 备：3132333435363738393031323334353637383930</t>
        </is>
      </c>
      <c r="AK8" s="0" t="inlineStr">
        <is>
          <t>1行 1列，源：  备：Y</t>
        </is>
      </c>
      <c r="AM8" s="0" t="inlineStr">
        <is>
          <t>0行 5列，源：9999-12-31 23:59:59.9999 +00:00 备：2003-11-05 02:00:00.0000 -05:10</t>
        </is>
      </c>
      <c r="AO8"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8" s="0" t="inlineStr">
        <is>
          <t>2行 1列，源：2068-05-11 14:31:00 备：2079-06-06 23:59:00</t>
        </is>
      </c>
      <c r="AQ8" s="0" t="inlineStr">
        <is>
          <t>1行 3列，源：b'' 备：</t>
        </is>
      </c>
      <c r="AS8" s="0" t="inlineStr">
        <is>
          <t>1行 3列，源：b'12HelloWorldTestData' 备：313248656C6C6F576F726C645465737444617461</t>
        </is>
      </c>
      <c r="AT8" s="0" t="inlineStr">
        <is>
          <t>1行 0列，源：2 备：10</t>
        </is>
      </c>
      <c r="AV8" s="0" t="inlineStr">
        <is>
          <t>3行 0列，源：4 备：12</t>
        </is>
      </c>
      <c r="AW8" s="0" t="inlineStr">
        <is>
          <t>1行 2列，源：b'' 备：3132333435363738393031323334353637383930</t>
        </is>
      </c>
      <c r="AX8" s="0" t="inlineStr">
        <is>
          <t>3行 0列，源：4 备：12</t>
        </is>
      </c>
      <c r="AZ8" s="0" t="inlineStr">
        <is>
          <t>3行 0列，源：4 备：12</t>
        </is>
      </c>
      <c r="BA8" s="0" t="inlineStr">
        <is>
          <t>1行 2列，源：32767.0 备：0</t>
        </is>
      </c>
      <c r="BB8" s="0" t="inlineStr">
        <is>
          <t>3行 1列，源：9999-12-31 23:59:59.997000 备：2020-02-29 19:27:31.123</t>
        </is>
      </c>
      <c r="BC8"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8" s="0" t="inlineStr">
        <is>
          <t>3行 0列，源：4 备：12</t>
        </is>
      </c>
      <c r="BE8" s="0" t="inlineStr">
        <is>
          <t>3行 1列，源：1753-01-01 00:00:00 备：1998-05-05 23:59:59.997</t>
        </is>
      </c>
      <c r="BF8" s="0" t="inlineStr">
        <is>
          <t>1行 3列，源：None 备：</t>
        </is>
      </c>
      <c r="BH8" s="0" t="inlineStr">
        <is>
          <t>1行 1列，源：  备：Y</t>
        </is>
      </c>
      <c r="BI8" s="0" t="inlineStr">
        <is>
          <t>2行 1列，源：2001-04-09 23:59:59.993000 备：2003-11-04 23:59:59.990</t>
        </is>
      </c>
      <c r="BK8" s="0" t="inlineStr">
        <is>
          <t>0行 6列，源：None 备：</t>
        </is>
      </c>
      <c r="BL8" s="0" t="inlineStr">
        <is>
          <t>3行 0列，源：4 备：2</t>
        </is>
      </c>
      <c r="BM8" s="0" t="inlineStr">
        <is>
          <t>0行 6列，源：None 备：</t>
        </is>
      </c>
      <c r="BN8" s="0" t="inlineStr">
        <is>
          <t>0行 6列，源：None 备：</t>
        </is>
      </c>
      <c r="BO8" s="0" t="inlineStr">
        <is>
          <t>0行 5列，源：None 备：</t>
        </is>
      </c>
      <c r="BP8" s="0" t="inlineStr">
        <is>
          <t>1行 2列，源：b'\x00\x00\x00\x00\x00\x00\x00\x00\x00\x00\x00\x00\x00\x00\x00\x00\x00\x00\x00\x00' 备：3132333435363738393031323334353637383930</t>
        </is>
      </c>
      <c r="BQ8" s="0" t="inlineStr">
        <is>
          <t>0行 6列，源：None 备：</t>
        </is>
      </c>
      <c r="BR8" s="0" t="inlineStr">
        <is>
          <t>0行 16列，源：1.2345669834560371e-20 备：0.000000</t>
        </is>
      </c>
      <c r="BT8" s="0" t="inlineStr">
        <is>
          <t>1行 1列，源：  备：试</t>
        </is>
      </c>
      <c r="BV8" s="0" t="inlineStr">
        <is>
          <t>3行 2列，源：2046-05-11 14:30:45.100000 备：2046-05-11 14:30:45.1</t>
        </is>
      </c>
      <c r="BW8" s="0" t="inlineStr">
        <is>
          <t>1行 1列，源： 备：Y</t>
        </is>
      </c>
      <c r="BX8" s="0" t="inlineStr">
        <is>
          <t>1行 2列，源：b'\x00\x00\x00\x00\x00\x00\x00\x00\x00\x00\x00\x00\x00\x00\x00\x00\x00\x00\x00\x00' 备：3132333435363738393031323334353637383930</t>
        </is>
      </c>
      <c r="CA8"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8" s="0" t="inlineStr">
        <is>
          <t>1行 2列，源：b'\x00\x00\x00\x00\x00\x00\x00\x00\x00\x00\x00\x00\x00\x00\x00\x00\x00\x00\x00\x00' 备：3132333435363738393031323334353637383930</t>
        </is>
      </c>
      <c r="CD8" s="0" t="inlineStr">
        <is>
          <t>0行 6列，源：None 备：</t>
        </is>
      </c>
      <c r="CF8" s="0" t="inlineStr">
        <is>
          <t>0行 6列，源：None 备：</t>
        </is>
      </c>
      <c r="CG8" s="0" t="inlineStr">
        <is>
          <t>0行 6列，源：None 备：</t>
        </is>
      </c>
      <c r="CH8"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8" s="0" t="inlineStr">
        <is>
          <t>1行 2列，源：b'\x00\x00\x00\x00\x00\x00\x00\x00\x00\x00\x00\x00\x00\x00\x00\x00\x00\x00\x00\x00' 备：3132333435363738393031323334353637383930</t>
        </is>
      </c>
      <c r="CJ8" s="0" t="inlineStr">
        <is>
          <t>0行 6列，源：None 备：</t>
        </is>
      </c>
      <c r="CK8" s="0" t="inlineStr">
        <is>
          <t>2行 2列，源：None 备：</t>
        </is>
      </c>
      <c r="CL8" s="0" t="inlineStr">
        <is>
          <t>1行 2列，源：None 备：</t>
        </is>
      </c>
      <c r="CM8" s="0" t="inlineStr">
        <is>
          <t>0行 6列，源：None 备：</t>
        </is>
      </c>
      <c r="CN8" s="0" t="inlineStr">
        <is>
          <t>1行 5列，源：2000-05-11 00:30:45.1235 +09:00 备：2013-03-12 02:00:00.0000 -04:25</t>
        </is>
      </c>
      <c r="CO8" s="0" t="inlineStr">
        <is>
          <t>3行 0列，源：4 备：122</t>
        </is>
      </c>
      <c r="CP8" s="0" t="inlineStr">
        <is>
          <t>0行 5列，源：9999-12-31 23:59:59.9999 +00:00 备：2013-03-12 02:00:00.0000 -04:25</t>
        </is>
      </c>
      <c r="CQ8" s="0" t="inlineStr">
        <is>
          <t>3行 0列，源：4 备：2</t>
        </is>
      </c>
      <c r="CR8" s="0" t="inlineStr">
        <is>
          <t>2行 6列，源：None 备：</t>
        </is>
      </c>
      <c r="CS8" s="0" t="inlineStr">
        <is>
          <t>1行 2列，源：b'This is a test strin' 备：546869732069732061207465737420737472696E</t>
        </is>
      </c>
      <c r="CT8" s="0" t="inlineStr">
        <is>
          <t>0行 5列，源：23:59:59.999900 备：12:30:45.1235</t>
        </is>
      </c>
      <c r="CU8" s="0" t="inlineStr">
        <is>
          <t>3行 0列，源：4 备：103</t>
        </is>
      </c>
      <c r="CV8" s="0" t="inlineStr">
        <is>
          <t>1行 2列，源：b'This is a test strin' 备：7E21D3A2B7BD54657374262A0000000000000000</t>
        </is>
      </c>
      <c r="CW8" s="0" t="inlineStr">
        <is>
          <t>0行 16列，源：-3.3999999521443642e+38 备：-339999995214436424907732413799364296704.000000</t>
        </is>
      </c>
      <c r="CX8" s="0" t="inlineStr">
        <is>
          <t>3行 1列，源：2079-06-06 23:59:00 备：1990-11-26 00:01:00</t>
        </is>
      </c>
      <c r="CZ8" s="0" t="inlineStr">
        <is>
          <t>2行 1列，源：1981-05-11 14:31:00 备：1990-11-26 00:01:00</t>
        </is>
      </c>
      <c r="DB8" s="0" t="inlineStr">
        <is>
          <t>0行 16列，源：-3.3999999521443642e+38 备：-339999995214436424907732413799364296704.000000</t>
        </is>
      </c>
      <c r="DD8" s="0" t="inlineStr">
        <is>
          <t>1行 3列，源：None 备：</t>
        </is>
      </c>
      <c r="DE8" s="0" t="inlineStr">
        <is>
          <t>5行 3列，源：aaaaaaaaaaaaaaaaaaaaaaaaaaaaaa 备：aaaaaaaaaaaaaaaaaaaaaaaaaaaaaaaaaaaaaaaaaaaaaaaaaaaaaaaaaaaaaaaaaaaaaaaaaaaaaaaaaaaaaaaaaaaaaaaaaaaaaaaaaaaaaaaaaaaaaaaaaaaaaaaaaaaaaaaaaaaaaaaaaaaaaaaaaaaaaaaaaaaaaaaaaaaaaaaaaaaaaaaaaaaaaaaaaaaaaaaa</t>
        </is>
      </c>
      <c r="DF8" s="0" t="inlineStr">
        <is>
          <t>6行 0列，源：7 备：5</t>
        </is>
      </c>
      <c r="DG8" s="0" t="inlineStr">
        <is>
          <t>3行 1列，源：9999-12-31 备：2068-06-01</t>
        </is>
      </c>
      <c r="DH8" s="0"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I8" s="0" t="inlineStr">
        <is>
          <t>3行 0列，源：4 备：12</t>
        </is>
      </c>
      <c r="DJ8" s="0" t="inlineStr">
        <is>
          <t>0行 16列，源：-3.3999999521443642e+38 备：-339999995214436424907732413799364296704.000000</t>
        </is>
      </c>
      <c r="DK8" s="0" t="inlineStr">
        <is>
          <t>0行 8列，源：None 备：</t>
        </is>
      </c>
      <c r="DM8"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8" s="0" t="inlineStr">
        <is>
          <t>2行 1列，源：2020-02-29 19:27:31.123000 备：1999-06-06 23:59:59.997</t>
        </is>
      </c>
      <c r="DO8" s="0" t="inlineStr">
        <is>
          <t>5行 0列，源：11 备：8</t>
        </is>
      </c>
      <c r="DP8" s="0" t="inlineStr">
        <is>
          <t>1行 1列，源： 备：Y</t>
        </is>
      </c>
      <c r="DR8" s="0" t="inlineStr">
        <is>
          <t>0行 6列，源：None 备：</t>
        </is>
      </c>
      <c r="DS8" s="0" t="inlineStr">
        <is>
          <t>1行 3列，源：None 备：</t>
        </is>
      </c>
      <c r="DT8" s="0" t="inlineStr">
        <is>
          <t>0行 6列，源：None 备：</t>
        </is>
      </c>
      <c r="DU8" s="0" t="inlineStr">
        <is>
          <t>0行 6列，源：None 备：</t>
        </is>
      </c>
      <c r="DV8" s="0" t="inlineStr">
        <is>
          <t>1行 1列，源： 备：试</t>
        </is>
      </c>
      <c r="DX8" s="0" t="inlineStr">
        <is>
          <t>0行 6列，源：None 备：</t>
        </is>
      </c>
      <c r="DY8" s="0" t="inlineStr">
        <is>
          <t>1行 2列，源：b'' 备：3132333435363738393031323334353637383930</t>
        </is>
      </c>
      <c r="DZ8"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8" s="0" t="inlineStr">
        <is>
          <t>0行 6列，源：None 备：</t>
        </is>
      </c>
      <c r="EC8" s="0" t="inlineStr">
        <is>
          <t>1行 2列，源：b'' 备：3132333435363738393031323334353637383930</t>
        </is>
      </c>
      <c r="ED8" s="0" t="inlineStr">
        <is>
          <t>1行 4列，源：None 备：</t>
        </is>
      </c>
      <c r="EF8" s="0" t="inlineStr">
        <is>
          <t>0行 16列，源：-3.3999999521443642e+38 备：-339999995214436424907732413799364296704.000000</t>
        </is>
      </c>
      <c r="EI8" s="0" t="inlineStr">
        <is>
          <t>1行 2列，源：1941-05-11 14:30:45.100000 备：1941-05-11 14:30:45.1</t>
        </is>
      </c>
      <c r="EK8" s="0" t="inlineStr">
        <is>
          <t>0行 6列，源：None 备：</t>
        </is>
      </c>
      <c r="EL8" s="0" t="inlineStr">
        <is>
          <t>1行 2列，源：b'' 备：3132333435363738393031323334353637383930</t>
        </is>
      </c>
      <c r="EM8" s="0" t="inlineStr">
        <is>
          <t>6行 0列，源：7 备：15</t>
        </is>
      </c>
      <c r="EO8" s="0" t="inlineStr">
        <is>
          <t>1行 5列，源：18:10:06.123500 备：09:12:34.1235</t>
        </is>
      </c>
      <c r="EP8" s="0" t="inlineStr">
        <is>
          <t>1行 2列，源：b'\x00\x00\x00\x00\x00\x00\x00\x00\x00\x00\x00\x00\x00\x00\x00\x00\x00\x00\x00\x00' 备：3132333435363738393031323334353637383930</t>
        </is>
      </c>
      <c r="EQ8" s="0" t="inlineStr">
        <is>
          <t>0行 16列，源：-3.3999999521443642e+38 备：-339999995214436424907732413799364296704.000000</t>
        </is>
      </c>
      <c r="ER8" s="0" t="inlineStr">
        <is>
          <t>2行 3列，源：None 备：</t>
        </is>
      </c>
      <c r="ET8" s="0" t="inlineStr">
        <is>
          <t>0行 5列，源：00:00:00 备：12:30:45.1235</t>
        </is>
      </c>
      <c r="EW8" s="0" t="inlineStr">
        <is>
          <t>0行 5列，源：18:10:06.123500 备：09:12:34.1235</t>
        </is>
      </c>
      <c r="EX8" s="0" t="inlineStr">
        <is>
          <t>3行 1列，源：2079-06-06 23:59:00 备：1990-11-26 00:01:00</t>
        </is>
      </c>
      <c r="EY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EZ8" s="0" t="inlineStr">
        <is>
          <t>0行 16列，源：-3.3999999521443642e+38 备：-339999995214436424907732413799364296704.000000</t>
        </is>
      </c>
      <c r="FA8" s="0" t="inlineStr">
        <is>
          <t>1行 2列，源：b'' 备：3132333435363738393031323334353637383930</t>
        </is>
      </c>
      <c r="FB8" s="0" t="inlineStr">
        <is>
          <t>3行 1列，源：2079-06-06 23:59:00 备：1990-11-26 00:01:00</t>
        </is>
      </c>
      <c r="FC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D8" s="0" t="inlineStr">
        <is>
          <t>0行 16列，源：-3.3999999521443642e+38 备：-339999995214436424907732413799364296704.000000</t>
        </is>
      </c>
      <c r="FE8" s="0" t="inlineStr">
        <is>
          <t>0行 6列，源：None 备：</t>
        </is>
      </c>
      <c r="FF8" s="0" t="inlineStr">
        <is>
          <t>3行 3列，源：None 备：</t>
        </is>
      </c>
      <c r="FG8" s="0" t="inlineStr">
        <is>
          <t>3行 1列，源：2079-06-06 23:59:00 备：1990-11-26 00:01:00</t>
        </is>
      </c>
    </row>
    <row r="9">
      <c r="B9" s="0" t="inlineStr">
        <is>
          <t>YES</t>
        </is>
      </c>
      <c r="C9" s="0" t="inlineStr">
        <is>
          <t>NULL</t>
        </is>
      </c>
      <c r="D9" s="0" t="inlineStr">
        <is>
          <t>NULL</t>
        </is>
      </c>
      <c r="E9" s="0" t="inlineStr">
        <is>
          <t>NULL</t>
        </is>
      </c>
      <c r="F9" s="0" t="inlineStr">
        <is>
          <t>NULL</t>
        </is>
      </c>
      <c r="G9" s="0" t="inlineStr">
        <is>
          <t>NULL</t>
        </is>
      </c>
      <c r="H9" s="0" t="inlineStr">
        <is>
          <t>NULL</t>
        </is>
      </c>
      <c r="I9" s="0" t="inlineStr">
        <is>
          <t>YES!PK__info_dat__3213E83F0D45F8E0</t>
        </is>
      </c>
      <c r="J9" s="0" t="inlineStr">
        <is>
          <t>YES! 主键相关索引</t>
        </is>
      </c>
      <c r="K9" s="0" t="inlineStr">
        <is>
          <t xml:space="preserve"> NO!  	 id列源备映射错误，源端为int None位	期望更改为text	实际备端为int None位</t>
        </is>
      </c>
      <c r="Z9" s="0" t="inlineStr">
        <is>
          <t>2行 3列，源：None 备：</t>
        </is>
      </c>
      <c r="AC9" s="0" t="inlineStr">
        <is>
          <t>4行 0列，源：5 备：13</t>
        </is>
      </c>
      <c r="A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E9" s="0" t="inlineStr">
        <is>
          <t>7行 0列，源：8 备：3</t>
        </is>
      </c>
      <c r="AF9" s="0" t="inlineStr">
        <is>
          <t>2行 1列，源：b'0' 备：30</t>
        </is>
      </c>
      <c r="AH9" s="0" t="inlineStr">
        <is>
          <t>4行 0列，源：5 备：13</t>
        </is>
      </c>
      <c r="AJ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K9" s="0" t="inlineStr">
        <is>
          <t xml:space="preserve">1行 2列，源：                     备：上海英方股份              </t>
        </is>
      </c>
      <c r="AM9" s="0" t="inlineStr">
        <is>
          <t>0行 6列，源：9999-12-31 23:59:59.99999 +00:00 备：2003-11-05 02:00:00.00000 -05:10</t>
        </is>
      </c>
      <c r="AO9" s="0" t="inlineStr">
        <is>
          <t>5行 1列，源：None 备：</t>
        </is>
      </c>
      <c r="AP9" s="0" t="inlineStr">
        <is>
          <t>3行 0列，源：10 备：6</t>
        </is>
      </c>
      <c r="AQ9" s="0" t="inlineStr">
        <is>
          <t>2行 1列，源：b'' 备：</t>
        </is>
      </c>
      <c r="AS9" s="0" t="inlineStr">
        <is>
          <t>2行 1列，源：b'' 备：</t>
        </is>
      </c>
      <c r="AT9" s="0" t="inlineStr">
        <is>
          <t>1行 2列，源：32767.0 备：-12345</t>
        </is>
      </c>
      <c r="AV9" s="0" t="inlineStr">
        <is>
          <t>3行 1列，源：9999-12-31 23:59:59.997000 备：1998-05-05 23:59:59.997</t>
        </is>
      </c>
      <c r="AW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X9" s="0" t="inlineStr">
        <is>
          <t>3行 1列，源：9999-12-31 23:59:59.997000 备：1998-05-05 23:59:59.997</t>
        </is>
      </c>
      <c r="AZ9" s="0" t="inlineStr">
        <is>
          <t>3行 1列，源：9999-12-31 23:59:59.997000 备：1998-05-05 23:59:59.997</t>
        </is>
      </c>
      <c r="BA9" s="0" t="inlineStr">
        <is>
          <t>1行 3列，源：123456 备：0</t>
        </is>
      </c>
      <c r="BB9" s="0" t="inlineStr">
        <is>
          <t>4行 0列，源：5 备：107</t>
        </is>
      </c>
      <c r="BC9"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9" s="0" t="inlineStr">
        <is>
          <t>3行 1列，源：9999-12-31 23:59:59.997000 备：9999-12-31 23:59:59.997</t>
        </is>
      </c>
      <c r="BE9" s="0" t="inlineStr">
        <is>
          <t>4行 0列，源：5 备：13</t>
        </is>
      </c>
      <c r="BH9" s="0" t="inlineStr">
        <is>
          <t xml:space="preserve">1行 2列，源：                     备：上海英方股份              </t>
        </is>
      </c>
      <c r="BI9" s="0" t="inlineStr">
        <is>
          <t>3行 0列，源：16 备：18</t>
        </is>
      </c>
      <c r="BK9" s="0" t="inlineStr">
        <is>
          <t>0行 7列，源：None 备：</t>
        </is>
      </c>
      <c r="BL9" s="0" t="inlineStr">
        <is>
          <t>3行 1列，源：9999-12-31 备：1900-01-01</t>
        </is>
      </c>
      <c r="BM9" s="0" t="inlineStr">
        <is>
          <t>0行 7列，源：None 备：</t>
        </is>
      </c>
      <c r="BN9" s="0" t="inlineStr">
        <is>
          <t>0行 7列，源：None 备：</t>
        </is>
      </c>
      <c r="BO9" s="0" t="inlineStr">
        <is>
          <t>0行 6列，源：None 备：</t>
        </is>
      </c>
      <c r="B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Q9" s="0" t="inlineStr">
        <is>
          <t>0行 7列，源：None 备：</t>
        </is>
      </c>
      <c r="BR9" s="0" t="inlineStr">
        <is>
          <t>0行 19列，源：True 备：1</t>
        </is>
      </c>
      <c r="BT9" s="0" t="inlineStr">
        <is>
          <t xml:space="preserve">1行 2列，源：                     备：更新生僻字               </t>
        </is>
      </c>
      <c r="BV9" s="0" t="inlineStr">
        <is>
          <t>3行 3列，源：2046-05-11 14:30:45.120000 备：2046-05-11 14:30:45.12</t>
        </is>
      </c>
      <c r="BW9" s="0" t="inlineStr">
        <is>
          <t>1行 2列，源： 备：上海英方股份</t>
        </is>
      </c>
      <c r="BX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A9"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9" s="0" t="inlineStr">
        <is>
          <t>0行 7列，源：None 备：</t>
        </is>
      </c>
      <c r="CF9" s="0" t="inlineStr">
        <is>
          <t>0行 7列，源：None 备：</t>
        </is>
      </c>
      <c r="CG9" s="0" t="inlineStr">
        <is>
          <t>0行 7列，源：None 备：</t>
        </is>
      </c>
      <c r="CH9"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 s="0" t="inlineStr">
        <is>
          <t>0行 7列，源：None 备：</t>
        </is>
      </c>
      <c r="CK9" s="0" t="inlineStr">
        <is>
          <t>2行 3列，源：None 备：</t>
        </is>
      </c>
      <c r="CL9" s="0" t="inlineStr">
        <is>
          <t>1行 4列，源：None 备：</t>
        </is>
      </c>
      <c r="CM9" s="0" t="inlineStr">
        <is>
          <t>0行 7列，源：None 备：</t>
        </is>
      </c>
      <c r="CN9" s="0" t="inlineStr">
        <is>
          <t>1行 6列，源：2000-05-11 00:30:45.12346 +09:00 备：2013-03-12 02:00:00.00000 -04:25</t>
        </is>
      </c>
      <c r="CO9" s="0" t="inlineStr">
        <is>
          <t>3行 1列，源：9999-12-31 备：1900-01-01</t>
        </is>
      </c>
      <c r="CP9" s="0" t="inlineStr">
        <is>
          <t>0行 6列，源：9999-12-31 23:59:59.99999 +00:00 备：2013-03-12 02:00:00.00000 -04:25</t>
        </is>
      </c>
      <c r="CQ9" s="0" t="inlineStr">
        <is>
          <t>3行 1列，源：9999-12-31 备：1900-01-01</t>
        </is>
      </c>
      <c r="CR9" s="0" t="inlineStr">
        <is>
          <t>2行 7列，源：None 备：</t>
        </is>
      </c>
      <c r="CS9" s="0"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9" s="0" t="inlineStr">
        <is>
          <t>0行 6列，源：23:59:59.999990 备：12:30:45.12346</t>
        </is>
      </c>
      <c r="CU9" s="0" t="inlineStr">
        <is>
          <t>3行 1列，源：9999-12-31 备：0001-01-01</t>
        </is>
      </c>
      <c r="CV9" s="0"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9" s="0" t="inlineStr">
        <is>
          <t>0行 19列，源：False 备：0</t>
        </is>
      </c>
      <c r="CX9" s="0" t="inlineStr">
        <is>
          <t>4行 0列，源：5 备：13</t>
        </is>
      </c>
      <c r="CZ9" s="0" t="inlineStr">
        <is>
          <t>3行 0列，源：10 备：4</t>
        </is>
      </c>
      <c r="DB9" s="0" t="inlineStr">
        <is>
          <t>0行 19列，源：False 备：0</t>
        </is>
      </c>
      <c r="DE9" s="0" t="inlineStr">
        <is>
          <t>5行 3列，源：aaaaaaaaaaaaaaaaaaaaaaaaaaaaaa 备：aaaaaaaaaaaaaaaaaaaaaaaaaaaaaaaaaaaaaaaaaaaaaaaaaaaaaaaaaaaaaaaaaaaaaaaaaaaaaaaaaaaaaaaaaaaaaaaaaaaaaaaaaaaaaaaaaaaaaaaaaaaaaaaaaaaaaaaaaaaaaaaaaaaaaaaaaaaaaaaaaaaaaaaaaaaaaaaaaaaaaaaaaaaaaaaaaaaaaaaa</t>
        </is>
      </c>
      <c r="DF9" s="0" t="inlineStr">
        <is>
          <t>7行 0列，源：8 备：6</t>
        </is>
      </c>
      <c r="DG9" s="0" t="inlineStr">
        <is>
          <t>4行 0列，源：5 备：3</t>
        </is>
      </c>
      <c r="DI9" s="0" t="inlineStr">
        <is>
          <t>3行 1列，源：9999-12-31 23:59:59.997000 备：1998-05-05 23:59:59.997</t>
        </is>
      </c>
      <c r="DJ9" s="0" t="inlineStr">
        <is>
          <t>0行 19列，源：False 备：0</t>
        </is>
      </c>
      <c r="DK9" s="0" t="inlineStr">
        <is>
          <t>0行 9列，源：None 备：</t>
        </is>
      </c>
      <c r="DM9"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9" s="0" t="inlineStr">
        <is>
          <t>3行 0列，源：7 备：15</t>
        </is>
      </c>
      <c r="DO9" s="0" t="inlineStr">
        <is>
          <t>5行 1列，源：1990-12-31 备：2026-04-17</t>
        </is>
      </c>
      <c r="DP9" s="0" t="inlineStr">
        <is>
          <t>1行 2列，源： 备：上海英方股份</t>
        </is>
      </c>
      <c r="DR9" s="0" t="inlineStr">
        <is>
          <t>0行 7列，源：None 备：</t>
        </is>
      </c>
      <c r="DS9" s="0" t="inlineStr">
        <is>
          <t>2行 1列，源：b'F' 备：46</t>
        </is>
      </c>
      <c r="DT9" s="0" t="inlineStr">
        <is>
          <t>0行 7列，源：None 备：</t>
        </is>
      </c>
      <c r="DU9" s="0" t="inlineStr">
        <is>
          <t>0行 7列，源：None 备：</t>
        </is>
      </c>
      <c r="DV9" s="0" t="inlineStr">
        <is>
          <t>1行 2列，源： 备：更新生僻字</t>
        </is>
      </c>
      <c r="DX9" s="0" t="inlineStr">
        <is>
          <t>0行 7列，源：None 备：</t>
        </is>
      </c>
      <c r="DY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Z9"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9" s="0" t="inlineStr">
        <is>
          <t>0行 7列，源：None 备：</t>
        </is>
      </c>
      <c r="EC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D9" s="0" t="inlineStr">
        <is>
          <t>1行 5列，源：None 备：</t>
        </is>
      </c>
      <c r="EF9" s="0" t="inlineStr">
        <is>
          <t>0行 19列，源：False 备：0</t>
        </is>
      </c>
      <c r="EI9" s="0" t="inlineStr">
        <is>
          <t>1行 3列，源：1941-05-11 14:30:45.120000 备：1941-05-11 14:30:45.12</t>
        </is>
      </c>
      <c r="EK9" s="0" t="inlineStr">
        <is>
          <t>0行 7列，源：None 备：</t>
        </is>
      </c>
      <c r="EL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M9" s="0" t="inlineStr">
        <is>
          <t>7行 0列，源：8 备：16</t>
        </is>
      </c>
      <c r="EO9" s="0" t="inlineStr">
        <is>
          <t>1行 6列，源：18:10:06.123460 备：12:30:45.12346</t>
        </is>
      </c>
      <c r="E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Q9" s="0" t="inlineStr">
        <is>
          <t>0行 19列，源：False 备：0</t>
        </is>
      </c>
      <c r="ET9" s="0" t="inlineStr">
        <is>
          <t>0行 6列，源：00:00:00 备：12:30:45.12346</t>
        </is>
      </c>
      <c r="EW9" s="0" t="inlineStr">
        <is>
          <t>0行 6列，源：18:10:06.123460 备：12:30:45.12346</t>
        </is>
      </c>
      <c r="EX9" s="0" t="inlineStr">
        <is>
          <t>4行 0列，源：5 备：13</t>
        </is>
      </c>
      <c r="EY9" s="0" t="inlineStr">
        <is>
          <t>2行 1列，源：b'0' 备：30</t>
        </is>
      </c>
      <c r="EZ9" s="0" t="inlineStr">
        <is>
          <t>0行 19列，源：False 备：0</t>
        </is>
      </c>
      <c r="FA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9" s="0" t="inlineStr">
        <is>
          <t>4行 0列，源：5 备：124</t>
        </is>
      </c>
      <c r="FD9" s="0" t="inlineStr">
        <is>
          <t>0行 19列，源：False 备：0</t>
        </is>
      </c>
      <c r="FE9" s="0" t="inlineStr">
        <is>
          <t>0行 7列，源：None 备：</t>
        </is>
      </c>
      <c r="FG9" s="0" t="inlineStr">
        <is>
          <t>4行 0列，源：5 备：13</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c_dtoffset_0列源备映射错误，源端为datetimeoffset None位	期望更改为text	实际备端为datetimeoffset None位</t>
        </is>
      </c>
      <c r="Z10" s="0" t="inlineStr">
        <is>
          <t>2行 4列，源：None 备：</t>
        </is>
      </c>
      <c r="AC10" s="0" t="inlineStr">
        <is>
          <t>4行 1列，源：2026-04-17 17:16:00 备：2025-05-11 12:00:00</t>
        </is>
      </c>
      <c r="AD10" s="0" t="inlineStr">
        <is>
          <t>2行 0列，源：3 备：2</t>
        </is>
      </c>
      <c r="AE10" s="0" t="inlineStr">
        <is>
          <t>8行 0列，源：9 备：4</t>
        </is>
      </c>
      <c r="AF10" s="0" t="inlineStr">
        <is>
          <t>2行 2列，源：b'\x11"3DV' 备：1122334456</t>
        </is>
      </c>
      <c r="AH10" s="0" t="inlineStr">
        <is>
          <t>4行 1列，源：2079-06-05 23:59:00 备：1981-05-11 14:31:00</t>
        </is>
      </c>
      <c r="AJ10" s="0" t="inlineStr">
        <is>
          <t>2行 0列，源：3 备：2</t>
        </is>
      </c>
      <c r="AK10" s="0" t="inlineStr">
        <is>
          <t xml:space="preserve">1行 2列，源：                     备：上海英方股份              </t>
        </is>
      </c>
      <c r="AM10" s="0" t="inlineStr">
        <is>
          <t>0行 7列，源：9999-12-31 23:59:59.999999 +00:00 备：2003-11-05 02:00:00.000000 -05:10</t>
        </is>
      </c>
      <c r="AP10" s="0" t="inlineStr">
        <is>
          <t>3行 1列，源：2079-06-05 23:59:00 备：2020-03-01 00:00:00</t>
        </is>
      </c>
      <c r="AQ10" s="0" t="inlineStr">
        <is>
          <t>2行 2列，源：b'' 备：</t>
        </is>
      </c>
      <c r="AS10" s="0" t="inlineStr">
        <is>
          <t>2行 2列，源：b'' 备：</t>
        </is>
      </c>
      <c r="AT10" s="0" t="inlineStr">
        <is>
          <t>1行 5列，源：None 备：</t>
        </is>
      </c>
      <c r="AV10" s="0" t="inlineStr">
        <is>
          <t>4行 0列，源：5 备：13</t>
        </is>
      </c>
      <c r="AW10" s="0" t="inlineStr">
        <is>
          <t>2行 0列，源：3 备：2</t>
        </is>
      </c>
      <c r="AX10" s="0" t="inlineStr">
        <is>
          <t>4行 0列，源：5 备：121</t>
        </is>
      </c>
      <c r="AZ10" s="0" t="inlineStr">
        <is>
          <t>4行 0列，源：5 备：13</t>
        </is>
      </c>
      <c r="BA10" s="0" t="inlineStr">
        <is>
          <t>1行 4列，源：1000000 备：0</t>
        </is>
      </c>
      <c r="BB10" s="0" t="inlineStr">
        <is>
          <t>4行 1列，源：2026-04-17 17:16:32.183000 备：2000-05-11 14:30:29.000</t>
        </is>
      </c>
      <c r="BC10" s="0" t="inlineStr">
        <is>
          <t>2行 0列，源：3 备：2</t>
        </is>
      </c>
      <c r="BD10" s="0" t="inlineStr">
        <is>
          <t>4行 0列，源：5 备：13</t>
        </is>
      </c>
      <c r="BE10" s="0" t="inlineStr">
        <is>
          <t>4行 1列，源：2020-02-29 19:27:31.123000 备：1999-06-06 23:59:59.997</t>
        </is>
      </c>
      <c r="BH10" s="0" t="inlineStr">
        <is>
          <t xml:space="preserve">1行 2列，源：                     备：上海英方股份              </t>
        </is>
      </c>
      <c r="BI10" s="0" t="inlineStr">
        <is>
          <t>3行 1列，源：2002-06-11 23:59:59.993000 备：2004-12-24 23:59:59.990</t>
        </is>
      </c>
      <c r="BK10" s="0" t="inlineStr">
        <is>
          <t>0行 8列，源：None 备：</t>
        </is>
      </c>
      <c r="BL10" s="0" t="inlineStr">
        <is>
          <t>4行 0列，源：5 备：3</t>
        </is>
      </c>
      <c r="BM10" s="0" t="inlineStr">
        <is>
          <t>0行 8列，源：None 备：</t>
        </is>
      </c>
      <c r="BN10" s="0" t="inlineStr">
        <is>
          <t>0行 8列，源：None 备：</t>
        </is>
      </c>
      <c r="BO10" s="0" t="inlineStr">
        <is>
          <t>0行 7列，源：None 备：</t>
        </is>
      </c>
      <c r="BP10" s="0" t="inlineStr">
        <is>
          <t>2行 0列，源：3 备：2</t>
        </is>
      </c>
      <c r="BQ10" s="0" t="inlineStr">
        <is>
          <t>0行 8列，源：None 备：</t>
        </is>
      </c>
      <c r="BR10" s="0" t="inlineStr">
        <is>
          <t>1行 0列，源：2 备：10</t>
        </is>
      </c>
      <c r="BT10" s="0" t="inlineStr">
        <is>
          <t xml:space="preserve">1行 2列，源：                     备：更新生僻字               </t>
        </is>
      </c>
      <c r="BV10" s="0" t="inlineStr">
        <is>
          <t>3行 4列，源：2046-05-11 14:30:45.123000 备：2046-05-11 14:30:45.123</t>
        </is>
      </c>
      <c r="BW10" s="0" t="inlineStr">
        <is>
          <t>1行 2列，源： 备：上海英方股份</t>
        </is>
      </c>
      <c r="BX10" s="0" t="inlineStr">
        <is>
          <t>2行 0列，源：3 备：123</t>
        </is>
      </c>
      <c r="CA10" s="0" t="inlineStr">
        <is>
          <t>2行 0列，源：3 备：2</t>
        </is>
      </c>
      <c r="CC10" s="0" t="inlineStr">
        <is>
          <t>2行 0列，源：3 备：2</t>
        </is>
      </c>
      <c r="CD10" s="0" t="inlineStr">
        <is>
          <t>0行 8列，源：None 备：</t>
        </is>
      </c>
      <c r="CF10" s="0" t="inlineStr">
        <is>
          <t>0行 8列，源：None 备：</t>
        </is>
      </c>
      <c r="CG10" s="0" t="inlineStr">
        <is>
          <t>0行 8列，源：None 备：</t>
        </is>
      </c>
      <c r="CH10"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0" s="0" t="inlineStr">
        <is>
          <t>2行 0列，源：3 备：103</t>
        </is>
      </c>
      <c r="CJ10" s="0" t="inlineStr">
        <is>
          <t>0行 8列，源：None 备：</t>
        </is>
      </c>
      <c r="CK10" s="0" t="inlineStr">
        <is>
          <t>3行 1列，源：None 备：</t>
        </is>
      </c>
      <c r="CL10" s="0" t="inlineStr">
        <is>
          <t>1行 6列，源：None 备：</t>
        </is>
      </c>
      <c r="CM10" s="0" t="inlineStr">
        <is>
          <t>0行 8列，源：None 备：</t>
        </is>
      </c>
      <c r="CN10" s="0" t="inlineStr">
        <is>
          <t>1行 7列，源：2000-05-11 00:30:45.123457 +09:00 备：2013-03-12 02:00:00.000000 -04:25</t>
        </is>
      </c>
      <c r="CO10" s="0" t="inlineStr">
        <is>
          <t>4行 0列，源：5 备：123</t>
        </is>
      </c>
      <c r="CP10" s="0" t="inlineStr">
        <is>
          <t>0行 7列，源：9999-12-31 23:59:59.999999 +00:00 备：2013-03-12 02:00:00.000000 -04:25</t>
        </is>
      </c>
      <c r="CQ10" s="0" t="inlineStr">
        <is>
          <t>4行 0列，源：5 备：3</t>
        </is>
      </c>
      <c r="CR10" s="0" t="inlineStr">
        <is>
          <t>2行 8列，源：None 备：</t>
        </is>
      </c>
      <c r="CS10" s="0" t="inlineStr">
        <is>
          <t>2行 0列，源：3 备：2</t>
        </is>
      </c>
      <c r="CT10" s="0" t="inlineStr">
        <is>
          <t>0行 7列，源：23:59:59.999999 备：12:30:45.123457</t>
        </is>
      </c>
      <c r="CU10" s="0" t="inlineStr">
        <is>
          <t>4行 0列，源：5 备：106</t>
        </is>
      </c>
      <c r="CV10" s="0" t="inlineStr">
        <is>
          <t>2行 0列，源：3 备：2</t>
        </is>
      </c>
      <c r="CW10" s="0" t="inlineStr">
        <is>
          <t>1行 0列，源：2 备：10</t>
        </is>
      </c>
      <c r="CX10" s="0" t="inlineStr">
        <is>
          <t>4行 1列，源：2026-04-17 16:52:00 备：2025-05-11 12:00:00</t>
        </is>
      </c>
      <c r="CZ10" s="0" t="inlineStr">
        <is>
          <t>3行 1列，源：2079-06-05 23:59:00 备：2079-06-06 23:59:00</t>
        </is>
      </c>
      <c r="DB10" s="0" t="inlineStr">
        <is>
          <t>1行 1列，源：255.0 备：255</t>
        </is>
      </c>
      <c r="DF10" s="0" t="inlineStr">
        <is>
          <t>8行 0列，源：9 备：7</t>
        </is>
      </c>
      <c r="DG10" s="0" t="inlineStr">
        <is>
          <t>4行 1列，源：2026-04-17 备：0001-01-01</t>
        </is>
      </c>
      <c r="DI10" s="0" t="inlineStr">
        <is>
          <t>4行 0列，源：5 备：13</t>
        </is>
      </c>
      <c r="DJ10" s="0" t="inlineStr">
        <is>
          <t>1行 0列，源：2 备：10</t>
        </is>
      </c>
      <c r="DK10" s="0" t="inlineStr">
        <is>
          <t>0行 10列，源：None 备：</t>
        </is>
      </c>
      <c r="DM10"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0" s="0" t="inlineStr">
        <is>
          <t>3行 1列，源：2000-05-11 14:30:29 备：2001-04-09 23:59:59.993</t>
        </is>
      </c>
      <c r="DP10" s="0" t="inlineStr">
        <is>
          <t>1行 2列，源： 备：上海英方股份</t>
        </is>
      </c>
      <c r="DR10" s="0" t="inlineStr">
        <is>
          <t>0行 8列，源：None 备：</t>
        </is>
      </c>
      <c r="DS10" s="0" t="inlineStr">
        <is>
          <t>2行 2列，源：b'~!\xd3\xa2\xb7\xbdTest&amp;*\x00\x00\x00\x00\x00\x00\x00\x00' 备：7E21D3A2B7BD54657374262A0000000000000000</t>
        </is>
      </c>
      <c r="DT10" s="0" t="inlineStr">
        <is>
          <t>0行 8列，源：None 备：</t>
        </is>
      </c>
      <c r="DU10" s="0" t="inlineStr">
        <is>
          <t>0行 8列，源：None 备：</t>
        </is>
      </c>
      <c r="DV10" s="0" t="inlineStr">
        <is>
          <t>1行 2列，源： 备：更新生僻字</t>
        </is>
      </c>
      <c r="DX10" s="0" t="inlineStr">
        <is>
          <t>0行 8列，源：None 备：</t>
        </is>
      </c>
      <c r="DY10" s="0" t="inlineStr">
        <is>
          <t>2行 0列，源：3 备：2</t>
        </is>
      </c>
      <c r="DZ10"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10" s="0" t="inlineStr">
        <is>
          <t>0行 8列，源：None 备：</t>
        </is>
      </c>
      <c r="EC10" s="0" t="inlineStr">
        <is>
          <t>2行 0列，源：3 备：123</t>
        </is>
      </c>
      <c r="ED10" s="0" t="inlineStr">
        <is>
          <t>1行 6列，源：None 备：</t>
        </is>
      </c>
      <c r="EF10" s="0" t="inlineStr">
        <is>
          <t>1行 0列，源：2 备：10</t>
        </is>
      </c>
      <c r="EI10" s="0" t="inlineStr">
        <is>
          <t>1行 4列，源：1941-05-11 14:30:45.123000 备：1941-05-11 14:30:45.123</t>
        </is>
      </c>
      <c r="EK10" s="0" t="inlineStr">
        <is>
          <t>0行 8列，源：None 备：</t>
        </is>
      </c>
      <c r="EL10" s="0" t="inlineStr">
        <is>
          <t>2行 0列，源：3 备：2</t>
        </is>
      </c>
      <c r="EM10" s="0" t="inlineStr">
        <is>
          <t>8行 0列，源：9 备：2</t>
        </is>
      </c>
      <c r="EO10" s="0" t="inlineStr">
        <is>
          <t>1行 7列，源：18:10:06.123457 备：09:12:34.123457</t>
        </is>
      </c>
      <c r="EP10" s="0" t="inlineStr">
        <is>
          <t>2行 0列，源：3 备：2</t>
        </is>
      </c>
      <c r="EQ10" s="0" t="inlineStr">
        <is>
          <t>1行 0列，源：2 备：10</t>
        </is>
      </c>
      <c r="ET10" s="0" t="inlineStr">
        <is>
          <t>0行 7列，源：00:00:00 备：12:30:45.123456</t>
        </is>
      </c>
      <c r="EW10" s="0" t="inlineStr">
        <is>
          <t>0行 7列，源：18:10:06.123457 备：09:12:34.123457</t>
        </is>
      </c>
      <c r="EX10" s="0" t="inlineStr">
        <is>
          <t>4行 1列，源：2026-04-17 17:15:00 备：2025-05-11 12:00:00</t>
        </is>
      </c>
      <c r="EY10" s="0" t="inlineStr">
        <is>
          <t>2行 2列，源：b'\x11"3DV\x00\x00\x00\x00\x00\x00\x00\x00\x00\x00\x00\x00\x00\x00\x00' 备：1122334456000000000000000000000000000000</t>
        </is>
      </c>
      <c r="EZ10" s="0" t="inlineStr">
        <is>
          <t>1行 0列，源：2 备：10</t>
        </is>
      </c>
      <c r="FA10" s="0" t="inlineStr">
        <is>
          <t>2行 0列，源：3 备：103</t>
        </is>
      </c>
      <c r="FB10" s="0" t="inlineStr">
        <is>
          <t>4行 1列，源：2026-04-17 17:15:00 备：2079-06-06 23:59:00</t>
        </is>
      </c>
      <c r="FD10" s="0" t="inlineStr">
        <is>
          <t>1行 0列，源：2 备：10</t>
        </is>
      </c>
      <c r="FE10" s="0" t="inlineStr">
        <is>
          <t>0行 8列，源：None 备：</t>
        </is>
      </c>
      <c r="FG10" s="0" t="inlineStr">
        <is>
          <t>4行 1列，源：2026-04-17 17:16:00 备：2025-05-11 12:00:00</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c_dtoffset_1列源备映射错误，源端为datetimeoffset None位	期望更改为text	实际备端为datetimeoffset None位</t>
        </is>
      </c>
      <c r="Z11" s="0" t="inlineStr">
        <is>
          <t>2行 5列，源：None 备：</t>
        </is>
      </c>
      <c r="AC11" s="0" t="inlineStr">
        <is>
          <t>5行 0列，源：6 备：14</t>
        </is>
      </c>
      <c r="AD11" s="0" t="inlineStr">
        <is>
          <t>2行 1列，源：b'' 备：</t>
        </is>
      </c>
      <c r="AE11" s="0" t="inlineStr">
        <is>
          <t>9行 0列，源：10 备：5</t>
        </is>
      </c>
      <c r="AF11" s="0" t="inlineStr">
        <is>
          <t>2行 3列，源：b'\x89PNG\r\n\x1a\n\x00\x00\x00\rIHDR' 备：89504E470D0A1A0A0000000D49484452</t>
        </is>
      </c>
      <c r="AH11" s="0" t="inlineStr">
        <is>
          <t>5行 0列，源：6 备：14</t>
        </is>
      </c>
      <c r="AJ11" s="0" t="inlineStr">
        <is>
          <t>2行 1列，源：b'' 备：</t>
        </is>
      </c>
      <c r="AK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1" s="0" t="inlineStr">
        <is>
          <t>0行 8列，源：9999-12-31 23:59:59.9999999 +00:00 备：2003-11-05 02:00:00.0000000 -05:10</t>
        </is>
      </c>
      <c r="AP11" s="0" t="inlineStr">
        <is>
          <t>4行 0列，源：11 备：8</t>
        </is>
      </c>
      <c r="AQ11" s="0" t="inlineStr">
        <is>
          <t>2行 3列，源：b'' 备：</t>
        </is>
      </c>
      <c r="AS11" s="0" t="inlineStr">
        <is>
          <t>2行 3列，源：b'' 备：</t>
        </is>
      </c>
      <c r="AT11" s="0" t="inlineStr">
        <is>
          <t>1行 15列，源：1.23456789012345e-30 备：0.0000000000000</t>
        </is>
      </c>
      <c r="AV11" s="0" t="inlineStr">
        <is>
          <t>4行 1列，源：2026-04-17 17:16:23.090000 备：1999-06-06 23:59:59.997</t>
        </is>
      </c>
      <c r="AW11" s="0" t="inlineStr">
        <is>
          <t>2行 1列，源：b'' 备：</t>
        </is>
      </c>
      <c r="AX11" s="0" t="inlineStr">
        <is>
          <t>4行 1列，源：2026-04-17 17:16:25.287000 备：2023-05-11 00:00:00.123</t>
        </is>
      </c>
      <c r="AZ11" s="0" t="inlineStr">
        <is>
          <t>4行 1列，源：2026-04-17 17:16:32.183000 备：1999-06-06 23:59:59.997</t>
        </is>
      </c>
      <c r="BA11" s="0" t="inlineStr">
        <is>
          <t>1行 15列，源：123.456789 备：123.4567890000000</t>
        </is>
      </c>
      <c r="BB11" s="0" t="inlineStr">
        <is>
          <t>5行 0列，源：6 备：109</t>
        </is>
      </c>
      <c r="BC11" s="0" t="inlineStr">
        <is>
          <t xml:space="preserve">2行 1列，源：None 备： </t>
        </is>
      </c>
      <c r="BD11" s="0" t="inlineStr">
        <is>
          <t>4行 1列，源：9999-12-31 23:59:59.997000 备：9999-12-31 23:59:59.997</t>
        </is>
      </c>
      <c r="BE11" s="0" t="inlineStr">
        <is>
          <t>5行 0列，源：6 备：14</t>
        </is>
      </c>
      <c r="BH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1" s="0" t="inlineStr">
        <is>
          <t>4行 0列，源：17 备：6</t>
        </is>
      </c>
      <c r="BK11" s="0" t="inlineStr">
        <is>
          <t>2行 2列，源：2026-04-17 17:17:22.400000 备：2026-04-17 17:17:22.4</t>
        </is>
      </c>
      <c r="BL11" s="0" t="inlineStr">
        <is>
          <t>4行 1列，源：2026-04-17 备：0001-01-01</t>
        </is>
      </c>
      <c r="BM11" s="0" t="inlineStr">
        <is>
          <t>1行 0列，源：2 备：123</t>
        </is>
      </c>
      <c r="BN11" s="0" t="inlineStr">
        <is>
          <t>2行 2列，源：2026-04-17 17:17:33.400000 备：2026-04-17 17:17:33.4</t>
        </is>
      </c>
      <c r="BO11" s="0" t="inlineStr">
        <is>
          <t>0行 8列，源：None 备：</t>
        </is>
      </c>
      <c r="BP11" s="0" t="inlineStr">
        <is>
          <t>2行 1列，源：b'\x00' 备：00</t>
        </is>
      </c>
      <c r="BQ11" s="0" t="inlineStr">
        <is>
          <t>1行 0列，源：2 备：103</t>
        </is>
      </c>
      <c r="BR11" s="0" t="inlineStr">
        <is>
          <t>1行 1列，源：100.0 备：99</t>
        </is>
      </c>
      <c r="BT11"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1" s="0" t="inlineStr">
        <is>
          <t>3行 5列，源：2046-05-11 14:30:45.123500 备：2046-05-11 14:30:45.1235</t>
        </is>
      </c>
      <c r="BW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 s="0" t="inlineStr">
        <is>
          <t>2行 1列，源：b'\x00' 备：00</t>
        </is>
      </c>
      <c r="CA11" s="0" t="inlineStr">
        <is>
          <t>2行 1列，源：None 备：</t>
        </is>
      </c>
      <c r="CC11" s="0" t="inlineStr">
        <is>
          <t>2行 1列，源：b'\x00' 备：00</t>
        </is>
      </c>
      <c r="CD11" s="0" t="inlineStr">
        <is>
          <t>1行 0列，源：2 备：10</t>
        </is>
      </c>
      <c r="CF11" s="0" t="inlineStr">
        <is>
          <t>1行 0列，源：2 备：10</t>
        </is>
      </c>
      <c r="CG11" s="0" t="inlineStr">
        <is>
          <t>1行 0列，源：2 备：10</t>
        </is>
      </c>
      <c r="CH11"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1" s="0" t="inlineStr">
        <is>
          <t>2行 1列，源：b'\x00' 备：00</t>
        </is>
      </c>
      <c r="CJ11" s="0" t="inlineStr">
        <is>
          <t>1行 0列，源：2 备：10</t>
        </is>
      </c>
      <c r="CK11" s="0" t="inlineStr">
        <is>
          <t>3行 2列，源：None 备：</t>
        </is>
      </c>
      <c r="CL11" s="0" t="inlineStr">
        <is>
          <t>1行 8列，源：None 备：</t>
        </is>
      </c>
      <c r="CM11" s="0" t="inlineStr">
        <is>
          <t>1行 0列，源：2 备：10</t>
        </is>
      </c>
      <c r="CN11" s="0" t="inlineStr">
        <is>
          <t>1行 8列，源：2000-05-11 00:30:45.1234567 +09:00 备：2013-03-12 02:00:00.0000000 -04:25</t>
        </is>
      </c>
      <c r="CO11" s="0" t="inlineStr">
        <is>
          <t>4行 1列，源：2026-04-17 备：0001-01-01</t>
        </is>
      </c>
      <c r="CP11" s="0" t="inlineStr">
        <is>
          <t>0行 8列，源：9999-12-31 23:59:59.9999999 +00:00 备：2013-03-12 02:00:00.0000000 -04:25</t>
        </is>
      </c>
      <c r="CQ11" s="0" t="inlineStr">
        <is>
          <t>4行 1列，源：2026-04-17 备：0001-01-01</t>
        </is>
      </c>
      <c r="CS11" s="0" t="inlineStr">
        <is>
          <t>2行 1列，源：b'X' 备：58</t>
        </is>
      </c>
      <c r="CT11" s="0" t="inlineStr">
        <is>
          <t>0行 8列，源：23:59:59.999999 备：12:30:45.1234567</t>
        </is>
      </c>
      <c r="CU11" s="0" t="inlineStr">
        <is>
          <t>4行 1列，源：2026-04-17 备：2020-02-29</t>
        </is>
      </c>
      <c r="CV11" s="0" t="inlineStr">
        <is>
          <t>2行 1列，源：b'X' 备：58</t>
        </is>
      </c>
      <c r="CW11" s="0" t="inlineStr">
        <is>
          <t>1行 1列，源：255.0 备：</t>
        </is>
      </c>
      <c r="CX11" s="0" t="inlineStr">
        <is>
          <t>5行 0列，源：6 备：14</t>
        </is>
      </c>
      <c r="CZ11" s="0" t="inlineStr">
        <is>
          <t>4行 0列，源：11 备：6</t>
        </is>
      </c>
      <c r="DB11" s="0" t="inlineStr">
        <is>
          <t>1行 2列，源：32767.0 备：32767</t>
        </is>
      </c>
      <c r="DF11" s="0" t="inlineStr">
        <is>
          <t>9行 0列，源：10 备：8</t>
        </is>
      </c>
      <c r="DG11" s="0" t="inlineStr">
        <is>
          <t>5行 0列，源：6 备：4</t>
        </is>
      </c>
      <c r="DI11" s="0" t="inlineStr">
        <is>
          <t>4行 1列，源：2026-04-17 16:53:49.210000 备：1999-06-06 23:59:59.997</t>
        </is>
      </c>
      <c r="DJ11" s="0" t="inlineStr">
        <is>
          <t>1行 1列，源：255.0 备：</t>
        </is>
      </c>
      <c r="DK11" s="0" t="inlineStr">
        <is>
          <t>0行 11列，源：None 备：</t>
        </is>
      </c>
      <c r="DM11"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1" s="0" t="inlineStr">
        <is>
          <t>4行 0列，源：8 备：16</t>
        </is>
      </c>
      <c r="DP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 s="0" t="inlineStr">
        <is>
          <t>1行 0列，源：2 备：10</t>
        </is>
      </c>
      <c r="DS11" s="0"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T11" s="0" t="inlineStr">
        <is>
          <t>1行 0列，源：2 备：10</t>
        </is>
      </c>
      <c r="DU11" s="0" t="inlineStr">
        <is>
          <t>0行 9列，源：None 备：</t>
        </is>
      </c>
      <c r="DV11"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1" s="0" t="inlineStr">
        <is>
          <t>2行 2列，源：2026-04-17 16:55:35.800000 备：2026-04-17 16:55:35.8</t>
        </is>
      </c>
      <c r="DY11" s="0" t="inlineStr">
        <is>
          <t>2行 1列，源：b'' 备：</t>
        </is>
      </c>
      <c r="DZ11" s="0" t="inlineStr">
        <is>
          <t>6行 1列，源：None 备：</t>
        </is>
      </c>
      <c r="EB11" s="0" t="inlineStr">
        <is>
          <t>1行 0列，源：2 备：10</t>
        </is>
      </c>
      <c r="EC11" s="0" t="inlineStr">
        <is>
          <t>2行 1列，源：b'' 备：</t>
        </is>
      </c>
      <c r="ED11" s="0" t="inlineStr">
        <is>
          <t>1行 7列，源：None 备：</t>
        </is>
      </c>
      <c r="EF11" s="0" t="inlineStr">
        <is>
          <t>1行 1列，源：255.0 备：99</t>
        </is>
      </c>
      <c r="EI11" s="0" t="inlineStr">
        <is>
          <t>1行 5列，源：1941-05-11 14:30:45.123500 备：1941-05-11 14:30:45.1235</t>
        </is>
      </c>
      <c r="EK11" s="0" t="inlineStr">
        <is>
          <t>1行 0列，源：2 备：10</t>
        </is>
      </c>
      <c r="EL11" s="0" t="inlineStr">
        <is>
          <t>2行 1列，源：b'' 备：</t>
        </is>
      </c>
      <c r="EM11" s="0" t="inlineStr">
        <is>
          <t>9行 0列，源：10 备：3</t>
        </is>
      </c>
      <c r="EO11" s="0" t="inlineStr">
        <is>
          <t>1行 8列，源：18:10:06.123456 备：12:30:45.1234560</t>
        </is>
      </c>
      <c r="EP11" s="0" t="inlineStr">
        <is>
          <t>2行 1列，源：b'\x00' 备：00</t>
        </is>
      </c>
      <c r="EQ11" s="0" t="inlineStr">
        <is>
          <t>1行 1列，源：255.0 备：99</t>
        </is>
      </c>
      <c r="ET11" s="0" t="inlineStr">
        <is>
          <t>0行 8列，源：00:00:00 备：12:30:45.1234560</t>
        </is>
      </c>
      <c r="EW11" s="0" t="inlineStr">
        <is>
          <t>0行 8列，源：18:10:06.123456 备：12:30:45.1234560</t>
        </is>
      </c>
      <c r="EX11" s="0" t="inlineStr">
        <is>
          <t>5行 0列，源：6 备：14</t>
        </is>
      </c>
      <c r="EY11" s="0" t="inlineStr">
        <is>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89504E470D0A1A0A0000000D4948445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Z11" s="0" t="inlineStr">
        <is>
          <t>1行 1列，源：255.0 备：99</t>
        </is>
      </c>
      <c r="FA11" s="0" t="inlineStr">
        <is>
          <t>2行 1列，源：b'' 备：</t>
        </is>
      </c>
      <c r="FB11" s="0" t="inlineStr">
        <is>
          <t>5行 0列，源：6 备：125</t>
        </is>
      </c>
      <c r="FD11" s="0" t="inlineStr">
        <is>
          <t>1行 1列，源：255.0 备：99</t>
        </is>
      </c>
      <c r="FE11" s="0" t="inlineStr">
        <is>
          <t>1行 0列，源：2 备：10</t>
        </is>
      </c>
      <c r="FG11" s="0" t="inlineStr">
        <is>
          <t>5行 0列，源：6 备：14</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c_dtoffset_2列源备映射错误，源端为datetimeoffset None位	期望更改为text	实际备端为datetimeoffset None位</t>
        </is>
      </c>
      <c r="Z12" s="0" t="inlineStr">
        <is>
          <t>2行 6列，源：None 备：</t>
        </is>
      </c>
      <c r="AC12" s="0" t="inlineStr">
        <is>
          <t>5行 1列，源：2020-03-01 00:00:00 备：2023-12-25 23:59:00</t>
        </is>
      </c>
      <c r="AD12" s="0" t="inlineStr">
        <is>
          <t>2行 2列，源：b'' 备：</t>
        </is>
      </c>
      <c r="AE12" s="0" t="inlineStr">
        <is>
          <t>10行 0列，源：11 备：6</t>
        </is>
      </c>
      <c r="AF12" s="0" t="inlineStr">
        <is>
          <t>3行 1列，源：None 备：</t>
        </is>
      </c>
      <c r="AH12" s="0" t="inlineStr">
        <is>
          <t>5行 1列，源：2020-03-01 00:00:00 备：1981-05-11 14:31:00</t>
        </is>
      </c>
      <c r="AJ12" s="0" t="inlineStr">
        <is>
          <t>2行 2列，源：b'' 备：</t>
        </is>
      </c>
      <c r="AK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2" s="0" t="inlineStr">
        <is>
          <t>1行 0列，源：11 备：12</t>
        </is>
      </c>
      <c r="AP12" s="0" t="inlineStr">
        <is>
          <t>4行 1列，源：1900-01-02 00:00:00 备：2068-05-11 14:31:00</t>
        </is>
      </c>
      <c r="AQ12" s="0" t="inlineStr">
        <is>
          <t>3行 1列，源：b' ' 备：20</t>
        </is>
      </c>
      <c r="AS12" s="0" t="inlineStr">
        <is>
          <t>3行 1列，源：None 备：</t>
        </is>
      </c>
      <c r="AT12" s="0" t="inlineStr">
        <is>
          <t>1行 16列，源：1.2345669834560371e-20 备：0.000000</t>
        </is>
      </c>
      <c r="AV12" s="0" t="inlineStr">
        <is>
          <t>5行 0列，源：6 备：14</t>
        </is>
      </c>
      <c r="AW12" s="0" t="inlineStr">
        <is>
          <t>2行 2列，源：b'' 备：</t>
        </is>
      </c>
      <c r="AX12" s="0" t="inlineStr">
        <is>
          <t>5行 0列，源：6 备：122</t>
        </is>
      </c>
      <c r="AZ12" s="0" t="inlineStr">
        <is>
          <t>5行 0列，源：6 备：14</t>
        </is>
      </c>
      <c r="BA12" s="0" t="inlineStr">
        <is>
          <t>1行 16列，源：1.2345669834560371e-20 备：0.000000</t>
        </is>
      </c>
      <c r="BB12" s="0" t="inlineStr">
        <is>
          <t>5行 1列，源：2020-02-29 19:27:31.123000 备：1981-05-11 14:30:59.000</t>
        </is>
      </c>
      <c r="BC12" s="0" t="inlineStr">
        <is>
          <t xml:space="preserve">2行 2列，源：None 备：                    </t>
        </is>
      </c>
      <c r="BD12" s="0" t="inlineStr">
        <is>
          <t>5行 0列，源：6 备：14</t>
        </is>
      </c>
      <c r="BE12" s="0" t="inlineStr">
        <is>
          <t>5行 1列，源：2020-02-29 19:27:31.123000 备：2000-05-01 23:59:59.993</t>
        </is>
      </c>
      <c r="BH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2" s="0" t="inlineStr">
        <is>
          <t>4行 1列，源：2003-11-04 23:59:59.990000 备：2020-02-29 19:27:31.123</t>
        </is>
      </c>
      <c r="BK12" s="0" t="inlineStr">
        <is>
          <t>2行 3列，源：2026-04-17 17:17:22.450000 备：2026-04-17 17:17:22.45</t>
        </is>
      </c>
      <c r="BL12" s="0" t="inlineStr">
        <is>
          <t>5行 0列，源：6 备：4</t>
        </is>
      </c>
      <c r="BM12" s="0" t="inlineStr">
        <is>
          <t>1行 1列，源：1900-01-01 00:00:00 备：2026-04-17 17:17:25</t>
        </is>
      </c>
      <c r="BN12" s="0" t="inlineStr">
        <is>
          <t>2行 3列，源：2026-04-17 17:17:33.410000 备：2026-04-17 17:17:33.41</t>
        </is>
      </c>
      <c r="BO12" s="0" t="inlineStr">
        <is>
          <t>0行 9列，源：None 备：</t>
        </is>
      </c>
      <c r="BP12" s="0" t="inlineStr">
        <is>
          <t>2行 2列，源：b'\x00\x00\x00\x00\x00\x00\x00\x00\x00\x00\x00\x00\x00\x00\x00\x00\x00\x00\x00\x00' 备：0000000000000000000000000000000000000000</t>
        </is>
      </c>
      <c r="BQ12" s="0" t="inlineStr">
        <is>
          <t>1行 1列，源：1900-01-01 00:00:00 备：2026-04-17 17:17:33</t>
        </is>
      </c>
      <c r="BR12" s="0" t="inlineStr">
        <is>
          <t>1行 2列，源：32767.0 备：0</t>
        </is>
      </c>
      <c r="BT12"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2" s="0" t="inlineStr">
        <is>
          <t>3行 6列，源：2046-05-11 14:30:45.123460 备：2046-05-11 14:30:45.12346</t>
        </is>
      </c>
      <c r="BW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2" s="0" t="inlineStr">
        <is>
          <t>2行 2列，源：b'\x00\x00\x00\x00\x00\x00\x00\x00\x00\x00\x00\x00\x00\x00\x00\x00\x00\x00\x00\x00' 备：0000000000000000000000000000000000000000</t>
        </is>
      </c>
      <c r="CA12" s="0" t="inlineStr">
        <is>
          <t>2行 2列，源：None 备：</t>
        </is>
      </c>
      <c r="CC12" s="0" t="inlineStr">
        <is>
          <t>2行 2列，源：b'\x00\x00\x00\x00\x00\x00\x00\x00\x00\x00\x00\x00\x00\x00\x00\x00\x00\x00\x00\x00' 备：0000000000000000000000000000000000000000</t>
        </is>
      </c>
      <c r="CD12" s="0" t="inlineStr">
        <is>
          <t>1行 1列，源：1900-01-01 00:00:00 +00:00 备：2013-03-12 02:00:00 -04:25</t>
        </is>
      </c>
      <c r="CF12" s="0" t="inlineStr">
        <is>
          <t>1行 1列，源：1900-01-01 00:00:00 +00:00 备：2013-03-12 02:00:00 -04:25</t>
        </is>
      </c>
      <c r="CG12" s="0" t="inlineStr">
        <is>
          <t>1行 1列，源：1900-01-01 00:00:00 +00:00 备：2013-03-12 02:00:00 -04:25</t>
        </is>
      </c>
      <c r="CH12"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2" s="0" t="inlineStr">
        <is>
          <t>2行 2列，源：b'\x00\x00\x00\x00\x00\x00\x00\x00\x00\x00\x00\x00\x00\x00\x00\x00\x00\x00\x00\x00' 备：0000000000000000000000000000000000000000</t>
        </is>
      </c>
      <c r="CJ12" s="0" t="inlineStr">
        <is>
          <t>1行 1列，源：1900-01-01 00:00:00 +00:00 备：2013-03-12 02:00:00 -04:25</t>
        </is>
      </c>
      <c r="CK12" s="0" t="inlineStr">
        <is>
          <t>3行 3列，源：None 备：</t>
        </is>
      </c>
      <c r="CL12" s="0" t="inlineStr">
        <is>
          <t>2行 0列，源：3 备：11</t>
        </is>
      </c>
      <c r="CM12" s="0" t="inlineStr">
        <is>
          <t>1行 1列，源：00:00:00 备：12:30:45</t>
        </is>
      </c>
      <c r="CN12" s="0" t="inlineStr">
        <is>
          <t>2行 0列，源：3 备：11</t>
        </is>
      </c>
      <c r="CO12" s="0" t="inlineStr">
        <is>
          <t>5行 0列，源：6 备：126</t>
        </is>
      </c>
      <c r="CP12" s="0" t="inlineStr">
        <is>
          <t>1行 0列，源：6 备：5</t>
        </is>
      </c>
      <c r="CQ12" s="0" t="inlineStr">
        <is>
          <t>5行 0列，源：6 备：4</t>
        </is>
      </c>
      <c r="CS12" s="0" t="inlineStr">
        <is>
          <t>2行 2列，源：b'This is a test strin' 备：546869732069732061207465737420737472696E</t>
        </is>
      </c>
      <c r="CT12" s="0" t="inlineStr">
        <is>
          <t>1行 0列，源：4 备：13</t>
        </is>
      </c>
      <c r="CU12" s="0" t="inlineStr">
        <is>
          <t>5行 0列，源：6 备：107</t>
        </is>
      </c>
      <c r="CV12" s="0" t="inlineStr">
        <is>
          <t>2行 2列，源：b'This is a test strin' 备：546869732069732061207465737420737472696E</t>
        </is>
      </c>
      <c r="CW12" s="0" t="inlineStr">
        <is>
          <t>1行 2列，源：32767.0 备：</t>
        </is>
      </c>
      <c r="CX12" s="0" t="inlineStr">
        <is>
          <t>5行 1列，源：2020-03-01 00:00:00 备：2023-12-25 23:59:00</t>
        </is>
      </c>
      <c r="CZ12" s="0" t="inlineStr">
        <is>
          <t>4行 1列，源：1900-01-02 00:00:00 备：2020-03-01 00:00:00</t>
        </is>
      </c>
      <c r="DB12" s="0" t="inlineStr">
        <is>
          <t>1行 3列，源：2147483647.0 备：2147483647</t>
        </is>
      </c>
      <c r="DF12" s="0" t="inlineStr">
        <is>
          <t>10行 0列，源：11 备：9</t>
        </is>
      </c>
      <c r="DG12" s="0" t="inlineStr">
        <is>
          <t>5行 1列，源：2020-02-29 备：9999-12-31</t>
        </is>
      </c>
      <c r="DI12" s="0" t="inlineStr">
        <is>
          <t>5行 0列，源：6 备：14</t>
        </is>
      </c>
      <c r="DJ12" s="0" t="inlineStr">
        <is>
          <t>1行 2列，源：32767.0 备：</t>
        </is>
      </c>
      <c r="DK12" s="0" t="inlineStr">
        <is>
          <t>0行 12列，源：None 备：</t>
        </is>
      </c>
      <c r="DM12"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2" s="0" t="inlineStr">
        <is>
          <t>4行 1列，源：2068-05-11 14:30:30 备：2002-06-11 23:59:59.993</t>
        </is>
      </c>
      <c r="DP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2" s="0" t="inlineStr">
        <is>
          <t>1行 1列，源：00:00:00 备：12:30:45</t>
        </is>
      </c>
      <c r="DT12" s="0" t="inlineStr">
        <is>
          <t>1行 1列，源：00:00:00 备：12:30:45</t>
        </is>
      </c>
      <c r="DU12" s="0" t="inlineStr">
        <is>
          <t>0行 10列，源：None 备：</t>
        </is>
      </c>
      <c r="DV12"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2" s="0" t="inlineStr">
        <is>
          <t>2行 3列，源：2026-04-17 16:55:35.770000 备：2026-04-17 16:55:35.77</t>
        </is>
      </c>
      <c r="DY12" s="0" t="inlineStr">
        <is>
          <t>2行 2列，源：b'' 备：</t>
        </is>
      </c>
      <c r="EB12" s="0" t="inlineStr">
        <is>
          <t>1行 1列，源：00:00:00 备：12:30:45</t>
        </is>
      </c>
      <c r="EC12" s="0" t="inlineStr">
        <is>
          <t>2行 2列，源：b'' 备：</t>
        </is>
      </c>
      <c r="ED12" s="0" t="inlineStr">
        <is>
          <t>1行 8列，源：None 备：</t>
        </is>
      </c>
      <c r="EF12" s="0" t="inlineStr">
        <is>
          <t>1行 2列，源：32767.0 备：-12345</t>
        </is>
      </c>
      <c r="EI12" s="0" t="inlineStr">
        <is>
          <t>1行 6列，源：1941-05-11 14:30:45.123460 备：1941-05-11 14:30:45.12346</t>
        </is>
      </c>
      <c r="EK12" s="0" t="inlineStr">
        <is>
          <t>1行 1列，源：00:00:00 备：12:30:45</t>
        </is>
      </c>
      <c r="EL12" s="0" t="inlineStr">
        <is>
          <t>2行 2列，源：b'' 备：</t>
        </is>
      </c>
      <c r="EM12" s="0" t="inlineStr">
        <is>
          <t>10行 0列，源：11 备：4</t>
        </is>
      </c>
      <c r="EO12" s="0" t="inlineStr">
        <is>
          <t>2行 0列，源：3 备：11</t>
        </is>
      </c>
      <c r="EP12" s="0" t="inlineStr">
        <is>
          <t>2行 2列，源：b'\x00\x00\x00\x00\x00\x00\x00\x00\x00\x00\x00\x00\x00\x00\x00\x00\x00\x00\x00\x00' 备：0000000000000000000000000000000000000000</t>
        </is>
      </c>
      <c r="EQ12" s="0" t="inlineStr">
        <is>
          <t>1行 2列，源：32767.0 备：-12345</t>
        </is>
      </c>
      <c r="ET12" s="0" t="inlineStr">
        <is>
          <t>1行 0列，源：4 备：11</t>
        </is>
      </c>
      <c r="EW12" s="0" t="inlineStr">
        <is>
          <t>1行 0列，源：4 备：11</t>
        </is>
      </c>
      <c r="EX12" s="0" t="inlineStr">
        <is>
          <t>5行 1列，源：2020-03-01 00:00:00 备：2023-12-25 23:59:00</t>
        </is>
      </c>
      <c r="EY12" s="0" t="inlineStr">
        <is>
          <t>3行 1列，源：None 备：</t>
        </is>
      </c>
      <c r="EZ12" s="0" t="inlineStr">
        <is>
          <t>1行 2列，源：32767.0 备：-12345</t>
        </is>
      </c>
      <c r="FA12" s="0" t="inlineStr">
        <is>
          <t>2行 2列，源：b'' 备：</t>
        </is>
      </c>
      <c r="FB12" s="0" t="inlineStr">
        <is>
          <t>5行 1列，源：2020-03-01 00:00:00 备：2026-04-17 17:15:00</t>
        </is>
      </c>
      <c r="FD12" s="0" t="inlineStr">
        <is>
          <t>1行 2列，源：32767.0 备：-12345</t>
        </is>
      </c>
      <c r="FE12" s="0" t="inlineStr">
        <is>
          <t>1行 1列，源：1900-01-01 00:00:00 +00:00 备：2013-03-12 02:00:00 -04:25</t>
        </is>
      </c>
      <c r="FG12" s="0" t="inlineStr">
        <is>
          <t>5行 1列，源：2020-03-01 00:00:00 备：2023-12-25 23:59:00</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c_dtoffset_3列源备映射错误，源端为datetimeoffset None位	期望更改为text	实际备端为datetimeoffset None位</t>
        </is>
      </c>
      <c r="Z13" s="0" t="inlineStr">
        <is>
          <t>2行 7列，源：None 备：</t>
        </is>
      </c>
      <c r="AC13" s="0" t="inlineStr">
        <is>
          <t>6行 0列，源：7 备：2</t>
        </is>
      </c>
      <c r="AD13" s="0" t="inlineStr">
        <is>
          <t>2行 3列，源：b'' 备：</t>
        </is>
      </c>
      <c r="AE13" s="0" t="inlineStr">
        <is>
          <t>11行 0列，源：12 备：7</t>
        </is>
      </c>
      <c r="AF13" s="0" t="inlineStr">
        <is>
          <t>3行 2列，源：None 备：</t>
        </is>
      </c>
      <c r="AH13" s="0" t="inlineStr">
        <is>
          <t>6行 0列，源：7 备：2</t>
        </is>
      </c>
      <c r="AJ13" s="0" t="inlineStr">
        <is>
          <t>2行 3列，源：b'' 备：</t>
        </is>
      </c>
      <c r="AK13" s="0" t="inlineStr">
        <is>
          <t>2行 0列，源：3 备：11</t>
        </is>
      </c>
      <c r="AM13" s="0" t="inlineStr">
        <is>
          <t>1行 1列，源：2003-11-05 02:00:00 -05:10 备：2025-05-12 00:00:00 -14:00</t>
        </is>
      </c>
      <c r="AQ13" s="0" t="inlineStr">
        <is>
          <t>3行 2列，源：b'                                                                                                    ' 备：20202020202020202020202020202020202020202020202020202020202020202020202020202020202020202020202020202020202020202020202020202020202020202020202020202020202020202020202020202020202020202020202020202020</t>
        </is>
      </c>
      <c r="AS13" s="0" t="inlineStr">
        <is>
          <t>3行 2列，源：None 备：</t>
        </is>
      </c>
      <c r="AT13" s="0" t="inlineStr">
        <is>
          <t>1行 19列，源：False 备：0</t>
        </is>
      </c>
      <c r="AV13" s="0" t="inlineStr">
        <is>
          <t>5行 1列，源：2020-02-29 19:27:31.123000 备：2000-05-01 23:59:59.993</t>
        </is>
      </c>
      <c r="AW13" s="0" t="inlineStr">
        <is>
          <t>2行 3列，源：b'' 备：</t>
        </is>
      </c>
      <c r="AX13" s="0" t="inlineStr">
        <is>
          <t>5行 1列，源：2020-02-29 19:27:31.123000 备：2024-05-11 12:00:00.567</t>
        </is>
      </c>
      <c r="AZ13" s="0" t="inlineStr">
        <is>
          <t>5行 1列，源：2020-02-29 19:27:31.123000 备：2000-05-01 23:59:59.993</t>
        </is>
      </c>
      <c r="BA13" s="0" t="inlineStr">
        <is>
          <t>1行 19列，源：True 备：1</t>
        </is>
      </c>
      <c r="BB13" s="0" t="inlineStr">
        <is>
          <t>6行 0列，源：7 备：11</t>
        </is>
      </c>
      <c r="BC13" s="0" t="inlineStr">
        <is>
          <t xml:space="preserve">2行 3列，源：None 备：                                                                                                                                                                                                                                                                                                                                                                                                                                                                                                                                                                                                                                                                                                                                                                                                                                                                                                                                                                                                                                                                                                                                                                                                                                                                                                                                                                                                                                                                                                                                                                                                                                                                                                                                                                                                                                                                                                                                                                                                                                                                                                                                                                                                                                                                                                                                                                                                                                                                                                                                                                                                                                                                                                                                                                                                                                                                                                                                                                                                                                                                                                                                                                                                                                                                                                                                                                                                                                                                                                                                                                                                                                            </t>
        </is>
      </c>
      <c r="BD13" s="0" t="inlineStr">
        <is>
          <t>5行 1列，源：9999-12-31 23:59:59.997000 备：9999-12-31 23:59:59.997</t>
        </is>
      </c>
      <c r="BE13" s="0" t="inlineStr">
        <is>
          <t>6行 0列，源：7 备：15</t>
        </is>
      </c>
      <c r="BH13" s="0" t="inlineStr">
        <is>
          <t>2行 0列，源：3 备：11</t>
        </is>
      </c>
      <c r="BI13" s="0" t="inlineStr">
        <is>
          <t>5行 0列，源：18 备：7</t>
        </is>
      </c>
      <c r="BK13" s="0" t="inlineStr">
        <is>
          <t>2行 4列，源：2026-04-17 17:17:22.449000 备：2026-04-17 17:17:22.449</t>
        </is>
      </c>
      <c r="BL13" s="0" t="inlineStr">
        <is>
          <t>5行 1列，源：2020-02-29 备：9999-12-31</t>
        </is>
      </c>
      <c r="BM13" s="0" t="inlineStr">
        <is>
          <t>1行 2列，源：1900-01-01 00:00:00 备：2026-04-17 17:17:24.6</t>
        </is>
      </c>
      <c r="BN13" s="0" t="inlineStr">
        <is>
          <t>2行 4列，源：2026-04-17 17:17:33.413000 备：2026-04-17 17:17:33.413</t>
        </is>
      </c>
      <c r="BO13" s="0" t="inlineStr">
        <is>
          <t>0行 10列，源：None 备：</t>
        </is>
      </c>
      <c r="B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3" s="0" t="inlineStr">
        <is>
          <t>1行 2列，源：1900-01-01 00:00:00 备：2026-04-17 17:17:33.4</t>
        </is>
      </c>
      <c r="BR13" s="0" t="inlineStr">
        <is>
          <t>1行 3列，源：123456.0 备：0</t>
        </is>
      </c>
      <c r="BT13" s="0" t="inlineStr">
        <is>
          <t>2行 0列，源：3 备：158</t>
        </is>
      </c>
      <c r="BV13" s="0" t="inlineStr">
        <is>
          <t>4行 2列，源：2046-05-11 14:30:45.100000 备：2046-05-11 14:30:45.1</t>
        </is>
      </c>
      <c r="BW13" s="0" t="inlineStr">
        <is>
          <t>2行 0列，源：3 备：11</t>
        </is>
      </c>
      <c r="BX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13" s="0" t="inlineStr">
        <is>
          <t>2行 3列，源：None 备：</t>
        </is>
      </c>
      <c r="CC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3" s="0" t="inlineStr">
        <is>
          <t>1行 2列，源：1900-01-01 00:00:00.0 +00:00 备：2013-03-12 02:00:00.0 -04:25</t>
        </is>
      </c>
      <c r="CF13" s="0" t="inlineStr">
        <is>
          <t>1行 2列，源：1900-01-01 00:00:00.0 +00:00 备：2013-03-12 02:00:00.0 -04:25</t>
        </is>
      </c>
      <c r="CG13" s="0" t="inlineStr">
        <is>
          <t>1行 2列，源：1900-01-01 00:00:00.0 +00:00 备：2013-03-12 02:00:00.0 -04:25</t>
        </is>
      </c>
      <c r="CH13"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13" s="0" t="inlineStr">
        <is>
          <t>1行 2列，源：1900-01-01 00:00:00.0 +00:00 备：2013-03-12 02:00:00.0 -04:25</t>
        </is>
      </c>
      <c r="CK13"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3" s="0" t="inlineStr">
        <is>
          <t>2行 2列，源：None 备：</t>
        </is>
      </c>
      <c r="CM13" s="0" t="inlineStr">
        <is>
          <t>1行 2列，源：00:00:00 备：12:30:45.1</t>
        </is>
      </c>
      <c r="CN13" s="0" t="inlineStr">
        <is>
          <t>2行 1列，源：2000-05-11 00:30:45 +09:00 备：2025-05-12 00:00:00 -14:00</t>
        </is>
      </c>
      <c r="CO13" s="0" t="inlineStr">
        <is>
          <t>6行 0列，源：7 备：127</t>
        </is>
      </c>
      <c r="CP13" s="0" t="inlineStr">
        <is>
          <t>1行 1列，源：2063-05-11 10:30:45 -04:00 备：9999-12-31 23:59:59 +00:00</t>
        </is>
      </c>
      <c r="CQ13" s="0" t="inlineStr">
        <is>
          <t>5行 1列，源：2020-02-29 备：9999-12-31</t>
        </is>
      </c>
      <c r="CS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3" s="0" t="inlineStr">
        <is>
          <t>1行 1列，源：12:30:45 备：</t>
        </is>
      </c>
      <c r="CU13" s="0" t="inlineStr">
        <is>
          <t>5行 1列，源：2020-02-29 备：1970-01-01</t>
        </is>
      </c>
      <c r="CV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3" s="0" t="inlineStr">
        <is>
          <t>1行 3列，源：2147483647.0 备：</t>
        </is>
      </c>
      <c r="CX13" s="0" t="inlineStr">
        <is>
          <t>6行 0列，源：7 备：2</t>
        </is>
      </c>
      <c r="CZ13" s="0" t="inlineStr">
        <is>
          <t>5行 0列，源：12 备：9</t>
        </is>
      </c>
      <c r="DB13" s="0" t="inlineStr">
        <is>
          <t>1行 4列，源：9.223372036854776e+18 备：9223372036854775807</t>
        </is>
      </c>
      <c r="DG13" s="0" t="inlineStr">
        <is>
          <t>6行 0列，源：7 备：5</t>
        </is>
      </c>
      <c r="DI13" s="0" t="inlineStr">
        <is>
          <t>5行 1列，源：2020-02-29 19:27:31.123000 备：2000-05-01 23:59:59.993</t>
        </is>
      </c>
      <c r="DJ13" s="0" t="inlineStr">
        <is>
          <t>1行 3列，源：2147483647.0 备：</t>
        </is>
      </c>
      <c r="DK13" s="0" t="inlineStr">
        <is>
          <t>0行 13列，源：None 备：</t>
        </is>
      </c>
      <c r="DM13"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3" s="0" t="inlineStr">
        <is>
          <t>5行 0列，源：9 备：18</t>
        </is>
      </c>
      <c r="DP13" s="0" t="inlineStr">
        <is>
          <t>2行 0列，源：3 备：11</t>
        </is>
      </c>
      <c r="DR13" s="0" t="inlineStr">
        <is>
          <t>1行 2列，源：00:00:00 备：12:30:45.1</t>
        </is>
      </c>
      <c r="DT13" s="0" t="inlineStr">
        <is>
          <t>1行 2列，源：00:00:00 备：12:30:45.1</t>
        </is>
      </c>
      <c r="DU13" s="0" t="inlineStr">
        <is>
          <t>0行 11列，源：None 备：</t>
        </is>
      </c>
      <c r="DV13" s="0" t="inlineStr">
        <is>
          <t>2行 0列，源：3 备：158</t>
        </is>
      </c>
      <c r="DX13" s="0" t="inlineStr">
        <is>
          <t>2行 4列，源：2026-04-17 16:55:35.769000 备：2026-04-17 16:55:35.769</t>
        </is>
      </c>
      <c r="DY13" s="0" t="inlineStr">
        <is>
          <t>2行 3列，源：b'' 备：</t>
        </is>
      </c>
      <c r="EB13" s="0" t="inlineStr">
        <is>
          <t>1行 2列，源：00:00:00 备：12:30:45.1</t>
        </is>
      </c>
      <c r="EC13" s="0" t="inlineStr">
        <is>
          <t>2行 3列，源：b'' 备：</t>
        </is>
      </c>
      <c r="ED13" s="0" t="inlineStr">
        <is>
          <t>1行 9列，源：None 备：</t>
        </is>
      </c>
      <c r="EF13" s="0" t="inlineStr">
        <is>
          <t>1行 3列，源：2147483647.0 备：-123456789</t>
        </is>
      </c>
      <c r="EI13" s="0" t="inlineStr">
        <is>
          <t>5行 1列，源：None 备：</t>
        </is>
      </c>
      <c r="EK13" s="0" t="inlineStr">
        <is>
          <t>1行 2列，源：00:00:00 备：12:30:45.1</t>
        </is>
      </c>
      <c r="EL13" s="0" t="inlineStr">
        <is>
          <t>2行 3列，源：b'' 备：</t>
        </is>
      </c>
      <c r="EM13" s="0" t="inlineStr">
        <is>
          <t>11行 0列，源：12 备：5</t>
        </is>
      </c>
      <c r="EO13" s="0" t="inlineStr">
        <is>
          <t>2行 1列，源：23:59:59 备：12:30:45</t>
        </is>
      </c>
      <c r="E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3" s="0" t="inlineStr">
        <is>
          <t>1行 3列，源：2147483647.0 备：-123456789</t>
        </is>
      </c>
      <c r="ET13" s="0" t="inlineStr">
        <is>
          <t>2行 0列，源：9 备：12</t>
        </is>
      </c>
      <c r="EW13" s="0" t="inlineStr">
        <is>
          <t>1行 1列，源：09:12:34 备：12:30:45</t>
        </is>
      </c>
      <c r="EX13" s="0" t="inlineStr">
        <is>
          <t>6行 0列，源：7 备：2</t>
        </is>
      </c>
      <c r="EY13" s="0" t="inlineStr">
        <is>
          <t>3行 2列，源：None 备：</t>
        </is>
      </c>
      <c r="EZ13" s="0" t="inlineStr">
        <is>
          <t>1行 3列，源：2147483647.0 备：-123456789</t>
        </is>
      </c>
      <c r="FA13" s="0" t="inlineStr">
        <is>
          <t>2行 3列，源：b'' 备：</t>
        </is>
      </c>
      <c r="FB13" s="0" t="inlineStr">
        <is>
          <t>6行 0列，源：7 备：126</t>
        </is>
      </c>
      <c r="FD13" s="0" t="inlineStr">
        <is>
          <t>1行 3列，源：2147483647.0 备：-123456789</t>
        </is>
      </c>
      <c r="FE13" s="0" t="inlineStr">
        <is>
          <t>1行 2列，源：1900-01-01 00:00:00.0 +00:00 备：2013-03-12 02:00:00.0 -04:25</t>
        </is>
      </c>
      <c r="FG13" s="0" t="inlineStr">
        <is>
          <t>6行 0列，源：7 备：2</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c_dtoffset_4列源备映射错误，源端为datetimeoffset None位	期望更改为text	实际备端为datetimeoffset None位</t>
        </is>
      </c>
      <c r="Z14" s="0" t="inlineStr">
        <is>
          <t>2行 8列，源：None 备：</t>
        </is>
      </c>
      <c r="AC14" s="0" t="inlineStr">
        <is>
          <t>6行 1列，源：2000-05-11 14:30:00 备：1900-01-01 00:00:00</t>
        </is>
      </c>
      <c r="AD14" s="0" t="inlineStr">
        <is>
          <t>3行 0列，源：4 备：3</t>
        </is>
      </c>
      <c r="AE14" s="0" t="inlineStr">
        <is>
          <t>12行 0列，源：13 备：8</t>
        </is>
      </c>
      <c r="AF14" s="0" t="inlineStr">
        <is>
          <t>3行 3列，源：None 备：</t>
        </is>
      </c>
      <c r="AH14" s="0" t="inlineStr">
        <is>
          <t>6行 1列，源：2079-06-05 23:59:00 备：2026-04-17 17:16:00</t>
        </is>
      </c>
      <c r="AJ14" s="0" t="inlineStr">
        <is>
          <t>3行 0列，源：4 备：3</t>
        </is>
      </c>
      <c r="AK14" s="0" t="inlineStr">
        <is>
          <t>2行 1列，源：  备：1</t>
        </is>
      </c>
      <c r="AM14" s="0" t="inlineStr">
        <is>
          <t>1行 2列，源：2003-11-05 02:00:00.0 -05:10 备：2025-05-12 00:00:00.0 -14:00</t>
        </is>
      </c>
      <c r="AQ14"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S14" s="0" t="inlineStr">
        <is>
          <t>3行 3列，源：None 备：</t>
        </is>
      </c>
      <c r="AT14" s="0" t="inlineStr">
        <is>
          <t>2行 0列，源：3 备：11</t>
        </is>
      </c>
      <c r="AV14" s="0" t="inlineStr">
        <is>
          <t>6行 0列，源：7 备：15</t>
        </is>
      </c>
      <c r="AW14" s="0" t="inlineStr">
        <is>
          <t>3行 0列，源：4 备：3</t>
        </is>
      </c>
      <c r="AX14" s="0" t="inlineStr">
        <is>
          <t>6行 0列，源：7 备：123</t>
        </is>
      </c>
      <c r="AZ14" s="0" t="inlineStr">
        <is>
          <t>6行 0列，源：7 备：15</t>
        </is>
      </c>
      <c r="BA14" s="0" t="inlineStr">
        <is>
          <t>2行 0列，源：3 备：11</t>
        </is>
      </c>
      <c r="BB14" s="0" t="inlineStr">
        <is>
          <t>6行 1列，源：2000-05-11 14:30:29 备：1997-04-04 23:59:59.997</t>
        </is>
      </c>
      <c r="BC14" s="0" t="inlineStr">
        <is>
          <t>3行 0列，源：4 备：3</t>
        </is>
      </c>
      <c r="BD14" s="0" t="inlineStr">
        <is>
          <t>6行 0列，源：7 备：15</t>
        </is>
      </c>
      <c r="BE14" s="0" t="inlineStr">
        <is>
          <t>6行 1列，源：2020-02-29 19:27:31.123000 备：2001-04-09 23:59:59.993</t>
        </is>
      </c>
      <c r="BH14" s="0" t="inlineStr">
        <is>
          <t>2行 1列，源：  备：1</t>
        </is>
      </c>
      <c r="BI14" s="0" t="inlineStr">
        <is>
          <t>5行 1列，源：2004-12-24 23:59:59.990000 备：2000-05-11 14:30:29.000</t>
        </is>
      </c>
      <c r="BK14" s="0" t="inlineStr">
        <is>
          <t>2行 5列，源：2026-04-17 17:17:22.448700 备：2026-04-17 17:17:22.4487</t>
        </is>
      </c>
      <c r="BL14" s="0" t="inlineStr">
        <is>
          <t>6行 0列，源：7 备：5</t>
        </is>
      </c>
      <c r="BM14" s="0" t="inlineStr">
        <is>
          <t>1行 3列，源：1900-01-01 00:00:00 备：2026-04-17 17:17:24.63</t>
        </is>
      </c>
      <c r="BN14" s="0" t="inlineStr">
        <is>
          <t>2行 5列，源：2026-04-17 17:17:33.413300 备：2026-04-17 17:17:33.4133</t>
        </is>
      </c>
      <c r="BO14" s="0" t="inlineStr">
        <is>
          <t>0行 11列，源：None 备：</t>
        </is>
      </c>
      <c r="BP14" s="0" t="inlineStr">
        <is>
          <t>3行 0列，源：4 备：3</t>
        </is>
      </c>
      <c r="BQ14" s="0" t="inlineStr">
        <is>
          <t>1行 3列，源：1900-01-01 00:00:00 备：2026-04-17 17:17:33.41</t>
        </is>
      </c>
      <c r="BR14" s="0" t="inlineStr">
        <is>
          <t>1行 4列，源：1000000.0 备：0</t>
        </is>
      </c>
      <c r="BT14" s="0" t="inlineStr">
        <is>
          <t>2行 1列，源：A 备：试</t>
        </is>
      </c>
      <c r="BV14" s="0" t="inlineStr">
        <is>
          <t>4行 3列，源：2046-05-11 14:30:45.120000 备：2046-05-11 14:30:45.12</t>
        </is>
      </c>
      <c r="BW14" s="0" t="inlineStr">
        <is>
          <t>2行 1列，源：  备：1</t>
        </is>
      </c>
      <c r="BX14" s="0" t="inlineStr">
        <is>
          <t>3行 0列，源：4 备：124</t>
        </is>
      </c>
      <c r="CA14" s="0" t="inlineStr">
        <is>
          <t>3行 0列，源：4 备：3</t>
        </is>
      </c>
      <c r="CC14" s="0" t="inlineStr">
        <is>
          <t>3行 0列，源：4 备：3</t>
        </is>
      </c>
      <c r="CD14" s="0" t="inlineStr">
        <is>
          <t>1行 3列，源：1900-01-01 00:00:00.00 +00:00 备：2013-03-12 02:00:00.00 -04:25</t>
        </is>
      </c>
      <c r="CF14" s="0" t="inlineStr">
        <is>
          <t>1行 3列，源：1900-01-01 00:00:00.00 +00:00 备：2013-03-12 02:00:00.00 -04:25</t>
        </is>
      </c>
      <c r="CG14" s="0" t="inlineStr">
        <is>
          <t>1行 3列，源：1900-01-01 00:00:00.00 +00:00 备：2013-03-12 02:00:00.00 -04:25</t>
        </is>
      </c>
      <c r="CH14"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4" s="0" t="inlineStr">
        <is>
          <t>3行 0列，源：4 备：104</t>
        </is>
      </c>
      <c r="CJ14" s="0" t="inlineStr">
        <is>
          <t>1行 3列，源：1900-01-01 00:00:00.00 +00:00 备：2013-03-12 02:00:00.00 -04:25</t>
        </is>
      </c>
      <c r="CK14"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4" s="0" t="inlineStr">
        <is>
          <t>2行 4列，源：None 备：</t>
        </is>
      </c>
      <c r="CM14" s="0" t="inlineStr">
        <is>
          <t>1行 3列，源：00:00:00 备：12:30:45.12</t>
        </is>
      </c>
      <c r="CN14" s="0" t="inlineStr">
        <is>
          <t>2行 2列，源：2000-05-11 00:30:45.1 +09:00 备：2025-05-12 00:00:00.0 -14:00</t>
        </is>
      </c>
      <c r="CO14" s="0" t="inlineStr">
        <is>
          <t>7行 0列，源：8 备：128</t>
        </is>
      </c>
      <c r="CP14" s="0" t="inlineStr">
        <is>
          <t>1行 2列，源：2063-05-11 10:30:45.1 -04:00 备：9999-12-31 23:59:59.9 +00:00</t>
        </is>
      </c>
      <c r="CQ14" s="0" t="inlineStr">
        <is>
          <t>6行 0列，源：7 备：5</t>
        </is>
      </c>
      <c r="CS14" s="0" t="inlineStr">
        <is>
          <t>3行 0列，源：4 备：3</t>
        </is>
      </c>
      <c r="CT14" s="0" t="inlineStr">
        <is>
          <t>1行 2列，源：12:30:45 备：00:00:01.1</t>
        </is>
      </c>
      <c r="CU14" s="0" t="inlineStr">
        <is>
          <t>6行 0列，源：7 备：108</t>
        </is>
      </c>
      <c r="CV14" s="0" t="inlineStr">
        <is>
          <t>3行 0列，源：4 备：3</t>
        </is>
      </c>
      <c r="CW14" s="0" t="inlineStr">
        <is>
          <t>1行 4列，源：9.223372036854776e+18 备：</t>
        </is>
      </c>
      <c r="CX14" s="0" t="inlineStr">
        <is>
          <t>6行 1列，源：2000-05-11 14:30:00 备：1900-01-01 00:00:00</t>
        </is>
      </c>
      <c r="CZ14" s="0" t="inlineStr">
        <is>
          <t>5行 1列，源：1990-11-26 00:01:00 备：1981-05-11 14:31:00</t>
        </is>
      </c>
      <c r="DB14" s="0" t="inlineStr">
        <is>
          <t>1行 15列，源：1.79e+308 备：1.7900000000000e+308</t>
        </is>
      </c>
      <c r="DG14" s="0" t="inlineStr">
        <is>
          <t>6行 1列，源：1970-01-01 备：2026-04-17</t>
        </is>
      </c>
      <c r="DI14" s="0" t="inlineStr">
        <is>
          <t>6行 0列，源：7 备：15</t>
        </is>
      </c>
      <c r="DJ14" s="0" t="inlineStr">
        <is>
          <t>1行 4列，源：9.223372036854776e+18 备：</t>
        </is>
      </c>
      <c r="DK14" s="0" t="inlineStr">
        <is>
          <t>0行 14列，源：None 备：</t>
        </is>
      </c>
      <c r="DN14" s="0" t="inlineStr">
        <is>
          <t>5行 1列，源：1981-05-11 14:30:59 备：2004-12-24 23:59:59.990</t>
        </is>
      </c>
      <c r="DP14" s="0" t="inlineStr">
        <is>
          <t>2行 1列，源：  备：1</t>
        </is>
      </c>
      <c r="DR14" s="0" t="inlineStr">
        <is>
          <t>1行 3列，源：00:00:00 备：12:30:45.12</t>
        </is>
      </c>
      <c r="DT14" s="0" t="inlineStr">
        <is>
          <t>1行 3列，源：00:00:00 备：12:30:45.12</t>
        </is>
      </c>
      <c r="DU14" s="0" t="inlineStr">
        <is>
          <t>0行 12列，源：None 备：</t>
        </is>
      </c>
      <c r="DV14" s="0" t="inlineStr">
        <is>
          <t>2行 1列，源：A 备：试</t>
        </is>
      </c>
      <c r="DX14" s="0" t="inlineStr">
        <is>
          <t>2行 5列，源：2026-04-17 16:55:35.768700 备：2026-04-17 16:55:35.7687</t>
        </is>
      </c>
      <c r="DY14" s="0" t="inlineStr">
        <is>
          <t>3行 0列，源：4 备：3</t>
        </is>
      </c>
      <c r="EB14" s="0" t="inlineStr">
        <is>
          <t>1行 3列，源：00:00:00 备：12:30:45.12</t>
        </is>
      </c>
      <c r="EC14" s="0" t="inlineStr">
        <is>
          <t>3行 0列，源：4 备：124</t>
        </is>
      </c>
      <c r="ED14" s="0" t="inlineStr">
        <is>
          <t>1行 10列，源：None 备：</t>
        </is>
      </c>
      <c r="EF14" s="0" t="inlineStr">
        <is>
          <t>1行 4列，源：9.223372036854776e+18 备：-123456789012345</t>
        </is>
      </c>
      <c r="EI14" s="0" t="inlineStr">
        <is>
          <t>5行 2列，源：None 备：</t>
        </is>
      </c>
      <c r="EK14" s="0" t="inlineStr">
        <is>
          <t>1行 3列，源：00:00:00 备：12:30:45.12</t>
        </is>
      </c>
      <c r="EL14" s="0" t="inlineStr">
        <is>
          <t>3行 0列，源：4 备：3</t>
        </is>
      </c>
      <c r="EM14" s="0" t="inlineStr">
        <is>
          <t>12行 0列，源：13 备：6</t>
        </is>
      </c>
      <c r="EO14" s="0" t="inlineStr">
        <is>
          <t>2行 2列，源：23:59:59.900000 备：12:30:45.1</t>
        </is>
      </c>
      <c r="EP14" s="0" t="inlineStr">
        <is>
          <t>3行 0列，源：4 备：3</t>
        </is>
      </c>
      <c r="EQ14" s="0" t="inlineStr">
        <is>
          <t>1行 4列，源：9.223372036854776e+18 备：-123456789012345</t>
        </is>
      </c>
      <c r="ET14" s="0" t="inlineStr">
        <is>
          <t>2行 1列，源：12:30:45 备：23:59:59</t>
        </is>
      </c>
      <c r="EW14" s="0" t="inlineStr">
        <is>
          <t>1行 3列，源：09:12:34.120000 备：12:30:45.12</t>
        </is>
      </c>
      <c r="EX14" s="0" t="inlineStr">
        <is>
          <t>6行 1列，源：2000-05-11 14:30:00 备：1900-01-01 00:00:00</t>
        </is>
      </c>
      <c r="EY14" s="0" t="inlineStr">
        <is>
          <t>3行 3列，源：None 备：</t>
        </is>
      </c>
      <c r="EZ14" s="0" t="inlineStr">
        <is>
          <t>1行 4列，源：9.223372036854776e+18 备：-123456789012345</t>
        </is>
      </c>
      <c r="FA14" s="0" t="inlineStr">
        <is>
          <t>3行 0列，源：4 备：104</t>
        </is>
      </c>
      <c r="FB14" s="0" t="inlineStr">
        <is>
          <t>6行 1列，源：2000-05-11 14:30:00 备：2020-03-01 00:00:00</t>
        </is>
      </c>
      <c r="FD14" s="0" t="inlineStr">
        <is>
          <t>1行 4列，源：9.223372036854776e+18 备：-123456789012345</t>
        </is>
      </c>
      <c r="FE14" s="0" t="inlineStr">
        <is>
          <t>1行 3列，源：1900-01-01 00:00:00.00 +00:00 备：2013-03-12 02:00:00.00 -04:25</t>
        </is>
      </c>
      <c r="FG14" s="0" t="inlineStr">
        <is>
          <t>6行 1列，源：2000-05-11 14:30:00 备：1900-01-01 00:00:00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c_dtoffset_5列源备映射错误，源端为datetimeoffset None位	期望更改为text	实际备端为datetimeoffset None位</t>
        </is>
      </c>
      <c r="AC15" s="0" t="inlineStr">
        <is>
          <t>7行 0列，源：8 备：27</t>
        </is>
      </c>
      <c r="AD15" s="0" t="inlineStr">
        <is>
          <t>3行 1列，源：b' ' 备：</t>
        </is>
      </c>
      <c r="AE15" s="0" t="inlineStr">
        <is>
          <t>13行 0列，源：14 备：9</t>
        </is>
      </c>
      <c r="AF15" s="0" t="inlineStr">
        <is>
          <t>4行 1列，源：b'f' 备：66</t>
        </is>
      </c>
      <c r="AH15" s="0" t="inlineStr">
        <is>
          <t>7行 0列，源：8 备：3</t>
        </is>
      </c>
      <c r="AJ15" s="0" t="inlineStr">
        <is>
          <t>3行 1列，源：b' ' 备：</t>
        </is>
      </c>
      <c r="AK15" s="0" t="inlineStr">
        <is>
          <t>2行 1列，源：  备：1</t>
        </is>
      </c>
      <c r="AM15" s="0" t="inlineStr">
        <is>
          <t>1行 3列，源：2003-11-05 02:00:00.00 -05:10 备：2025-05-12 00:00:00.00 -14:00</t>
        </is>
      </c>
      <c r="AQ15" s="0" t="inlineStr">
        <is>
          <t>4行 1列，源：b'TestData' 备：5465737444617461</t>
        </is>
      </c>
      <c r="AT15" s="0" t="inlineStr">
        <is>
          <t>2行 2列，源：nan 备：20000</t>
        </is>
      </c>
      <c r="AV15" s="0" t="inlineStr">
        <is>
          <t>6行 1列，源：2000-05-11 14:30:29 备：2001-04-09 23:59:59.993</t>
        </is>
      </c>
      <c r="AW15" s="0" t="inlineStr">
        <is>
          <t>3行 1列，源：b' ' 备：</t>
        </is>
      </c>
      <c r="AX15" s="0" t="inlineStr">
        <is>
          <t>6行 1列，源：2000-05-11 14:30:29 备：2025-01-01 00:00:00.233</t>
        </is>
      </c>
      <c r="AZ15" s="0" t="inlineStr">
        <is>
          <t>6行 1列，源：2000-05-11 14:30:29 备：2001-04-09 23:59:59.993</t>
        </is>
      </c>
      <c r="BA15" s="0" t="inlineStr">
        <is>
          <t>2行 2列，源：0.0 备：0</t>
        </is>
      </c>
      <c r="BB15" s="0" t="inlineStr">
        <is>
          <t>7行 0列，源：8 备：110</t>
        </is>
      </c>
      <c r="BC15" s="0" t="inlineStr">
        <is>
          <t>4行 0列，源：5 备：4</t>
        </is>
      </c>
      <c r="BD15" s="0" t="inlineStr">
        <is>
          <t>6行 1列，源：9999-12-31 23:59:59.997000 备：9999-12-31 23:59:59.997</t>
        </is>
      </c>
      <c r="BE15" s="0" t="inlineStr">
        <is>
          <t>7行 0列，源：8 备：16</t>
        </is>
      </c>
      <c r="BH15" s="0" t="inlineStr">
        <is>
          <t>2行 1列，源：  备：1</t>
        </is>
      </c>
      <c r="BK15" s="0" t="inlineStr">
        <is>
          <t>2行 6列，源：2026-04-17 17:17:22.448700 备：2026-04-17 17:17:22.44870</t>
        </is>
      </c>
      <c r="BL15" s="0" t="inlineStr">
        <is>
          <t>6行 1列，源：1970-01-01 备：2026-04-17</t>
        </is>
      </c>
      <c r="BM15" s="0" t="inlineStr">
        <is>
          <t>1行 4列，源：1900-01-01 00:00:00 备：2026-04-17 17:17:24.631</t>
        </is>
      </c>
      <c r="BN15" s="0" t="inlineStr">
        <is>
          <t>2行 6列，源：2026-04-17 17:17:33.413300 备：2026-04-17 17:17:33.41330</t>
        </is>
      </c>
      <c r="BO15" s="0" t="inlineStr">
        <is>
          <t>0行 12列，源：None 备：</t>
        </is>
      </c>
      <c r="BP15" s="0" t="inlineStr">
        <is>
          <t>3行 1列，源：b' ' 备：00</t>
        </is>
      </c>
      <c r="BQ15" s="0" t="inlineStr">
        <is>
          <t>1行 4列，源：1900-01-01 00:00:00 备：2026-04-17 17:17:33.413</t>
        </is>
      </c>
      <c r="BR15" s="0" t="inlineStr">
        <is>
          <t>1行 15列，源：123.456789 备：123.4567890000000</t>
        </is>
      </c>
      <c r="BT15" s="0" t="inlineStr">
        <is>
          <t>2行 1列，源：A 备：试</t>
        </is>
      </c>
      <c r="BV15" s="0" t="inlineStr">
        <is>
          <t>4行 4列，源：2046-05-11 14:30:45.123000 备：2046-05-11 14:30:45.123</t>
        </is>
      </c>
      <c r="BW15" s="0" t="inlineStr">
        <is>
          <t>2行 1列，源：  备：1</t>
        </is>
      </c>
      <c r="BX15" s="0" t="inlineStr">
        <is>
          <t>3行 1列，源：b' ' 备：20</t>
        </is>
      </c>
      <c r="CA15" s="0" t="inlineStr">
        <is>
          <t>4行 0列，源：5 备：4</t>
        </is>
      </c>
      <c r="CC15" s="0" t="inlineStr">
        <is>
          <t>3行 1列，源：b' ' 备：00</t>
        </is>
      </c>
      <c r="CD15" s="0" t="inlineStr">
        <is>
          <t>1行 4列，源：1900-01-01 00:00:00.000 +00:00 备：2013-03-12 02:00:00.000 -04:25</t>
        </is>
      </c>
      <c r="CF15" s="0" t="inlineStr">
        <is>
          <t>1行 4列，源：1900-01-01 00:00:00.000 +00:00 备：2013-03-12 02:00:00.000 -04:25</t>
        </is>
      </c>
      <c r="CG15" s="0" t="inlineStr">
        <is>
          <t>1行 4列，源：1900-01-01 00:00:00.000 +00:00 备：2013-03-12 02:00:00.000 -04:25</t>
        </is>
      </c>
      <c r="CI15" s="0" t="inlineStr">
        <is>
          <t>3行 1列，源：b' ' 备：20</t>
        </is>
      </c>
      <c r="CJ15" s="0" t="inlineStr">
        <is>
          <t>1行 4列，源：1900-01-01 00:00:00.000 +00:00 备：2013-03-12 02:00:00.000 -04:25</t>
        </is>
      </c>
      <c r="CK15"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5" s="0" t="inlineStr">
        <is>
          <t>2行 6列，源：None 备：</t>
        </is>
      </c>
      <c r="CM15" s="0" t="inlineStr">
        <is>
          <t>1行 4列，源：00:00:00 备：12:30:45.123</t>
        </is>
      </c>
      <c r="CN15" s="0" t="inlineStr">
        <is>
          <t>2行 3列，源：2000-05-11 00:30:45.12 +09:00 备：2025-05-12 00:00:00.00 -14:00</t>
        </is>
      </c>
      <c r="CO15" s="0" t="inlineStr">
        <is>
          <t>8行 0列，源：9 备：130</t>
        </is>
      </c>
      <c r="CP15" s="0" t="inlineStr">
        <is>
          <t>1行 3列，源：2063-05-11 10:30:45.12 -04:00 备：9999-12-31 23:59:59.99 +00:00</t>
        </is>
      </c>
      <c r="CQ15" s="0" t="inlineStr">
        <is>
          <t>6行 1列，源：1970-01-01 备：2026-04-17</t>
        </is>
      </c>
      <c r="CS15" s="0" t="inlineStr">
        <is>
          <t>3行 1列，源：b'X' 备：58</t>
        </is>
      </c>
      <c r="CT15" s="0" t="inlineStr">
        <is>
          <t>1行 3列，源：12:30:45 备：</t>
        </is>
      </c>
      <c r="CU15" s="0" t="inlineStr">
        <is>
          <t>6行 1列，源：1970-01-01 备：0001-01-02</t>
        </is>
      </c>
      <c r="CV15" s="0" t="inlineStr">
        <is>
          <t>3行 1列，源：b' ' 备：58</t>
        </is>
      </c>
      <c r="CW15" s="0" t="inlineStr">
        <is>
          <t>1行 15列，源：1.79e+308 备：</t>
        </is>
      </c>
      <c r="CX15" s="0" t="inlineStr">
        <is>
          <t>7行 0列，源：8 备：3</t>
        </is>
      </c>
      <c r="DB15" s="0" t="inlineStr">
        <is>
          <t>1行 16列，源：3.3999999521443642e+38 备：339999995214436424907732413799364296704.000000</t>
        </is>
      </c>
      <c r="DG15" s="0" t="inlineStr">
        <is>
          <t>7行 0列，源：8 备：6</t>
        </is>
      </c>
      <c r="DI15" s="0" t="inlineStr">
        <is>
          <t>6行 1列，源：2000-05-11 14:30:29 备：2001-04-09 23:59:59.993</t>
        </is>
      </c>
      <c r="DJ15" s="0" t="inlineStr">
        <is>
          <t>1行 15列，源：1.79e+308 备：</t>
        </is>
      </c>
      <c r="DK15" s="0" t="inlineStr">
        <is>
          <t>0行 15列，源：None 备：</t>
        </is>
      </c>
      <c r="DN15" s="0" t="inlineStr">
        <is>
          <t>6行 0列，源：11 备：21</t>
        </is>
      </c>
      <c r="DP15" s="0" t="inlineStr">
        <is>
          <t>2行 1列，源：  备：1</t>
        </is>
      </c>
      <c r="DR15" s="0" t="inlineStr">
        <is>
          <t>1行 4列，源：00:00:00 备：12:30:45.123</t>
        </is>
      </c>
      <c r="DT15" s="0" t="inlineStr">
        <is>
          <t>1行 4列，源：00:00:00 备：12:30:45.123</t>
        </is>
      </c>
      <c r="DU15" s="0" t="inlineStr">
        <is>
          <t>0行 13列，源：None 备：</t>
        </is>
      </c>
      <c r="DV15" s="0" t="inlineStr">
        <is>
          <t>2行 1列，源：A 备：试</t>
        </is>
      </c>
      <c r="DX15" s="0" t="inlineStr">
        <is>
          <t>2行 6列，源：2026-04-17 16:55:35.768700 备：2026-04-17 16:55:35.76870</t>
        </is>
      </c>
      <c r="DY15" s="0" t="inlineStr">
        <is>
          <t>3行 1列，源：b' ' 备：</t>
        </is>
      </c>
      <c r="EB15" s="0" t="inlineStr">
        <is>
          <t>1行 4列，源：00:00:00 备：12:30:45.123</t>
        </is>
      </c>
      <c r="EC15" s="0" t="inlineStr">
        <is>
          <t>3行 1列，源：b' ' 备：20</t>
        </is>
      </c>
      <c r="ED15" s="0" t="inlineStr">
        <is>
          <t>1行 11列，源：None 备：</t>
        </is>
      </c>
      <c r="EF15" s="0" t="inlineStr">
        <is>
          <t>1行 15列，源：1.79e+308 备：</t>
        </is>
      </c>
      <c r="EI15" s="0" t="inlineStr">
        <is>
          <t>5行 3列，源：None 备：</t>
        </is>
      </c>
      <c r="EK15" s="0" t="inlineStr">
        <is>
          <t>1行 4列，源：00:00:00 备：12:30:45.123</t>
        </is>
      </c>
      <c r="EL15" s="0" t="inlineStr">
        <is>
          <t>3行 1列，源：b' ' 备：</t>
        </is>
      </c>
      <c r="EM15" s="0" t="inlineStr">
        <is>
          <t>13行 0列，源：14 备：7</t>
        </is>
      </c>
      <c r="EO15" s="0" t="inlineStr">
        <is>
          <t>2行 3列，源：23:59:59.990000 备：12:30:45.12</t>
        </is>
      </c>
      <c r="EP15" s="0" t="inlineStr">
        <is>
          <t>3行 1列，源：b' ' 备：00</t>
        </is>
      </c>
      <c r="EQ15" s="0" t="inlineStr">
        <is>
          <t>1行 15列，源：1.79e+308 备：</t>
        </is>
      </c>
      <c r="ET15" s="0" t="inlineStr">
        <is>
          <t>2行 2列，源：12:30:45.100000 备：23:59:59.1</t>
        </is>
      </c>
      <c r="EW15" s="0" t="inlineStr">
        <is>
          <t>1行 5列，源：09:12:34.123500 备：12:30:45.1235</t>
        </is>
      </c>
      <c r="EX15" s="0" t="inlineStr">
        <is>
          <t>7行 0列，源：8 备：3</t>
        </is>
      </c>
      <c r="EY15" s="0" t="inlineStr">
        <is>
          <t>4行 1列，源：b'F' 备：46</t>
        </is>
      </c>
      <c r="EZ15" s="0" t="inlineStr">
        <is>
          <t>1行 15列，源：1.79e+308 备：</t>
        </is>
      </c>
      <c r="FA15" s="0" t="inlineStr">
        <is>
          <t>3行 1列，源：b' ' 备：20</t>
        </is>
      </c>
      <c r="FB15" s="0" t="inlineStr">
        <is>
          <t>7行 0列，源：8 备：127</t>
        </is>
      </c>
      <c r="FD15" s="0" t="inlineStr">
        <is>
          <t>1行 15列，源：1.79e+308 备：</t>
        </is>
      </c>
      <c r="FE15" s="0" t="inlineStr">
        <is>
          <t>1行 4列，源：1900-01-01 00:00:00.000 +00:00 备：2013-03-12 02:00:00.000 -04:25</t>
        </is>
      </c>
      <c r="FG15" s="0" t="inlineStr">
        <is>
          <t>7行 0列，源：8 备：3</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c_dtoffset_6列源备映射错误，源端为datetimeoffset None位	期望更改为text	实际备端为datetimeoffset None位</t>
        </is>
      </c>
      <c r="AC16" s="0" t="inlineStr">
        <is>
          <t>7行 1列，源：2068-05-11 14:31:00 备：2000-05-11 14:30:00</t>
        </is>
      </c>
      <c r="AD16" s="0" t="inlineStr">
        <is>
          <t>3行 2列，源：b'          ' 备：</t>
        </is>
      </c>
      <c r="AF16" s="0" t="inlineStr">
        <is>
          <t>4行 2列，源：b'~!\xd3\xa2\xb7\xbdtest&amp;*' 备：7E21D3A2B7BD74657374262A</t>
        </is>
      </c>
      <c r="AH16" s="0" t="inlineStr">
        <is>
          <t>7行 1列，源：2068-05-11 14:31:00 备：2079-06-05 23:59:00</t>
        </is>
      </c>
      <c r="AJ16" s="0" t="inlineStr">
        <is>
          <t>3行 2列，源：b'          ' 备：</t>
        </is>
      </c>
      <c r="AK16" s="0" t="inlineStr">
        <is>
          <t>2行 2列，源：                     备：12345678901234567890</t>
        </is>
      </c>
      <c r="AM16" s="0" t="inlineStr">
        <is>
          <t>1行 4列，源：2003-11-05 02:00:00.000 -05:10 备：2025-05-12 00:00:00.000 -14:00</t>
        </is>
      </c>
      <c r="AQ16" s="0" t="inlineStr">
        <is>
          <t>4行 2列，源：b'HelloWorld' 备：48656C6C6F576F726C64</t>
        </is>
      </c>
      <c r="AT16" s="0" t="inlineStr">
        <is>
          <t>2行 5列，源：None 备：</t>
        </is>
      </c>
      <c r="AV16" s="0" t="inlineStr">
        <is>
          <t>7行 0列，源：8 备：16</t>
        </is>
      </c>
      <c r="AW16" s="0" t="inlineStr">
        <is>
          <t>3行 2列，源：b'          ' 备：</t>
        </is>
      </c>
      <c r="AX16" s="0" t="inlineStr">
        <is>
          <t>7行 0列，源：8 备：13</t>
        </is>
      </c>
      <c r="AZ16" s="0" t="inlineStr">
        <is>
          <t>7行 0列，源：8 备：16</t>
        </is>
      </c>
      <c r="BA16" s="0" t="inlineStr">
        <is>
          <t>2行 6列，源：None 备：</t>
        </is>
      </c>
      <c r="BB16" s="0" t="inlineStr">
        <is>
          <t>7行 1列，源：2068-05-11 14:30:30 备：1996-03-03 23:59:59.997</t>
        </is>
      </c>
      <c r="BC16" s="0" t="inlineStr">
        <is>
          <t xml:space="preserve">4行 1列，源：测 备： </t>
        </is>
      </c>
      <c r="BD16" s="0" t="inlineStr">
        <is>
          <t>7行 0列，源：8 备：16</t>
        </is>
      </c>
      <c r="BE16" s="0" t="inlineStr">
        <is>
          <t>7行 1列，源：2020-02-29 19:27:31.123000 备：2002-06-11 23:59:59.993</t>
        </is>
      </c>
      <c r="BH16" s="0" t="inlineStr">
        <is>
          <t>2行 2列，源：                     备：12345678901234567890</t>
        </is>
      </c>
      <c r="BK16" s="0" t="inlineStr">
        <is>
          <t>4行 2列，源：9999-12-31 23:59:59.900000 备：9999-12-31 23:59:59.9</t>
        </is>
      </c>
      <c r="BL16" s="0" t="inlineStr">
        <is>
          <t>7行 0列，源：8 备：6</t>
        </is>
      </c>
      <c r="BM16" s="0" t="inlineStr">
        <is>
          <t>1行 5列，源：1900-01-01 00:00:00 备：2026-04-17 17:17:24.6306</t>
        </is>
      </c>
      <c r="BN16" s="0" t="inlineStr">
        <is>
          <t>4行 2列，源：9999-12-31 23:59:59.900000 备：9999-12-31 23:59:59.9</t>
        </is>
      </c>
      <c r="BO16" s="0" t="inlineStr">
        <is>
          <t>0行 13列，源：None 备：</t>
        </is>
      </c>
      <c r="BP16" s="0" t="inlineStr">
        <is>
          <t>3行 2列，源：b'                    ' 备：0000000000000000000000000000000000000000</t>
        </is>
      </c>
      <c r="BQ16" s="0" t="inlineStr">
        <is>
          <t>1行 5列，源：1900-01-01 00:00:00 备：2026-04-17 17:17:33.4133</t>
        </is>
      </c>
      <c r="BR16" s="0" t="inlineStr">
        <is>
          <t>1行 16列，源：1.2345669834560371e-20 备：</t>
        </is>
      </c>
      <c r="BT16" s="0" t="inlineStr">
        <is>
          <t xml:space="preserve">2行 2列，源：THIS IS A TESTCASEYF 备：更新生僻字               </t>
        </is>
      </c>
      <c r="BV16" s="0" t="inlineStr">
        <is>
          <t>4行 5列，源：2046-05-11 14:30:45.123500 备：2046-05-11 14:30:45.1235</t>
        </is>
      </c>
      <c r="BW16" s="0" t="inlineStr">
        <is>
          <t>2行 2列，源：                     备：12345678901234567890</t>
        </is>
      </c>
      <c r="BX16" s="0" t="inlineStr">
        <is>
          <t>3行 2列，源：b'                    ' 备：2020202020202020202020202020202020202020</t>
        </is>
      </c>
      <c r="CA16" s="0" t="inlineStr">
        <is>
          <t xml:space="preserve">4行 1列，源：测 备： </t>
        </is>
      </c>
      <c r="CC16" s="0" t="inlineStr">
        <is>
          <t>3行 2列，源：b'                    ' 备：0000000000000000000000000000000000000000</t>
        </is>
      </c>
      <c r="CD16" s="0" t="inlineStr">
        <is>
          <t>1行 5列，源：1900-01-01 00:00:00.0000 +00:00 备：2013-03-12 02:00:00.0000 -04:25</t>
        </is>
      </c>
      <c r="CF16" s="0" t="inlineStr">
        <is>
          <t>1行 5列，源：1900-01-01 00:00:00.0000 +00:00 备：2013-03-12 02:00:00.0000 -04:25</t>
        </is>
      </c>
      <c r="CG16" s="0" t="inlineStr">
        <is>
          <t>1行 5列，源：1900-01-01 00:00:00.0000 +00:00 备：2013-03-12 02:00:00.0000 -04:25</t>
        </is>
      </c>
      <c r="CI16" s="0" t="inlineStr">
        <is>
          <t>3行 2列，源：b'                    ' 备：2020202020202020202020202020202020202020</t>
        </is>
      </c>
      <c r="CJ16" s="0" t="inlineStr">
        <is>
          <t>1行 5列，源：1900-01-01 00:00:00.0000 +00:00 备：2013-03-12 02:00:00.0000 -04:25</t>
        </is>
      </c>
      <c r="CK16"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6" s="0" t="inlineStr">
        <is>
          <t>2行 8列，源：None 备：</t>
        </is>
      </c>
      <c r="CM16" s="0" t="inlineStr">
        <is>
          <t>1行 5列，源：00:00:00 备：12:30:45.1235</t>
        </is>
      </c>
      <c r="CN16" s="0" t="inlineStr">
        <is>
          <t>2行 4列，源：2000-05-11 00:30:45.123 +09:00 备：2025-05-12 00:00:00.000 -14:00</t>
        </is>
      </c>
      <c r="CO16" s="0" t="inlineStr">
        <is>
          <t>8行 1列，源：9999-12-30 备：1990-05-11</t>
        </is>
      </c>
      <c r="CP16" s="0" t="inlineStr">
        <is>
          <t>1行 4列，源：2063-05-11 10:30:45.123 -04:00 备：9999-12-31 23:59:59.999 +00:00</t>
        </is>
      </c>
      <c r="CQ16" s="0" t="inlineStr">
        <is>
          <t>7行 0列，源：8 备：6</t>
        </is>
      </c>
      <c r="CS16" s="0" t="inlineStr">
        <is>
          <t>3行 2列，源：b'This is a test strin' 备：546869732069732061207465737420737472696E</t>
        </is>
      </c>
      <c r="CT16" s="0" t="inlineStr">
        <is>
          <t>1行 4列，源：12:30:45 备：00:00:01.123</t>
        </is>
      </c>
      <c r="CU16" s="0" t="inlineStr">
        <is>
          <t>7行 0列，源：8 备：11</t>
        </is>
      </c>
      <c r="CV16" s="0" t="inlineStr">
        <is>
          <t>3行 2列，源：b'                    ' 备：546869732069732061207465737420737472696E</t>
        </is>
      </c>
      <c r="CW16" s="0" t="inlineStr">
        <is>
          <t>1行 16列，源：3.3999999521443642e+38 备：</t>
        </is>
      </c>
      <c r="CX16" s="0" t="inlineStr">
        <is>
          <t>7行 1列，源：2068-05-11 14:31:00 备：1900-01-01 00:00:00</t>
        </is>
      </c>
      <c r="DB16" s="0" t="inlineStr">
        <is>
          <t>1行 19列，源：True 备：1</t>
        </is>
      </c>
      <c r="DG16" s="0" t="inlineStr">
        <is>
          <t>7行 1列，源：0001-01-02 备：2020-02-29</t>
        </is>
      </c>
      <c r="DI16" s="0" t="inlineStr">
        <is>
          <t>7行 0列，源：8 备：16</t>
        </is>
      </c>
      <c r="DJ16" s="0" t="inlineStr">
        <is>
          <t>1行 16列，源：3.3999999521443642e+38 备：</t>
        </is>
      </c>
      <c r="DK16" s="0" t="inlineStr">
        <is>
          <t>0行 16列，源：None 备：</t>
        </is>
      </c>
      <c r="DN16" s="0" t="inlineStr">
        <is>
          <t>6行 1列，源：1997-04-04 23:59:59.997000 备：2023-05-11 00:00:00.123</t>
        </is>
      </c>
      <c r="DP16" s="0" t="inlineStr">
        <is>
          <t>2行 2列，源：                     备：12345678901234567890</t>
        </is>
      </c>
      <c r="DR16" s="0" t="inlineStr">
        <is>
          <t>1行 5列，源：00:00:00 备：12:30:45.1235</t>
        </is>
      </c>
      <c r="DT16" s="0" t="inlineStr">
        <is>
          <t>1行 5列，源：00:00:00 备：12:30:45.1235</t>
        </is>
      </c>
      <c r="DU16" s="0" t="inlineStr">
        <is>
          <t>0行 14列，源：None 备：</t>
        </is>
      </c>
      <c r="DV16" s="0" t="inlineStr">
        <is>
          <t>2行 2列，源：THIS IS A TESTCASEYF 备：更新生僻字</t>
        </is>
      </c>
      <c r="DX16" s="0" t="inlineStr">
        <is>
          <t>4行 2列，源：9999-12-31 23:59:59.900000 备：9999-12-31 23:59:59.9</t>
        </is>
      </c>
      <c r="DY16" s="0" t="inlineStr">
        <is>
          <t>3行 2列，源：b'          ' 备：</t>
        </is>
      </c>
      <c r="EB16" s="0" t="inlineStr">
        <is>
          <t>1行 5列，源：00:00:00 备：12:30:45.1235</t>
        </is>
      </c>
      <c r="EC16" s="0" t="inlineStr">
        <is>
          <t>3行 2列，源：b'          ' 备：20202020202020202020</t>
        </is>
      </c>
      <c r="ED16" s="0" t="inlineStr">
        <is>
          <t>1行 12列，源：None 备：</t>
        </is>
      </c>
      <c r="EF16" s="0" t="inlineStr">
        <is>
          <t>1行 16列，源：3.3999999521443642e+38 备：</t>
        </is>
      </c>
      <c r="EI16" s="0" t="inlineStr">
        <is>
          <t>5行 4列，源：None 备：</t>
        </is>
      </c>
      <c r="EK16" s="0" t="inlineStr">
        <is>
          <t>1行 5列，源：00:00:00 备：12:30:45.1235</t>
        </is>
      </c>
      <c r="EL16" s="0" t="inlineStr">
        <is>
          <t>3行 2列，源：b'          ' 备：</t>
        </is>
      </c>
      <c r="EM16" s="0" t="inlineStr">
        <is>
          <t>14行 0列，源：15 备：8</t>
        </is>
      </c>
      <c r="EO16" s="0" t="inlineStr">
        <is>
          <t>2行 4列，源：23:59:59.999000 备：12:30:45.123</t>
        </is>
      </c>
      <c r="EP16" s="0" t="inlineStr">
        <is>
          <t>3行 2列，源：b'                    ' 备：0000000000000000000000000000000000000000</t>
        </is>
      </c>
      <c r="EQ16" s="0" t="inlineStr">
        <is>
          <t>1行 16列，源：3.3999999521443642e+38 备：</t>
        </is>
      </c>
      <c r="ET16" s="0" t="inlineStr">
        <is>
          <t>2行 3列，源：12:30:45.120000 备：23:59:59.12</t>
        </is>
      </c>
      <c r="EW16" s="0" t="inlineStr">
        <is>
          <t>1行 7列，源：09:12:34.123457 备：12:30:45.123457</t>
        </is>
      </c>
      <c r="EX16" s="0" t="inlineStr">
        <is>
          <t>7行 1列，源：2068-05-11 14:31:00 备：1900-01-01 00:00:00</t>
        </is>
      </c>
      <c r="EY16" s="0" t="inlineStr">
        <is>
          <t>4行 2列，源：b'~!\xd3\xa2\xb7\xbdTest&amp;*\x00\x00\x00\x00\x00\x00\x00\x00' 备：7E21D3A2B7BD54657374262A0000000000000000</t>
        </is>
      </c>
      <c r="EZ16" s="0" t="inlineStr">
        <is>
          <t>1行 16列，源：3.3999999521443642e+38 备：</t>
        </is>
      </c>
      <c r="FA16" s="0" t="inlineStr">
        <is>
          <t>3行 2列，源：b'          ' 备：20202020202020202020</t>
        </is>
      </c>
      <c r="FB16" s="0" t="inlineStr">
        <is>
          <t>7行 1列，源：2068-05-11 14:31:00 备：2000-05-11 14:30:00</t>
        </is>
      </c>
      <c r="FD16" s="0" t="inlineStr">
        <is>
          <t>1行 16列，源：3.3999999521443642e+38 备：</t>
        </is>
      </c>
      <c r="FE16" s="0" t="inlineStr">
        <is>
          <t>1行 5列，源：1900-01-01 00:00:00.0000 +00:00 备：2013-03-12 02:00:00.0000 -04:25</t>
        </is>
      </c>
      <c r="FG16" s="0" t="inlineStr">
        <is>
          <t>7行 1列，源：2068-05-11 14:31:00 备：1900-01-01 00:00:00</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c_dtoffset列源备映射错误，源端为datetimeoffset None位	期望更改为text	实际备端为datetimeoffset None位</t>
        </is>
      </c>
      <c r="AC17" s="0" t="inlineStr">
        <is>
          <t>8行 0列，源：9 备：28</t>
        </is>
      </c>
      <c r="AD17" s="0" t="inlineStr">
        <is>
          <t>3行 3列，源：b'                                                                                                                                                                                                        ' 备：</t>
        </is>
      </c>
      <c r="AF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H17" s="0" t="inlineStr">
        <is>
          <t>8行 0列，源：9 备：4</t>
        </is>
      </c>
      <c r="AJ17" s="0" t="inlineStr">
        <is>
          <t>3行 3列，源：b'                                                                                                                                                                                                        ' 备：</t>
        </is>
      </c>
      <c r="AK17" s="0" t="inlineStr">
        <is>
          <t>2行 2列，源：                     备：12345678901234567890</t>
        </is>
      </c>
      <c r="AM17" s="0" t="inlineStr">
        <is>
          <t>1行 5列，源：2003-11-05 02:00:00.0000 -05:10 备：2025-05-12 00:00:00.0000 -14:00</t>
        </is>
      </c>
      <c r="AQ17" s="0" t="inlineStr">
        <is>
          <t>4行 3列，源：b'HelloWorldTestData' 备：48656C6C6F576F726C645465737444617461</t>
        </is>
      </c>
      <c r="AT17" s="0" t="inlineStr">
        <is>
          <t>2行 6列，源：None 备：</t>
        </is>
      </c>
      <c r="AV17" s="0" t="inlineStr">
        <is>
          <t>7行 1列，源：2068-05-11 14:30:30 备：2002-06-11 23:59:59.993</t>
        </is>
      </c>
      <c r="AW17" s="0" t="inlineStr">
        <is>
          <t>3行 3列，源：b'                                                                                                                                                                                                        ' 备：</t>
        </is>
      </c>
      <c r="AX17" s="0" t="inlineStr">
        <is>
          <t>7行 1列，源：2068-05-11 14:30:30 备：1999-06-06 23:59:59.997</t>
        </is>
      </c>
      <c r="AZ17" s="0" t="inlineStr">
        <is>
          <t>7行 1列，源：2068-05-11 14:30:30 备：2002-06-11 23:59:59.993</t>
        </is>
      </c>
      <c r="BA17" s="0" t="inlineStr">
        <is>
          <t>2行 7列，源：None 备：</t>
        </is>
      </c>
      <c r="BB17" s="0" t="inlineStr">
        <is>
          <t>8行 0列，源：9 备：111</t>
        </is>
      </c>
      <c r="BC17" s="0" t="inlineStr">
        <is>
          <t xml:space="preserve">4行 1列，源：测 备： </t>
        </is>
      </c>
      <c r="BD17" s="0" t="inlineStr">
        <is>
          <t>7行 1列，源：9999-12-31 23:59:59.997000 备：9999-12-31 23:59:59.997</t>
        </is>
      </c>
      <c r="BE17" s="0" t="inlineStr">
        <is>
          <t>8行 0列，源：9 备：17</t>
        </is>
      </c>
      <c r="BH17" s="0" t="inlineStr">
        <is>
          <t>2行 2列，源：                     备：12345678901234567890</t>
        </is>
      </c>
      <c r="BK17" s="0" t="inlineStr">
        <is>
          <t>4行 3列，源：9999-12-31 23:59:59.990000 备：9999-12-31 23:59:59.99</t>
        </is>
      </c>
      <c r="BL17" s="0" t="inlineStr">
        <is>
          <t>7行 1列，源：0001-01-02 备：2020-02-29</t>
        </is>
      </c>
      <c r="BM17" s="0" t="inlineStr">
        <is>
          <t>1行 6列，源：1900-01-01 00:00:00 备：2026-04-17 17:17:24.63065</t>
        </is>
      </c>
      <c r="BN17" s="0" t="inlineStr">
        <is>
          <t>4行 3列，源：9999-12-31 23:59:59.990000 备：9999-12-31 23:59:59.99</t>
        </is>
      </c>
      <c r="BO17" s="0" t="inlineStr">
        <is>
          <t>0行 14列，源：None 备：</t>
        </is>
      </c>
      <c r="B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7" s="0" t="inlineStr">
        <is>
          <t>1行 6列，源：1900-01-01 00:00:00 备：2026-04-17 17:17:33.41330</t>
        </is>
      </c>
      <c r="BR17" s="0" t="inlineStr">
        <is>
          <t>1行 19列，源：True 备：1</t>
        </is>
      </c>
      <c r="BT17" s="0" t="inlineStr">
        <is>
          <t xml:space="preserve">2行 2列，源：THIS IS A TESTCASEYF 备：更新生僻字               </t>
        </is>
      </c>
      <c r="BV17" s="0" t="inlineStr">
        <is>
          <t>4行 6列，源：2046-05-11 14:30:45.123460 备：2046-05-11 14:30:45.12346</t>
        </is>
      </c>
      <c r="BW17" s="0" t="inlineStr">
        <is>
          <t>2行 2列，源：                     备：12345678901234567890</t>
        </is>
      </c>
      <c r="BX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17" s="0" t="inlineStr">
        <is>
          <t xml:space="preserve">4行 1列，源：测 备： </t>
        </is>
      </c>
      <c r="CC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7" s="0" t="inlineStr">
        <is>
          <t>1行 6列，源：1900-01-01 00:00:00.00000 +00:00 备：2013-03-12 02:00:00.00000 -04:25</t>
        </is>
      </c>
      <c r="CF17" s="0" t="inlineStr">
        <is>
          <t>1行 6列，源：1900-01-01 00:00:00.00000 +00:00 备：2013-03-12 02:00:00.00000 -04:25</t>
        </is>
      </c>
      <c r="CG17" s="0" t="inlineStr">
        <is>
          <t>1行 6列，源：1900-01-01 00:00:00.00000 +00:00 备：2013-03-12 02:00:00.00000 -04:25</t>
        </is>
      </c>
      <c r="CI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17" s="0" t="inlineStr">
        <is>
          <t>1行 6列，源：1900-01-01 00:00:00.00000 +00:00 备：2013-03-12 02:00:00.00000 -04:25</t>
        </is>
      </c>
      <c r="CL17" s="0" t="inlineStr">
        <is>
          <t>3行 0列，源：4 备：12</t>
        </is>
      </c>
      <c r="CM17" s="0" t="inlineStr">
        <is>
          <t>1行 6列，源：00:00:00 备：12:30:45.12346</t>
        </is>
      </c>
      <c r="CN17" s="0" t="inlineStr">
        <is>
          <t>2行 5列，源：2000-05-11 00:30:45.1235 +09:00 备：2025-05-12 00:00:00.0000 -14:00</t>
        </is>
      </c>
      <c r="CO17" s="0" t="inlineStr">
        <is>
          <t>9行 0列，源：10 备：177</t>
        </is>
      </c>
      <c r="CP17" s="0" t="inlineStr">
        <is>
          <t>1行 5列，源：2063-05-11 10:30:45.1235 -04:00 备：9999-12-31 23:59:59.9999 +00:00</t>
        </is>
      </c>
      <c r="CQ17" s="0" t="inlineStr">
        <is>
          <t>7行 1列，源：0001-01-02 备：2020-02-29</t>
        </is>
      </c>
      <c r="CS17" s="0"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7" s="0" t="inlineStr">
        <is>
          <t>1行 5列，源：12:30:45 备：</t>
        </is>
      </c>
      <c r="CU17" s="0" t="inlineStr">
        <is>
          <t>7行 1列，源：0001-01-02 备：2068-06-01</t>
        </is>
      </c>
      <c r="CV17" s="0"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7" s="0" t="inlineStr">
        <is>
          <t>1行 19列，源：True 备：</t>
        </is>
      </c>
      <c r="CX17" s="0" t="inlineStr">
        <is>
          <t>8行 0列，源：9 备：4</t>
        </is>
      </c>
      <c r="DB17" s="0" t="inlineStr">
        <is>
          <t>2行 1列，源：0.0 备：0</t>
        </is>
      </c>
      <c r="DG17" s="0" t="inlineStr">
        <is>
          <t>8行 0列，源：9 备：7</t>
        </is>
      </c>
      <c r="DI17" s="0" t="inlineStr">
        <is>
          <t>7行 1列，源：2068-05-11 14:30:30 备：2002-06-11 23:59:59.993</t>
        </is>
      </c>
      <c r="DJ17" s="0" t="inlineStr">
        <is>
          <t>1行 19列，源：True 备：</t>
        </is>
      </c>
      <c r="DK17" s="0" t="inlineStr">
        <is>
          <t>0行 17列，源：None 备：</t>
        </is>
      </c>
      <c r="DN17" s="0" t="inlineStr">
        <is>
          <t>7行 0列，源：12 备：22</t>
        </is>
      </c>
      <c r="DP17" s="0" t="inlineStr">
        <is>
          <t>2行 2列，源：                     备：12345678901234567890</t>
        </is>
      </c>
      <c r="DR17" s="0" t="inlineStr">
        <is>
          <t>1行 6列，源：00:00:00 备：12:30:45.12346</t>
        </is>
      </c>
      <c r="DT17" s="0" t="inlineStr">
        <is>
          <t>1行 6列，源：00:00:00 备：12:30:45.12346</t>
        </is>
      </c>
      <c r="DU17" s="0" t="inlineStr">
        <is>
          <t>0行 15列，源：None 备：</t>
        </is>
      </c>
      <c r="DV17" s="0" t="inlineStr">
        <is>
          <t>2行 2列，源：THIS IS A TESTCASEYF 备：更新生僻字</t>
        </is>
      </c>
      <c r="DX17" s="0" t="inlineStr">
        <is>
          <t>4行 3列，源：9999-12-31 23:59:59.990000 备：9999-12-31 23:59:59.99</t>
        </is>
      </c>
      <c r="DY17" s="0" t="inlineStr">
        <is>
          <t>3行 3列，源：b'                                                                                                                                                                                                        ' 备：</t>
        </is>
      </c>
      <c r="EB17" s="0" t="inlineStr">
        <is>
          <t>1行 6列，源：00:00:00 备：12:30:45.12346</t>
        </is>
      </c>
      <c r="EC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D17" s="0" t="inlineStr">
        <is>
          <t>1行 13列，源：None 备：</t>
        </is>
      </c>
      <c r="EF17" s="0" t="inlineStr">
        <is>
          <t>1行 19列，源：True 备：</t>
        </is>
      </c>
      <c r="EI17" s="0" t="inlineStr">
        <is>
          <t>5行 5列，源：None 备：</t>
        </is>
      </c>
      <c r="EK17" s="0" t="inlineStr">
        <is>
          <t>1行 6列，源：00:00:00 备：12:30:45.12346</t>
        </is>
      </c>
      <c r="EL17" s="0" t="inlineStr">
        <is>
          <t>3行 3列，源：b'                                                                                                                                                                                                        ' 备：</t>
        </is>
      </c>
      <c r="EM17" s="0" t="inlineStr">
        <is>
          <t>15行 0列，源：16 备：9</t>
        </is>
      </c>
      <c r="EO17" s="0" t="inlineStr">
        <is>
          <t>2行 5列，源：23:59:59.999900 备：12:30:45.1235</t>
        </is>
      </c>
      <c r="E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7" s="0" t="inlineStr">
        <is>
          <t>1行 19列，源：True 备：</t>
        </is>
      </c>
      <c r="ET17" s="0" t="inlineStr">
        <is>
          <t>2行 4列，源：12:30:45.123000 备：23:59:59.123</t>
        </is>
      </c>
      <c r="EW17" s="0" t="inlineStr">
        <is>
          <t>2行 0列，源：9 备：12</t>
        </is>
      </c>
      <c r="EX17" s="0" t="inlineStr">
        <is>
          <t>8行 0列，源：9 备：4</t>
        </is>
      </c>
      <c r="EY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EZ17" s="0" t="inlineStr">
        <is>
          <t>1行 19列，源：True 备：</t>
        </is>
      </c>
      <c r="FA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17" s="0" t="inlineStr">
        <is>
          <t>8行 0列，源：9 备：128</t>
        </is>
      </c>
      <c r="FD17" s="0" t="inlineStr">
        <is>
          <t>1行 19列，源：True 备：</t>
        </is>
      </c>
      <c r="FE17" s="0" t="inlineStr">
        <is>
          <t>1行 6列，源：1900-01-01 00:00:00.00000 +00:00 备：2013-03-12 02:00:00.00000 -04:25</t>
        </is>
      </c>
      <c r="FG17" s="0" t="inlineStr">
        <is>
          <t>8行 0列，源：9 备：4</t>
        </is>
      </c>
    </row>
    <row r="18">
      <c r="A18" s="0" t="inlineStr">
        <is>
          <t>info_nvarchar_dml_batch1_pk_urp1</t>
        </is>
      </c>
      <c r="K18" s="0" t="inlineStr">
        <is>
          <t>[0;34m info_nvarchar_dml_batch1_pk_urp1 [0m源备字段数相同，源端字段：4 	备端字段4</t>
        </is>
      </c>
      <c r="W18" s="0" t="inlineStr">
        <is>
          <t>YES 源备无差异</t>
        </is>
      </c>
      <c r="X18" s="0">
        <f>A18</f>
        <v/>
      </c>
      <c r="AC18" s="0" t="inlineStr">
        <is>
          <t>8行 1列，源：1981-05-11 14:31:00 备：2068-05-11 14:31:00</t>
        </is>
      </c>
      <c r="AD18" s="0" t="inlineStr">
        <is>
          <t>4行 0列，源：5 备：4</t>
        </is>
      </c>
      <c r="AH18" s="0" t="inlineStr">
        <is>
          <t>8行 1列，源：2079-06-05 23:59:00 备：2079-06-06 23:59:00</t>
        </is>
      </c>
      <c r="AJ18" s="0" t="inlineStr">
        <is>
          <t>4行 0列，源：5 备：4</t>
        </is>
      </c>
      <c r="AK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s="0" t="inlineStr">
        <is>
          <t>1行 6列，源：2003-11-05 02:00:00.00000 -05:10 备：2025-05-12 00:00:00.00000 -14:00</t>
        </is>
      </c>
      <c r="AQ18" s="0" t="inlineStr">
        <is>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is>
      </c>
      <c r="AT18" s="0" t="inlineStr">
        <is>
          <t>2行 7列，源：None 备：</t>
        </is>
      </c>
      <c r="AV18" s="0" t="inlineStr">
        <is>
          <t>8行 0列，源：9 备：17</t>
        </is>
      </c>
      <c r="AW18" s="0" t="inlineStr">
        <is>
          <t>4行 0列，源：5 备：4</t>
        </is>
      </c>
      <c r="AX18" s="0" t="inlineStr">
        <is>
          <t>8行 0列，源：9 备：14</t>
        </is>
      </c>
      <c r="AZ18" s="0" t="inlineStr">
        <is>
          <t>8行 0列，源：9 备：17</t>
        </is>
      </c>
      <c r="BA18" s="0" t="inlineStr">
        <is>
          <t>2行 8列，源：None 备：</t>
        </is>
      </c>
      <c r="BB18" s="0" t="inlineStr">
        <is>
          <t>8行 1列，源：1981-05-11 14:30:59 备：1997-04-04 23:59:59.997</t>
        </is>
      </c>
      <c r="BC18" s="0" t="inlineStr">
        <is>
          <t xml:space="preserve">4行 2列，源：这是一个中文字符串            备：                    </t>
        </is>
      </c>
      <c r="BD18" s="0" t="inlineStr">
        <is>
          <t>8行 0列，源：9 备：17</t>
        </is>
      </c>
      <c r="BE18" s="0" t="inlineStr">
        <is>
          <t>8行 1列，源：2020-02-29 19:27:31.123000 备：2003-11-04 23:59:59.990</t>
        </is>
      </c>
      <c r="BH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8" s="0" t="inlineStr">
        <is>
          <t>4行 4列，源：9999-12-31 23:59:59.999000 备：9999-12-31 23:59:59.999</t>
        </is>
      </c>
      <c r="BL18" s="0" t="inlineStr">
        <is>
          <t>8行 0列，源：9 备：7</t>
        </is>
      </c>
      <c r="BM18" s="0" t="inlineStr">
        <is>
          <t>1行 7列，源：1900-01-01 00:00:00 备：2026-04-17 17:17:24.630647</t>
        </is>
      </c>
      <c r="BN18" s="0" t="inlineStr">
        <is>
          <t>4行 4列，源：9999-12-31 23:59:59.999000 备：9999-12-31 23:59:59.999</t>
        </is>
      </c>
      <c r="BO18" s="0" t="inlineStr">
        <is>
          <t>0行 15列，源：nan 备：</t>
        </is>
      </c>
      <c r="BP18" s="0" t="inlineStr">
        <is>
          <t>4行 0列，源：5 备：4</t>
        </is>
      </c>
      <c r="BQ18" s="0" t="inlineStr">
        <is>
          <t>1行 7列，源：1900-01-01 00:00:00 备：2026-04-17 17:17:33.413301</t>
        </is>
      </c>
      <c r="BR18" s="0" t="inlineStr">
        <is>
          <t>2行 0列，源：3 备：11</t>
        </is>
      </c>
      <c r="BT18"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8" s="0" t="inlineStr">
        <is>
          <t>4行 0列，源：5 备：125</t>
        </is>
      </c>
      <c r="CA18" s="0" t="inlineStr">
        <is>
          <t xml:space="preserve">4行 2列，源：这是一个中文字符串 备：          </t>
        </is>
      </c>
      <c r="CC18" s="0" t="inlineStr">
        <is>
          <t>4行 0列，源：5 备：4</t>
        </is>
      </c>
      <c r="CD18" s="0" t="inlineStr">
        <is>
          <t>1行 7列，源：1900-01-01 00:00:00.000000 +00:00 备：2013-03-12 02:00:00.000000 -04:25</t>
        </is>
      </c>
      <c r="CF18" s="0" t="inlineStr">
        <is>
          <t>1行 7列，源：1900-01-01 00:00:00.000000 +00:00 备：2013-03-12 02:00:00.000000 -04:25</t>
        </is>
      </c>
      <c r="CG18" s="0" t="inlineStr">
        <is>
          <t>1行 7列，源：1900-01-01 00:00:00.000000 +00:00 备：2013-03-12 02:00:00.000000 -04:25</t>
        </is>
      </c>
      <c r="CI18" s="0" t="inlineStr">
        <is>
          <t>4行 0列，源：5 备：105</t>
        </is>
      </c>
      <c r="CJ18" s="0" t="inlineStr">
        <is>
          <t>1行 7列，源：1900-01-01 00:00:00.000000 +00:00 备：2013-03-12 02:00:00.000000 -04:25</t>
        </is>
      </c>
      <c r="CL18" s="0" t="inlineStr">
        <is>
          <t>3行 2列，源：None 备：</t>
        </is>
      </c>
      <c r="CM18" s="0" t="inlineStr">
        <is>
          <t>1行 7列，源：00:00:00 备：12:30:45.123456</t>
        </is>
      </c>
      <c r="CN18" s="0" t="inlineStr">
        <is>
          <t>2行 6列，源：2000-05-11 00:30:45.12346 +09:00 备：2025-05-12 00:00:00.00000 -14:00</t>
        </is>
      </c>
      <c r="CO18" s="0" t="inlineStr">
        <is>
          <t>9行 1列，源：1990-05-11 备：1970-01-01</t>
        </is>
      </c>
      <c r="CP18" s="0" t="inlineStr">
        <is>
          <t>1行 6列，源：2063-05-11 10:30:45.12346 -04:00 备：9999-12-31 23:59:59.99999 +00:00</t>
        </is>
      </c>
      <c r="CQ18" s="0" t="inlineStr">
        <is>
          <t>8行 0列，源：9 备：7</t>
        </is>
      </c>
      <c r="CS18" s="0" t="inlineStr">
        <is>
          <t>4行 0列，源：5 备：4</t>
        </is>
      </c>
      <c r="CT18" s="0" t="inlineStr">
        <is>
          <t>1行 6列，源：12:30:45 备：00:00:01.12346</t>
        </is>
      </c>
      <c r="CU18" s="0" t="inlineStr">
        <is>
          <t>8行 0列，源：9 备：110</t>
        </is>
      </c>
      <c r="CV18" s="0" t="inlineStr">
        <is>
          <t>4行 0列，源：5 备：4</t>
        </is>
      </c>
      <c r="CW18" s="0" t="inlineStr">
        <is>
          <t>2行 0列，源：3 备：11</t>
        </is>
      </c>
      <c r="CX18" s="0" t="inlineStr">
        <is>
          <t>8行 1列，源：1981-05-11 14:31:00 备：2079-06-06 23:59:00</t>
        </is>
      </c>
      <c r="DB18" s="0" t="inlineStr">
        <is>
          <t>2行 2列，源：0.0 备：0</t>
        </is>
      </c>
      <c r="DG18" s="0" t="inlineStr">
        <is>
          <t>8行 1列，源：1990-12-31 备：1970-01-01</t>
        </is>
      </c>
      <c r="DI18" s="0" t="inlineStr">
        <is>
          <t>8行 0列，源：9 备：17</t>
        </is>
      </c>
      <c r="DJ18" s="0" t="inlineStr">
        <is>
          <t>2行 0列，源：5 备：12</t>
        </is>
      </c>
      <c r="DK18" s="0" t="inlineStr">
        <is>
          <t>0行 18列，源：None 备：</t>
        </is>
      </c>
      <c r="DN18" s="0" t="inlineStr">
        <is>
          <t>7行 1列，源：1998-05-05 23:59:59.997000 备：2024-05-11 12:00:00.567</t>
        </is>
      </c>
      <c r="DP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8" s="0" t="inlineStr">
        <is>
          <t>1行 7列，源：00:00:00 备：12:30:45.123456</t>
        </is>
      </c>
      <c r="DT18" s="0" t="inlineStr">
        <is>
          <t>1行 7列，源：00:00:00 备：12:30:45.123456</t>
        </is>
      </c>
      <c r="DU18" s="0" t="inlineStr">
        <is>
          <t>0行 16列，源：None 备：</t>
        </is>
      </c>
      <c r="DV18"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8" s="0" t="inlineStr">
        <is>
          <t>4行 4列，源：9999-12-31 23:59:59.999000 备：9999-12-31 23:59:59.999</t>
        </is>
      </c>
      <c r="DY18" s="0" t="inlineStr">
        <is>
          <t>4行 0列，源：5 备：4</t>
        </is>
      </c>
      <c r="EB18" s="0" t="inlineStr">
        <is>
          <t>1行 7列，源：00:00:00 备：12:30:45.123456</t>
        </is>
      </c>
      <c r="EC18" s="0" t="inlineStr">
        <is>
          <t>4行 0列，源：5 备：125</t>
        </is>
      </c>
      <c r="ED18" s="0" t="inlineStr">
        <is>
          <t>1行 14列，源：None 备：</t>
        </is>
      </c>
      <c r="EF18" s="0" t="inlineStr">
        <is>
          <t>2行 0列，源：3 备：11</t>
        </is>
      </c>
      <c r="EI18" s="0" t="inlineStr">
        <is>
          <t>5行 6列，源：None 备：</t>
        </is>
      </c>
      <c r="EK18" s="0" t="inlineStr">
        <is>
          <t>1行 7列，源：00:00:00 备：12:30:45.123456</t>
        </is>
      </c>
      <c r="EL18" s="0" t="inlineStr">
        <is>
          <t>4行 0列，源：5 备：4</t>
        </is>
      </c>
      <c r="EO18" s="0" t="inlineStr">
        <is>
          <t>2行 6列，源：23:59:59.999990 备：12:30:45.12346</t>
        </is>
      </c>
      <c r="EP18" s="0" t="inlineStr">
        <is>
          <t>4行 0列，源：5 备：4</t>
        </is>
      </c>
      <c r="EQ18" s="0" t="inlineStr">
        <is>
          <t>2行 0列，源：3 备：101</t>
        </is>
      </c>
      <c r="ET18" s="0" t="inlineStr">
        <is>
          <t>2行 5列，源：12:30:45.123500 备：23:59:59.1235</t>
        </is>
      </c>
      <c r="EW18" s="0" t="inlineStr">
        <is>
          <t>2行 1列，源：12:30:45 备：23:59:59</t>
        </is>
      </c>
      <c r="EX18" s="0" t="inlineStr">
        <is>
          <t>8行 1列，源：1981-05-11 14:31:00 备：2079-06-06 23:59:00</t>
        </is>
      </c>
      <c r="EZ18" s="0" t="inlineStr">
        <is>
          <t>2行 0列，源：3 备：11</t>
        </is>
      </c>
      <c r="FA18" s="0" t="inlineStr">
        <is>
          <t>4行 0列，源：5 备：105</t>
        </is>
      </c>
      <c r="FB18" s="0" t="inlineStr">
        <is>
          <t>8行 1列，源：1981-05-11 14:31:00 备：2068-05-11 14:31:00</t>
        </is>
      </c>
      <c r="FD18" s="0" t="inlineStr">
        <is>
          <t>2行 0列，源：3 备：101</t>
        </is>
      </c>
      <c r="FE18" s="0" t="inlineStr">
        <is>
          <t>1行 7列，源：1900-01-01 00:00:00.000000 +00:00 备：2013-03-12 02:00:00.000000 -04:25</t>
        </is>
      </c>
      <c r="FG18" s="0" t="inlineStr">
        <is>
          <t>8行 1列，源：1981-05-11 14:31:00 备：2079-06-06 23:59:00</t>
        </is>
      </c>
    </row>
    <row r="19">
      <c r="B19" s="0" t="inlineStr">
        <is>
          <t>YES</t>
        </is>
      </c>
      <c r="C19" s="0" t="inlineStr">
        <is>
          <t>NULL</t>
        </is>
      </c>
      <c r="D19" s="0" t="inlineStr">
        <is>
          <t>NULL</t>
        </is>
      </c>
      <c r="E19" s="0" t="inlineStr">
        <is>
          <t>NULL</t>
        </is>
      </c>
      <c r="F19" s="0" t="inlineStr">
        <is>
          <t>NULL</t>
        </is>
      </c>
      <c r="G19" s="0" t="inlineStr">
        <is>
          <t>NULL</t>
        </is>
      </c>
      <c r="H19" s="0" t="inlineStr">
        <is>
          <t>NULL</t>
        </is>
      </c>
      <c r="I19" s="0" t="inlineStr">
        <is>
          <t>YES!PK__info_nva__3213E83FDA6AB9D6</t>
        </is>
      </c>
      <c r="J19" s="0" t="inlineStr">
        <is>
          <t>YES! 主键相关索引</t>
        </is>
      </c>
      <c r="K19" s="0" t="inlineStr">
        <is>
          <t xml:space="preserve"> NO!  	 id列源备映射错误，源端为int None位	期望更改为text	实际备端为int None位</t>
        </is>
      </c>
      <c r="AC19" s="0" t="inlineStr">
        <is>
          <t>9行 0列，源：10 备：29</t>
        </is>
      </c>
      <c r="AD19" s="0" t="inlineStr">
        <is>
          <t>4行 1列，源：b'A' 备：20</t>
        </is>
      </c>
      <c r="AH19" s="0" t="inlineStr">
        <is>
          <t>9行 0列，源：10 备：5</t>
        </is>
      </c>
      <c r="AJ19" s="0" t="inlineStr">
        <is>
          <t>4行 1列，源：b'A' 备：20</t>
        </is>
      </c>
      <c r="AK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s="0" t="inlineStr">
        <is>
          <t>1行 7列，源：2003-11-05 02:00:00.000000 -05:10 备：2025-05-12 00:00:00.000000 -14:00</t>
        </is>
      </c>
      <c r="AQ19" s="0" t="inlineStr">
        <is>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is>
      </c>
      <c r="AT19" s="0" t="inlineStr">
        <is>
          <t>2行 8列，源：None 备：</t>
        </is>
      </c>
      <c r="AV19" s="0" t="inlineStr">
        <is>
          <t>8行 1列，源：1981-05-11 14:30:59 备：2003-11-04 23:59:59.990</t>
        </is>
      </c>
      <c r="AW19" s="0" t="inlineStr">
        <is>
          <t>4行 1列，源：b'A' 备：20</t>
        </is>
      </c>
      <c r="AX19" s="0" t="inlineStr">
        <is>
          <t>8行 1列，源：1981-05-11 14:30:59 备：2000-05-01 23:59:59.993</t>
        </is>
      </c>
      <c r="AZ19" s="0" t="inlineStr">
        <is>
          <t>8行 1列，源：1981-05-11 14:30:59 备：2003-11-04 23:59:59.990</t>
        </is>
      </c>
      <c r="BA19" s="0" t="inlineStr">
        <is>
          <t>2行 10列，源：None 备：</t>
        </is>
      </c>
      <c r="BB19" s="0" t="inlineStr">
        <is>
          <t>9行 0列，源：10 备：112</t>
        </is>
      </c>
      <c r="BC19" s="0" t="inlineStr">
        <is>
          <t xml:space="preserve">4行 2列，源：这是一个中文字符串            备：                    </t>
        </is>
      </c>
      <c r="BD19" s="0" t="inlineStr">
        <is>
          <t>8行 1列，源：9999-12-31 23:59:59.997000 备：9999-12-31 23:59:59.997</t>
        </is>
      </c>
      <c r="BE19" s="0" t="inlineStr">
        <is>
          <t>9行 0列，源：10 备：18</t>
        </is>
      </c>
      <c r="BH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9" s="0" t="inlineStr">
        <is>
          <t>4行 5列，源：9999-12-31 23:59:59.999900 备：9999-12-31 23:59:59.9999</t>
        </is>
      </c>
      <c r="BL19" s="0" t="inlineStr">
        <is>
          <t>8行 1列，源：9999-12-30 备：1970-01-01</t>
        </is>
      </c>
      <c r="BM19" s="0" t="inlineStr">
        <is>
          <t>1行 8列，源：1900-01-01 00:00:00 备：2026-04-17 17:17:24.6306467</t>
        </is>
      </c>
      <c r="BN19" s="0" t="inlineStr">
        <is>
          <t>4行 5列，源：9999-12-31 23:59:59.999900 备：9999-12-31 23:59:59.9999</t>
        </is>
      </c>
      <c r="BO19" s="0" t="inlineStr">
        <is>
          <t>0行 16列，源：nan 备：</t>
        </is>
      </c>
      <c r="BP19" s="0" t="inlineStr">
        <is>
          <t>4行 1列，源：b'A' 备：20</t>
        </is>
      </c>
      <c r="BQ19" s="0" t="inlineStr">
        <is>
          <t>1行 8列，源：1900-01-01 00:00:00 备：2026-04-17 17:17:33.4133005</t>
        </is>
      </c>
      <c r="BR19" s="0" t="inlineStr">
        <is>
          <t>2行 1列，源：100.0 备：200</t>
        </is>
      </c>
      <c r="BT19"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9" s="0" t="inlineStr">
        <is>
          <t>4行 1列，源：b'A' 备：41</t>
        </is>
      </c>
      <c r="CA19" s="0" t="inlineStr">
        <is>
          <t xml:space="preserve">4行 2列，源：这是一个中文字符串 备：          </t>
        </is>
      </c>
      <c r="CC19" s="0" t="inlineStr">
        <is>
          <t>4行 1列，源：b'A' 备：20</t>
        </is>
      </c>
      <c r="CD19" s="0" t="inlineStr">
        <is>
          <t>1行 8列，源：1900-01-01 00:00:00.0000000 +00:00 备：2013-03-12 02:00:00.0000000 -04:25</t>
        </is>
      </c>
      <c r="CF19" s="0" t="inlineStr">
        <is>
          <t>1行 8列，源：1900-01-01 00:00:00.0000000 +00:00 备：2013-03-12 02:00:00.0000000 -04:25</t>
        </is>
      </c>
      <c r="CG19" s="0" t="inlineStr">
        <is>
          <t>1行 8列，源：1900-01-01 00:00:00.0000000 +00:00 备：2013-03-12 02:00:00.0000000 -04:25</t>
        </is>
      </c>
      <c r="CI19" s="0" t="inlineStr">
        <is>
          <t>4行 1列，源：b'A' 备：41</t>
        </is>
      </c>
      <c r="CJ19" s="0" t="inlineStr">
        <is>
          <t>1行 8列，源：1900-01-01 00:00:00.0000000 +00:00 备：2013-03-12 02:00:00.0000000 -04:25</t>
        </is>
      </c>
      <c r="CL19" s="0" t="inlineStr">
        <is>
          <t>3行 4列，源：None 备：</t>
        </is>
      </c>
      <c r="CM19" s="0" t="inlineStr">
        <is>
          <t>1行 8列，源：00:00:00 备：12:30:45.1234560</t>
        </is>
      </c>
      <c r="CN19" s="0" t="inlineStr">
        <is>
          <t>2行 7列，源：2000-05-11 00:30:45.123457 +09:00 备：2025-05-12 00:00:00.000000 -14:00</t>
        </is>
      </c>
      <c r="CO19" s="0" t="inlineStr">
        <is>
          <t>10行 0列，源：11 备：178</t>
        </is>
      </c>
      <c r="CP19" s="0" t="inlineStr">
        <is>
          <t>1行 7列，源：2063-05-11 10:30:45.123457 -04:00 备：9999-12-31 23:59:59.999999 +00:00</t>
        </is>
      </c>
      <c r="CQ19" s="0" t="inlineStr">
        <is>
          <t>8行 1列，源：9999-12-30 备：1970-01-01</t>
        </is>
      </c>
      <c r="CS19" s="0" t="inlineStr">
        <is>
          <t>4行 1列，源：b'X' 备：58</t>
        </is>
      </c>
      <c r="CT19" s="0" t="inlineStr">
        <is>
          <t>1行 7列，源：12:30:45 备：</t>
        </is>
      </c>
      <c r="CU19" s="0" t="inlineStr">
        <is>
          <t>8行 1列，源：9999-12-30 备：1990-05-11</t>
        </is>
      </c>
      <c r="CV19" s="0" t="inlineStr">
        <is>
          <t>4行 1列，源：b'A' 备：20</t>
        </is>
      </c>
      <c r="CW19" s="0" t="inlineStr">
        <is>
          <t>2行 1列，源：0.0 备：</t>
        </is>
      </c>
      <c r="CX19" s="0" t="inlineStr">
        <is>
          <t>9行 0列，源：10 备：5</t>
        </is>
      </c>
      <c r="DB19" s="0" t="inlineStr">
        <is>
          <t>2行 3列，源：0.0 备：0</t>
        </is>
      </c>
      <c r="DG19" s="0" t="inlineStr">
        <is>
          <t>9行 0列，源：10 备：8</t>
        </is>
      </c>
      <c r="DI19" s="0" t="inlineStr">
        <is>
          <t>8行 1列，源：1981-05-11 14:30:59 备：2003-11-04 23:59:59.990</t>
        </is>
      </c>
      <c r="DJ19" s="0" t="inlineStr">
        <is>
          <t>2行 1列，源：123.0 备：</t>
        </is>
      </c>
      <c r="DK19" s="0" t="inlineStr">
        <is>
          <t>0行 19列，源：None 备：</t>
        </is>
      </c>
      <c r="DN19" s="0" t="inlineStr">
        <is>
          <t>8行 0列，源：13 备：23</t>
        </is>
      </c>
      <c r="DP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9" s="0" t="inlineStr">
        <is>
          <t>1行 8列，源：00:00:00 备：12:30:45.1234560</t>
        </is>
      </c>
      <c r="DT19" s="0" t="inlineStr">
        <is>
          <t>1行 8列，源：00:00:00 备：12:30:45.1234560</t>
        </is>
      </c>
      <c r="DU19" s="0" t="inlineStr">
        <is>
          <t>0行 17列，源：None 备：</t>
        </is>
      </c>
      <c r="DV19"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9" s="0" t="inlineStr">
        <is>
          <t>4行 5列，源：9999-12-31 23:59:59.999900 备：9999-12-31 23:59:59.9999</t>
        </is>
      </c>
      <c r="DY19" s="0" t="inlineStr">
        <is>
          <t>4行 1列，源：b'A' 备：20</t>
        </is>
      </c>
      <c r="EB19" s="0" t="inlineStr">
        <is>
          <t>1行 8列，源：00:00:00 备：12:30:45.1234560</t>
        </is>
      </c>
      <c r="EC19" s="0" t="inlineStr">
        <is>
          <t>4行 1列，源：b'A' 备：41</t>
        </is>
      </c>
      <c r="ED19" s="0" t="inlineStr">
        <is>
          <t>1行 15列，源：None 备：</t>
        </is>
      </c>
      <c r="EF19" s="0" t="inlineStr">
        <is>
          <t>2行 1列，源：nan 备：200</t>
        </is>
      </c>
      <c r="EI19" s="0" t="inlineStr">
        <is>
          <t>5行 7列，源：None 备：</t>
        </is>
      </c>
      <c r="EK19" s="0" t="inlineStr">
        <is>
          <t>1行 8列，源：00:00:00 备：12:30:45.1234560</t>
        </is>
      </c>
      <c r="EL19" s="0" t="inlineStr">
        <is>
          <t>4行 1列，源：b'A' 备：20</t>
        </is>
      </c>
      <c r="EO19" s="0" t="inlineStr">
        <is>
          <t>2行 7列，源：23:59:59.999999 备：12:30:45.123457</t>
        </is>
      </c>
      <c r="EP19" s="0" t="inlineStr">
        <is>
          <t>4行 1列，源：b'A' 备：20</t>
        </is>
      </c>
      <c r="EQ19" s="0" t="inlineStr">
        <is>
          <t>2行 1列，源：nan 备：</t>
        </is>
      </c>
      <c r="ET19" s="0" t="inlineStr">
        <is>
          <t>2行 6列，源：12:30:45.123450 备：23:59:59.12346</t>
        </is>
      </c>
      <c r="EW19" s="0" t="inlineStr">
        <is>
          <t>2行 2列，源：12:30:45.100000 备：23:59:59.1</t>
        </is>
      </c>
      <c r="EX19" s="0" t="inlineStr">
        <is>
          <t>9行 0列，源：10 备：5</t>
        </is>
      </c>
      <c r="EZ19" s="0" t="inlineStr">
        <is>
          <t>2行 1列，源：nan 备：200</t>
        </is>
      </c>
      <c r="FA19" s="0" t="inlineStr">
        <is>
          <t>4行 1列，源：b'A' 备：41</t>
        </is>
      </c>
      <c r="FB19" s="0" t="inlineStr">
        <is>
          <t>9行 0列，源：10 备：13</t>
        </is>
      </c>
      <c r="FD19" s="0" t="inlineStr">
        <is>
          <t>2行 1列，源：nan 备：</t>
        </is>
      </c>
      <c r="FE19" s="0" t="inlineStr">
        <is>
          <t>1行 8列，源：1900-01-01 00:00:00.0000000 +00:00 备：2013-03-12 02:00:00.0000000 -04:25</t>
        </is>
      </c>
      <c r="FG19" s="0" t="inlineStr">
        <is>
          <t>9行 0列，源：10 备：5</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c_nvarchar列源备映射错误，源端为nvarchar 2位	期望更改为text	实际备端为nvarchar 2位</t>
        </is>
      </c>
      <c r="AC20" s="0" t="inlineStr">
        <is>
          <t>9行 1列，源：2079-06-05 23:59:00 备：1981-05-11 14:31:00</t>
        </is>
      </c>
      <c r="AD20" s="0" t="inlineStr">
        <is>
          <t>4行 2列，源：b'Variable length bina' 备：20202020202020202020</t>
        </is>
      </c>
      <c r="AH20" s="0" t="inlineStr">
        <is>
          <t>10行 0列，源：11 备：6</t>
        </is>
      </c>
      <c r="AJ20" s="0" t="inlineStr">
        <is>
          <t>4行 2列，源：b'Variable length bina' 备：20202020202020202020</t>
        </is>
      </c>
      <c r="AK20" s="0" t="inlineStr">
        <is>
          <t>3行 0列，源：4 备：12</t>
        </is>
      </c>
      <c r="AM20" s="0" t="inlineStr">
        <is>
          <t>1行 8列，源：2003-11-05 02:00:00.0000000 -05:10 备：2025-05-11 23:59:59.9999999 -14:00</t>
        </is>
      </c>
      <c r="AQ20" s="0" t="inlineStr">
        <is>
          <t>5行 3列，源：b"SimulatedJPEGData'M\xa3b\xf3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 备：53696D756C617465644A50454744617461274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t>
        </is>
      </c>
      <c r="AT20" s="0" t="inlineStr">
        <is>
          <t>2行 10列，源：None 备：</t>
        </is>
      </c>
      <c r="AV20" s="0" t="inlineStr">
        <is>
          <t>9行 0列，源：10 备：18</t>
        </is>
      </c>
      <c r="AW20" s="0" t="inlineStr">
        <is>
          <t>4行 2列，源：b'Variable length bina' 备：20202020202020202020</t>
        </is>
      </c>
      <c r="AX20" s="0" t="inlineStr">
        <is>
          <t>9行 0列，源：10 备：15</t>
        </is>
      </c>
      <c r="AZ20" s="0" t="inlineStr">
        <is>
          <t>9行 0列，源：10 备：18</t>
        </is>
      </c>
      <c r="BA20" s="0" t="inlineStr">
        <is>
          <t>2行 11列，源：None 备：</t>
        </is>
      </c>
      <c r="BB20" s="0" t="inlineStr">
        <is>
          <t>9行 1列，源：1996-03-03 23:59:59.997000 备：1998-05-05 23:59:59.997</t>
        </is>
      </c>
      <c r="BC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0" s="0" t="inlineStr">
        <is>
          <t>9行 0列，源：10 备：18</t>
        </is>
      </c>
      <c r="BE20" s="0" t="inlineStr">
        <is>
          <t>9行 1列，源：1996-03-03 23:59:59.997000 备：2004-12-24 23:59:59.990</t>
        </is>
      </c>
      <c r="BH20" s="0" t="inlineStr">
        <is>
          <t>3行 0列，源：4 备：12</t>
        </is>
      </c>
      <c r="BK20" s="0" t="inlineStr">
        <is>
          <t>4行 6列，源：9999-12-31 23:59:59.999990 备：9999-12-31 23:59:59.99999</t>
        </is>
      </c>
      <c r="BL20" s="0" t="inlineStr">
        <is>
          <t>9行 0列，源：10 备：8</t>
        </is>
      </c>
      <c r="BM20" s="0" t="inlineStr">
        <is>
          <t>2行 0列，源：3 备：125</t>
        </is>
      </c>
      <c r="BN20" s="0" t="inlineStr">
        <is>
          <t>4行 6列，源：9999-12-31 23:59:59.999990 备：9999-12-31 23:59:59.99999</t>
        </is>
      </c>
      <c r="BO20" s="0" t="inlineStr">
        <is>
          <t>0行 17列，源：None 备：</t>
        </is>
      </c>
      <c r="BP20" s="0" t="inlineStr">
        <is>
          <t>4行 2列，源：b'Variable length bina' 备：2020202020202020202020202020202020202020</t>
        </is>
      </c>
      <c r="BQ20" s="0" t="inlineStr">
        <is>
          <t>2行 0列，源：3 备：105</t>
        </is>
      </c>
      <c r="BR20" s="0" t="inlineStr">
        <is>
          <t>2行 2列，源：0.0 备：0</t>
        </is>
      </c>
      <c r="BT20" s="0" t="inlineStr">
        <is>
          <t>3行 0列，源：4 备：178</t>
        </is>
      </c>
      <c r="BW20" s="0" t="inlineStr">
        <is>
          <t>3行 0列，源：4 备：12</t>
        </is>
      </c>
      <c r="BX20" s="0" t="inlineStr">
        <is>
          <t>4行 2列，源：b'Variable length bina' 备：5661726961626C65206C656E6774682062696E61</t>
        </is>
      </c>
      <c r="CA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0" s="0" t="inlineStr">
        <is>
          <t>4行 2列，源：b'Variable length bina' 备：2020202020202020202020202020202020202020</t>
        </is>
      </c>
      <c r="CD20" s="0" t="inlineStr">
        <is>
          <t>2行 0列，源：3 备：11</t>
        </is>
      </c>
      <c r="CF20" s="0" t="inlineStr">
        <is>
          <t>2行 0列，源：3 备：11</t>
        </is>
      </c>
      <c r="CG20" s="0" t="inlineStr">
        <is>
          <t>2行 0列，源：3 备：11</t>
        </is>
      </c>
      <c r="CI20" s="0" t="inlineStr">
        <is>
          <t>4行 2列，源：b'Variable length bina' 备：5661726961626C65206C656E6774682062696E61</t>
        </is>
      </c>
      <c r="CJ20" s="0" t="inlineStr">
        <is>
          <t>2行 0列，源：3 备：102</t>
        </is>
      </c>
      <c r="CL20" s="0" t="inlineStr">
        <is>
          <t>3行 6列，源：None 备：</t>
        </is>
      </c>
      <c r="CM20" s="0" t="inlineStr">
        <is>
          <t>2行 0列，源：3 备：11</t>
        </is>
      </c>
      <c r="CN20" s="0" t="inlineStr">
        <is>
          <t>2行 8列，源：2000-05-11 00:30:45.1234567 +09:00 备：2025-05-11 23:59:59.9999999 -14:00</t>
        </is>
      </c>
      <c r="CO20" s="0" t="inlineStr">
        <is>
          <t>10行 1列，源：2068-06-01 备：0001-01-02</t>
        </is>
      </c>
      <c r="CP20" s="0" t="inlineStr">
        <is>
          <t>1行 8列，源：2063-05-11 10:30:45.1234567 -04:00 备：9999-12-31 23:59:59.9999999 +00:00</t>
        </is>
      </c>
      <c r="CQ20" s="0" t="inlineStr">
        <is>
          <t>9行 0列，源：10 备：8</t>
        </is>
      </c>
      <c r="CS20" s="0" t="inlineStr">
        <is>
          <t>4行 2列，源：b'This is a test strin' 备：546869732069732061207465737420737472696E</t>
        </is>
      </c>
      <c r="CT20" s="0" t="inlineStr">
        <is>
          <t>1行 8列，源：12:30:45 备：00:00:01.1234567</t>
        </is>
      </c>
      <c r="CU20" s="0" t="inlineStr">
        <is>
          <t>9行 0列，源：10 备：2</t>
        </is>
      </c>
      <c r="CV20" s="0" t="inlineStr">
        <is>
          <t>4行 2列，源：b'Variable length bina' 备：2020202020202020202020202020202020202020</t>
        </is>
      </c>
      <c r="CW20" s="0" t="inlineStr">
        <is>
          <t>2行 2列，源：0.0 备：</t>
        </is>
      </c>
      <c r="CX20" s="0" t="inlineStr">
        <is>
          <t>9行 1列，源：2079-06-05 23:59:00 备：2026-04-17 16:52:00</t>
        </is>
      </c>
      <c r="DB20" s="0" t="inlineStr">
        <is>
          <t>2行 4列，源：0.0 备：0</t>
        </is>
      </c>
      <c r="DG20" s="0" t="inlineStr">
        <is>
          <t>9行 1列，源：1990-12-31 备：0001-01-02</t>
        </is>
      </c>
      <c r="DI20" s="0" t="inlineStr">
        <is>
          <t>9行 0列，源：10 备：18</t>
        </is>
      </c>
      <c r="DJ20" s="0" t="inlineStr">
        <is>
          <t>2行 2列，源：12345.0 备：</t>
        </is>
      </c>
      <c r="DK20" s="0" t="inlineStr">
        <is>
          <t>1行 1列，源：None 备：</t>
        </is>
      </c>
      <c r="DN20" s="0" t="inlineStr">
        <is>
          <t>8行 1列，源：1999-06-06 23:59:59.997000 备：2025-01-01 00:00:00.233</t>
        </is>
      </c>
      <c r="DP20" s="0" t="inlineStr">
        <is>
          <t>3行 0列，源：4 备：12</t>
        </is>
      </c>
      <c r="DR20" s="0" t="inlineStr">
        <is>
          <t>2行 0列，源：3 备：11</t>
        </is>
      </c>
      <c r="DT20" s="0" t="inlineStr">
        <is>
          <t>2行 0列，源：3 备：11</t>
        </is>
      </c>
      <c r="DU20" s="0" t="inlineStr">
        <is>
          <t>0行 18列，源：None 备：</t>
        </is>
      </c>
      <c r="DV20" s="0" t="inlineStr">
        <is>
          <t>3行 0列，源：4 备：178</t>
        </is>
      </c>
      <c r="DX20" s="0" t="inlineStr">
        <is>
          <t>4行 6列，源：9999-12-31 23:59:59.999990 备：9999-12-31 23:59:59.99999</t>
        </is>
      </c>
      <c r="DY20" s="0" t="inlineStr">
        <is>
          <t>4行 2列，源：b'Variable length bina' 备：20202020202020202020</t>
        </is>
      </c>
      <c r="EB20" s="0" t="inlineStr">
        <is>
          <t>2行 0列，源：3 备：11</t>
        </is>
      </c>
      <c r="EC20" s="0" t="inlineStr">
        <is>
          <t>4行 2列，源：b'Variable length bina' 备：5661726961626C65206C656E6774682062696E61</t>
        </is>
      </c>
      <c r="ED20" s="0" t="inlineStr">
        <is>
          <t>1行 16列，源：None 备：</t>
        </is>
      </c>
      <c r="EF20" s="0" t="inlineStr">
        <is>
          <t>2行 2列，源：nan 备：20000</t>
        </is>
      </c>
      <c r="EI20" s="0" t="inlineStr">
        <is>
          <t>5行 8列，源：None 备：</t>
        </is>
      </c>
      <c r="EK20" s="0" t="inlineStr">
        <is>
          <t>2行 0列，源：3 备：109</t>
        </is>
      </c>
      <c r="EL20" s="0" t="inlineStr">
        <is>
          <t>4行 2列，源：b'Variable length bina' 备：20202020202020202020</t>
        </is>
      </c>
      <c r="EO20" s="0" t="inlineStr">
        <is>
          <t>2行 8列，源：23:59:59.999999 备：12:30:45.1234567</t>
        </is>
      </c>
      <c r="EP20" s="0" t="inlineStr">
        <is>
          <t>4行 2列，源：b'Variable length bina' 备：2020202020202020202020202020202020202020</t>
        </is>
      </c>
      <c r="EQ20" s="0" t="inlineStr">
        <is>
          <t>2行 2列，源：nan 备：</t>
        </is>
      </c>
      <c r="ET20" s="0" t="inlineStr">
        <is>
          <t>2行 7列，源：12:30:45.123450 备：23:59:59.123457</t>
        </is>
      </c>
      <c r="EW20" s="0" t="inlineStr">
        <is>
          <t>2行 3列，源：12:30:45.120000 备：23:59:59.12</t>
        </is>
      </c>
      <c r="EX20" s="0" t="inlineStr">
        <is>
          <t>9行 1列，源：2079-06-05 23:59:00 备：2026-04-17 17:15:00</t>
        </is>
      </c>
      <c r="EZ20" s="0" t="inlineStr">
        <is>
          <t>2行 2列，源：nan 备：20000</t>
        </is>
      </c>
      <c r="FA20" s="0" t="inlineStr">
        <is>
          <t>4行 2列，源：b'Variable length bina' 备：5661726961626C65206C656E6774682062696E61</t>
        </is>
      </c>
      <c r="FB20" s="0" t="inlineStr">
        <is>
          <t>9行 1列，源：2079-06-05 23:59:00 备：2025-05-11 12:00:00</t>
        </is>
      </c>
      <c r="FD20" s="0" t="inlineStr">
        <is>
          <t>2行 2列，源：nan 备：</t>
        </is>
      </c>
      <c r="FE20" s="0" t="inlineStr">
        <is>
          <t>2行 0列，源：3 备：11</t>
        </is>
      </c>
      <c r="FG20" s="0" t="inlineStr">
        <is>
          <t>9行 1列，源：2079-06-05 23:59:00 备：2026-04-17 17:16:00</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c_nvarchar20列源备映射错误，源端为nvarchar 40位	期望更改为text	实际备端为nvarchar 40位</t>
        </is>
      </c>
      <c r="AC21" s="0" t="inlineStr">
        <is>
          <t>10行 0列，源：11 备：3</t>
        </is>
      </c>
      <c r="A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H21" s="0" t="inlineStr">
        <is>
          <t>10行 1列，源：1900-01-02 00:00:00 备：2020-03-01 00:00:00</t>
        </is>
      </c>
      <c r="AJ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K21" s="0" t="inlineStr">
        <is>
          <t>3行 1列，源：  备：2</t>
        </is>
      </c>
      <c r="AM21" s="0" t="inlineStr">
        <is>
          <t>2行 0列，源：12 备：13</t>
        </is>
      </c>
      <c r="AT21" s="0" t="inlineStr">
        <is>
          <t>2行 11列，源：None 备：</t>
        </is>
      </c>
      <c r="AV21" s="0" t="inlineStr">
        <is>
          <t>9行 1列，源：1996-03-03 23:59:59.997000 备：2004-12-24 23:59:59.990</t>
        </is>
      </c>
      <c r="AW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X21" s="0" t="inlineStr">
        <is>
          <t>9行 1列，源：1996-03-03 23:59:59.997000 备：2001-04-09 23:59:59.993</t>
        </is>
      </c>
      <c r="AZ21" s="0" t="inlineStr">
        <is>
          <t>9行 1列，源：1996-03-03 23:59:59.997000 备：2004-12-24 23:59:59.990</t>
        </is>
      </c>
      <c r="BA21" s="0" t="inlineStr">
        <is>
          <t>2行 12列，源：None 备：</t>
        </is>
      </c>
      <c r="BB21" s="0" t="inlineStr">
        <is>
          <t>10行 0列，源：11 备：113</t>
        </is>
      </c>
      <c r="BC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1" s="0" t="inlineStr">
        <is>
          <t>9行 1列，源：9999-12-31 23:59:59.997000 备：9999-12-31 23:59:59.997</t>
        </is>
      </c>
      <c r="BE21" s="0" t="inlineStr">
        <is>
          <t>10行 0列，源：11 备：19</t>
        </is>
      </c>
      <c r="BH21" s="0" t="inlineStr">
        <is>
          <t>3行 1列，源：  备：2</t>
        </is>
      </c>
      <c r="BK21" s="0" t="inlineStr">
        <is>
          <t>5行 2列，源：1945-05-11 14:30:45.100000 备：1945-05-11 14:30:45.1</t>
        </is>
      </c>
      <c r="BL21" s="0" t="inlineStr">
        <is>
          <t>9行 1列，源：1990-05-11 备：0001-01-02</t>
        </is>
      </c>
      <c r="BM21" s="0" t="inlineStr">
        <is>
          <t>2行 1列，源：2026-04-17 17:17:25 备：9999-12-31 23:59:59</t>
        </is>
      </c>
      <c r="BN21" s="0" t="inlineStr">
        <is>
          <t>5行 2列，源：1945-05-11 14:30:45.100000 备：1945-05-11 14:30:45.1</t>
        </is>
      </c>
      <c r="BO21" s="0" t="inlineStr">
        <is>
          <t>0行 18列，源：None 备：</t>
        </is>
      </c>
      <c r="B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Q21" s="0" t="inlineStr">
        <is>
          <t>2行 1列，源：2026-04-17 17:17:33 备：9999-12-31 23:59:59</t>
        </is>
      </c>
      <c r="BR21" s="0" t="inlineStr">
        <is>
          <t>2行 3列，源：0.0 备：0</t>
        </is>
      </c>
      <c r="BT21" s="0" t="inlineStr">
        <is>
          <t>3行 1列，源：6 备：试</t>
        </is>
      </c>
      <c r="BW21" s="0" t="inlineStr">
        <is>
          <t>3行 1列，源：  备：2</t>
        </is>
      </c>
      <c r="BX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A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21" s="0" t="inlineStr">
        <is>
          <t>2行 1列，源：2026-04-17 17:18:21 +08:00 备：2003-11-05 02:00:00 -05:10</t>
        </is>
      </c>
      <c r="CF21" s="0" t="inlineStr">
        <is>
          <t>2行 1列，源：2026-04-17 17:18:23 +08:00 备：2003-11-05 02:00:00 -05:10</t>
        </is>
      </c>
      <c r="CG21" s="0" t="inlineStr">
        <is>
          <t>2行 1列，源：2026-04-17 17:18:32 +08:00 备：2003-11-05 02:00:00 -05:10</t>
        </is>
      </c>
      <c r="CI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21" s="0" t="inlineStr">
        <is>
          <t>2行 1列，源：2026-04-17 17:18:32 +08:00 备：1900-01-01 00:00:00 +00:00</t>
        </is>
      </c>
      <c r="CL21" s="0" t="inlineStr">
        <is>
          <t>3行 8列，源：None 备：</t>
        </is>
      </c>
      <c r="CM21" s="0" t="inlineStr">
        <is>
          <t>2行 1列，源：23:59:59 备：12:30:45</t>
        </is>
      </c>
      <c r="CN21" s="0" t="inlineStr">
        <is>
          <t>3行 0列，源：4 备：12</t>
        </is>
      </c>
      <c r="CO21" s="0" t="inlineStr">
        <is>
          <t>11行 0列，源：21 备：180</t>
        </is>
      </c>
      <c r="CP21" s="0" t="inlineStr">
        <is>
          <t>2行 0列，源：10 备：6</t>
        </is>
      </c>
      <c r="CQ21" s="0" t="inlineStr">
        <is>
          <t>9行 1列，源：1990-05-11 备：0001-01-02</t>
        </is>
      </c>
      <c r="CS21" s="0"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1" s="0" t="inlineStr">
        <is>
          <t>2行 0列，源：5 备：3</t>
        </is>
      </c>
      <c r="CU21" s="0" t="inlineStr">
        <is>
          <t>9行 1列，源：1990-05-11 备：1900-01-01</t>
        </is>
      </c>
      <c r="CV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W21" s="0" t="inlineStr">
        <is>
          <t>2行 3列，源：0.0 备：</t>
        </is>
      </c>
      <c r="CX21" s="0" t="inlineStr">
        <is>
          <t>10行 0列，源：11 备：6</t>
        </is>
      </c>
      <c r="DB21" s="0" t="inlineStr">
        <is>
          <t>2行 15列，源：0.0 备：0.0000000000000</t>
        </is>
      </c>
      <c r="DG21" s="0" t="inlineStr">
        <is>
          <t>10行 0列，源：11 备：9</t>
        </is>
      </c>
      <c r="DI21" s="0" t="inlineStr">
        <is>
          <t>9行 1列，源：1996-03-03 23:59:59.997000 备：2004-12-24 23:59:59.990</t>
        </is>
      </c>
      <c r="DJ21" s="0" t="inlineStr">
        <is>
          <t>2行 3列，源：1234567890.0 备：</t>
        </is>
      </c>
      <c r="DK21" s="0" t="inlineStr">
        <is>
          <t>1行 2列，源：None 备：</t>
        </is>
      </c>
      <c r="DN21" s="0" t="inlineStr">
        <is>
          <t>9行 0列，源：15 备：3</t>
        </is>
      </c>
      <c r="DP21" s="0" t="inlineStr">
        <is>
          <t>3行 1列，源：  备：2</t>
        </is>
      </c>
      <c r="DR21" s="0" t="inlineStr">
        <is>
          <t>2行 1列，源：23:59:59 备：12:30:45</t>
        </is>
      </c>
      <c r="DT21" s="0" t="inlineStr">
        <is>
          <t>2行 1列，源：23:59:59 备：12:30:45</t>
        </is>
      </c>
      <c r="DU21" s="0" t="inlineStr">
        <is>
          <t>0行 19列，源：None 备：</t>
        </is>
      </c>
      <c r="DV21" s="0" t="inlineStr">
        <is>
          <t>3行 1列，源：6 备：试</t>
        </is>
      </c>
      <c r="DX21" s="0" t="inlineStr">
        <is>
          <t>5行 2列，源：1945-05-11 14:30:45.100000 备：1945-05-11 14:30:45.1</t>
        </is>
      </c>
      <c r="DY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B21" s="0" t="inlineStr">
        <is>
          <t>2行 1列，源：23:59:59 备：12:30:45</t>
        </is>
      </c>
      <c r="EC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D21" s="0" t="inlineStr">
        <is>
          <t>1行 17列，源：None 备：</t>
        </is>
      </c>
      <c r="EF21" s="0" t="inlineStr">
        <is>
          <t>2行 3列，源：nan 备：2000000000</t>
        </is>
      </c>
      <c r="EK21" s="0" t="inlineStr">
        <is>
          <t>2行 1列，源：23:59:59 备：12:30:45</t>
        </is>
      </c>
      <c r="EL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O21" s="0" t="inlineStr">
        <is>
          <t>3行 0列，源：4 备：12</t>
        </is>
      </c>
      <c r="E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Q21" s="0" t="inlineStr">
        <is>
          <t>2行 3列，源：nan 备：</t>
        </is>
      </c>
      <c r="ET21" s="0" t="inlineStr">
        <is>
          <t>2行 8列，源：12:30:45.123450 备：23:59:59.1234567</t>
        </is>
      </c>
      <c r="EW21" s="0" t="inlineStr">
        <is>
          <t>2行 4列，源：12:30:45.123000 备：23:59:59.123</t>
        </is>
      </c>
      <c r="EX21" s="0" t="inlineStr">
        <is>
          <t>10行 0列，源：11 备：6</t>
        </is>
      </c>
      <c r="EZ21" s="0" t="inlineStr">
        <is>
          <t>2行 3列，源：nan 备：2000000000</t>
        </is>
      </c>
      <c r="FA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21" s="0" t="inlineStr">
        <is>
          <t>10行 0列，源：11 备：130</t>
        </is>
      </c>
      <c r="FD21" s="0" t="inlineStr">
        <is>
          <t>2行 3列，源：nan 备：</t>
        </is>
      </c>
      <c r="FE21" s="0" t="inlineStr">
        <is>
          <t>2行 1列，源：2026-04-17 16:56:53 +08:00 备：2003-11-05 02:00:00 -05:10</t>
        </is>
      </c>
      <c r="FG21" s="0" t="inlineStr">
        <is>
          <t>10行 0列，源：11 备：6</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c_nvarchar3500列源备映射错误，源端为nvarchar 7000位	期望更改为text	实际备端为nvarchar 7000位</t>
        </is>
      </c>
      <c r="AC22" s="0" t="inlineStr">
        <is>
          <t>10行 1列，源：1900-01-02 00:00:00 备：1900-01-01 00:00:00</t>
        </is>
      </c>
      <c r="AD22" s="0" t="inlineStr">
        <is>
          <t>5行 0列，源：6 备：5</t>
        </is>
      </c>
      <c r="AH22" s="0" t="inlineStr">
        <is>
          <t>11行 0列，源：12 备：7</t>
        </is>
      </c>
      <c r="AJ22" s="0" t="inlineStr">
        <is>
          <t>5行 0列，源：6 备：5</t>
        </is>
      </c>
      <c r="AK22" s="0" t="inlineStr">
        <is>
          <t>3行 1列，源：  备：2</t>
        </is>
      </c>
      <c r="AM22" s="0" t="inlineStr">
        <is>
          <t>2行 1列，源：2025-05-12 00:00:00 -14:00 备：1971-05-11 00:00:00 +14:00</t>
        </is>
      </c>
      <c r="AT22" s="0" t="inlineStr">
        <is>
          <t>2行 12列，源：None 备：</t>
        </is>
      </c>
      <c r="AV22" s="0" t="inlineStr">
        <is>
          <t>10行 0列，源：11 备：19</t>
        </is>
      </c>
      <c r="AW22" s="0" t="inlineStr">
        <is>
          <t>5行 0列，源：6 备：5</t>
        </is>
      </c>
      <c r="AX22" s="0" t="inlineStr">
        <is>
          <t>10行 0列，源：11 备：152</t>
        </is>
      </c>
      <c r="AZ22" s="0" t="inlineStr">
        <is>
          <t>10行 0列，源：11 备：19</t>
        </is>
      </c>
      <c r="BA22" s="0" t="inlineStr">
        <is>
          <t>2行 13列，源：None 备：</t>
        </is>
      </c>
      <c r="BB22" s="0" t="inlineStr">
        <is>
          <t>10行 1列，源：1997-04-04 23:59:59.997000 备：1999-06-06 23:59:59.997</t>
        </is>
      </c>
      <c r="BC22" s="0" t="inlineStr">
        <is>
          <t>5行 0列，源：6 备：5</t>
        </is>
      </c>
      <c r="BD22" s="0" t="inlineStr">
        <is>
          <t>10行 0列，源：11 备：19</t>
        </is>
      </c>
      <c r="BE22" s="0" t="inlineStr">
        <is>
          <t>10行 1列，源：2020-02-29 19:27:31.123000 备：1753-01-02 00:00:00.000</t>
        </is>
      </c>
      <c r="BH22" s="0" t="inlineStr">
        <is>
          <t>3行 1列，源：  备：2</t>
        </is>
      </c>
      <c r="BK22" s="0" t="inlineStr">
        <is>
          <t>5行 3列，源：1945-05-11 14:30:45.120000 备：1945-05-11 14:30:45.12</t>
        </is>
      </c>
      <c r="BL22" s="0" t="inlineStr">
        <is>
          <t>10行 0列，源：11 备：9</t>
        </is>
      </c>
      <c r="BM22" s="0" t="inlineStr">
        <is>
          <t>2行 2列，源：2026-04-17 17:17:24.600000 备：9999-12-31 23:59:59.9</t>
        </is>
      </c>
      <c r="BN22" s="0" t="inlineStr">
        <is>
          <t>5行 3列，源：1945-05-11 14:30:45.120000 备：1945-05-11 14:30:45.12</t>
        </is>
      </c>
      <c r="BO22" s="0" t="inlineStr">
        <is>
          <t>0行 19列，源：None 备：</t>
        </is>
      </c>
      <c r="BP22" s="0" t="inlineStr">
        <is>
          <t>5行 0列，源：6 备：5</t>
        </is>
      </c>
      <c r="BQ22" s="0" t="inlineStr">
        <is>
          <t>2行 2列，源：2026-04-17 17:17:33.400000 备：9999-12-31 23:59:59.9</t>
        </is>
      </c>
      <c r="BR22" s="0" t="inlineStr">
        <is>
          <t>2行 4列，源：0.0 备：0</t>
        </is>
      </c>
      <c r="BT22" s="0" t="inlineStr">
        <is>
          <t>3行 1列，源：6 备：试</t>
        </is>
      </c>
      <c r="BW22" s="0" t="inlineStr">
        <is>
          <t>3行 1列，源：  备：2</t>
        </is>
      </c>
      <c r="BX22" s="0" t="inlineStr">
        <is>
          <t>5行 0列，源：6 备：126</t>
        </is>
      </c>
      <c r="CA22" s="0" t="inlineStr">
        <is>
          <t>5行 0列，源：6 备：5</t>
        </is>
      </c>
      <c r="CC22" s="0" t="inlineStr">
        <is>
          <t>5行 0列，源：6 备：5</t>
        </is>
      </c>
      <c r="CD22" s="0" t="inlineStr">
        <is>
          <t>2行 2列，源：2026-04-17 17:18:20.6 +08:00 备：2003-11-05 02:00:00.0 -05:10</t>
        </is>
      </c>
      <c r="CF22" s="0" t="inlineStr">
        <is>
          <t>2行 2列，源：2026-04-17 17:18:22.8 +08:00 备：2003-11-05 02:00:00.0 -05:10</t>
        </is>
      </c>
      <c r="CG22" s="0" t="inlineStr">
        <is>
          <t>2行 2列，源：2026-04-17 17:18:31.5 +08:00 备：2003-11-05 02:00:00.0 -05:10</t>
        </is>
      </c>
      <c r="CI22" s="0" t="inlineStr">
        <is>
          <t>5行 0列，源：6 备：106</t>
        </is>
      </c>
      <c r="CJ22" s="0" t="inlineStr">
        <is>
          <t>2行 2列，源：2026-04-17 17:18:31.5 +08:00 备：1900-01-01 00:00:00.0 +00:00</t>
        </is>
      </c>
      <c r="CL22" s="0" t="inlineStr">
        <is>
          <t>4行 0列，源：5 备：13</t>
        </is>
      </c>
      <c r="CM22" s="0" t="inlineStr">
        <is>
          <t>2行 2列，源：23:59:59.900000 备：12:30:45.1</t>
        </is>
      </c>
      <c r="CN22" s="0" t="inlineStr">
        <is>
          <t>3行 1列，源：0001-01-01 00:00:00 +00:00 备：2025-05-12 00:00:00 -14:00</t>
        </is>
      </c>
      <c r="CO22" s="0" t="inlineStr">
        <is>
          <t>11行 1列，源：None 备：1990-05-11</t>
        </is>
      </c>
      <c r="CP22" s="0" t="inlineStr">
        <is>
          <t>2行 1列，源：2013-03-12 02:00:00 -04:25 备：2063-05-11 10:30:45 -04:00</t>
        </is>
      </c>
      <c r="CQ22" s="0" t="inlineStr">
        <is>
          <t>10行 0列，源：11 备：9</t>
        </is>
      </c>
      <c r="CS22" s="0" t="inlineStr">
        <is>
          <t>5行 0列，源：6 备：5</t>
        </is>
      </c>
      <c r="CT22" s="0" t="inlineStr">
        <is>
          <t>2行 1列，源：12:30:45 备：23:59:59</t>
        </is>
      </c>
      <c r="CU22" s="0" t="inlineStr">
        <is>
          <t>10行 0列，源：11 备：204</t>
        </is>
      </c>
      <c r="CV22" s="0" t="inlineStr">
        <is>
          <t>5行 0列，源：6 备：5</t>
        </is>
      </c>
      <c r="CW22" s="0" t="inlineStr">
        <is>
          <t>2行 4列，源：0.0 备：</t>
        </is>
      </c>
      <c r="CX22" s="0" t="inlineStr">
        <is>
          <t>10行 1列，源：1900-01-02 00:00:00 备：2020-03-01 00:00:00</t>
        </is>
      </c>
      <c r="DB22" s="0" t="inlineStr">
        <is>
          <t>2行 16列，源：0.0 备：0.000000</t>
        </is>
      </c>
      <c r="DI22" s="0" t="inlineStr">
        <is>
          <t>10行 0列，源：11 备：19</t>
        </is>
      </c>
      <c r="DJ22" s="0" t="inlineStr">
        <is>
          <t>2行 4列，源：1234567890123456.0 备：</t>
        </is>
      </c>
      <c r="DK22" s="0" t="inlineStr">
        <is>
          <t>1行 3列，源：None 备：</t>
        </is>
      </c>
      <c r="DN22" s="0" t="inlineStr">
        <is>
          <t>9行 1列，源：2001-04-09 23:59:59.993000 备：1753-01-01 00:00:00.000</t>
        </is>
      </c>
      <c r="DP22" s="0" t="inlineStr">
        <is>
          <t>3行 1列，源：  备：2</t>
        </is>
      </c>
      <c r="DR22" s="0" t="inlineStr">
        <is>
          <t>2行 2列，源：23:59:59.900000 备：12:30:45.1</t>
        </is>
      </c>
      <c r="DT22" s="0" t="inlineStr">
        <is>
          <t>2行 2列，源：23:59:59.900000 备：12:30:45.1</t>
        </is>
      </c>
      <c r="DU22" s="0" t="inlineStr">
        <is>
          <t>0行 20列，源：None 备：</t>
        </is>
      </c>
      <c r="DV22" s="0" t="inlineStr">
        <is>
          <t>3行 1列，源：6 备：试</t>
        </is>
      </c>
      <c r="DX22" s="0" t="inlineStr">
        <is>
          <t>5行 3列，源：1945-05-11 14:30:45.120000 备：1945-05-11 14:30:45.12</t>
        </is>
      </c>
      <c r="DY22" s="0" t="inlineStr">
        <is>
          <t>5行 0列，源：6 备：5</t>
        </is>
      </c>
      <c r="EB22" s="0" t="inlineStr">
        <is>
          <t>2行 2列，源：23:59:59.900000 备：12:30:45.1</t>
        </is>
      </c>
      <c r="EC22" s="0" t="inlineStr">
        <is>
          <t>5行 0列，源：6 备：126</t>
        </is>
      </c>
      <c r="ED22" s="0" t="inlineStr">
        <is>
          <t>1行 18列，源：None 备：</t>
        </is>
      </c>
      <c r="EF22" s="0" t="inlineStr">
        <is>
          <t>2行 4列，源：nan 备：2000000000000000</t>
        </is>
      </c>
      <c r="EK22" s="0" t="inlineStr">
        <is>
          <t>2行 2列，源：23:59:59.900000 备：12:30:45.1</t>
        </is>
      </c>
      <c r="EL22" s="0" t="inlineStr">
        <is>
          <t>5行 0列，源：6 备：5</t>
        </is>
      </c>
      <c r="EO22" s="0" t="inlineStr">
        <is>
          <t>3行 1列，源：09:12:34 备：23:59:59</t>
        </is>
      </c>
      <c r="EP22" s="0" t="inlineStr">
        <is>
          <t>5行 0列，源：6 备：5</t>
        </is>
      </c>
      <c r="EQ22" s="0" t="inlineStr">
        <is>
          <t>2行 4列，源：nan 备：</t>
        </is>
      </c>
      <c r="ET22" s="0" t="inlineStr">
        <is>
          <t>3行 0列，源：10 备：13</t>
        </is>
      </c>
      <c r="EW22" s="0" t="inlineStr">
        <is>
          <t>2行 5列，源：12:30:45.123500 备：23:59:59.1235</t>
        </is>
      </c>
      <c r="EX22" s="0" t="inlineStr">
        <is>
          <t>10行 1列，源：1900-01-02 00:00:00 备：2020-03-01 00:00:00</t>
        </is>
      </c>
      <c r="EZ22" s="0" t="inlineStr">
        <is>
          <t>2行 4列，源：nan 备：2000000000000000</t>
        </is>
      </c>
      <c r="FA22" s="0" t="inlineStr">
        <is>
          <t>5行 0列，源：6 备：106</t>
        </is>
      </c>
      <c r="FB22" s="0" t="inlineStr">
        <is>
          <t>10行 1列，源：1900-01-02 00:00:00 备：2079-06-05 23:59:00</t>
        </is>
      </c>
      <c r="FD22" s="0" t="inlineStr">
        <is>
          <t>2行 4列，源：nan 备：</t>
        </is>
      </c>
      <c r="FE22" s="0" t="inlineStr">
        <is>
          <t>2行 2列，源：2026-04-17 16:56:52.8 +08:00 备：2003-11-05 02:00:00.0 -05:10</t>
        </is>
      </c>
      <c r="FG22" s="0" t="inlineStr">
        <is>
          <t>10行 1列，源：1900-01-02 00:00:00 备：2020-03-01 00:00:00</t>
        </is>
      </c>
    </row>
    <row r="23">
      <c r="A23" s="0" t="inlineStr">
        <is>
          <t>info_text_dml_single_pk_irp</t>
        </is>
      </c>
      <c r="K23" s="0" t="inlineStr">
        <is>
          <t>[0;34m info_text_dml_single_pk_irp [0m源备字段数相同，源端字段：3 	备端字段3</t>
        </is>
      </c>
      <c r="W23" s="1">
        <f>HYPERLINK("#2026041717hbase0!AA2","NO 源备存在差异，共2个")</f>
        <v/>
      </c>
      <c r="X23" s="0">
        <f>A23</f>
        <v/>
      </c>
      <c r="AC23" s="0" t="inlineStr">
        <is>
          <t>11行 0列，源：12 备：30</t>
        </is>
      </c>
      <c r="AD23" s="0" t="inlineStr">
        <is>
          <t>5行 1列，源：b'\xb8' 备：41</t>
        </is>
      </c>
      <c r="AH23" s="0" t="inlineStr">
        <is>
          <t>11行 1列，源：1981-05-11 14:31:00 备：2079-06-05 23:59:00</t>
        </is>
      </c>
      <c r="AJ23" s="0" t="inlineStr">
        <is>
          <t>5行 1列，源：b'J' 备：41</t>
        </is>
      </c>
      <c r="AK23" s="0" t="inlineStr">
        <is>
          <t xml:space="preserve">3行 2列，源：                     备：123456789           </t>
        </is>
      </c>
      <c r="AM23" s="0" t="inlineStr">
        <is>
          <t>2行 2列，源：2025-05-12 00:00:00.0 -14:00 备：1971-05-11 00:00:00.0 +14:00</t>
        </is>
      </c>
      <c r="AT23" s="0" t="inlineStr">
        <is>
          <t>2行 13列，源：None 备：</t>
        </is>
      </c>
      <c r="AV23" s="0" t="inlineStr">
        <is>
          <t>10行 1列，源：1997-04-04 23:59:59.997000 备：1753-01-02 00:00:00.000</t>
        </is>
      </c>
      <c r="AW23" s="0" t="inlineStr">
        <is>
          <t>5行 1列，源：b'J' 备：41</t>
        </is>
      </c>
      <c r="AX23" s="0" t="inlineStr">
        <is>
          <t>10行 1列，源：1997-04-04 23:59:59.997000 备：1900-01-01 00:00:00.000</t>
        </is>
      </c>
      <c r="AZ23" s="0" t="inlineStr">
        <is>
          <t>10行 1列，源：1997-04-04 23:59:59.997000 备：1753-01-02 00:00:00.000</t>
        </is>
      </c>
      <c r="BA23" s="0" t="inlineStr">
        <is>
          <t>2行 14列，源：None 备：</t>
        </is>
      </c>
      <c r="BB23" s="0" t="inlineStr">
        <is>
          <t>11行 0列，源：12 备：114</t>
        </is>
      </c>
      <c r="BC23" s="0" t="inlineStr">
        <is>
          <t>5行 1列，源：T 备：测</t>
        </is>
      </c>
      <c r="BD23" s="0" t="inlineStr">
        <is>
          <t>10行 1列，源：9999-12-31 23:59:59.997000 备：9999-12-31 23:59:59.997</t>
        </is>
      </c>
      <c r="BE23" s="0" t="inlineStr">
        <is>
          <t>11行 0列，源：12 备：2</t>
        </is>
      </c>
      <c r="BH23" s="0" t="inlineStr">
        <is>
          <t xml:space="preserve">3行 2列，源：                     备：123456789           </t>
        </is>
      </c>
      <c r="BK23" s="0" t="inlineStr">
        <is>
          <t>5行 4列，源：1945-05-11 14:30:45.123000 备：1945-05-11 14:30:45.123</t>
        </is>
      </c>
      <c r="BL23" s="0" t="inlineStr">
        <is>
          <t>10行 1列，源：2068-06-01 备：9999-12-30</t>
        </is>
      </c>
      <c r="BM23" s="0" t="inlineStr">
        <is>
          <t>2行 3列，源：2026-04-17 17:17:24.630000 备：9999-12-31 23:59:59.99</t>
        </is>
      </c>
      <c r="BN23" s="0" t="inlineStr">
        <is>
          <t>5行 4列，源：1945-05-11 14:30:45.123000 备：1945-05-11 14:30:45.123</t>
        </is>
      </c>
      <c r="BO23" s="0" t="inlineStr">
        <is>
          <t>1行 0列，源：10 备：12</t>
        </is>
      </c>
      <c r="BP23" s="0" t="inlineStr">
        <is>
          <t>5行 1列，源：b'\x8f' 备：41</t>
        </is>
      </c>
      <c r="BQ23" s="0" t="inlineStr">
        <is>
          <t>2行 3列，源：2026-04-17 17:17:33.410000 备：9999-12-31 23:59:59.99</t>
        </is>
      </c>
      <c r="BR23" s="0" t="inlineStr">
        <is>
          <t>2行 5列，源：None 备：99999</t>
        </is>
      </c>
      <c r="BT23" s="0" t="inlineStr">
        <is>
          <t xml:space="preserve">3行 2列，源：12345678901234567890 备：更新生僻字               </t>
        </is>
      </c>
      <c r="BW23" s="0" t="inlineStr">
        <is>
          <t>3行 2列，源：           备：123456789</t>
        </is>
      </c>
      <c r="BX23" s="0" t="inlineStr">
        <is>
          <t>5行 1列，源：b'p' 备：70</t>
        </is>
      </c>
      <c r="CA23" s="0" t="inlineStr">
        <is>
          <t>5行 1列，源：T 备：测</t>
        </is>
      </c>
      <c r="CC23" s="0" t="inlineStr">
        <is>
          <t>5行 1列，源：b'\xaf' 备：41</t>
        </is>
      </c>
      <c r="CD23" s="0" t="inlineStr">
        <is>
          <t>2行 3列，源：2026-04-17 17:18:20.57 +08:00 备：2003-11-05 02:00:00.00 -05:10</t>
        </is>
      </c>
      <c r="CF23" s="0" t="inlineStr">
        <is>
          <t>2行 3列，源：2026-04-17 17:18:22.75 +08:00 备：2003-11-05 02:00:00.00 -05:10</t>
        </is>
      </c>
      <c r="CG23" s="0" t="inlineStr">
        <is>
          <t>2行 3列，源：2026-04-17 17:18:31.54 +08:00 备：2003-11-05 02:00:00.00 -05:10</t>
        </is>
      </c>
      <c r="CI23" s="0" t="inlineStr">
        <is>
          <t>5行 1列，源：b'\xaf' 备：AF</t>
        </is>
      </c>
      <c r="CJ23" s="0" t="inlineStr">
        <is>
          <t>2行 3列，源：2026-04-17 17:18:31.54 +08:00 备：1900-01-01 00:00:00.00 +00:00</t>
        </is>
      </c>
      <c r="CL23" s="0" t="inlineStr">
        <is>
          <t>4行 2列，源：None 备：</t>
        </is>
      </c>
      <c r="CM23" s="0" t="inlineStr">
        <is>
          <t>2行 3列，源：23:59:59.990000 备：12:30:45.12</t>
        </is>
      </c>
      <c r="CN23" s="0" t="inlineStr">
        <is>
          <t>3行 2列，源：0001-01-01 00:00:00.0 +00:00 备：2025-05-12 00:00:00.0 -14:00</t>
        </is>
      </c>
      <c r="CO23" s="0" t="inlineStr">
        <is>
          <t>12行 0列，源：22 备：2</t>
        </is>
      </c>
      <c r="CP23" s="0" t="inlineStr">
        <is>
          <t>2行 2列，源：2013-03-12 02:00:00.0 -04:25 备：2063-05-11 10:30:45.1 -04:00</t>
        </is>
      </c>
      <c r="CQ23" s="0" t="inlineStr">
        <is>
          <t>10行 1列，源：2068-06-01 备：9999-12-30</t>
        </is>
      </c>
      <c r="CS23" s="0" t="inlineStr">
        <is>
          <t>5行 1列，源：b'X' 备：58</t>
        </is>
      </c>
      <c r="CT23" s="0" t="inlineStr">
        <is>
          <t>2行 2列，源：12:30:45.100000 备：23:59:59.9</t>
        </is>
      </c>
      <c r="CU23" s="0" t="inlineStr">
        <is>
          <t>10行 1列，源：2068-06-01 备：9999-12-31</t>
        </is>
      </c>
      <c r="CV23" s="0" t="inlineStr">
        <is>
          <t>5行 1列，源：b'T' 备：41</t>
        </is>
      </c>
      <c r="CW23" s="0" t="inlineStr">
        <is>
          <t>2行 15列，源：0.0 备：0.0000000000000</t>
        </is>
      </c>
      <c r="CX23" s="0" t="inlineStr">
        <is>
          <t>11行 0列，源：12 备：7</t>
        </is>
      </c>
      <c r="DB23" s="0" t="inlineStr">
        <is>
          <t>2行 19列，源：False 备：0</t>
        </is>
      </c>
      <c r="DI23" s="0" t="inlineStr">
        <is>
          <t>10行 1列，源：1997-04-04 23:59:59.997000 备：1753-01-02 00:00:00.000</t>
        </is>
      </c>
      <c r="DJ23" s="0" t="inlineStr">
        <is>
          <t>2行 15列，源：6.62607015e-34 备：</t>
        </is>
      </c>
      <c r="DK23" s="0" t="inlineStr">
        <is>
          <t>1行 4列，源：None 备：</t>
        </is>
      </c>
      <c r="DN23" s="0" t="inlineStr">
        <is>
          <t>10行 0列，源：16 备：4</t>
        </is>
      </c>
      <c r="DP23" s="0" t="inlineStr">
        <is>
          <t>3行 2列，源：           备：123456789</t>
        </is>
      </c>
      <c r="DR23" s="0" t="inlineStr">
        <is>
          <t>2行 3列，源：23:59:59.990000 备：12:30:45.12</t>
        </is>
      </c>
      <c r="DT23" s="0" t="inlineStr">
        <is>
          <t>2行 3列，源：23:59:59.990000 备：12:30:45.12</t>
        </is>
      </c>
      <c r="DU23" s="0" t="inlineStr">
        <is>
          <t>0行 21列，源：None 备：</t>
        </is>
      </c>
      <c r="DV23" s="0" t="inlineStr">
        <is>
          <t>3行 2列，源：12345678901234567890 备：更新生僻字</t>
        </is>
      </c>
      <c r="DX23" s="0" t="inlineStr">
        <is>
          <t>5行 4列，源：1945-05-11 14:30:45.123000 备：1945-05-11 14:30:45.123</t>
        </is>
      </c>
      <c r="DY23" s="0" t="inlineStr">
        <is>
          <t>5行 1列，源：b'\xeb' 备：41</t>
        </is>
      </c>
      <c r="EB23" s="0" t="inlineStr">
        <is>
          <t>2行 3列，源：23:59:59.990000 备：12:30:45.12</t>
        </is>
      </c>
      <c r="EC23" s="0" t="inlineStr">
        <is>
          <t>5行 1列，源：b'\xa1' 备：A1</t>
        </is>
      </c>
      <c r="ED23" s="0" t="inlineStr">
        <is>
          <t>1行 19列，源：None 备：</t>
        </is>
      </c>
      <c r="EF23" s="0" t="inlineStr">
        <is>
          <t>2行 5列，源：None 备：</t>
        </is>
      </c>
      <c r="EK23" s="0" t="inlineStr">
        <is>
          <t>2行 3列，源：23:59:59.990000 备：12:30:45.12</t>
        </is>
      </c>
      <c r="EL23" s="0" t="inlineStr">
        <is>
          <t>5行 1列，源：b'\\' 备：41</t>
        </is>
      </c>
      <c r="EO23" s="0" t="inlineStr">
        <is>
          <t>3行 2列，源：12:30:45 备：23:59:59.1</t>
        </is>
      </c>
      <c r="EP23" s="0" t="inlineStr">
        <is>
          <t>5行 1列，源：b'\x9c' 备：41</t>
        </is>
      </c>
      <c r="EQ23" s="0" t="inlineStr">
        <is>
          <t>2行 5列，源：None 备：-999999999999999999</t>
        </is>
      </c>
      <c r="ET23" s="0" t="inlineStr">
        <is>
          <t>3行 1列，源：12:30:45 备：</t>
        </is>
      </c>
      <c r="EW23" s="0" t="inlineStr">
        <is>
          <t>2行 6列，源：12:30:45.123450 备：23:59:59.12346</t>
        </is>
      </c>
      <c r="EX23" s="0" t="inlineStr">
        <is>
          <t>11行 0列，源：12 备：7</t>
        </is>
      </c>
      <c r="EZ23" s="0" t="inlineStr">
        <is>
          <t>2行 5列，源：None 备：</t>
        </is>
      </c>
      <c r="FA23" s="0" t="inlineStr">
        <is>
          <t>5行 1列，源：b'\\' 备：5C</t>
        </is>
      </c>
      <c r="FB23" s="0" t="inlineStr">
        <is>
          <t>11行 0列，源：12 备：133</t>
        </is>
      </c>
      <c r="FD23" s="0" t="inlineStr">
        <is>
          <t>2行 5列，源：None 备：-999999999999999999</t>
        </is>
      </c>
      <c r="FE23" s="0" t="inlineStr">
        <is>
          <t>2行 3列，源：2026-04-17 16:56:52.83 +08:00 备：2003-11-05 02:00:00.00 -05:10</t>
        </is>
      </c>
      <c r="FG23" s="0" t="inlineStr">
        <is>
          <t>11行 0列，源：12 备：7</t>
        </is>
      </c>
    </row>
    <row r="24">
      <c r="B24" s="0" t="inlineStr">
        <is>
          <t>YES</t>
        </is>
      </c>
      <c r="C24" s="0" t="inlineStr">
        <is>
          <t>NULL</t>
        </is>
      </c>
      <c r="D24" s="0" t="inlineStr">
        <is>
          <t>NULL</t>
        </is>
      </c>
      <c r="E24" s="0" t="inlineStr">
        <is>
          <t>NULL</t>
        </is>
      </c>
      <c r="F24" s="0" t="inlineStr">
        <is>
          <t>NULL</t>
        </is>
      </c>
      <c r="G24" s="0" t="inlineStr">
        <is>
          <t>NULL</t>
        </is>
      </c>
      <c r="H24" s="0" t="inlineStr">
        <is>
          <t>NULL</t>
        </is>
      </c>
      <c r="I24" s="0" t="inlineStr">
        <is>
          <t>YES!PK__info_tex__3213E83FC3C2EBF1</t>
        </is>
      </c>
      <c r="J24" s="0" t="inlineStr">
        <is>
          <t>YES! 主键相关索引</t>
        </is>
      </c>
      <c r="K24" s="0" t="inlineStr">
        <is>
          <t xml:space="preserve"> NO!  	 id列源备映射错误，源端为int None位	期望更改为text	实际备端为int None位</t>
        </is>
      </c>
      <c r="AC24" s="0" t="inlineStr">
        <is>
          <t>11行 1列，源：1990-11-26 00:01:00 备：2079-06-05 23:59:00</t>
        </is>
      </c>
      <c r="AD24" s="0" t="inlineStr">
        <is>
          <t>5行 2列，源：b'\xd55\x92\xb2)\xa4`[,4\xc5\xbf\x99\xfa\xdf\xad\xaan\xe72W\xb7\xb70#h:h\xe3\xdd\x15\xbelwN\xbd\xb3VA\xfc}\n\xec\x8dI\xb4\xa1r\xa0"[\x19\xba]\xcd\xbd\xa3\xb9\x07Um\x8f\xed\xabq\xd8\x16\x9flz&amp;\xea\x00rSjU\xf6y\xc3\x93\xaa\x00\xae\x04@\x90U\xf2`\xe9\xd5\x1bl\xbf\xd0\xd9\n\xb9Y' 备：5661726961626C65206C656E6774682062696E61</t>
        </is>
      </c>
      <c r="AH24" s="0" t="inlineStr">
        <is>
          <t>12行 0列，源：13 备：8</t>
        </is>
      </c>
      <c r="AJ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K24" s="0" t="inlineStr">
        <is>
          <t xml:space="preserve">3行 2列，源：                     备：123456789           </t>
        </is>
      </c>
      <c r="AM24" s="0" t="inlineStr">
        <is>
          <t>2行 3列，源：2025-05-12 00:00:00.00 -14:00 备：1971-05-11 00:00:00.00 +14:00</t>
        </is>
      </c>
      <c r="AT24" s="0" t="inlineStr">
        <is>
          <t>2行 14列，源：None 备：</t>
        </is>
      </c>
      <c r="AV24" s="0" t="inlineStr">
        <is>
          <t>11行 0列，源：12 备：2</t>
        </is>
      </c>
      <c r="AW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X24" s="0" t="inlineStr">
        <is>
          <t>11行 0列，源：12 备：153</t>
        </is>
      </c>
      <c r="AZ24" s="0" t="inlineStr">
        <is>
          <t>11行 0列，源：12 备：2</t>
        </is>
      </c>
      <c r="BA24" s="0" t="inlineStr">
        <is>
          <t>2行 15列，源：123.456789 备：0.0000000000000</t>
        </is>
      </c>
      <c r="BB24" s="0" t="inlineStr">
        <is>
          <t>11行 1列，源：1998-05-05 23:59:59.997000 备：2000-05-01 23:59:59.993</t>
        </is>
      </c>
      <c r="BC24" s="0" t="inlineStr">
        <is>
          <t>5行 1列，源：T 备：测</t>
        </is>
      </c>
      <c r="BD24" s="0" t="inlineStr">
        <is>
          <t>11行 0列，源：12 备：2</t>
        </is>
      </c>
      <c r="BE24" s="0" t="inlineStr">
        <is>
          <t>11行 1列，源：1998-05-05 23:59:59.997000 备：1753-01-01 00:00:00.000</t>
        </is>
      </c>
      <c r="BH24" s="0" t="inlineStr">
        <is>
          <t xml:space="preserve">3行 2列，源：                     备：123456789           </t>
        </is>
      </c>
      <c r="BK24" s="0" t="inlineStr">
        <is>
          <t>5行 5列，源：1945-05-11 14:30:45.123500 备：1945-05-11 14:30:45.1235</t>
        </is>
      </c>
      <c r="BM24" s="0" t="inlineStr">
        <is>
          <t>2行 4列，源：2026-04-17 17:17:24.631000 备：9999-12-31 23:59:59.999</t>
        </is>
      </c>
      <c r="BN24" s="0" t="inlineStr">
        <is>
          <t>5行 5列，源：1945-05-11 14:30:45.123500 备：1945-05-11 14:30:45.1235</t>
        </is>
      </c>
      <c r="BO24" s="0" t="inlineStr">
        <is>
          <t>1行 1列，源：99.0 备：</t>
        </is>
      </c>
      <c r="BP24" s="0" t="inlineStr">
        <is>
          <t>5行 2列，源：b'm\xe5\x01\xb2cd\xd6Q\xa85\x16\x18\x0c[A\xbb\x194\xc3\xc1' 备：5661726961626C65206C656E6774682062696E61</t>
        </is>
      </c>
      <c r="BQ24" s="0" t="inlineStr">
        <is>
          <t>2行 4列，源：2026-04-17 17:17:33.413000 备：9999-12-31 23:59:59.999</t>
        </is>
      </c>
      <c r="BR24" s="0" t="inlineStr">
        <is>
          <t>2行 6列，源：None 备：</t>
        </is>
      </c>
      <c r="BT24" s="0" t="inlineStr">
        <is>
          <t xml:space="preserve">3行 2列，源：12345678901234567890 备：更新生僻字               </t>
        </is>
      </c>
      <c r="BW24" s="0" t="inlineStr">
        <is>
          <t>3行 2列，源：           备：123456789</t>
        </is>
      </c>
      <c r="BX24" s="0" t="inlineStr">
        <is>
          <t>5行 2列，源：b'2s\x91\xb2\xca\xeb\xbb38{\xf9;\xc6\x13v/\x88l"\x82' 备：327391B2CAEBBB33387BF93BC613762F886C2282</t>
        </is>
      </c>
      <c r="CA24" s="0" t="inlineStr">
        <is>
          <t>5行 1列，源：T 备：测</t>
        </is>
      </c>
      <c r="CC24" s="0" t="inlineStr">
        <is>
          <t>5行 2列，源：b'h\x00\x85\xcb\x87\xdd\x92\xbb\x17\x9eD}\x9fS\xb74\x1c^d\x80' 备：5661726961626C65206C656E6774682062696E61</t>
        </is>
      </c>
      <c r="CD24" s="0" t="inlineStr">
        <is>
          <t>2行 4列，源：2026-04-17 17:18:20.568 +08:00 备：2003-11-05 02:00:00.000 -05:10</t>
        </is>
      </c>
      <c r="CF24" s="0" t="inlineStr">
        <is>
          <t>2行 4列，源：2026-04-17 17:18:22.755 +08:00 备：2003-11-05 02:00:00.000 -05:10</t>
        </is>
      </c>
      <c r="CG24" s="0" t="inlineStr">
        <is>
          <t>2行 4列，源：2026-04-17 17:18:31.537 +08:00 备：2003-11-05 02:00:00.000 -05:10</t>
        </is>
      </c>
      <c r="CI24" s="0" t="inlineStr">
        <is>
          <t>5行 2列，源：b'h\x00\x85\xcb\x87\xdd\x92\xbb\x17\x9eD}\x9fS\xb74\x1c^d\x80' 备：680085CB87DD92BB179E447D9F53B7341C5E6480</t>
        </is>
      </c>
      <c r="CJ24" s="0" t="inlineStr">
        <is>
          <t>2行 4列，源：2026-04-17 17:18:31.537 +08:00 备：1900-01-01 00:00:00.000 +00:00</t>
        </is>
      </c>
      <c r="CL24" s="0" t="inlineStr">
        <is>
          <t>4行 4列，源：None 备：</t>
        </is>
      </c>
      <c r="CM24" s="0" t="inlineStr">
        <is>
          <t>2行 4列，源：23:59:59.999000 备：12:30:45.123</t>
        </is>
      </c>
      <c r="CN24" s="0" t="inlineStr">
        <is>
          <t>3行 3列，源：0001-01-01 00:00:00.00 +00:00 备：2025-05-12 00:00:00.00 -14:00</t>
        </is>
      </c>
      <c r="CO24" s="0" t="inlineStr">
        <is>
          <t>13行 0列，源：23 备：21</t>
        </is>
      </c>
      <c r="CP24" s="0" t="inlineStr">
        <is>
          <t>2行 3列，源：2013-03-12 02:00:00.00 -04:25 备：2063-05-11 10:30:45.12 -04:00</t>
        </is>
      </c>
      <c r="CS24" s="0" t="inlineStr">
        <is>
          <t>5行 2列，源：b'This is a test strin' 备：546869732069732061207465737420737472696E</t>
        </is>
      </c>
      <c r="CT24" s="0" t="inlineStr">
        <is>
          <t>2行 3列，源：12:30:45.100000 备：23:59:59.99</t>
        </is>
      </c>
      <c r="CU24" s="0" t="inlineStr">
        <is>
          <t>11行 0列，源：57 备：205</t>
        </is>
      </c>
      <c r="CV24" s="0" t="inlineStr">
        <is>
          <t>5行 2列，源：b'\xe2cm7\x9aGOp\xfaB\xdb\x80L\x88J&gt;`\xe3w\xd0' 备：5661726961626C65206C656E6774682062696E61</t>
        </is>
      </c>
      <c r="CW24" s="0" t="inlineStr">
        <is>
          <t>2行 16列，源：0.0 备：0.000000</t>
        </is>
      </c>
      <c r="CX24" s="0" t="inlineStr">
        <is>
          <t>11行 1列，源：1990-11-26 00:01:00 备：2000-05-11 14:30:00</t>
        </is>
      </c>
      <c r="DB24" s="0" t="inlineStr">
        <is>
          <t>3行 1列，源：nan 备：</t>
        </is>
      </c>
      <c r="DI24" s="0" t="inlineStr">
        <is>
          <t>11行 0列，源：12 备：2</t>
        </is>
      </c>
      <c r="DJ24" s="0" t="inlineStr">
        <is>
          <t>2行 16列，源：299792448.0 备：</t>
        </is>
      </c>
      <c r="DK24" s="0" t="inlineStr">
        <is>
          <t>1行 5列，源：None 备：</t>
        </is>
      </c>
      <c r="DN24" s="0" t="inlineStr">
        <is>
          <t>10行 1列，源：2002-06-11 23:59:59.993000 备：9999-12-31 23:59:59.997</t>
        </is>
      </c>
      <c r="DP24" s="0" t="inlineStr">
        <is>
          <t>3行 2列，源：           备：123456789</t>
        </is>
      </c>
      <c r="DR24" s="0" t="inlineStr">
        <is>
          <t>2行 4列，源：23:59:59.999000 备：12:30:45.123</t>
        </is>
      </c>
      <c r="DT24" s="0" t="inlineStr">
        <is>
          <t>2行 4列，源：23:59:59.999000 备：12:30:45.123</t>
        </is>
      </c>
      <c r="DU24" s="0" t="inlineStr">
        <is>
          <t>0行 22列，源：None 备：</t>
        </is>
      </c>
      <c r="DV24" s="0" t="inlineStr">
        <is>
          <t>3行 2列，源：12345678901234567890 备：更新生僻字</t>
        </is>
      </c>
      <c r="DX24" s="0" t="inlineStr">
        <is>
          <t>5行 5列，源：1945-05-11 14:30:45.123500 备：1945-05-11 14:30:45.1235</t>
        </is>
      </c>
      <c r="DY24" s="0"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EB24" s="0" t="inlineStr">
        <is>
          <t>2行 4列，源：23:59:59.999000 备：12:30:45.123</t>
        </is>
      </c>
      <c r="EC24" s="0"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ED24" s="0" t="inlineStr">
        <is>
          <t>1行 20列，源：None 备：</t>
        </is>
      </c>
      <c r="EF24" s="0" t="inlineStr">
        <is>
          <t>2行 6列，源：None 备：</t>
        </is>
      </c>
      <c r="EK24" s="0" t="inlineStr">
        <is>
          <t>2行 4列，源：23:59:59.999000 备：12:30:45.123</t>
        </is>
      </c>
      <c r="EL24" s="0"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O24" s="0" t="inlineStr">
        <is>
          <t>3行 3列，源：09:12:34.120000 备：23:59:59.12</t>
        </is>
      </c>
      <c r="EP24" s="0" t="inlineStr">
        <is>
          <t>5行 2列，源：b'_&gt;\xe2\xe4\x93(\xd5\xbc\x85Vq#\x83E\n\x9a\x99\xfd8!' 备：5661726961626C65206C656E6774682062696E61</t>
        </is>
      </c>
      <c r="EQ24" s="0" t="inlineStr">
        <is>
          <t>2行 6列，源：None 备：-99999999999999999999999999999999999999</t>
        </is>
      </c>
      <c r="ET24" s="0" t="inlineStr">
        <is>
          <t>3行 2列，源：12:30:45.100000 备：00:00:01.1</t>
        </is>
      </c>
      <c r="EW24" s="0" t="inlineStr">
        <is>
          <t>2行 7列，源：12:30:45.123450 备：23:59:59.123457</t>
        </is>
      </c>
      <c r="EX24" s="0" t="inlineStr">
        <is>
          <t>11行 1列，源：1990-11-26 00:01:00 备：2000-05-11 14:30:00</t>
        </is>
      </c>
      <c r="EZ24" s="0" t="inlineStr">
        <is>
          <t>2行 6列，源：None 备：</t>
        </is>
      </c>
      <c r="FA24" s="0"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FB24" s="0" t="inlineStr">
        <is>
          <t>11行 1列，源：1990-11-26 00:01:00 备：2025-05-11 12:00:00</t>
        </is>
      </c>
      <c r="FD24" s="0" t="inlineStr">
        <is>
          <t>2行 6列，源：None 备：-99999999999999999999999999999999999999</t>
        </is>
      </c>
      <c r="FE24" s="0" t="inlineStr">
        <is>
          <t>2行 4列，源：2026-04-17 16:56:52.828 +08:00 备：2003-11-05 02:00:00.000 -05:10</t>
        </is>
      </c>
      <c r="FG24" s="0" t="inlineStr">
        <is>
          <t>11行 1列，源：1990-11-26 00:01:00 备：2000-05-11 14:30:00</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YES! 	 c_text列源备映射正确，源端为text 2147483647位	期望更改为text	实际备端为text 2147483647位</t>
        </is>
      </c>
      <c r="AC25" s="0" t="inlineStr">
        <is>
          <t>12行 0列，源：13 备：31</t>
        </is>
      </c>
      <c r="AD25" s="0" t="inlineStr">
        <is>
          <t>5行 3列，源：b'\te}\xb0~\xe84ez\x0f\x93\xa7\x90\xaeh\x1c9`\x04n1})K\xbe\x0b\x890g\xa6I\x91\xc9mSZxB\xab{\x8a^\xc7g/\xc5\x03\xcf\x90\xe47^\xf7\t,d\xd4\xf5\xfa{\\\x0e8Nn?\xdee\x9a\xaf\x16Ix\x14\x89-\xef\x18\xf9&gt;\xc1\xb0\xc0\x01\xc2U\xeaH@\x7f\t\xc2\xbec\xec\xb8\tuu\x9b[\xb6*2A\x07\x8b\x99\xd7\x95\xb2\tC\xf0\xf3\xfa\x8e`\x93z\x84\x0c\x08[~\x93\x1e\x95\xf5\x90\xc7\xe2\xba\xc8\x84\xaf\x1d\x8c\xa9q\x07\xa1\xa2 \xc7\xbf\x90\x82\xd1b\xecC%\x7f\x81\xe4\xa4\xa6\xfa\x01SS\xbcoX\xbc\x98\xb3\x90\x936\x1b\xdfDE\x00\xf0\x1a/F07/\xd7\xd5\xd1(\xd0\xe8|\xde\xbc\x03\r{\xb8oS\r\x12'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H25" s="0" t="inlineStr">
        <is>
          <t>12行 1列，源：1981-05-11 14:31:00 备：2068-05-11 14:31:00</t>
        </is>
      </c>
      <c r="AJ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K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s="0" t="inlineStr">
        <is>
          <t>2行 4列，源：2025-05-12 00:00:00.000 -14:00 备：1971-05-11 00:00:00.000 +14:00</t>
        </is>
      </c>
      <c r="AT25" s="0" t="inlineStr">
        <is>
          <t>2行 15列，源：1.23456789012345e-30 备：0.0000000000000</t>
        </is>
      </c>
      <c r="AV25" s="0" t="inlineStr">
        <is>
          <t>11行 1列，源：1998-05-05 23:59:59.997000 备：1900-01-01 00:00:00.000</t>
        </is>
      </c>
      <c r="AW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X25" s="0" t="inlineStr">
        <is>
          <t>11行 1列，源：1998-05-05 23:59:59.997000 备：1753-01-01 00:00:00.000</t>
        </is>
      </c>
      <c r="AZ25" s="0" t="inlineStr">
        <is>
          <t>11行 1列，源：1998-05-05 23:59:59.997000 备：1900-01-01 00:00:00.000</t>
        </is>
      </c>
      <c r="BA25" s="0" t="inlineStr">
        <is>
          <t>2行 16列，源：1.2345669834560371e-20 备：0.000000</t>
        </is>
      </c>
      <c r="BB25" s="0" t="inlineStr">
        <is>
          <t>12行 0列，源：13 备：115</t>
        </is>
      </c>
      <c r="BC25" s="0" t="inlineStr">
        <is>
          <t xml:space="preserve">5行 2列，源：This is a nchar stri 备：这是一个中文字符串           </t>
        </is>
      </c>
      <c r="BD25" s="0" t="inlineStr">
        <is>
          <t>11行 1列，源：9999-12-31 23:59:59.997000 备：9999-12-31 23:59:59.997</t>
        </is>
      </c>
      <c r="BE25" s="0" t="inlineStr">
        <is>
          <t>12行 0列，源：13 备：20</t>
        </is>
      </c>
      <c r="BH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5" s="0" t="inlineStr">
        <is>
          <t>5行 6列，源：1945-05-11 14:30:45.123460 备：1945-05-11 14:30:45.12346</t>
        </is>
      </c>
      <c r="BM25" s="0" t="inlineStr">
        <is>
          <t>2行 5列，源：2026-04-17 17:17:24.630600 备：9999-12-31 23:59:59.9999</t>
        </is>
      </c>
      <c r="BN25" s="0" t="inlineStr">
        <is>
          <t>5行 6列，源：1945-05-11 14:30:45.123460 备：1945-05-11 14:30:45.12346</t>
        </is>
      </c>
      <c r="BO25" s="0" t="inlineStr">
        <is>
          <t>1行 2列，源：-12345.0 备：</t>
        </is>
      </c>
      <c r="BP25" s="0"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Q25" s="0" t="inlineStr">
        <is>
          <t>2行 5列，源：2026-04-17 17:17:33.413300 备：9999-12-31 23:59:59.9999</t>
        </is>
      </c>
      <c r="BR25" s="0" t="inlineStr">
        <is>
          <t>2行 7列，源：None 备：</t>
        </is>
      </c>
      <c r="BT25"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5" s="0"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A25" s="0" t="inlineStr">
        <is>
          <t>5行 2列，源：This is a nvarchar 备：这是一个中文字符串</t>
        </is>
      </c>
      <c r="CC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25" s="0" t="inlineStr">
        <is>
          <t>2行 5列，源：2026-04-17 17:18:20.5678 +08:00 备：2003-11-05 02:00:00.0000 -05:10</t>
        </is>
      </c>
      <c r="CF25" s="0" t="inlineStr">
        <is>
          <t>2行 5列，源：2026-04-17 17:18:22.7550 +08:00 备：2003-11-05 02:00:00.0000 -05:10</t>
        </is>
      </c>
      <c r="CG25" s="0" t="inlineStr">
        <is>
          <t>2行 5列，源：2026-04-17 17:18:31.5370 +08:00 备：2003-11-05 02:00:00.0000 -05:10</t>
        </is>
      </c>
      <c r="CI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25" s="0" t="inlineStr">
        <is>
          <t>2行 5列，源：2026-04-17 17:18:31.5370 +08:00 备：1900-01-01 00:00:00.0000 +00:00</t>
        </is>
      </c>
      <c r="CL25" s="0" t="inlineStr">
        <is>
          <t>4行 6列，源：None 备：</t>
        </is>
      </c>
      <c r="CM25" s="0" t="inlineStr">
        <is>
          <t>2行 5列，源：23:59:59.999900 备：12:30:45.1235</t>
        </is>
      </c>
      <c r="CN25" s="0" t="inlineStr">
        <is>
          <t>3行 4列，源：0001-01-01 00:00:00.000 +00:00 备：2025-05-12 00:00:00.000 -14:00</t>
        </is>
      </c>
      <c r="CO25" s="0" t="inlineStr">
        <is>
          <t>13行 1列，源：0001-01-01 备：</t>
        </is>
      </c>
      <c r="CP25" s="0" t="inlineStr">
        <is>
          <t>2行 4列，源：2013-03-12 02:00:00.000 -04:25 备：2063-05-11 10:30:45.123 -04:00</t>
        </is>
      </c>
      <c r="CS25" s="0"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5" s="0" t="inlineStr">
        <is>
          <t>2行 4列，源：12:30:45.100000 备：23:59:59.999</t>
        </is>
      </c>
      <c r="CU25" s="0" t="inlineStr">
        <is>
          <t>11行 1列，源：1970-01-01 备：2026-04-17</t>
        </is>
      </c>
      <c r="CV25" s="0"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W25" s="0" t="inlineStr">
        <is>
          <t>2行 19列，源：False 备：</t>
        </is>
      </c>
      <c r="CX25" s="0" t="inlineStr">
        <is>
          <t>12行 0列，源：13 备：8</t>
        </is>
      </c>
      <c r="DB25" s="0" t="inlineStr">
        <is>
          <t>3行 2列，源：nan 备：</t>
        </is>
      </c>
      <c r="DI25" s="0" t="inlineStr">
        <is>
          <t>11行 1列，源：1998-05-05 23:59:59.997000 备：1900-01-01 00:00:00.000</t>
        </is>
      </c>
      <c r="DJ25" s="0" t="inlineStr">
        <is>
          <t>2行 19列，源：True 备：</t>
        </is>
      </c>
      <c r="DK25" s="0" t="inlineStr">
        <is>
          <t>1行 6列，源：None 备：</t>
        </is>
      </c>
      <c r="DN25" s="0" t="inlineStr">
        <is>
          <t>11行 0列，源：18 备：6</t>
        </is>
      </c>
      <c r="DP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5" s="0" t="inlineStr">
        <is>
          <t>2行 5列，源：23:59:59.999900 备：12:30:45.1235</t>
        </is>
      </c>
      <c r="DT25" s="0" t="inlineStr">
        <is>
          <t>2行 5列，源：23:59:59.999900 备：12:30:45.1235</t>
        </is>
      </c>
      <c r="DU25" s="0" t="inlineStr">
        <is>
          <t>0行 23列，源：None 备：</t>
        </is>
      </c>
      <c r="DV25"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5" s="0" t="inlineStr">
        <is>
          <t>5行 6列，源：1945-05-11 14:30:45.123460 备：1945-05-11 14:30:45.12346</t>
        </is>
      </c>
      <c r="DY25" s="0"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B25" s="0" t="inlineStr">
        <is>
          <t>2行 5列，源：23:59:59.999900 备：12:30:45.1235</t>
        </is>
      </c>
      <c r="EC25" s="0"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D25" s="0" t="inlineStr">
        <is>
          <t>1行 21列，源：None 备：</t>
        </is>
      </c>
      <c r="EF25" s="0" t="inlineStr">
        <is>
          <t>2行 7列，源：None 备：</t>
        </is>
      </c>
      <c r="EK25" s="0" t="inlineStr">
        <is>
          <t>2行 5列，源：23:59:59.999900 备：12:30:45.1235</t>
        </is>
      </c>
      <c r="EL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O25" s="0" t="inlineStr">
        <is>
          <t>3行 4列，源：12:30:45 备：23:59:59.123</t>
        </is>
      </c>
      <c r="EP25" s="0" t="inlineStr">
        <is>
          <t>5行 3列，源：b'\x11\xd5\x91\x803\x08\xd7\x86s2zB\xab\xc7O\xa3\xd6z\xe0\xdbO9N-\xc6\xb6[\xa1+m\xf79\xf6\xaeIm\xc1\x08|\xc1\xb1"UgQ\xd6\xba\x891ko\xea\n:\xa0\xd3\x83\x98\xd1\xd4\xc2\x95\xba\x14\xad\x84\x02!+*_7.\xe8\x8e\xc8I\xe9\nn\xacN\xba\xfef&gt;\xf6\xb5\x18$U\x01%x3\x7f_DK\xd3\x16\xbar,\xad\xdcK\xc7n\x9a\x84V9e0\xdc\xfeuS\xcc[\xe6\x97\xbc\x97\x14,P\xea\xc0\xf21,\xe4\rt\xe01\xa4\x93\xbc\xbf\x0b\xa8\x84\xf3\xf2\xaa\xd5\xca\x1b.\xd4\x9a\x1d\x8a\x7f\x91\x84\xfa\x7f"\xd0r\n\x9418t\x16pD\xe1Qg\x8f&lt;\xd3\xda\x8b\xc7P\x8f\x1d!M\xe7\x88\'\xda\xad\x14\x93\x81\x92\x8f\x93\x8b_&l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Q25" s="0" t="inlineStr">
        <is>
          <t>2行 7列，源：None 备：-0.99999999999999999999999999999999999999</t>
        </is>
      </c>
      <c r="ET25" s="0" t="inlineStr">
        <is>
          <t>3行 3列，源：12:30:45.120000 备：</t>
        </is>
      </c>
      <c r="EW25" s="0" t="inlineStr">
        <is>
          <t>2行 8列，源：12:30:45.123450 备：23:59:59.1234567</t>
        </is>
      </c>
      <c r="EX25" s="0" t="inlineStr">
        <is>
          <t>12行 0列，源：13 备：8</t>
        </is>
      </c>
      <c r="EZ25" s="0" t="inlineStr">
        <is>
          <t>2行 7列，源：None 备：</t>
        </is>
      </c>
      <c r="FA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25" s="0" t="inlineStr">
        <is>
          <t>12行 0列，源：13 备：134</t>
        </is>
      </c>
      <c r="FD25" s="0" t="inlineStr">
        <is>
          <t>2行 7列，源：None 备：-0.99999999999999999999999999999999999999</t>
        </is>
      </c>
      <c r="FE25" s="0" t="inlineStr">
        <is>
          <t>2行 5列，源：2026-04-17 16:56:52.8279 +08:00 备：2003-11-05 02:00:00.0000 -05:10</t>
        </is>
      </c>
      <c r="FG25" s="0" t="inlineStr">
        <is>
          <t>12行 0列，源：13 备：8</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c_ntext列源备映射错误，源端为ntext 2147483646位	期望更改为text	实际备端为ntext 2147483646位</t>
        </is>
      </c>
      <c r="AC26" s="0" t="inlineStr">
        <is>
          <t>12行 1列，源：2025-05-11 12:00:00 备：1900-01-02 00:00:00</t>
        </is>
      </c>
      <c r="AD26" s="0" t="inlineStr">
        <is>
          <t>6行 0列，源：7 备：6</t>
        </is>
      </c>
      <c r="AH26" s="0" t="inlineStr">
        <is>
          <t>13行 0列，源：14 备：9</t>
        </is>
      </c>
      <c r="AJ26" s="0" t="inlineStr">
        <is>
          <t>6行 0列，源：7 备：6</t>
        </is>
      </c>
      <c r="AK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s="0" t="inlineStr">
        <is>
          <t>2行 5列，源：2025-05-12 00:00:00.0000 -14:00 备：1971-05-11 00:00:00.0000 +14:00</t>
        </is>
      </c>
      <c r="AT26" s="0" t="inlineStr">
        <is>
          <t>2行 16列，源：1.2345669834560371e-20 备：0.000000</t>
        </is>
      </c>
      <c r="AV26" s="0" t="inlineStr">
        <is>
          <t>12行 0列，源：13 备：20</t>
        </is>
      </c>
      <c r="AW26" s="0" t="inlineStr">
        <is>
          <t>6行 0列，源：7 备：6</t>
        </is>
      </c>
      <c r="AX26" s="0" t="inlineStr">
        <is>
          <t>12行 0列，源：13 备：156</t>
        </is>
      </c>
      <c r="AZ26" s="0" t="inlineStr">
        <is>
          <t>12行 0列，源：13 备：20</t>
        </is>
      </c>
      <c r="BA26" s="0" t="inlineStr">
        <is>
          <t>2行 18列，源：None 备：</t>
        </is>
      </c>
      <c r="BB26" s="0" t="inlineStr">
        <is>
          <t>12行 1列，源：1999-06-06 23:59:59.997000 备：2001-04-09 23:59:59.993</t>
        </is>
      </c>
      <c r="BC26" s="0" t="inlineStr">
        <is>
          <t xml:space="preserve">5行 2列，源：This is a nchar stri 备：这是一个中文字符串           </t>
        </is>
      </c>
      <c r="BD26" s="0" t="inlineStr">
        <is>
          <t>12行 0列，源：13 备：20</t>
        </is>
      </c>
      <c r="BE26" s="0" t="inlineStr">
        <is>
          <t>12行 1列，源：1999-06-06 23:59:59.997000 备：2020-02-29 19:27:31.123</t>
        </is>
      </c>
      <c r="BH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6" s="0" t="inlineStr">
        <is>
          <t>6行 2列，源：2065-05-11 14:30:45.100000 备：2065-05-11 14:30:45.1</t>
        </is>
      </c>
      <c r="BM26" s="0" t="inlineStr">
        <is>
          <t>2行 6列，源：2026-04-17 17:17:24.630650 备：9999-12-31 23:59:59.99999</t>
        </is>
      </c>
      <c r="BN26" s="0" t="inlineStr">
        <is>
          <t>6行 2列，源：2065-05-11 14:30:45.100000 备：2065-05-11 14:30:45.1</t>
        </is>
      </c>
      <c r="BO26" s="0" t="inlineStr">
        <is>
          <t>1行 3列，源：-123456789.0 备：</t>
        </is>
      </c>
      <c r="BP26" s="0" t="inlineStr">
        <is>
          <t>6行 0列，源：7 备：6</t>
        </is>
      </c>
      <c r="BQ26" s="0" t="inlineStr">
        <is>
          <t>2行 6列，源：2026-04-17 17:17:33.413300 备：9999-12-31 23:59:59.99999</t>
        </is>
      </c>
      <c r="BR26" s="0" t="inlineStr">
        <is>
          <t>2行 8列，源：None 备：</t>
        </is>
      </c>
      <c r="BT26"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6" s="0" t="inlineStr">
        <is>
          <t>6行 0列，源：7 备：127</t>
        </is>
      </c>
      <c r="CA26" s="0" t="inlineStr">
        <is>
          <t>5行 2列，源：This is a nvarchar 备：这是一个中文字符串</t>
        </is>
      </c>
      <c r="CC26" s="0" t="inlineStr">
        <is>
          <t>6行 0列，源：7 备：6</t>
        </is>
      </c>
      <c r="CD26" s="0" t="inlineStr">
        <is>
          <t>2行 6列，源：2026-04-17 17:18:20.56779 +08:00 备：2003-11-05 02:00:00.00000 -05:10</t>
        </is>
      </c>
      <c r="CF26" s="0" t="inlineStr">
        <is>
          <t>2行 6列，源：2026-04-17 17:18:22.75495 +08:00 备：2003-11-05 02:00:00.00000 -05:10</t>
        </is>
      </c>
      <c r="CG26" s="0" t="inlineStr">
        <is>
          <t>2行 6列，源：2026-04-17 17:18:31.53698 +08:00 备：2003-11-05 02:00:00.00000 -05:10</t>
        </is>
      </c>
      <c r="CI26" s="0" t="inlineStr">
        <is>
          <t>6行 0列，源：7 备：107</t>
        </is>
      </c>
      <c r="CJ26" s="0" t="inlineStr">
        <is>
          <t>2行 6列，源：2026-04-17 17:18:31.53698 +08:00 备：1900-01-01 00:00:00.00000 +00:00</t>
        </is>
      </c>
      <c r="CL26" s="0" t="inlineStr">
        <is>
          <t>4行 8列，源：None 备：</t>
        </is>
      </c>
      <c r="CM26" s="0" t="inlineStr">
        <is>
          <t>2行 6列，源：23:59:59.999990 备：12:30:45.12346</t>
        </is>
      </c>
      <c r="CN26" s="0" t="inlineStr">
        <is>
          <t>3行 5列，源：0001-01-01 00:00:00.0000 +00:00 备：2025-05-12 00:00:00.0000 -14:00</t>
        </is>
      </c>
      <c r="CO26" s="0" t="inlineStr">
        <is>
          <t>14行 0列，源：24 备：22</t>
        </is>
      </c>
      <c r="CP26" s="0" t="inlineStr">
        <is>
          <t>2行 5列，源：2013-03-12 02:00:00.0000 -04:25 备：2063-05-11 10:30:45.1235 -04:00</t>
        </is>
      </c>
      <c r="CS26" s="0" t="inlineStr">
        <is>
          <t>6行 0列，源：7 备：6</t>
        </is>
      </c>
      <c r="CT26" s="0" t="inlineStr">
        <is>
          <t>2行 5列，源：12:30:45.100000 备：23:59:59.9999</t>
        </is>
      </c>
      <c r="CU26" s="0" t="inlineStr">
        <is>
          <t>12行 0列，源：58 备：209</t>
        </is>
      </c>
      <c r="CV26" s="0" t="inlineStr">
        <is>
          <t>6行 0列，源：7 备：6</t>
        </is>
      </c>
      <c r="CW26" s="0" t="inlineStr">
        <is>
          <t>3行 0列，源：4 备：12</t>
        </is>
      </c>
      <c r="CX26" s="0" t="inlineStr">
        <is>
          <t>12行 1列，源：2025-05-11 12:00:00 备：2068-05-11 14:31:00</t>
        </is>
      </c>
      <c r="DB26" s="0" t="inlineStr">
        <is>
          <t>3行 3列，源：nan 备：</t>
        </is>
      </c>
      <c r="DI26" s="0" t="inlineStr">
        <is>
          <t>12行 0列，源：13 备：20</t>
        </is>
      </c>
      <c r="DJ26" s="0" t="inlineStr">
        <is>
          <t>3行 0列，源：7 备：13</t>
        </is>
      </c>
      <c r="DK26" s="0" t="inlineStr">
        <is>
          <t>1行 8列，源：None 备：</t>
        </is>
      </c>
      <c r="DN26" s="0" t="inlineStr">
        <is>
          <t>11行 1列，源：2004-12-24 23:59:59.990000 备：2020-02-29 19:27:31.123</t>
        </is>
      </c>
      <c r="DP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6" s="0" t="inlineStr">
        <is>
          <t>2行 6列，源：23:59:59.999990 备：12:30:45.12346</t>
        </is>
      </c>
      <c r="DT26" s="0" t="inlineStr">
        <is>
          <t>2行 6列，源：23:59:59.999990 备：12:30:45.12346</t>
        </is>
      </c>
      <c r="DU26" s="0" t="inlineStr">
        <is>
          <t>0行 24列，源：timestamp不参与比较 备：0000000000014075</t>
        </is>
      </c>
      <c r="DV26"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6" s="0" t="inlineStr">
        <is>
          <t>6行 2列，源：2065-05-11 14:30:45.100000 备：2065-05-11 14:30:45.1</t>
        </is>
      </c>
      <c r="DY26" s="0" t="inlineStr">
        <is>
          <t>6行 0列，源：7 备：6</t>
        </is>
      </c>
      <c r="EB26" s="0" t="inlineStr">
        <is>
          <t>2行 6列，源：23:59:59.999990 备：12:30:45.12346</t>
        </is>
      </c>
      <c r="EC26" s="0" t="inlineStr">
        <is>
          <t>6行 0列，源：7 备：127</t>
        </is>
      </c>
      <c r="ED26" s="0" t="inlineStr">
        <is>
          <t>1行 22列，源：None 备：</t>
        </is>
      </c>
      <c r="EF26" s="0" t="inlineStr">
        <is>
          <t>2行 8列，源：None 备：</t>
        </is>
      </c>
      <c r="EK26" s="0" t="inlineStr">
        <is>
          <t>2行 6列，源：23:59:59.999990 备：12:30:45.12345</t>
        </is>
      </c>
      <c r="EL26" s="0" t="inlineStr">
        <is>
          <t>6行 0列，源：7 备：6</t>
        </is>
      </c>
      <c r="EO26" s="0" t="inlineStr">
        <is>
          <t>3行 5列，源：09:12:34.123500 备：23:59:59.1235</t>
        </is>
      </c>
      <c r="EP26" s="0" t="inlineStr">
        <is>
          <t>6行 0列，源：7 备：6</t>
        </is>
      </c>
      <c r="EQ26" s="0" t="inlineStr">
        <is>
          <t>2行 8列，源：None 备：-9999999999999999999999999999.9999999999</t>
        </is>
      </c>
      <c r="ET26" s="0" t="inlineStr">
        <is>
          <t>3行 4列，源：12:30:45.123000 备：00:00:01.123</t>
        </is>
      </c>
      <c r="EW26" s="0" t="inlineStr">
        <is>
          <t>3行 0列，源：10 备：13</t>
        </is>
      </c>
      <c r="EX26" s="0" t="inlineStr">
        <is>
          <t>12行 1列，源：2025-05-11 12:00:00 备：2068-05-11 14:31:00</t>
        </is>
      </c>
      <c r="EZ26" s="0" t="inlineStr">
        <is>
          <t>2行 8列，源：None 备：</t>
        </is>
      </c>
      <c r="FA26" s="0" t="inlineStr">
        <is>
          <t>6行 0列，源：7 备：107</t>
        </is>
      </c>
      <c r="FB26" s="0" t="inlineStr">
        <is>
          <t>12行 1列，源：2025-05-11 12:00:00 备：2023-12-25 23:59:00</t>
        </is>
      </c>
      <c r="FD26" s="0" t="inlineStr">
        <is>
          <t>2行 8列，源：None 备：-9999999999999999999999999999.9999999999</t>
        </is>
      </c>
      <c r="FE26" s="0" t="inlineStr">
        <is>
          <t>2行 6列，源：2026-04-17 16:56:52.82789 +08:00 备：2003-11-05 02:00:00.00000 -05:10</t>
        </is>
      </c>
      <c r="FG26" s="0" t="inlineStr">
        <is>
          <t>12行 1列，源：2025-05-11 12:00:00 备：2068-05-11 14:31:00</t>
        </is>
      </c>
    </row>
    <row r="27">
      <c r="A27" s="0" t="inlineStr">
        <is>
          <t>info_geometry_dml_single_pk_irp</t>
        </is>
      </c>
      <c r="K27" s="0" t="inlineStr">
        <is>
          <t>[0;34m info_geometry_dml_single_pk_irp [0m源备字段数相同，源端字段：2 	备端字段2</t>
        </is>
      </c>
      <c r="W27" s="1">
        <f>HYPERLINK("#2026041717hbase0!AB2","NO 源备存在差异，共1个")</f>
        <v/>
      </c>
      <c r="X27" s="0">
        <f>A27</f>
        <v/>
      </c>
      <c r="AC27" s="0" t="inlineStr">
        <is>
          <t>13行 0列，源：14 备：32</t>
        </is>
      </c>
      <c r="AD27" s="0" t="inlineStr">
        <is>
          <t>6行 1列，源：b'T' 备：B8</t>
        </is>
      </c>
      <c r="AH27" s="0" t="inlineStr">
        <is>
          <t>13行 1列，源：1981-05-11 14:31:00 备：2079-06-05 23:59:00</t>
        </is>
      </c>
      <c r="AJ27" s="0" t="inlineStr">
        <is>
          <t>6行 1列，源：b'T' 备：4A</t>
        </is>
      </c>
      <c r="AK27" s="0" t="inlineStr">
        <is>
          <t>4行 0列，源：5 备：13</t>
        </is>
      </c>
      <c r="AM27" s="0" t="inlineStr">
        <is>
          <t>2行 6列，源：2025-05-12 00:00:00.00000 -14:00 备：1971-05-11 00:00:00.00000 +14:00</t>
        </is>
      </c>
      <c r="AT27" s="0" t="inlineStr">
        <is>
          <t>2行 18列，源：None 备：</t>
        </is>
      </c>
      <c r="AV27" s="0" t="inlineStr">
        <is>
          <t>12行 1列，源：1999-06-06 23:59:59.997000 备：9999-12-30 23:59:59.997</t>
        </is>
      </c>
      <c r="AW27" s="0" t="inlineStr">
        <is>
          <t>6行 1列，源：b'T' 备：4A</t>
        </is>
      </c>
      <c r="AX27" s="0" t="inlineStr">
        <is>
          <t>12行 1列，源：1999-06-06 23:59:59.997000 备：2020-02-29 19:27:31.123</t>
        </is>
      </c>
      <c r="AZ27" s="0" t="inlineStr">
        <is>
          <t>12行 1列，源：1999-06-06 23:59:59.997000 备：9999-12-30 23:59:59.997</t>
        </is>
      </c>
      <c r="BA27" s="0" t="inlineStr">
        <is>
          <t>2行 19列，源：True 备：0</t>
        </is>
      </c>
      <c r="BB27" s="0" t="inlineStr">
        <is>
          <t>13行 0列，源：14 备：116</t>
        </is>
      </c>
      <c r="BC27"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7" s="0" t="inlineStr">
        <is>
          <t>12行 1列，源：9999-12-31 23:59:59.997000 备：9999-12-31 23:59:59.997</t>
        </is>
      </c>
      <c r="BE27" s="0" t="inlineStr">
        <is>
          <t>13行 0列，源：14 备：21</t>
        </is>
      </c>
      <c r="BH27" s="0" t="inlineStr">
        <is>
          <t>4行 0列，源：5 备：13</t>
        </is>
      </c>
      <c r="BK27" s="0" t="inlineStr">
        <is>
          <t>6行 3列，源：2065-05-11 14:30:45.120000 备：2065-05-11 14:30:45.12</t>
        </is>
      </c>
      <c r="BM27" s="0" t="inlineStr">
        <is>
          <t>2行 7列，源：2026-04-17 17:17:24.630647 备：9999-12-31 23:59:59.999999</t>
        </is>
      </c>
      <c r="BN27" s="0" t="inlineStr">
        <is>
          <t>6行 3列，源：2065-05-11 14:30:45.120000 备：2065-05-11 14:30:45.12</t>
        </is>
      </c>
      <c r="BO27" s="0" t="inlineStr">
        <is>
          <t>1行 4列，源：-123456789012345.0 备：</t>
        </is>
      </c>
      <c r="BP27" s="0" t="inlineStr">
        <is>
          <t>6行 1列，源：b'T' 备：8F</t>
        </is>
      </c>
      <c r="BQ27" s="0" t="inlineStr">
        <is>
          <t>2行 7列，源：2026-04-17 17:17:33.413301 备：9999-12-31 23:59:59.999999</t>
        </is>
      </c>
      <c r="BR27" s="0" t="inlineStr">
        <is>
          <t>2行 10列，源：None 备：</t>
        </is>
      </c>
      <c r="BT27" s="0" t="inlineStr">
        <is>
          <t>4行 0列，源：5 备：2</t>
        </is>
      </c>
      <c r="BW27" s="0" t="inlineStr">
        <is>
          <t>4行 0列，源：5 备：13</t>
        </is>
      </c>
      <c r="BX27" s="0" t="inlineStr">
        <is>
          <t>6行 1列，源：b'T' 备：54</t>
        </is>
      </c>
      <c r="CA27"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7" s="0" t="inlineStr">
        <is>
          <t>6行 1列，源：b'T' 备：AF</t>
        </is>
      </c>
      <c r="CD27" s="0" t="inlineStr">
        <is>
          <t>2行 7列，源：2026-04-17 17:18:20.567790 +08:00 备：2003-11-05 02:00:00.000000 -05:10</t>
        </is>
      </c>
      <c r="CF27" s="0" t="inlineStr">
        <is>
          <t>2行 7列，源：2026-04-17 17:18:22.754952 +08:00 备：2003-11-05 02:00:00.000000 -05:10</t>
        </is>
      </c>
      <c r="CG27" s="0" t="inlineStr">
        <is>
          <t>2行 7列，源：2026-04-17 17:18:31.536981 +08:00 备：2003-11-05 02:00:00.000000 -05:10</t>
        </is>
      </c>
      <c r="CI27" s="0" t="inlineStr">
        <is>
          <t>6行 1列，源：b'T' 备：54</t>
        </is>
      </c>
      <c r="CJ27" s="0" t="inlineStr">
        <is>
          <t>2行 7列，源：2026-04-17 17:18:31.536981 +08:00 备：1900-01-01 00:00:00.000000 +00:00</t>
        </is>
      </c>
      <c r="CL27" s="0" t="inlineStr">
        <is>
          <t>5行 0列，源：6 备：2</t>
        </is>
      </c>
      <c r="CM27" s="0" t="inlineStr">
        <is>
          <t>2行 7列，源：23:59:59.999999 备：12:30:45.123457</t>
        </is>
      </c>
      <c r="CN27" s="0" t="inlineStr">
        <is>
          <t>3行 6列，源：0001-01-01 00:00:00.00000 +00:00 备：2025-05-12 00:00:00.00000 -14:00</t>
        </is>
      </c>
      <c r="CO27" s="0" t="inlineStr">
        <is>
          <t>14行 1列，源：9999-12-31 备：1900-01-01</t>
        </is>
      </c>
      <c r="CP27" s="0" t="inlineStr">
        <is>
          <t>2行 6列，源：2013-03-12 02:00:00.00000 -04:25 备：2063-05-11 10:30:45.12346 -04:00</t>
        </is>
      </c>
      <c r="CS27" s="0" t="inlineStr">
        <is>
          <t>6行 1列，源：b'X' 备：58</t>
        </is>
      </c>
      <c r="CT27" s="0" t="inlineStr">
        <is>
          <t>2行 6列，源：12:30:45.100000 备：23:59:59.99999</t>
        </is>
      </c>
      <c r="CU27" s="0" t="inlineStr">
        <is>
          <t>12行 1列，源：0001-01-02 备：9999-12-30</t>
        </is>
      </c>
      <c r="CV27" s="0" t="inlineStr">
        <is>
          <t>6行 1列，源：b'T' 备：54</t>
        </is>
      </c>
      <c r="CW27" s="0" t="inlineStr">
        <is>
          <t>3行 1列，源：nan 备：</t>
        </is>
      </c>
      <c r="CX27" s="0" t="inlineStr">
        <is>
          <t>13行 0列，源：14 备：9</t>
        </is>
      </c>
      <c r="DB27" s="0" t="inlineStr">
        <is>
          <t>3行 4列，源：nan 备：</t>
        </is>
      </c>
      <c r="DI27" s="0" t="inlineStr">
        <is>
          <t>12行 1列，源：1999-06-06 23:59:59.997000 备：9999-12-30 23:59:59.997</t>
        </is>
      </c>
      <c r="DJ27" s="0" t="inlineStr">
        <is>
          <t>3行 1列，源：nan 备：</t>
        </is>
      </c>
      <c r="DK27" s="0" t="inlineStr">
        <is>
          <t>1行 9列，源：None 备：</t>
        </is>
      </c>
      <c r="DN27" s="0" t="inlineStr">
        <is>
          <t>12行 0列，源：21 备：7</t>
        </is>
      </c>
      <c r="DP27" s="0" t="inlineStr">
        <is>
          <t>4行 0列，源：5 备：13</t>
        </is>
      </c>
      <c r="DR27" s="0" t="inlineStr">
        <is>
          <t>2行 7列，源：23:59:59.999999 备：12:30:45.123457</t>
        </is>
      </c>
      <c r="DT27" s="0" t="inlineStr">
        <is>
          <t>2行 7列，源：23:59:59.999999 备：12:30:45.123457</t>
        </is>
      </c>
      <c r="DU27" s="0" t="inlineStr">
        <is>
          <t>0行 24列，源：timestamp不参与比较 备：0000000000014075</t>
        </is>
      </c>
      <c r="DV27" s="0" t="inlineStr">
        <is>
          <t>4行 0列，源：5 备：2</t>
        </is>
      </c>
      <c r="DX27" s="0" t="inlineStr">
        <is>
          <t>6行 3列，源：2065-05-11 14:30:45.120000 备：2065-05-11 14:30:45.12</t>
        </is>
      </c>
      <c r="DY27" s="0" t="inlineStr">
        <is>
          <t>6行 1列，源：b'T' 备：EB</t>
        </is>
      </c>
      <c r="EB27" s="0" t="inlineStr">
        <is>
          <t>2行 7列，源：23:59:59.999999 备：12:30:45.123457</t>
        </is>
      </c>
      <c r="EC27" s="0" t="inlineStr">
        <is>
          <t>6行 1列，源：b'T' 备：54</t>
        </is>
      </c>
      <c r="ED27" s="0" t="inlineStr">
        <is>
          <t>1行 23列，源：None 备：</t>
        </is>
      </c>
      <c r="EF27" s="0" t="inlineStr">
        <is>
          <t>2行 9列，源：None 备：</t>
        </is>
      </c>
      <c r="EK27" s="0" t="inlineStr">
        <is>
          <t>2行 7列，源：23:59:59.999999 备：12:30:45.123450</t>
        </is>
      </c>
      <c r="EL27" s="0" t="inlineStr">
        <is>
          <t>6行 1列，源：b'T' 备：5C</t>
        </is>
      </c>
      <c r="EO27" s="0" t="inlineStr">
        <is>
          <t>3行 6列，源：12:30:45 备：23:59:59.12346</t>
        </is>
      </c>
      <c r="EP27" s="0" t="inlineStr">
        <is>
          <t>6行 1列，源：b'T' 备：9C</t>
        </is>
      </c>
      <c r="EQ27" s="0" t="inlineStr">
        <is>
          <t>2行 9列，源：None 备：-999999999999999.9999</t>
        </is>
      </c>
      <c r="ET27" s="0" t="inlineStr">
        <is>
          <t>3行 5列，源：12:30:45.123500 备：</t>
        </is>
      </c>
      <c r="EW27" s="0" t="inlineStr">
        <is>
          <t>3行 1列，源：09:12:34 备：</t>
        </is>
      </c>
      <c r="EX27" s="0" t="inlineStr">
        <is>
          <t>13行 0列，源：14 备：9</t>
        </is>
      </c>
      <c r="EZ27" s="0" t="inlineStr">
        <is>
          <t>2行 9列，源：None 备：</t>
        </is>
      </c>
      <c r="FA27" s="0" t="inlineStr">
        <is>
          <t>6行 1列，源：b'T' 备：54</t>
        </is>
      </c>
      <c r="FB27" s="0" t="inlineStr">
        <is>
          <t>14行 0列，源：21 备：177</t>
        </is>
      </c>
      <c r="FD27" s="0" t="inlineStr">
        <is>
          <t>2行 9列，源：None 备：-999999999999999.9999</t>
        </is>
      </c>
      <c r="FE27" s="0" t="inlineStr">
        <is>
          <t>2行 7列，源：2026-04-17 16:56:52.827894 +08:00 备：2003-11-05 02:00:00.000000 -05:10</t>
        </is>
      </c>
      <c r="FG27" s="0" t="inlineStr">
        <is>
          <t>13行 0列，源：14 备：9</t>
        </is>
      </c>
    </row>
    <row r="28">
      <c r="B28" s="0" t="inlineStr">
        <is>
          <t>YES</t>
        </is>
      </c>
      <c r="C28" s="0" t="inlineStr">
        <is>
          <t>NULL</t>
        </is>
      </c>
      <c r="D28" s="0" t="inlineStr">
        <is>
          <t>NULL</t>
        </is>
      </c>
      <c r="E28" s="0" t="inlineStr">
        <is>
          <t>NULL</t>
        </is>
      </c>
      <c r="F28" s="0" t="inlineStr">
        <is>
          <t>NULL</t>
        </is>
      </c>
      <c r="G28" s="0" t="inlineStr">
        <is>
          <t>NULL</t>
        </is>
      </c>
      <c r="H28" s="0" t="inlineStr">
        <is>
          <t>NULL</t>
        </is>
      </c>
      <c r="I28" s="0" t="inlineStr">
        <is>
          <t>YES!PK__info_geo__3213E83F82114B83</t>
        </is>
      </c>
      <c r="J28" s="0" t="inlineStr">
        <is>
          <t>YES! 主键相关索引</t>
        </is>
      </c>
      <c r="K28" s="0" t="inlineStr">
        <is>
          <t xml:space="preserve"> NO!  	 id列源备映射错误，源端为int None位	期望更改为text	实际备端为int None位</t>
        </is>
      </c>
      <c r="AC28" s="0" t="inlineStr">
        <is>
          <t>13行 1列，源：2023-12-25 23:59:00 备：1990-11-26 00:01:00</t>
        </is>
      </c>
      <c r="AD28" s="0" t="inlineStr">
        <is>
          <t>6行 2列，源：b'HelloWorld' 备：D53592B229A4605B2C34C5BF99FADFADAA6EE73257B7B73023683A68E3DD15BE6C774EBDB35641FC7D0AEC8D49B4A172A0225B19BA5DCDBDA3B907556D8FEDAB71D8169F6C7A26EA0072536A55F679C393AA00AE04409055F260E9D51B6CBFD0D90AB959</t>
        </is>
      </c>
      <c r="AJ28" s="0" t="inlineStr">
        <is>
          <t>6行 2列，源：b'HelloWorld' 备：6CCFAF36FE45174CC60A2BB53F0C5A4002550A32C3E68425463EC007B03A1ABC5EBD9F393DCE551484CB3E21DB1386EE48236EC167B46033C592DC8483A88C02ABDAC024ABEEAAD882FC854C66C7F448678D088AAECE2D4956A88A0457808C1124F67769</t>
        </is>
      </c>
      <c r="AK28" s="0" t="inlineStr">
        <is>
          <t>4行 1列，源：A 备：@</t>
        </is>
      </c>
      <c r="AM28" s="0" t="inlineStr">
        <is>
          <t>2行 7列，源：2025-05-12 00:00:00.000000 -14:00 备：1971-05-11 00:00:00.000000 +14:00</t>
        </is>
      </c>
      <c r="AT28" s="0" t="inlineStr">
        <is>
          <t>2行 19列，源：False 备：0</t>
        </is>
      </c>
      <c r="AV28" s="0" t="inlineStr">
        <is>
          <t>13行 0列，源：14 备：21</t>
        </is>
      </c>
      <c r="AW28" s="0" t="inlineStr">
        <is>
          <t>6行 2列，源：b'HelloWorld' 备：6CCFAF36FE45174CC60A2BB53F0C5A4002550A32C3E68425463EC007B03A1ABC5EBD9F393DCE551484CB3E21DB1386EE48236EC167B46033C592DC8483A88C02ABDAC024ABEEAAD882FC854C66C7F448678D088AAECE2D4956A88A0457808C1124F67769</t>
        </is>
      </c>
      <c r="AX28" s="0" t="inlineStr">
        <is>
          <t>13行 0列，源：14 备：157</t>
        </is>
      </c>
      <c r="AZ28" s="0" t="inlineStr">
        <is>
          <t>13行 0列，源：14 备：21</t>
        </is>
      </c>
      <c r="BA28" s="0" t="inlineStr">
        <is>
          <t>3行 0列，源：4 备：12</t>
        </is>
      </c>
      <c r="BB28" s="0" t="inlineStr">
        <is>
          <t>13行 1列，源：2000-05-01 23:59:59.993000 备：2002-06-11 23:59:59.993</t>
        </is>
      </c>
      <c r="BC28"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8" s="0" t="inlineStr">
        <is>
          <t>13行 0列，源：14 备：21</t>
        </is>
      </c>
      <c r="BE28" s="0" t="inlineStr">
        <is>
          <t>13行 1列，源：2000-05-01 23:59:59.993000 备：2020-02-29 19:27:31.123</t>
        </is>
      </c>
      <c r="BH28" s="0" t="inlineStr">
        <is>
          <t>4行 1列，源：A 备：@</t>
        </is>
      </c>
      <c r="BK28" s="0" t="inlineStr">
        <is>
          <t>6行 4列，源：2065-05-11 14:30:45.123000 备：2065-05-11 14:30:45.123</t>
        </is>
      </c>
      <c r="BM28" s="0" t="inlineStr">
        <is>
          <t>2行 8列，源：2026-04-17 17:17:24.630646 备：9999-12-31 23:59:59.9999999</t>
        </is>
      </c>
      <c r="BN28" s="0" t="inlineStr">
        <is>
          <t>6行 4列，源：2065-05-11 14:30:45.123000 备：2065-05-11 14:30:45.123</t>
        </is>
      </c>
      <c r="BO28" s="0" t="inlineStr">
        <is>
          <t>1行 5列，源：None 备：123</t>
        </is>
      </c>
      <c r="BP28" s="0" t="inlineStr">
        <is>
          <t>6行 2列，源：b'HelloWorld\x00\x00\x00\x00\x00\x00\x00\x00\x00\x00' 备：6DE501B26364D651A83516180C5B41BB1934C3C1</t>
        </is>
      </c>
      <c r="BQ28" s="0" t="inlineStr">
        <is>
          <t>2行 8列，源：2026-04-17 17:17:33.413300 备：9999-12-31 23:59:59.9999999</t>
        </is>
      </c>
      <c r="BR28" s="0" t="inlineStr">
        <is>
          <t>2行 11列，源：None 备：</t>
        </is>
      </c>
      <c r="BT28" s="0" t="inlineStr">
        <is>
          <t xml:space="preserve">4行 1列，源：X 备： </t>
        </is>
      </c>
      <c r="BW28" s="0" t="inlineStr">
        <is>
          <t>4行 1列，源：A 备：@</t>
        </is>
      </c>
      <c r="BX28" s="0" t="inlineStr">
        <is>
          <t>6行 2列，源：b'HelloWorld\x00\x00\x00\x00\x00\x00\x00\x00\x00\x00' 备：48656C6C6F576F726C6400000000000000000000</t>
        </is>
      </c>
      <c r="CA28"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8" s="0" t="inlineStr">
        <is>
          <t>6行 2列，源：b'HelloWorld\x00\x00\x00\x00\x00\x00\x00\x00\x00\x00' 备：680085CB87DD92BB179E447D9F53B7341C5E6480</t>
        </is>
      </c>
      <c r="CD28" s="0" t="inlineStr">
        <is>
          <t>2行 8列，源：2026-04-17 17:18:20.5677897 +08:00 备：2003-11-05 02:00:00.0000000 -05:10</t>
        </is>
      </c>
      <c r="CF28" s="0" t="inlineStr">
        <is>
          <t>2行 8列，源：2026-04-17 17:18:22.7549521 +08:00 备：2003-11-05 02:00:00.0000000 -05:10</t>
        </is>
      </c>
      <c r="CG28" s="0" t="inlineStr">
        <is>
          <t>2行 8列，源：2026-04-17 17:18:31.5369809 +08:00 备：2003-11-05 02:00:00.0000000 -05:10</t>
        </is>
      </c>
      <c r="CI28" s="0" t="inlineStr">
        <is>
          <t>6行 2列，源：b'HelloWorld\x00\x00\x00\x00\x00\x00\x00\x00\x00\x00' 备：48656C6C6F576F726C6400000000000000000000</t>
        </is>
      </c>
      <c r="CJ28" s="0" t="inlineStr">
        <is>
          <t>2行 8列，源：2026-04-17 17:18:31.5369809 +08:00 备：1900-01-01 00:00:00.0000000 +00:00</t>
        </is>
      </c>
      <c r="CL28" s="0" t="inlineStr">
        <is>
          <t>5行 2列，源：None 备：</t>
        </is>
      </c>
      <c r="CM28" s="0" t="inlineStr">
        <is>
          <t>2行 8列，源：23:59:59.999999 备：12:30:45.1234567</t>
        </is>
      </c>
      <c r="CN28" s="0" t="inlineStr">
        <is>
          <t>3行 7列，源：0001-01-01 00:00:00.000000 +00:00 备：2025-05-12 00:00:00.000000 -14:00</t>
        </is>
      </c>
      <c r="CO28" s="0" t="inlineStr">
        <is>
          <t>15行 0列，源：25 备：224</t>
        </is>
      </c>
      <c r="CP28" s="0" t="inlineStr">
        <is>
          <t>2行 7列，源：2013-03-12 02:00:00.000000 -04:25 备：2063-05-11 10:30:45.123457 -04:00</t>
        </is>
      </c>
      <c r="CS28" s="0" t="inlineStr">
        <is>
          <t>6行 2列，源：b'This is a test strin' 备：546869732069732061207465737420737472696E</t>
        </is>
      </c>
      <c r="CT28" s="0" t="inlineStr">
        <is>
          <t>2行 7列，源：12:30:45.100000 备：23:59:59.999999</t>
        </is>
      </c>
      <c r="CU28" s="0" t="inlineStr">
        <is>
          <t>13行 0列，源：59 备：211</t>
        </is>
      </c>
      <c r="CV28" s="0" t="inlineStr">
        <is>
          <t>6行 2列，源：b'HelloWorld\x00\x00\x00\x00\x00\x00\x00\x00\x00\x00' 备：E2636D379A474F70FA42DB804C884A3E60E377D0</t>
        </is>
      </c>
      <c r="CW28" s="0" t="inlineStr">
        <is>
          <t>3行 2列，源：nan 备：</t>
        </is>
      </c>
      <c r="CX28" s="0" t="inlineStr">
        <is>
          <t>13行 1列，源：2023-12-25 23:59:00 备：1981-05-11 14:31:00</t>
        </is>
      </c>
      <c r="DB28" s="0" t="inlineStr">
        <is>
          <t>3行 5列，源：None 备：</t>
        </is>
      </c>
      <c r="DI28" s="0" t="inlineStr">
        <is>
          <t>13行 0列，源：14 备：21</t>
        </is>
      </c>
      <c r="DJ28" s="0" t="inlineStr">
        <is>
          <t>3行 2列，源：nan 备：</t>
        </is>
      </c>
      <c r="DK28" s="0" t="inlineStr">
        <is>
          <t>1行 10列，源：None 备：</t>
        </is>
      </c>
      <c r="DN28" s="0" t="inlineStr">
        <is>
          <t>12行 1列，源：2023-05-11 00:00:00.123000 备：2000-05-11 14:30:29.000</t>
        </is>
      </c>
      <c r="DP28" s="0" t="inlineStr">
        <is>
          <t>4行 1列，源：A 备：@</t>
        </is>
      </c>
      <c r="DR28" s="0" t="inlineStr">
        <is>
          <t>2行 8列，源：23:59:59.999999 备：12:30:45.1234567</t>
        </is>
      </c>
      <c r="DT28" s="0" t="inlineStr">
        <is>
          <t>2行 8列，源：23:59:59.999999 备：12:30:45.1234567</t>
        </is>
      </c>
      <c r="DU28" s="0" t="inlineStr">
        <is>
          <t>1行 10列，源：-922337203685477.58 备：-922337203685477.5808</t>
        </is>
      </c>
      <c r="DV28" s="0" t="inlineStr">
        <is>
          <t>4行 1列，源：X 备：</t>
        </is>
      </c>
      <c r="DX28" s="0" t="inlineStr">
        <is>
          <t>6行 4列，源：2065-05-11 14:30:45.123000 备：2065-05-11 14:30:45.123</t>
        </is>
      </c>
      <c r="DY28" s="0" t="inlineStr">
        <is>
          <t>6行 2列，源：b'HelloWorld' 备：4EDC2125C4D9B53775D40F74945E0779A3ED0D6FA62D29A7472F6301AF9255783A7C290510BA7C7BF518E0DD05CA446B369D2E3B5CD11922278E9F411FCDCFF5729890CD92AEA745AC36DBD095B9F03A1041AF7A7AD18614A4A32B3EA71D8D34C7FF9B1A</t>
        </is>
      </c>
      <c r="EB28" s="0" t="inlineStr">
        <is>
          <t>2行 8列，源：23:59:59.999999 备：12:30:45.1234567</t>
        </is>
      </c>
      <c r="EC28" s="0" t="inlineStr">
        <is>
          <t>6行 2列，源：b'HelloWorld' 备：48656C6C6F576F726C64</t>
        </is>
      </c>
      <c r="ED28" s="0" t="inlineStr">
        <is>
          <t>1行 24列，源：timestamp不参与比较 备：000000000001407A</t>
        </is>
      </c>
      <c r="EF28" s="0" t="inlineStr">
        <is>
          <t>2行 10列，源：None 备：</t>
        </is>
      </c>
      <c r="EK28" s="0" t="inlineStr">
        <is>
          <t>2行 8列，源：23:59:59.999999 备：12:30:45.1234500</t>
        </is>
      </c>
      <c r="EL28" s="0" t="inlineStr">
        <is>
          <t>6行 2列，源：b'HelloWorld' 备：6D43AC05C60829CB35A65D48C355AEA1031AD766E6F65C49CE4D2CBEE49D104E3AC8C87D4D6ACE7AD61DF14F0EC02A2414AAC51D3FF9AD5D711E71DA9BF7A5A16FAC3BCB542A12C82CC1E5FE1B8F4E1476C6D977DAC6FA4678C8C33D6BB677AEBD65F62C</t>
        </is>
      </c>
      <c r="EO28" s="0" t="inlineStr">
        <is>
          <t>3行 7列，源：09:12:34.123457 备：23:59:59.123457</t>
        </is>
      </c>
      <c r="EP28" s="0" t="inlineStr">
        <is>
          <t>6行 2列，源：b'HelloWorld\x00\x00\x00\x00\x00\x00\x00\x00\x00\x00' 备：5F3EE2E49328D5BC8556712383450A9A99FD3821</t>
        </is>
      </c>
      <c r="EQ28" s="0" t="inlineStr">
        <is>
          <t>2行 10列，源：None 备：-999999999999999999</t>
        </is>
      </c>
      <c r="ET28" s="0" t="inlineStr">
        <is>
          <t>3行 6列，源：12:30:45.123460 备：00:00:01.12346</t>
        </is>
      </c>
      <c r="EW28" s="0" t="inlineStr">
        <is>
          <t>3行 2列，源：12:30:45.100000 备：00:00:01.1</t>
        </is>
      </c>
      <c r="EX28" s="0" t="inlineStr">
        <is>
          <t>13行 1列，源：2023-12-25 23:59:00 备：1981-05-11 14:31:00</t>
        </is>
      </c>
      <c r="EZ28" s="0" t="inlineStr">
        <is>
          <t>2行 10列，源：None 备：</t>
        </is>
      </c>
      <c r="FA28" s="0" t="inlineStr">
        <is>
          <t>6行 2列，源：b'HelloWorld' 备：48656C6C6F576F726C64</t>
        </is>
      </c>
      <c r="FB28" s="0" t="inlineStr">
        <is>
          <t>14行 1列，源：NaT 备：2000-05-11 14:30:00</t>
        </is>
      </c>
      <c r="FD28" s="0" t="inlineStr">
        <is>
          <t>2行 10列，源：None 备：-999999999999999999</t>
        </is>
      </c>
      <c r="FE28" s="0" t="inlineStr">
        <is>
          <t>2行 8列，源：2026-04-17 16:56:52.8278938 +08:00 备：2003-11-05 02:00:00.0000000 -05:10</t>
        </is>
      </c>
      <c r="FG28" s="0" t="inlineStr">
        <is>
          <t>13行 1列，源：2023-12-25 23:59:00 备：1981-05-11 14:31:00</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c_geometry列源备映射错误，源端为geometry -1位	期望更改为text	实际备端为geometry -1位</t>
        </is>
      </c>
      <c r="AC29" s="0" t="inlineStr">
        <is>
          <t>14行 0列，源：27 备：33</t>
        </is>
      </c>
      <c r="AD29" s="0" t="inlineStr">
        <is>
          <t>6行 3列，源：b'HelloWorldTestData' 备：09657DB07EE834657A0F93A790AE681C3960046E317D294BBE0B893067A64991C96D535A7842AB7B8A5EC7672FC503CF90E4375EF7092C64D4F5FA7B5C0E384E6E3FDE659AAF16497814892DEF18F93EC1B0C001C255EA48407F09C2BE63ECB80975759B5BB62A3241078B99D795B20943F0F3FA8E60937A840C085B7E931E95F590C7E2BAC884AF1D8CA97107A1A220C7BF9082D162EC43257F81E4A4A6FA015353BC6F58BC98B39093361BDF444500F01A2F4630372FD7D5D128D0E87CDEBC030D7BB86F530D12</t>
        </is>
      </c>
      <c r="AJ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K29" s="0" t="inlineStr">
        <is>
          <t>4行 1列，源：A 备：@</t>
        </is>
      </c>
      <c r="AM29" s="0" t="inlineStr">
        <is>
          <t>2行 8列，源：2025-05-11 23:59:59.9999999 -14:00 备：1971-05-11 00:00:00.0000001 +14:00</t>
        </is>
      </c>
      <c r="AT29" s="0" t="inlineStr">
        <is>
          <t>3行 0列，源：4 备：12</t>
        </is>
      </c>
      <c r="AV29" s="0" t="inlineStr">
        <is>
          <t>13行 1列，源：2000-05-01 23:59:59.993000 备：2023-05-11 00:00:00.123</t>
        </is>
      </c>
      <c r="AW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X29" s="0" t="inlineStr">
        <is>
          <t>13行 1列，源：2000-05-01 23:59:59.993000 备：2000-05-11 14:30:29.000</t>
        </is>
      </c>
      <c r="AZ29" s="0" t="inlineStr">
        <is>
          <t>13行 1列，源：2000-05-01 23:59:59.993000 备：2023-05-11 00:00:00.123</t>
        </is>
      </c>
      <c r="BA29" s="0" t="inlineStr">
        <is>
          <t>3行 2列，源：12345.0 备：</t>
        </is>
      </c>
      <c r="BB29" s="0" t="inlineStr">
        <is>
          <t>14行 0列，源：15 备：117</t>
        </is>
      </c>
      <c r="BC29" s="0" t="inlineStr">
        <is>
          <t>6行 0列，源：7 备：6</t>
        </is>
      </c>
      <c r="BD29" s="0" t="inlineStr">
        <is>
          <t>13行 1列，源：9999-12-31 23:59:59.997000 备：9999-12-31 23:59:59.997</t>
        </is>
      </c>
      <c r="BE29" s="0" t="inlineStr">
        <is>
          <t>14行 0列，源：15 备：22</t>
        </is>
      </c>
      <c r="BH29" s="0" t="inlineStr">
        <is>
          <t>4行 1列，源：A 备：@</t>
        </is>
      </c>
      <c r="BK29" s="0" t="inlineStr">
        <is>
          <t>6行 5列，源：2065-05-11 14:30:45.123500 备：2065-05-11 14:30:45.1235</t>
        </is>
      </c>
      <c r="BM29" s="0" t="inlineStr">
        <is>
          <t>3行 0列，源：4 备：126</t>
        </is>
      </c>
      <c r="BN29" s="0" t="inlineStr">
        <is>
          <t>6行 5列，源：2065-05-11 14:30:45.123500 备：2065-05-11 14:30:45.1235</t>
        </is>
      </c>
      <c r="BO29" s="0" t="inlineStr">
        <is>
          <t>1行 6列，源：None 备：12345678901234567890123789012345678</t>
        </is>
      </c>
      <c r="B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Q29" s="0" t="inlineStr">
        <is>
          <t>3行 0列，源：4 备：106</t>
        </is>
      </c>
      <c r="BR29" s="0" t="inlineStr">
        <is>
          <t>2行 12列，源：None 备：</t>
        </is>
      </c>
      <c r="BT29" s="0" t="inlineStr">
        <is>
          <t xml:space="preserve">4行 1列，源：X 备： </t>
        </is>
      </c>
      <c r="BW29" s="0" t="inlineStr">
        <is>
          <t>4行 1列，源：A 备：@</t>
        </is>
      </c>
      <c r="BX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29" s="0" t="inlineStr">
        <is>
          <t>6行 0列，源：7 备：6</t>
        </is>
      </c>
      <c r="CC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D29" s="0" t="inlineStr">
        <is>
          <t>3行 0列，源：4 备：12</t>
        </is>
      </c>
      <c r="CF29" s="0" t="inlineStr">
        <is>
          <t>3行 0列，源：4 备：12</t>
        </is>
      </c>
      <c r="CG29" s="0" t="inlineStr">
        <is>
          <t>3行 0列，源：4 备：12</t>
        </is>
      </c>
      <c r="CI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29" s="0" t="inlineStr">
        <is>
          <t>3行 0列，源：4 备：103</t>
        </is>
      </c>
      <c r="CL29" s="0" t="inlineStr">
        <is>
          <t>5行 4列，源：None 备：</t>
        </is>
      </c>
      <c r="CM29" s="0" t="inlineStr">
        <is>
          <t>3行 0列，源：4 备：12</t>
        </is>
      </c>
      <c r="CN29" s="0" t="inlineStr">
        <is>
          <t>3行 8列，源：0001-01-01 00:00:00.0000000 +00:00 备：2025-05-11 23:59:59.9999999 -14:00</t>
        </is>
      </c>
      <c r="CO29" s="0" t="inlineStr">
        <is>
          <t>15行 1列，源：2026-04-17 备：9999-12-31</t>
        </is>
      </c>
      <c r="CP29" s="0" t="inlineStr">
        <is>
          <t>2行 8列，源：2013-03-12 02:00:00.0000000 -04:25 备：2063-05-11 10:30:45.1234567 -04:00</t>
        </is>
      </c>
      <c r="CS29" s="0"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9" s="0" t="inlineStr">
        <is>
          <t>2行 8列，源：12:30:45.100000 备：23:59:59.9999999</t>
        </is>
      </c>
      <c r="CU29" s="0" t="inlineStr">
        <is>
          <t>13行 1列，源：9999-12-30 备：2068-06-01</t>
        </is>
      </c>
      <c r="CV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W29" s="0" t="inlineStr">
        <is>
          <t>3行 3列，源：nan 备：</t>
        </is>
      </c>
      <c r="DB29" s="0" t="inlineStr">
        <is>
          <t>3行 6列，源：None 备：</t>
        </is>
      </c>
      <c r="DI29" s="0" t="inlineStr">
        <is>
          <t>13行 1列，源：2000-05-01 23:59:59.993000 备：2023-05-11 00:00:00.123</t>
        </is>
      </c>
      <c r="DJ29" s="0" t="inlineStr">
        <is>
          <t>3行 3列，源：nan 备：</t>
        </is>
      </c>
      <c r="DK29" s="0" t="inlineStr">
        <is>
          <t>1行 11列，源：None 备：</t>
        </is>
      </c>
      <c r="DN29" s="0" t="inlineStr">
        <is>
          <t>13行 0列，源：22 备：8</t>
        </is>
      </c>
      <c r="DP29" s="0" t="inlineStr">
        <is>
          <t>4行 1列，源：A 备：@</t>
        </is>
      </c>
      <c r="DR29" s="0" t="inlineStr">
        <is>
          <t>3行 0列，源：4 备：12</t>
        </is>
      </c>
      <c r="DT29" s="0" t="inlineStr">
        <is>
          <t>3行 0列，源：4 备：12</t>
        </is>
      </c>
      <c r="DU29" s="0" t="inlineStr">
        <is>
          <t>1行 24列，源：timestamp不参与比较 备：0000000000014076</t>
        </is>
      </c>
      <c r="DV29" s="0" t="inlineStr">
        <is>
          <t>4行 1列，源：X 备：</t>
        </is>
      </c>
      <c r="DX29" s="0" t="inlineStr">
        <is>
          <t>6行 5列，源：2065-05-11 14:30:45.123500 备：2065-05-11 14:30:45.1235</t>
        </is>
      </c>
      <c r="DY29" s="0"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EB29" s="0" t="inlineStr">
        <is>
          <t>3行 0列，源：4 备：12</t>
        </is>
      </c>
      <c r="EC29" s="0" t="inlineStr">
        <is>
          <t>6行 3列，源：b'HelloWorldTestData' 备：48656C6C6F576F726C645465737444617461</t>
        </is>
      </c>
      <c r="ED29" s="0" t="inlineStr">
        <is>
          <t>1行 24列，源：timestamp不参与比较 备：000000000001407A</t>
        </is>
      </c>
      <c r="EF29" s="0" t="inlineStr">
        <is>
          <t>2行 11列，源：None 备：</t>
        </is>
      </c>
      <c r="EK29" s="0" t="inlineStr">
        <is>
          <t>3行 0列，源：4 备：11</t>
        </is>
      </c>
      <c r="EL29" s="0"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O29" s="0" t="inlineStr">
        <is>
          <t>3行 8列，源：12:30:45 备：23:59:59.1234567</t>
        </is>
      </c>
      <c r="E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11D591803308D78673327A42ABC74FA3D67AE0DB4F394E2DC6B65BA12B6DF739F6AE496DC1087CC1B122556751D6BA89316B6FEA0A3AA0D38398D1D4C295BA14AD8402212B2A5F372EE88EC849E90A6EAC4EBAFE663EF6B5182455012578337F5F444BD316BA722CADDC4BC76E9A8456396530DCFE7553CC5BE697BC97142C50EAC0F2312CE40D74E031A493BCBF0BA884F3F2AAD5CA1B2ED49A1D8A7F9184FA7F22D0720A94313874167044E151678F3CD3DA8BC7508F1D214DE78827DAAD149381928F938B5F3C</t>
        </is>
      </c>
      <c r="EQ29" s="0" t="inlineStr">
        <is>
          <t>2行 11列，源：None 备：-99999999999999999999999999999999999999</t>
        </is>
      </c>
      <c r="ET29" s="0" t="inlineStr">
        <is>
          <t>3行 7列，源：12:30:45.123456 备：</t>
        </is>
      </c>
      <c r="EW29" s="0" t="inlineStr">
        <is>
          <t>3行 3列，源：09:12:34.120000 备：</t>
        </is>
      </c>
      <c r="EZ29" s="0" t="inlineStr">
        <is>
          <t>2行 11列，源：None 备：</t>
        </is>
      </c>
      <c r="FA29" s="0" t="inlineStr">
        <is>
          <t>6行 3列，源：b'HelloWorldTestData' 备：48656C6C6F576F726C645465737444617461</t>
        </is>
      </c>
      <c r="FB29" s="0" t="inlineStr">
        <is>
          <t>15行 0列，源：22 备：178</t>
        </is>
      </c>
      <c r="FD29" s="0" t="inlineStr">
        <is>
          <t>2行 11列，源：None 备：-99999999999999999999999999999999999999</t>
        </is>
      </c>
      <c r="FE29" s="0" t="inlineStr">
        <is>
          <t>3行 0列，源：4 备：12</t>
        </is>
      </c>
    </row>
    <row r="30">
      <c r="A30" s="0" t="inlineStr">
        <is>
          <t>info_sdt_dml_batch2_pk_irp2</t>
        </is>
      </c>
      <c r="K30" s="0" t="inlineStr">
        <is>
          <t>[0;34m info_sdt_dml_batch2_pk_irp2 [0m源备字段数相同，源端字段：2 	备端字段2</t>
        </is>
      </c>
      <c r="W30" s="1">
        <f>HYPERLINK("#2026041717hbase0!AC2","NO 源备存在差异，共52个")</f>
        <v/>
      </c>
      <c r="X30" s="0">
        <f>A30</f>
        <v/>
      </c>
      <c r="AC30" s="0" t="inlineStr">
        <is>
          <t>14行 1列，源：2000-05-11 14:30:00 备：2025-05-11 12:00:00</t>
        </is>
      </c>
      <c r="AD30" s="0" t="inlineStr">
        <is>
          <t>7行 0列，源：8 备：7</t>
        </is>
      </c>
      <c r="AJ30" s="0" t="inlineStr">
        <is>
          <t>7行 0列，源：8 备：7</t>
        </is>
      </c>
      <c r="AK30" s="0" t="inlineStr">
        <is>
          <t>4行 2列，源：THIS IS A TESTCASEYF 备：~!@#$%^&amp;*()_+|`;,[]}</t>
        </is>
      </c>
      <c r="AM30" s="0" t="inlineStr">
        <is>
          <t>3行 0列，源：13 备：5</t>
        </is>
      </c>
      <c r="AT30" s="0" t="inlineStr">
        <is>
          <t>3行 2列，源：12345.0 备：</t>
        </is>
      </c>
      <c r="AV30" s="0" t="inlineStr">
        <is>
          <t>14行 0列，源：15 备：22</t>
        </is>
      </c>
      <c r="AW30" s="0" t="inlineStr">
        <is>
          <t>7行 0列，源：8 备：7</t>
        </is>
      </c>
      <c r="AX30" s="0" t="inlineStr">
        <is>
          <t>14行 0列，源：15 备：159</t>
        </is>
      </c>
      <c r="AZ30" s="0" t="inlineStr">
        <is>
          <t>14行 0列，源：15 备：22</t>
        </is>
      </c>
      <c r="BA30" s="0" t="inlineStr">
        <is>
          <t>3行 5列，源：None 备：</t>
        </is>
      </c>
      <c r="BB30" s="0" t="inlineStr">
        <is>
          <t>14行 1列，源：2001-04-09 23:59:59.993000 备：2003-11-04 23:59:59.990</t>
        </is>
      </c>
      <c r="BC30" s="0" t="inlineStr">
        <is>
          <t>6行 1列，源：* 备：T</t>
        </is>
      </c>
      <c r="BD30" s="0" t="inlineStr">
        <is>
          <t>14行 0列，源：15 备：22</t>
        </is>
      </c>
      <c r="BE30" s="0" t="inlineStr">
        <is>
          <t>14行 1列，源：2001-04-09 23:59:59.993000 备：2020-02-29 19:27:31.123</t>
        </is>
      </c>
      <c r="BH30" s="0" t="inlineStr">
        <is>
          <t>4行 2列，源：THIS IS A TESTCASEYF 备：~!@#$%^&amp;*()_+|`;,[]}</t>
        </is>
      </c>
      <c r="BK30" s="0" t="inlineStr">
        <is>
          <t>6行 6列，源：2065-05-11 14:30:45.123460 备：2065-05-11 14:30:45.12346</t>
        </is>
      </c>
      <c r="BM30" s="0" t="inlineStr">
        <is>
          <t>3行 1列，源：0001-01-01 00:00:00 备：1945-05-11 14:30:45</t>
        </is>
      </c>
      <c r="BN30" s="0" t="inlineStr">
        <is>
          <t>6行 6列，源：2065-05-11 14:30:45.123460 备：2065-05-11 14:30:45.12346</t>
        </is>
      </c>
      <c r="BO30" s="0" t="inlineStr">
        <is>
          <t>1行 7列，源：None 备：0.12345678901234590123456789012367800000</t>
        </is>
      </c>
      <c r="BP30" s="0" t="inlineStr">
        <is>
          <t>7行 0列，源：8 备：7</t>
        </is>
      </c>
      <c r="BQ30" s="0" t="inlineStr">
        <is>
          <t>3行 1列，源：0001-01-01 00:00:00 备：1945-05-11 14:30:45</t>
        </is>
      </c>
      <c r="BR30" s="0" t="inlineStr">
        <is>
          <t>2行 13列，源：None 备：</t>
        </is>
      </c>
      <c r="BT30" s="0" t="inlineStr">
        <is>
          <t xml:space="preserve">4行 2列，源：This is a nchar stri 备：                    </t>
        </is>
      </c>
      <c r="BW30" s="0" t="inlineStr">
        <is>
          <t>4行 2列，源：THIS IS A TESTCASEYF 备：~!@#$%^&amp;*()_+|`;,[]}</t>
        </is>
      </c>
      <c r="BX30" s="0" t="inlineStr">
        <is>
          <t>7行 0列，源：8 备：128</t>
        </is>
      </c>
      <c r="CA30" s="0" t="inlineStr">
        <is>
          <t>6行 1列，源：* 备：T</t>
        </is>
      </c>
      <c r="CC30" s="0" t="inlineStr">
        <is>
          <t>7行 0列，源：8 备：7</t>
        </is>
      </c>
      <c r="CD30" s="0" t="inlineStr">
        <is>
          <t>3行 1列，源：0001-01-01 00:00:00 +00:00 备：2025-05-12 00:00:00 -14:00</t>
        </is>
      </c>
      <c r="CF30" s="0" t="inlineStr">
        <is>
          <t>3行 1列，源：0001-01-01 00:00:00 +00:00 备：2025-05-12 00:00:00 -14:00</t>
        </is>
      </c>
      <c r="CG30" s="0" t="inlineStr">
        <is>
          <t>3行 1列，源：0001-01-01 00:00:00 +00:00 备：2025-05-12 00:00:00 -14:00</t>
        </is>
      </c>
      <c r="CI30" s="0" t="inlineStr">
        <is>
          <t>7行 0列，源：8 备：108</t>
        </is>
      </c>
      <c r="CJ30" s="0" t="inlineStr">
        <is>
          <t>3行 1列，源：0001-01-01 00:00:00 +00:00 备：2026-04-17 17:18:32 +08:00</t>
        </is>
      </c>
      <c r="CL30" s="0" t="inlineStr">
        <is>
          <t>5行 6列，源：None 备：</t>
        </is>
      </c>
      <c r="CM30" s="0" t="inlineStr">
        <is>
          <t>3行 1列，源：12:30:45 备：23:59:59</t>
        </is>
      </c>
      <c r="CN30" s="0" t="inlineStr">
        <is>
          <t>4行 0列，源：5 备：13</t>
        </is>
      </c>
      <c r="CO30" s="0" t="inlineStr">
        <is>
          <t>16行 0列，源：26 备：225</t>
        </is>
      </c>
      <c r="CS30" s="0" t="inlineStr">
        <is>
          <t>7行 0列，源：8 备：7</t>
        </is>
      </c>
      <c r="CT30" s="0" t="inlineStr">
        <is>
          <t>3行 0列，源：6 备：4</t>
        </is>
      </c>
      <c r="CU30" s="0" t="inlineStr">
        <is>
          <t>14行 0列，源：60 备：3</t>
        </is>
      </c>
      <c r="CV30" s="0" t="inlineStr">
        <is>
          <t>7行 0列，源：8 备：7</t>
        </is>
      </c>
      <c r="CW30" s="0" t="inlineStr">
        <is>
          <t>3行 4列，源：nan 备：</t>
        </is>
      </c>
      <c r="DB30" s="0" t="inlineStr">
        <is>
          <t>3行 7列，源：None 备：</t>
        </is>
      </c>
      <c r="DI30" s="0" t="inlineStr">
        <is>
          <t>14行 0列，源：15 备：22</t>
        </is>
      </c>
      <c r="DJ30" s="0" t="inlineStr">
        <is>
          <t>3行 4列，源：nan 备：</t>
        </is>
      </c>
      <c r="DK30" s="0" t="inlineStr">
        <is>
          <t>1行 12列，源：None 备：</t>
        </is>
      </c>
      <c r="DN30" s="0" t="inlineStr">
        <is>
          <t>13行 1列，源：2024-05-11 12:00:00.567000 备：2068-05-11 14:30:30.000</t>
        </is>
      </c>
      <c r="DP30" s="0" t="inlineStr">
        <is>
          <t>4行 2列，源：THIS IS A TESTCASEYF 备：~!@#$%^&amp;*()_+|`;,[]}</t>
        </is>
      </c>
      <c r="DR30" s="0" t="inlineStr">
        <is>
          <t>3行 1列，源：12:30:45 备：23:59:59</t>
        </is>
      </c>
      <c r="DT30" s="0" t="inlineStr">
        <is>
          <t>3行 1列，源：12:30:45 备：23:59:59</t>
        </is>
      </c>
      <c r="DU30" s="0" t="inlineStr">
        <is>
          <t>1行 24列，源：timestamp不参与比较 备：0000000000014076</t>
        </is>
      </c>
      <c r="DV30" s="0" t="inlineStr">
        <is>
          <t>4行 2列，源：This is a nchar stri 备：</t>
        </is>
      </c>
      <c r="DX30" s="0" t="inlineStr">
        <is>
          <t>6行 6列，源：2065-05-11 14:30:45.123460 备：2065-05-11 14:30:45.12346</t>
        </is>
      </c>
      <c r="DY30" s="0" t="inlineStr">
        <is>
          <t>7行 0列，源：8 备：7</t>
        </is>
      </c>
      <c r="EB30" s="0" t="inlineStr">
        <is>
          <t>3行 1列，源：12:30:45 备：23:59:59</t>
        </is>
      </c>
      <c r="EC30" s="0" t="inlineStr">
        <is>
          <t>7行 0列，源：8 备：128</t>
        </is>
      </c>
      <c r="EF30" s="0" t="inlineStr">
        <is>
          <t>2行 12列，源：None 备：</t>
        </is>
      </c>
      <c r="EK30" s="0" t="inlineStr">
        <is>
          <t>4行 0列，源：5 备：12</t>
        </is>
      </c>
      <c r="EL30" s="0" t="inlineStr">
        <is>
          <t>7行 0列，源：8 备：7</t>
        </is>
      </c>
      <c r="EO30" s="0" t="inlineStr">
        <is>
          <t>4行 0列，源：5 备：13</t>
        </is>
      </c>
      <c r="EP30" s="0" t="inlineStr">
        <is>
          <t>7行 0列，源：8 备：7</t>
        </is>
      </c>
      <c r="EQ30" s="0" t="inlineStr">
        <is>
          <t>2行 12列，源：None 备：-0.99999999999999999999999999999999999999</t>
        </is>
      </c>
      <c r="ET30" s="0" t="inlineStr">
        <is>
          <t>3行 8列，源：12:30:45.123456 备：00:00:01.1234567</t>
        </is>
      </c>
      <c r="EW30" s="0" t="inlineStr">
        <is>
          <t>3行 4列，源：12:30:45.123000 备：00:00:01.123</t>
        </is>
      </c>
      <c r="EZ30" s="0" t="inlineStr">
        <is>
          <t>2行 12列，源：None 备：</t>
        </is>
      </c>
      <c r="FA30" s="0" t="inlineStr">
        <is>
          <t>7行 0列，源：8 备：108</t>
        </is>
      </c>
      <c r="FB30" s="0" t="inlineStr">
        <is>
          <t>15行 1列，源：1900-01-01 00:00:00 备：2068-05-11 14:31:00</t>
        </is>
      </c>
      <c r="FD30" s="0" t="inlineStr">
        <is>
          <t>2行 12列，源：None 备：-0.99999999999999999999999999999999999999</t>
        </is>
      </c>
      <c r="FE30" s="0" t="inlineStr">
        <is>
          <t>3行 1列，源：0001-01-01 00:00:00 +00:00 备：2025-05-12 00:00:00 -14:00</t>
        </is>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YES!PK__info_sdt__3213E83F81481F05</t>
        </is>
      </c>
      <c r="J31" s="0" t="inlineStr">
        <is>
          <t>YES! 主键相关索引</t>
        </is>
      </c>
      <c r="K31" s="0" t="inlineStr">
        <is>
          <t xml:space="preserve"> NO!  	 id列源备映射错误，源端为int None位	期望更改为text	实际备端为int None位</t>
        </is>
      </c>
      <c r="AC31" s="0" t="inlineStr">
        <is>
          <t>15行 0列，源：28 备：34</t>
        </is>
      </c>
      <c r="AD31" s="0" t="inlineStr">
        <is>
          <t>7行 1列，源：b'B' 备：54</t>
        </is>
      </c>
      <c r="AJ31" s="0" t="inlineStr">
        <is>
          <t>7行 1列，源：b'B' 备：54</t>
        </is>
      </c>
      <c r="AK31" s="0" t="inlineStr">
        <is>
          <t>4行 2列，源：THIS IS A TESTCASEYF 备：~!@#$%^&amp;*()_+|`;,[]}</t>
        </is>
      </c>
      <c r="AM31" s="0" t="inlineStr">
        <is>
          <t>3行 1列，源：1971-05-11 00:00:00 +14:00 备：9999-12-31 23:59:59 +00:00</t>
        </is>
      </c>
      <c r="AT31" s="0" t="inlineStr">
        <is>
          <t>3行 5列，源：None 备：</t>
        </is>
      </c>
      <c r="AV31" s="0" t="inlineStr">
        <is>
          <t>14行 1列，源：2001-04-09 23:59:59.993000 备：2024-05-11 12:00:00.567</t>
        </is>
      </c>
      <c r="AW31" s="0" t="inlineStr">
        <is>
          <t>7行 1列，源：b'B' 备：54</t>
        </is>
      </c>
      <c r="AX31" s="0" t="inlineStr">
        <is>
          <t>14行 1列，源：2001-04-09 23:59:59.993000 备：1981-05-11 14:30:59.000</t>
        </is>
      </c>
      <c r="AZ31" s="0" t="inlineStr">
        <is>
          <t>14行 1列，源：2001-04-09 23:59:59.993000 备：2024-05-11 12:00:00.567</t>
        </is>
      </c>
      <c r="BA31" s="0" t="inlineStr">
        <is>
          <t>3行 15列，源：1.23456789012345e-30 备：0.0000000000000</t>
        </is>
      </c>
      <c r="BB31" s="0" t="inlineStr">
        <is>
          <t>15行 0列，源：16 备：118</t>
        </is>
      </c>
      <c r="BC31" s="0" t="inlineStr">
        <is>
          <t>6行 1列，源：* 备：T</t>
        </is>
      </c>
      <c r="BD31" s="0" t="inlineStr">
        <is>
          <t>14行 1列，源：9999-12-31 23:59:59.997000 备：9999-12-31 23:59:59.997</t>
        </is>
      </c>
      <c r="BE31" s="0" t="inlineStr">
        <is>
          <t>15行 0列，源：16 备：23</t>
        </is>
      </c>
      <c r="BH31" s="0" t="inlineStr">
        <is>
          <t>4行 2列，源：THIS IS A TESTCASEYF 备：~!@#$%^&amp;*()_+|`;,[]}</t>
        </is>
      </c>
      <c r="BM31" s="0" t="inlineStr">
        <is>
          <t>3行 2列，源：0001-01-01 00:00:00 备：1945-05-11 14:30:45.1</t>
        </is>
      </c>
      <c r="BO31" s="0" t="inlineStr">
        <is>
          <t>1行 8列，源：None 备：123456789012367012345678.1245890000</t>
        </is>
      </c>
      <c r="BP31" s="0" t="inlineStr">
        <is>
          <t>7行 1列，源：b'B' 备：54</t>
        </is>
      </c>
      <c r="BQ31" s="0" t="inlineStr">
        <is>
          <t>3行 2列，源：0001-01-01 00:00:00 备：1945-05-11 14:30:45.1</t>
        </is>
      </c>
      <c r="BR31" s="0" t="inlineStr">
        <is>
          <t>2行 14列，源：None 备：</t>
        </is>
      </c>
      <c r="BT31" s="0" t="inlineStr">
        <is>
          <t xml:space="preserve">4行 2列，源：This is a nchar stri 备：                    </t>
        </is>
      </c>
      <c r="BW31" s="0" t="inlineStr">
        <is>
          <t>4行 2列，源：THIS IS A TESTCASEYF 备：~!@#$%^&amp;*()_+|`;,[]}</t>
        </is>
      </c>
      <c r="BX31" s="0" t="inlineStr">
        <is>
          <t>7行 1列，源：b'B' 备：42</t>
        </is>
      </c>
      <c r="CA31" s="0" t="inlineStr">
        <is>
          <t>6行 1列，源：* 备：T</t>
        </is>
      </c>
      <c r="CC31" s="0" t="inlineStr">
        <is>
          <t>7行 1列，源：b'B' 备：54</t>
        </is>
      </c>
      <c r="CD31" s="0" t="inlineStr">
        <is>
          <t>3行 2列，源：0001-01-01 00:00:00.0 +00:00 备：2025-05-12 00:00:00.0 -14:00</t>
        </is>
      </c>
      <c r="CF31" s="0" t="inlineStr">
        <is>
          <t>3行 2列，源：0001-01-01 00:00:00.0 +00:00 备：2025-05-12 00:00:00.0 -14:00</t>
        </is>
      </c>
      <c r="CG31" s="0" t="inlineStr">
        <is>
          <t>3行 2列，源：0001-01-01 00:00:00.0 +00:00 备：2025-05-12 00:00:00.0 -14:00</t>
        </is>
      </c>
      <c r="CI31" s="0" t="inlineStr">
        <is>
          <t>7行 1列，源：b'B' 备：42</t>
        </is>
      </c>
      <c r="CJ31" s="0" t="inlineStr">
        <is>
          <t>3行 2列，源：0001-01-01 00:00:00.0 +00:00 备：2026-04-17 17:18:31.5 +08:00</t>
        </is>
      </c>
      <c r="CL31" s="0" t="inlineStr">
        <is>
          <t>5行 8列，源：None 备：</t>
        </is>
      </c>
      <c r="CM31" s="0" t="inlineStr">
        <is>
          <t>3行 2列，源：12:30:45 备：23:59:59.1</t>
        </is>
      </c>
      <c r="CN31" s="0" t="inlineStr">
        <is>
          <t>4行 1列，源：2063-03-12 02:00:00 -04:25 备：2025-05-12 00:00:00 -14:00</t>
        </is>
      </c>
      <c r="CO31" s="0" t="inlineStr">
        <is>
          <t>16行 1列，源：2020-02-29 备：2026-04-17</t>
        </is>
      </c>
      <c r="CS31" s="0" t="inlineStr">
        <is>
          <t>7行 1列，源：b'X' 备：58</t>
        </is>
      </c>
      <c r="CT31" s="0" t="inlineStr">
        <is>
          <t>4行 0列，源：7 备：5</t>
        </is>
      </c>
      <c r="CU31" s="0" t="inlineStr">
        <is>
          <t>14行 1列，源：1990-05-11 备：0001-01-01</t>
        </is>
      </c>
      <c r="CV31" s="0" t="inlineStr">
        <is>
          <t>7行 1列，源：b'F' 备：54</t>
        </is>
      </c>
      <c r="CW31" s="0" t="inlineStr">
        <is>
          <t>3行 5列，源：None 备：</t>
        </is>
      </c>
      <c r="DB31" s="0" t="inlineStr">
        <is>
          <t>3行 8列，源：None 备：</t>
        </is>
      </c>
      <c r="DI31" s="0" t="inlineStr">
        <is>
          <t>14行 1列，源：2001-04-09 23:59:59.993000 备：2024-05-11 12:00:00.567</t>
        </is>
      </c>
      <c r="DJ31" s="0" t="inlineStr">
        <is>
          <t>3行 5列，源：None 备：</t>
        </is>
      </c>
      <c r="DK31" s="0" t="inlineStr">
        <is>
          <t>1行 13列，源：None 备：</t>
        </is>
      </c>
      <c r="DN31" s="0" t="inlineStr">
        <is>
          <t>14行 0列，源：23 备：9</t>
        </is>
      </c>
      <c r="DP31" s="0" t="inlineStr">
        <is>
          <t>4行 2列，源：THIS IS A TESTCASEYF 备：~!@#$%^&amp;*()_+|`;,[]}</t>
        </is>
      </c>
      <c r="DR31" s="0" t="inlineStr">
        <is>
          <t>3行 2列，源：12:30:45 备：23:59:59.1</t>
        </is>
      </c>
      <c r="DT31" s="0" t="inlineStr">
        <is>
          <t>3行 2列，源：12:30:45 备：23:59:59.1</t>
        </is>
      </c>
      <c r="DV31" s="0" t="inlineStr">
        <is>
          <t>4行 2列，源：This is a nchar stri 备：</t>
        </is>
      </c>
      <c r="DY31" s="0" t="inlineStr">
        <is>
          <t>7行 1列，源：b'B' 备：54</t>
        </is>
      </c>
      <c r="EB31" s="0" t="inlineStr">
        <is>
          <t>3行 2列，源：12:30:45 备：23:59:59.1</t>
        </is>
      </c>
      <c r="EC31" s="0" t="inlineStr">
        <is>
          <t>7行 1列，源：b'B' 备：42</t>
        </is>
      </c>
      <c r="EF31" s="0" t="inlineStr">
        <is>
          <t>2行 13列，源：None 备：</t>
        </is>
      </c>
      <c r="EK31" s="0" t="inlineStr">
        <is>
          <t>4行 1列，源：12:30:45 备：23:59:59</t>
        </is>
      </c>
      <c r="EL31" s="0" t="inlineStr">
        <is>
          <t>7行 1列，源：b'B' 备：54</t>
        </is>
      </c>
      <c r="EO31" s="0" t="inlineStr">
        <is>
          <t>4行 1列，源：12:30:45 备：</t>
        </is>
      </c>
      <c r="EP31" s="0" t="inlineStr">
        <is>
          <t>7行 1列，源：b'B' 备：54</t>
        </is>
      </c>
      <c r="EQ31" s="0" t="inlineStr">
        <is>
          <t>2行 13列，源：None 备：-9999999999999999999999999999.9999999999</t>
        </is>
      </c>
      <c r="ET31" s="0" t="inlineStr">
        <is>
          <t>4行 0列，源：11 备：14</t>
        </is>
      </c>
      <c r="EW31" s="0" t="inlineStr">
        <is>
          <t>3行 5列，源：09:12:34.123500 备：</t>
        </is>
      </c>
      <c r="EZ31" s="0" t="inlineStr">
        <is>
          <t>2行 13列，源：None 备：</t>
        </is>
      </c>
      <c r="FA31" s="0" t="inlineStr">
        <is>
          <t>7行 1列，源：b'B' 备：42</t>
        </is>
      </c>
      <c r="FB31" s="0" t="inlineStr">
        <is>
          <t>16行 0列，源：23 备：180</t>
        </is>
      </c>
      <c r="FD31" s="0" t="inlineStr">
        <is>
          <t>2行 13列，源：None 备：-9999999999999999999999999999.9999999999</t>
        </is>
      </c>
      <c r="FE31" s="0" t="inlineStr">
        <is>
          <t>3行 2列，源：0001-01-01 00:00:00.0 +00:00 备：2025-05-12 00:00:00.0 -14:00</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c_sdt列源备映射错误，源端为smalldatetime None位	期望更改为text	实际备端为smalldatetime None位</t>
        </is>
      </c>
      <c r="AC32" s="0" t="inlineStr">
        <is>
          <t>15行 1列，源：2068-05-11 14:31:00 备：2023-12-25 23:59:00</t>
        </is>
      </c>
      <c r="AD32" s="0" t="inlineStr">
        <is>
          <t>7行 2列，源：b'\xc9\xcf\xba\xa3\xd3\xa2\xb7\xbd\xc8\xed\xbc\xfe\xb9\xc9\xb7\xdd\xb9\xab\xcb\xbe' 备：48656C6C6F576F726C64</t>
        </is>
      </c>
      <c r="AJ32" s="0" t="inlineStr">
        <is>
          <t>7行 2列，源：b'\xc9\xcf\xba\xa3\xd3\xa2\xb7\xbd\xc8\xed\xbc\xfe\xb9\xc9\xb7\xdd\xb9\xab\xcb\xbe' 备：48656C6C6F576F726C64</t>
        </is>
      </c>
      <c r="AK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s="0" t="inlineStr">
        <is>
          <t>3行 2列，源：1971-05-11 00:00:00.0 +14:00 备：9999-12-31 23:59:59.9 +00:00</t>
        </is>
      </c>
      <c r="AT32" s="0" t="inlineStr">
        <is>
          <t>3行 15列，源：1.23456789012345e-30 备：0.0000000000000</t>
        </is>
      </c>
      <c r="AV32" s="0" t="inlineStr">
        <is>
          <t>15行 0列，源：16 备：23</t>
        </is>
      </c>
      <c r="AW32" s="0" t="inlineStr">
        <is>
          <t>7行 2列，源：b'\xc9\xcf\xba\xa3\xd3\xa2\xb7\xbd\xc8\xed\xbc\xfe\xb9\xc9\xb7\xdd\xb9\xab\xcb\xbe' 备：48656C6C6F576F726C64</t>
        </is>
      </c>
      <c r="AX32" s="0" t="inlineStr">
        <is>
          <t>15行 1列，源：2002-06-11 23:59:59.993000 备：2002-06-11 23:59:59.993</t>
        </is>
      </c>
      <c r="AZ32" s="0" t="inlineStr">
        <is>
          <t>15行 0列，源：16 备：23</t>
        </is>
      </c>
      <c r="BA32" s="0" t="inlineStr">
        <is>
          <t>3行 16列，源：1.2345669834560371e-20 备：0.000000</t>
        </is>
      </c>
      <c r="BB32" s="0" t="inlineStr">
        <is>
          <t>15行 1列，源：2002-06-11 23:59:59.993000 备：2004-12-24 23:59:59.990</t>
        </is>
      </c>
      <c r="BC32" s="0" t="inlineStr">
        <is>
          <t>6行 2列，源：!@#%^&amp;()+{}:"&lt;&gt;?];\n 备：This is a nchar stri</t>
        </is>
      </c>
      <c r="BD32" s="0" t="inlineStr">
        <is>
          <t>15行 0列，源：16 备：23</t>
        </is>
      </c>
      <c r="BE32" s="0" t="inlineStr">
        <is>
          <t>15行 1列，源：2002-06-11 23:59:59.993000 备：2020-02-29 19:27:31.123</t>
        </is>
      </c>
      <c r="BH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2" s="0" t="inlineStr">
        <is>
          <t>3行 3列，源：0001-01-01 00:00:00 备：1945-05-11 14:30:45.12</t>
        </is>
      </c>
      <c r="BO32" s="0" t="inlineStr">
        <is>
          <t>1行 9列，源：None 备：123456712345.6789</t>
        </is>
      </c>
      <c r="BP32" s="0" t="inlineStr">
        <is>
          <t>7行 2列，源：b'\xc9\xcf\xba\xa3\xd3\xa2\xb7\xbd\xc8\xed\xbc\xfe\xb9\xc9\xb7\xdd\xb9\xab\xcb\xbe' 备：48656C6C6F576F726C6400000000000000000000</t>
        </is>
      </c>
      <c r="BQ32" s="0" t="inlineStr">
        <is>
          <t>3行 3列，源：0001-01-01 00:00:00 备：1945-05-11 14:30:45.12</t>
        </is>
      </c>
      <c r="BR32" s="0" t="inlineStr">
        <is>
          <t>2行 15列，源：1.23456789012345e-30 备：123.4567890000000</t>
        </is>
      </c>
      <c r="BT32"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2" s="0" t="inlineStr">
        <is>
          <t>7行 2列，源：b'\xc9\xcf\xba\xa3\xd3\xa2\xb7\xbd\xc8\xed\xbc\xfe\xb9\xc9\xb7\xdd\xb9\xab\xcb\xbe' 备：C9CFBAA3D3A2B7BDC8EDBCFEB9C9B7DDB9ABCBBE</t>
        </is>
      </c>
      <c r="CA32" s="0" t="inlineStr">
        <is>
          <t>6行 2列，源：!@#%^&amp;()+{}:"&lt;&gt;?];\n 备：This is a nvarchar</t>
        </is>
      </c>
      <c r="CC32" s="0" t="inlineStr">
        <is>
          <t>7行 2列，源：b'\xc9\xcf\xba\xa3\xd3\xa2\xb7\xbd\xc8\xed\xbc\xfe\xb9\xc9\xb7\xdd\xb9\xab\xcb\xbe' 备：48656C6C6F576F726C6400000000000000000000</t>
        </is>
      </c>
      <c r="CD32" s="0" t="inlineStr">
        <is>
          <t>3行 3列，源：0001-01-01 00:00:00.00 +00:00 备：2025-05-12 00:00:00.00 -14:00</t>
        </is>
      </c>
      <c r="CF32" s="0" t="inlineStr">
        <is>
          <t>3行 3列，源：0001-01-01 00:00:00.00 +00:00 备：2025-05-12 00:00:00.00 -14:00</t>
        </is>
      </c>
      <c r="CG32" s="0" t="inlineStr">
        <is>
          <t>3行 3列，源：0001-01-01 00:00:00.00 +00:00 备：2025-05-12 00:00:00.00 -14:00</t>
        </is>
      </c>
      <c r="CI32" s="0" t="inlineStr">
        <is>
          <t>7行 2列，源：b'\xc9\xcf\xba\xa3\xd3\xa2\xb7\xbd\xc8\xed\xbc\xfe\xb9\xc9\xb7\xdd\xb9\xab\xcb\xbe' 备：C9CFBAA3D3A2B7BDC8EDBCFEB9C9B7DDB9ABCBBE</t>
        </is>
      </c>
      <c r="CJ32" s="0" t="inlineStr">
        <is>
          <t>3行 3列，源：0001-01-01 00:00:00.00 +00:00 备：2026-04-17 17:18:31.54 +08:00</t>
        </is>
      </c>
      <c r="CL32" s="0" t="inlineStr">
        <is>
          <t>6行 0列，源：7 备：3</t>
        </is>
      </c>
      <c r="CM32" s="0" t="inlineStr">
        <is>
          <t>3行 3列，源：12:30:45 备：23:59:59.12</t>
        </is>
      </c>
      <c r="CN32" s="0" t="inlineStr">
        <is>
          <t>4行 2列，源：2063-03-12 02:00:00.0 -04:25 备：2025-05-12 00:00:00.0 -14:00</t>
        </is>
      </c>
      <c r="CO32" s="0" t="inlineStr">
        <is>
          <t>17行 0列，源：27 备：229</t>
        </is>
      </c>
      <c r="CS32" s="0" t="inlineStr">
        <is>
          <t>7行 2列，源：b'This is a test strin' 备：546869732069732061207465737420737472696E</t>
        </is>
      </c>
      <c r="CT32" s="0" t="inlineStr">
        <is>
          <t>5行 0列，源：9 备：6</t>
        </is>
      </c>
      <c r="CU32" s="0" t="inlineStr">
        <is>
          <t>15行 0列，源：61 备：4</t>
        </is>
      </c>
      <c r="CV32" s="0" t="inlineStr">
        <is>
          <t>7行 2列，源：b'~!\xd3\xa2\xb7\xbdTest&amp;*\x00\x00\x00\x00\x00\x00\x00\x00' 备：48656C6C6F576F726C6400000000000000000000</t>
        </is>
      </c>
      <c r="CW32" s="0" t="inlineStr">
        <is>
          <t>3行 6列，源：None 备：</t>
        </is>
      </c>
      <c r="DB32" s="0" t="inlineStr">
        <is>
          <t>3行 9列，源：None 备：</t>
        </is>
      </c>
      <c r="DI32" s="0" t="inlineStr">
        <is>
          <t>15行 0列，源：16 备：23</t>
        </is>
      </c>
      <c r="DJ32" s="0" t="inlineStr">
        <is>
          <t>3行 6列，源：None 备：</t>
        </is>
      </c>
      <c r="DK32" s="0" t="inlineStr">
        <is>
          <t>1行 14列，源：None 备：</t>
        </is>
      </c>
      <c r="DN32" s="0" t="inlineStr">
        <is>
          <t>14行 1列，源：2025-01-01 00:00:00.233000 备：1981-05-11 14:30:59.000</t>
        </is>
      </c>
      <c r="DP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2" s="0" t="inlineStr">
        <is>
          <t>3行 3列，源：12:30:45 备：23:59:59.12</t>
        </is>
      </c>
      <c r="DT32" s="0" t="inlineStr">
        <is>
          <t>3行 3列，源：12:30:45 备：23:59:59.12</t>
        </is>
      </c>
      <c r="DV32"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2" s="0" t="inlineStr">
        <is>
          <t>7行 2列，源：b'\xc9\xcf\xba\xa3\xd3\xa2\xb7\xbd\xc8\xed\xbc\xfe\xb9\xc9\xb7\xdd\xb9\xab\xcb\xbe' 备：48656C6C6F576F726C64</t>
        </is>
      </c>
      <c r="EB32" s="0" t="inlineStr">
        <is>
          <t>3行 3列，源：12:30:45 备：23:59:59.12</t>
        </is>
      </c>
      <c r="EC32" s="0" t="inlineStr">
        <is>
          <t>7行 2列，源：b'\xc9\xcf\xba\xa3\xd3\xa2\xb7\xbd\xc8\xed\xbc\xfe\xb9\xc9\xb7\xdd\xb9\xab\xcb\xbe' 备：C9CFBAA3D3A2B7BDC8EDBCFEB9C9B7DDB9ABCBBE</t>
        </is>
      </c>
      <c r="EF32" s="0" t="inlineStr">
        <is>
          <t>2行 14列，源：None 备：</t>
        </is>
      </c>
      <c r="EK32" s="0" t="inlineStr">
        <is>
          <t>4行 2列，源：12:30:45.100000 备：23:59:59.1</t>
        </is>
      </c>
      <c r="EL32" s="0" t="inlineStr">
        <is>
          <t>7行 2列，源：b'\xc9\xcf\xba\xa3\xd3\xa2\xb7\xbd\xc8\xed\xbc\xfe\xb9\xc9\xb7\xdd\xb9\xab\xcb\xbe' 备：48656C6C6F576F726C64</t>
        </is>
      </c>
      <c r="EO32" s="0" t="inlineStr">
        <is>
          <t>4行 2列，源：12:30:45.100000 备：00:00:01.1</t>
        </is>
      </c>
      <c r="EP32" s="0" t="inlineStr">
        <is>
          <t>7行 2列，源：b'\xc9\xcf\xba\xa3\xd3\xa2\xb7\xbd\xc8\xed\xbc\xfe\xb9\xc9\xb7\xdd\xb9\xab\xcb\xbe' 备：48656C6C6F576F726C6400000000000000000000</t>
        </is>
      </c>
      <c r="EQ32" s="0" t="inlineStr">
        <is>
          <t>2行 14列，源：None 备：-9999999999999999.99</t>
        </is>
      </c>
      <c r="ET32" s="0" t="inlineStr">
        <is>
          <t>4行 1列，源：12:30:45 备：</t>
        </is>
      </c>
      <c r="EW32" s="0" t="inlineStr">
        <is>
          <t>3行 6列，源：12:30:45.123460 备：00:00:01.12346</t>
        </is>
      </c>
      <c r="EZ32" s="0" t="inlineStr">
        <is>
          <t>2行 14列，源：None 备：</t>
        </is>
      </c>
      <c r="FA32" s="0" t="inlineStr">
        <is>
          <t>7行 2列，源：b'\xc9\xcf\xba\xa3\xd3\xa2\xb7\xbd\xc8\xed\xbc\xfe\xb9\xc9\xb7\xdd\xb9\xab\xcb\xbe' 备：C9CFBAA3D3A2B7BDC8EDBCFEB9C9B7DDB9ABCBBE</t>
        </is>
      </c>
      <c r="FB32" s="0" t="inlineStr">
        <is>
          <t>16行 1列，源：1900-01-01 00:00:00 备：2079-06-05 23:59:00</t>
        </is>
      </c>
      <c r="FD32" s="0" t="inlineStr">
        <is>
          <t>2行 14列，源：None 备：-9999999999999999.99</t>
        </is>
      </c>
      <c r="FE32" s="0" t="inlineStr">
        <is>
          <t>3行 3列，源：0001-01-01 00:00:00.00 +00:00 备：2025-05-12 00:00:00.00 -14:00</t>
        </is>
      </c>
    </row>
    <row r="33">
      <c r="A33" s="0" t="inlineStr">
        <is>
          <t>info_varbinary_dml_single_pk_irp</t>
        </is>
      </c>
      <c r="K33" s="0" t="inlineStr">
        <is>
          <t>[0;34m info_varbinary_dml_single_pk_irp [0m源备字段数相同，源端字段：4 	备端字段4</t>
        </is>
      </c>
      <c r="W33" s="1">
        <f>HYPERLINK("#2026041717hbase0!AD2","NO 源备存在差异，共39个")</f>
        <v/>
      </c>
      <c r="X33" s="0">
        <f>A33</f>
        <v/>
      </c>
      <c r="AC33" s="0" t="inlineStr">
        <is>
          <t>16行 0列，源：29 备：4</t>
        </is>
      </c>
      <c r="A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J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K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s="0" t="inlineStr">
        <is>
          <t>3行 3列，源：1971-05-11 00:00:00.00 +14:00 备：9999-12-31 23:59:59.99 +00:00</t>
        </is>
      </c>
      <c r="AT33" s="0" t="inlineStr">
        <is>
          <t>3行 16列，源：1.2345669834560371e-20 备：0.000000</t>
        </is>
      </c>
      <c r="AV33" s="0" t="inlineStr">
        <is>
          <t>15行 1列，源：2002-06-11 23:59:59.993000 备：2025-01-01 00:00:00.233</t>
        </is>
      </c>
      <c r="AW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X33" s="0" t="inlineStr">
        <is>
          <t>16行 0列，源：17 备：160</t>
        </is>
      </c>
      <c r="AZ33" s="0" t="inlineStr">
        <is>
          <t>15行 1列，源：2002-06-11 23:59:59.993000 备：2025-01-01 00:00:00.233</t>
        </is>
      </c>
      <c r="BA33" s="0" t="inlineStr">
        <is>
          <t>3行 19列，源：False 备：0</t>
        </is>
      </c>
      <c r="BB33" s="0" t="inlineStr">
        <is>
          <t>16行 0列，源：17 备：119</t>
        </is>
      </c>
      <c r="BC33" s="0" t="inlineStr">
        <is>
          <t>6行 2列，源：!@#%^&amp;()+{}:"&lt;&gt;?];\n 备：This is a nchar stri</t>
        </is>
      </c>
      <c r="BD33" s="0" t="inlineStr">
        <is>
          <t>15行 1列，源：9999-12-31 23:59:59.997000 备：9999-12-31 23:59:59.997</t>
        </is>
      </c>
      <c r="BE33" s="0" t="inlineStr">
        <is>
          <t>16行 0列，源：17 备：24</t>
        </is>
      </c>
      <c r="BH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3" s="0" t="inlineStr">
        <is>
          <t>3行 4列，源：0001-01-01 00:00:00 备：1945-05-11 14:30:45.123</t>
        </is>
      </c>
      <c r="BO33" s="0" t="inlineStr">
        <is>
          <t>1行 10列，源：None 备：988</t>
        </is>
      </c>
      <c r="B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33" s="0" t="inlineStr">
        <is>
          <t>3行 4列，源：0001-01-01 00:00:00 备：1945-05-11 14:30:45.123</t>
        </is>
      </c>
      <c r="BR33" s="0" t="inlineStr">
        <is>
          <t>2行 16列，源：1.2345669834560371e-20 备：</t>
        </is>
      </c>
      <c r="BT33"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A33" s="0" t="inlineStr">
        <is>
          <t>6行 2列，源：!@#%^&amp;()+{}:"&lt;&gt;?];\n 备：This is a nvarchar</t>
        </is>
      </c>
      <c r="C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33" s="0" t="inlineStr">
        <is>
          <t>3行 4列，源：0001-01-01 00:00:00.000 +00:00 备：2025-05-12 00:00:00.000 -14:00</t>
        </is>
      </c>
      <c r="CF33" s="0" t="inlineStr">
        <is>
          <t>3行 4列，源：0001-01-01 00:00:00.000 +00:00 备：2025-05-12 00:00:00.000 -14:00</t>
        </is>
      </c>
      <c r="CG33" s="0" t="inlineStr">
        <is>
          <t>3行 4列，源：0001-01-01 00:00:00.000 +00:00 备：2025-05-12 00:00:00.000 -14:00</t>
        </is>
      </c>
      <c r="CI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33" s="0" t="inlineStr">
        <is>
          <t>3行 4列，源：0001-01-01 00:00:00.000 +00:00 备：2026-04-17 17:18:31.537 +08:00</t>
        </is>
      </c>
      <c r="CL33" s="0" t="inlineStr">
        <is>
          <t>6行 2列，源：None 备：</t>
        </is>
      </c>
      <c r="CM33" s="0" t="inlineStr">
        <is>
          <t>3行 4列，源：12:30:45 备：23:59:59.123</t>
        </is>
      </c>
      <c r="CN33" s="0" t="inlineStr">
        <is>
          <t>4行 3列，源：2063-03-12 02:00:00.00 -04:25 备：2025-05-12 00:00:00.00 -14:00</t>
        </is>
      </c>
      <c r="CO33" s="0" t="inlineStr">
        <is>
          <t>17行 1列，源：1970-01-01 备：9999-12-30</t>
        </is>
      </c>
      <c r="CS33" s="0"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3" s="0" t="inlineStr">
        <is>
          <t>6行 0列，源：11 备：7</t>
        </is>
      </c>
      <c r="CU33" s="0" t="inlineStr">
        <is>
          <t>15行 1列，源：2068-06-01 备：9999-12-31</t>
        </is>
      </c>
      <c r="CV33" s="0"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W33" s="0" t="inlineStr">
        <is>
          <t>3行 7列，源：None 备：</t>
        </is>
      </c>
      <c r="DB33" s="0" t="inlineStr">
        <is>
          <t>3行 10列，源：None 备：</t>
        </is>
      </c>
      <c r="DI33" s="0" t="inlineStr">
        <is>
          <t>15行 1列，源：2002-06-11 23:59:59.993000 备：2025-01-01 00:00:00.233</t>
        </is>
      </c>
      <c r="DJ33" s="0" t="inlineStr">
        <is>
          <t>3行 8列，源：None 备：</t>
        </is>
      </c>
      <c r="DK33" s="0" t="inlineStr">
        <is>
          <t>1行 15列，源：None 备：</t>
        </is>
      </c>
      <c r="DP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3" s="0" t="inlineStr">
        <is>
          <t>3行 4列，源：12:30:45 备：23:59:59.123</t>
        </is>
      </c>
      <c r="DT33" s="0" t="inlineStr">
        <is>
          <t>3行 4列，源：12:30:45 备：23:59:59.123</t>
        </is>
      </c>
      <c r="DV33"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B33" s="0" t="inlineStr">
        <is>
          <t>3行 4列，源：12:30:45 备：23:59:59.123</t>
        </is>
      </c>
      <c r="E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33" s="0" t="inlineStr">
        <is>
          <t>2行 15列，源：nan 备：</t>
        </is>
      </c>
      <c r="EK33" s="0" t="inlineStr">
        <is>
          <t>4行 3列，源：12:30:45.100000 备：23:59:59.12</t>
        </is>
      </c>
      <c r="EL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O33" s="0" t="inlineStr">
        <is>
          <t>4行 3列，源：12:30:45.100000 备：</t>
        </is>
      </c>
      <c r="E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33" s="0" t="inlineStr">
        <is>
          <t>2行 15列，源：nan 备：</t>
        </is>
      </c>
      <c r="ET33" s="0" t="inlineStr">
        <is>
          <t>4行 2列，源：12:30:45.100000 备：12:00:00.1</t>
        </is>
      </c>
      <c r="EW33" s="0" t="inlineStr">
        <is>
          <t>3行 7列，源：09:12:34.123457 备：</t>
        </is>
      </c>
      <c r="EZ33" s="0" t="inlineStr">
        <is>
          <t>2行 15列，源：nan 备：</t>
        </is>
      </c>
      <c r="FA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33" s="0" t="inlineStr">
        <is>
          <t>17行 0列，源：24 备：183</t>
        </is>
      </c>
      <c r="FD33" s="0" t="inlineStr">
        <is>
          <t>2行 15列，源：nan 备：</t>
        </is>
      </c>
      <c r="FE33" s="0" t="inlineStr">
        <is>
          <t>3行 4列，源：0001-01-01 00:00:00.000 +00:00 备：2025-05-12 00:00:00.000 -14:00</t>
        </is>
      </c>
    </row>
    <row r="34">
      <c r="B34" s="0" t="inlineStr">
        <is>
          <t>YES</t>
        </is>
      </c>
      <c r="C34" s="0" t="inlineStr">
        <is>
          <t>NULL</t>
        </is>
      </c>
      <c r="D34" s="0" t="inlineStr">
        <is>
          <t>NULL</t>
        </is>
      </c>
      <c r="E34" s="0" t="inlineStr">
        <is>
          <t>NULL</t>
        </is>
      </c>
      <c r="F34" s="0" t="inlineStr">
        <is>
          <t>NULL</t>
        </is>
      </c>
      <c r="G34" s="0" t="inlineStr">
        <is>
          <t>NULL</t>
        </is>
      </c>
      <c r="H34" s="0" t="inlineStr">
        <is>
          <t>NULL</t>
        </is>
      </c>
      <c r="I34" s="0" t="inlineStr">
        <is>
          <t>YES!PK__info_var__3213E83FB56840C7</t>
        </is>
      </c>
      <c r="J34" s="0" t="inlineStr">
        <is>
          <t>YES! 主键相关索引</t>
        </is>
      </c>
      <c r="K34" s="0" t="inlineStr">
        <is>
          <t xml:space="preserve"> NO!  	 id列源备映射错误，源端为int None位	期望更改为text	实际备端为int None位</t>
        </is>
      </c>
      <c r="AC34" s="0" t="inlineStr">
        <is>
          <t>16行 1列，源：1981-05-11 14:31:00 备：2079-06-06 23:59:00</t>
        </is>
      </c>
      <c r="AD34" s="0" t="inlineStr">
        <is>
          <t>8行 0列，源：9 备：8</t>
        </is>
      </c>
      <c r="AJ34" s="0" t="inlineStr">
        <is>
          <t>8行 0列，源：9 备：8</t>
        </is>
      </c>
      <c r="AK34" s="0" t="inlineStr">
        <is>
          <t>5行 0列，源：6 备：14</t>
        </is>
      </c>
      <c r="AM34" s="0" t="inlineStr">
        <is>
          <t>3行 4列，源：1971-05-11 00:00:00.000 +14:00 备：9999-12-31 23:59:59.999 +00:00</t>
        </is>
      </c>
      <c r="AT34" s="0" t="inlineStr">
        <is>
          <t>3行 19列，源：False 备：0</t>
        </is>
      </c>
      <c r="AV34" s="0" t="inlineStr">
        <is>
          <t>16行 0列，源：17 备：24</t>
        </is>
      </c>
      <c r="AW34" s="0" t="inlineStr">
        <is>
          <t>8行 0列，源：9 备：8</t>
        </is>
      </c>
      <c r="AX34" s="0" t="inlineStr">
        <is>
          <t>16行 1列，源：2003-11-04 23:59:59.990000 备：1996-03-03 23:59:59.997</t>
        </is>
      </c>
      <c r="AZ34" s="0" t="inlineStr">
        <is>
          <t>16行 0列，源：17 备：24</t>
        </is>
      </c>
      <c r="BA34" s="0" t="inlineStr">
        <is>
          <t>4行 0列，源：5 备：13</t>
        </is>
      </c>
      <c r="BB34" s="0" t="inlineStr">
        <is>
          <t>16行 1列，源：2003-11-04 23:59:59.990000 备：1753-01-02 00:00:00.000</t>
        </is>
      </c>
      <c r="BC34"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4" s="0" t="inlineStr">
        <is>
          <t>16行 0列，源：17 备：24</t>
        </is>
      </c>
      <c r="BE34" s="0" t="inlineStr">
        <is>
          <t>16行 1列，源：2003-11-04 23:59:59.990000 备：2020-02-29 19:27:31.123</t>
        </is>
      </c>
      <c r="BH34" s="0" t="inlineStr">
        <is>
          <t>5行 0列，源：6 备：14</t>
        </is>
      </c>
      <c r="BM34" s="0" t="inlineStr">
        <is>
          <t>3行 5列，源：0001-01-01 00:00:00 备：1945-05-11 14:30:45.1235</t>
        </is>
      </c>
      <c r="BO34" s="0" t="inlineStr">
        <is>
          <t>1行 11列，源：None 备：987654321098765410987654321098765432</t>
        </is>
      </c>
      <c r="BP34" s="0" t="inlineStr">
        <is>
          <t>8行 0列，源：9 备：8</t>
        </is>
      </c>
      <c r="BQ34" s="0" t="inlineStr">
        <is>
          <t>3行 5列，源：0001-01-01 00:00:00 备：1945-05-11 14:30:45.1235</t>
        </is>
      </c>
      <c r="BR34" s="0" t="inlineStr">
        <is>
          <t>2行 18列，源：None 备：</t>
        </is>
      </c>
      <c r="BT34" s="0" t="inlineStr">
        <is>
          <t>5行 0列，源：6 备：21</t>
        </is>
      </c>
      <c r="BW34" s="0" t="inlineStr">
        <is>
          <t>5行 0列，源：6 备：14</t>
        </is>
      </c>
      <c r="BX34" s="0" t="inlineStr">
        <is>
          <t>8行 0列，源：9 备：2</t>
        </is>
      </c>
      <c r="CA34"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4" s="0" t="inlineStr">
        <is>
          <t>8行 0列，源：9 备：8</t>
        </is>
      </c>
      <c r="CD34" s="0" t="inlineStr">
        <is>
          <t>3行 5列，源：0001-01-01 00:00:00.0000 +00:00 备：2025-05-12 00:00:00.0000 -14:00</t>
        </is>
      </c>
      <c r="CF34" s="0" t="inlineStr">
        <is>
          <t>3行 5列，源：0001-01-01 00:00:00.0000 +00:00 备：2025-05-12 00:00:00.0000 -14:00</t>
        </is>
      </c>
      <c r="CG34" s="0" t="inlineStr">
        <is>
          <t>3行 5列，源：0001-01-01 00:00:00.0000 +00:00 备：2025-05-12 00:00:00.0000 -14:00</t>
        </is>
      </c>
      <c r="CI34" s="0" t="inlineStr">
        <is>
          <t>8行 0列，源：9 备：109</t>
        </is>
      </c>
      <c r="CJ34" s="0" t="inlineStr">
        <is>
          <t>3行 5列，源：0001-01-01 00:00:00.0000 +00:00 备：2026-04-17 17:18:31.5370 +08:00</t>
        </is>
      </c>
      <c r="CL34" s="0" t="inlineStr">
        <is>
          <t>6行 4列，源：None 备：</t>
        </is>
      </c>
      <c r="CM34" s="0" t="inlineStr">
        <is>
          <t>3行 5列，源：12:30:45 备：23:59:59.1235</t>
        </is>
      </c>
      <c r="CN34" s="0" t="inlineStr">
        <is>
          <t>4行 4列，源：2063-03-12 02:00:00.000 -04:25 备：2025-05-12 00:00:00.000 -14:00</t>
        </is>
      </c>
      <c r="CO34" s="0" t="inlineStr">
        <is>
          <t>18行 0列，源：28 备：23</t>
        </is>
      </c>
      <c r="CS34" s="0" t="inlineStr">
        <is>
          <t>8行 0列，源：9 备：8</t>
        </is>
      </c>
      <c r="CT34" s="0" t="inlineStr">
        <is>
          <t>7行 0列，源：13 备：9</t>
        </is>
      </c>
      <c r="CU34" s="0" t="inlineStr">
        <is>
          <t>16行 0列，源：102 备：5</t>
        </is>
      </c>
      <c r="CV34" s="0" t="inlineStr">
        <is>
          <t>8行 0列，源：9 备：8</t>
        </is>
      </c>
      <c r="CW34" s="0" t="inlineStr">
        <is>
          <t>3行 8列，源：None 备：</t>
        </is>
      </c>
      <c r="DB34" s="0" t="inlineStr">
        <is>
          <t>3行 11列，源：None 备：</t>
        </is>
      </c>
      <c r="DI34" s="0" t="inlineStr">
        <is>
          <t>16行 0列，源：17 备：24</t>
        </is>
      </c>
      <c r="DJ34" s="0" t="inlineStr">
        <is>
          <t>3行 9列，源：None 备：</t>
        </is>
      </c>
      <c r="DK34" s="0" t="inlineStr">
        <is>
          <t>1行 16列，源：None 备：</t>
        </is>
      </c>
      <c r="DP34" s="0" t="inlineStr">
        <is>
          <t>5行 0列，源：6 备：14</t>
        </is>
      </c>
      <c r="DR34" s="0" t="inlineStr">
        <is>
          <t>3行 5列，源：12:30:45 备：23:59:59.1235</t>
        </is>
      </c>
      <c r="DT34" s="0" t="inlineStr">
        <is>
          <t>3行 5列，源：12:30:45 备：23:59:59.1235</t>
        </is>
      </c>
      <c r="DV34" s="0" t="inlineStr">
        <is>
          <t>5行 0列，源：6 备：21</t>
        </is>
      </c>
      <c r="DY34" s="0" t="inlineStr">
        <is>
          <t>8行 0列，源：9 备：8</t>
        </is>
      </c>
      <c r="EB34" s="0" t="inlineStr">
        <is>
          <t>3行 5列，源：12:30:45 备：23:59:59.1235</t>
        </is>
      </c>
      <c r="EC34" s="0" t="inlineStr">
        <is>
          <t>8行 0列，源：9 备：2</t>
        </is>
      </c>
      <c r="EF34" s="0" t="inlineStr">
        <is>
          <t>2行 16列，源：nan 备：</t>
        </is>
      </c>
      <c r="EK34" s="0" t="inlineStr">
        <is>
          <t>4行 4列，源：12:30:45.100000 备：23:59:59.123</t>
        </is>
      </c>
      <c r="EL34" s="0" t="inlineStr">
        <is>
          <t>8行 0列，源：9 备：8</t>
        </is>
      </c>
      <c r="EO34" s="0" t="inlineStr">
        <is>
          <t>4行 4列，源：12:30:45.100000 备：00:00:01.123</t>
        </is>
      </c>
      <c r="EP34" s="0" t="inlineStr">
        <is>
          <t>8行 0列，源：9 备：8</t>
        </is>
      </c>
      <c r="EQ34" s="0" t="inlineStr">
        <is>
          <t>2行 16列，源：nan 备：</t>
        </is>
      </c>
      <c r="ET34" s="0" t="inlineStr">
        <is>
          <t>4行 3列，源：12:30:45.120000 备：</t>
        </is>
      </c>
      <c r="EW34" s="0" t="inlineStr">
        <is>
          <t>3行 8列，源：12:30:45.123456 备：00:00:01.1234567</t>
        </is>
      </c>
      <c r="EZ34" s="0" t="inlineStr">
        <is>
          <t>2行 16列，源：nan 备：</t>
        </is>
      </c>
      <c r="FA34" s="0" t="inlineStr">
        <is>
          <t>8行 0列，源：9 备：2</t>
        </is>
      </c>
      <c r="FB34" s="0" t="inlineStr">
        <is>
          <t>17行 1列，源：2079-06-06 23:59:00 备：2025-05-11 12:00:00</t>
        </is>
      </c>
      <c r="FD34" s="0" t="inlineStr">
        <is>
          <t>2行 16列，源：nan 备：</t>
        </is>
      </c>
      <c r="FE34" s="0" t="inlineStr">
        <is>
          <t>3行 5列，源：0001-01-01 00:00:00.0000 +00:00 备：2025-05-12 00:00:00.0000 -14:00</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c_varbinary列源备映射错误，源端为varbinary 1位	期望更改为text	实际备端为varbinary 1位</t>
        </is>
      </c>
      <c r="AC35" s="0" t="inlineStr">
        <is>
          <t>17行 0列，源：30 备：5</t>
        </is>
      </c>
      <c r="AD35" s="0" t="inlineStr">
        <is>
          <t>8行 1列，源：b'*' 备：42</t>
        </is>
      </c>
      <c r="AJ35" s="0" t="inlineStr">
        <is>
          <t>8行 1列，源：b'*' 备：42</t>
        </is>
      </c>
      <c r="AK35" s="0" t="inlineStr">
        <is>
          <t>5行 1列，源：A 备：Y</t>
        </is>
      </c>
      <c r="AM35" s="0" t="inlineStr">
        <is>
          <t>3行 5列，源：1971-05-11 00:00:00.0000 +14:00 备：9999-12-31 23:59:59.9999 +00:00</t>
        </is>
      </c>
      <c r="AT35" s="0" t="inlineStr">
        <is>
          <t>4行 0列，源：5 备：13</t>
        </is>
      </c>
      <c r="AV35" s="0" t="inlineStr">
        <is>
          <t>16行 1列，源：2003-11-04 23:59:59.990000 备：2040-12-25 23:59:59.997</t>
        </is>
      </c>
      <c r="AW35" s="0" t="inlineStr">
        <is>
          <t>8行 1列，源：b'*' 备：42</t>
        </is>
      </c>
      <c r="AX35" s="0" t="inlineStr">
        <is>
          <t>17行 0列，源：18 备：161</t>
        </is>
      </c>
      <c r="AZ35" s="0" t="inlineStr">
        <is>
          <t>16行 1列，源：2003-11-04 23:59:59.990000 备：2040-12-25 23:59:59.997</t>
        </is>
      </c>
      <c r="BA35" s="0" t="inlineStr">
        <is>
          <t>4行 2列，源：0.0 备：</t>
        </is>
      </c>
      <c r="BB35" s="0" t="inlineStr">
        <is>
          <t>17行 0列，源：18 备：12</t>
        </is>
      </c>
      <c r="BC35"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5" s="0" t="inlineStr">
        <is>
          <t>16行 1列，源：9999-12-31 23:59:59.997000 备：9999-12-31 23:59:59.997</t>
        </is>
      </c>
      <c r="BE35" s="0" t="inlineStr">
        <is>
          <t>17行 0列，源：18 备：3</t>
        </is>
      </c>
      <c r="BH35" s="0" t="inlineStr">
        <is>
          <t>5行 1列，源：A 备：Y</t>
        </is>
      </c>
      <c r="BM35" s="0" t="inlineStr">
        <is>
          <t>3行 6列，源：0001-01-01 00:00:00 备：1945-05-11 14:30:45.12346</t>
        </is>
      </c>
      <c r="BO35" s="0" t="inlineStr">
        <is>
          <t>1行 12列，源：None 备：0.98765432109874321098765432109876543200</t>
        </is>
      </c>
      <c r="BP35" s="0" t="inlineStr">
        <is>
          <t>8行 1列，源：b'*' 备：42</t>
        </is>
      </c>
      <c r="BQ35" s="0" t="inlineStr">
        <is>
          <t>3行 6列，源：0001-01-01 00:00:00 备：1945-05-11 14:30:45.12346</t>
        </is>
      </c>
      <c r="BR35" s="0" t="inlineStr">
        <is>
          <t>2行 19列，源：False 备：1</t>
        </is>
      </c>
      <c r="BT35" s="0" t="inlineStr">
        <is>
          <t>5行 1列，源：Y 备：</t>
        </is>
      </c>
      <c r="BW35" s="0" t="inlineStr">
        <is>
          <t>5行 1列，源：A 备：Y</t>
        </is>
      </c>
      <c r="BX35" s="0" t="inlineStr">
        <is>
          <t>8行 1列，源：b'*' 备：00</t>
        </is>
      </c>
      <c r="CA35"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5" s="0" t="inlineStr">
        <is>
          <t>8行 1列，源：b'*' 备：42</t>
        </is>
      </c>
      <c r="CD35" s="0" t="inlineStr">
        <is>
          <t>3行 6列，源：0001-01-01 00:00:00.00000 +00:00 备：2025-05-12 00:00:00.00000 -14:00</t>
        </is>
      </c>
      <c r="CF35" s="0" t="inlineStr">
        <is>
          <t>3行 6列，源：0001-01-01 00:00:00.00000 +00:00 备：2025-05-12 00:00:00.00000 -14:00</t>
        </is>
      </c>
      <c r="CG35" s="0" t="inlineStr">
        <is>
          <t>3行 6列，源：0001-01-01 00:00:00.00000 +00:00 备：2025-05-12 00:00:00.00000 -14:00</t>
        </is>
      </c>
      <c r="CI35" s="0" t="inlineStr">
        <is>
          <t>8行 1列，源：b'*' 备：2A</t>
        </is>
      </c>
      <c r="CJ35" s="0" t="inlineStr">
        <is>
          <t>3行 6列，源：0001-01-01 00:00:00.00000 +00:00 备：2026-04-17 17:18:31.53698 +08:00</t>
        </is>
      </c>
      <c r="CL35" s="0" t="inlineStr">
        <is>
          <t>6行 6列，源：None 备：</t>
        </is>
      </c>
      <c r="CM35" s="0" t="inlineStr">
        <is>
          <t>3行 6列，源：12:30:45 备：23:59:59.12346</t>
        </is>
      </c>
      <c r="CN35" s="0" t="inlineStr">
        <is>
          <t>4行 5列，源：2063-03-12 02:00:00.0000 -04:25 备：2025-05-12 00:00:00.0000 -14:00</t>
        </is>
      </c>
      <c r="CO35" s="0" t="inlineStr">
        <is>
          <t>18行 1列，源：0001-01-02 备：0001-01-01</t>
        </is>
      </c>
      <c r="CS35" s="0" t="inlineStr">
        <is>
          <t>8行 1列，源：b'X' 备：58</t>
        </is>
      </c>
      <c r="CT35" s="0" t="inlineStr">
        <is>
          <t>7行 1列，源：None 备：12:30:45</t>
        </is>
      </c>
      <c r="CU35" s="0" t="inlineStr">
        <is>
          <t>16行 1列，源：1900-01-01 备：2026-04-17</t>
        </is>
      </c>
      <c r="CV35" s="0" t="inlineStr">
        <is>
          <t>8行 1列，源：b'F' 备：46</t>
        </is>
      </c>
      <c r="CW35" s="0" t="inlineStr">
        <is>
          <t>3行 9列，源：None 备：</t>
        </is>
      </c>
      <c r="DB35" s="0" t="inlineStr">
        <is>
          <t>3行 12列，源：None 备：</t>
        </is>
      </c>
      <c r="DI35" s="0" t="inlineStr">
        <is>
          <t>16行 1列，源：2003-11-04 23:59:59.990000 备：2040-12-25 23:59:59.997</t>
        </is>
      </c>
      <c r="DJ35" s="0" t="inlineStr">
        <is>
          <t>3行 10列，源：None 备：</t>
        </is>
      </c>
      <c r="DK35" s="0" t="inlineStr">
        <is>
          <t>1行 17列，源：None 备：</t>
        </is>
      </c>
      <c r="DP35" s="0" t="inlineStr">
        <is>
          <t>5行 1列，源：A 备：Y</t>
        </is>
      </c>
      <c r="DR35" s="0" t="inlineStr">
        <is>
          <t>3行 6列，源：12:30:45 备：23:59:59.12346</t>
        </is>
      </c>
      <c r="DT35" s="0" t="inlineStr">
        <is>
          <t>3行 6列，源：12:30:45 备：23:59:59.12346</t>
        </is>
      </c>
      <c r="DV35" s="0" t="inlineStr">
        <is>
          <t>5行 1列，源：Y 备：</t>
        </is>
      </c>
      <c r="DY35" s="0" t="inlineStr">
        <is>
          <t>8行 1列，源：b'*' 备：42</t>
        </is>
      </c>
      <c r="EB35" s="0" t="inlineStr">
        <is>
          <t>3行 6列，源：12:30:45 备：23:59:59.12346</t>
        </is>
      </c>
      <c r="EC35" s="0" t="inlineStr">
        <is>
          <t>8行 1列，源：b'*' 备：</t>
        </is>
      </c>
      <c r="EF35" s="0" t="inlineStr">
        <is>
          <t>2行 17列，源：None 备：</t>
        </is>
      </c>
      <c r="EK35" s="0" t="inlineStr">
        <is>
          <t>4行 5列，源：12:30:45.100000 备：23:59:59.1235</t>
        </is>
      </c>
      <c r="EL35" s="0" t="inlineStr">
        <is>
          <t>8行 1列，源：b'*' 备：42</t>
        </is>
      </c>
      <c r="EO35" s="0" t="inlineStr">
        <is>
          <t>4行 5列，源：12:30:45.100000 备：</t>
        </is>
      </c>
      <c r="EP35" s="0" t="inlineStr">
        <is>
          <t>8行 1列，源：b'*' 备：42</t>
        </is>
      </c>
      <c r="EQ35" s="0" t="inlineStr">
        <is>
          <t>2行 17列，源：None 备：</t>
        </is>
      </c>
      <c r="ET35" s="0" t="inlineStr">
        <is>
          <t>4行 4列，源：12:30:45.123000 备：12:00:00.123</t>
        </is>
      </c>
      <c r="EW35" s="0" t="inlineStr">
        <is>
          <t>4行 0列，源：11 备：14</t>
        </is>
      </c>
      <c r="EZ35" s="0" t="inlineStr">
        <is>
          <t>2行 17列，源：None 备：</t>
        </is>
      </c>
      <c r="FA35" s="0" t="inlineStr">
        <is>
          <t>8行 1列，源：b'*' 备：</t>
        </is>
      </c>
      <c r="FB35" s="0" t="inlineStr">
        <is>
          <t>18行 0列，源：25 备：184</t>
        </is>
      </c>
      <c r="FD35" s="0" t="inlineStr">
        <is>
          <t>2行 17列，源：None 备：</t>
        </is>
      </c>
      <c r="FE35" s="0" t="inlineStr">
        <is>
          <t>3行 6列，源：0001-01-01 00:00:00.00000 +00:00 备：2025-05-12 00:00:00.00000 -14:00</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c_varbinary_100列源备映射错误，源端为varbinary 100位	期望更改为text	实际备端为varbinary 100位</t>
        </is>
      </c>
      <c r="AC36" s="0" t="inlineStr">
        <is>
          <t>17行 1列，源：2079-06-05 23:59:00 备：2026-04-17 17:16:00</t>
        </is>
      </c>
      <c r="AD36" s="0" t="inlineStr">
        <is>
          <t>8行 2列，源：b'~!@#$%^&amp;*]' 备：C9CFBAA3D3A2B7BDC8EDBCFEB9C9B7DDB9ABCBBE</t>
        </is>
      </c>
      <c r="AJ36" s="0" t="inlineStr">
        <is>
          <t>8行 2列，源：b'~!@#$%^&amp;*]' 备：C9CFBAA3D3A2B7BDC8EDBCFEB9C9B7DDB9ABCBBE</t>
        </is>
      </c>
      <c r="AK36" s="0" t="inlineStr">
        <is>
          <t>5行 1列，源：A 备：Y</t>
        </is>
      </c>
      <c r="AM36" s="0" t="inlineStr">
        <is>
          <t>3行 6列，源：1971-05-11 00:00:00.00000 +14:00 备：9999-12-31 23:59:59.99999 +00:00</t>
        </is>
      </c>
      <c r="AT36" s="0" t="inlineStr">
        <is>
          <t>4行 2列，源：0.0 备：</t>
        </is>
      </c>
      <c r="AV36" s="0" t="inlineStr">
        <is>
          <t>17行 0列，源：18 备：3</t>
        </is>
      </c>
      <c r="AW36" s="0" t="inlineStr">
        <is>
          <t>8行 2列，源：b'~!@#$%^&amp;*]' 备：C9CFBAA3D3A2B7BDC8EDBCFEB9C9B7DDB9ABCBBE</t>
        </is>
      </c>
      <c r="AX36" s="0" t="inlineStr">
        <is>
          <t>17行 1列，源：2004-12-24 23:59:59.990000 备：1997-04-04 23:59:59.997</t>
        </is>
      </c>
      <c r="AZ36" s="0" t="inlineStr">
        <is>
          <t>17行 0列，源：18 备：3</t>
        </is>
      </c>
      <c r="BA36" s="0" t="inlineStr">
        <is>
          <t>4行 3列，源：0 备：123456</t>
        </is>
      </c>
      <c r="BB36" s="0" t="inlineStr">
        <is>
          <t>17行 1列，源：2004-12-24 23:59:59.990000 备：1998-05-05 23:59:59.997</t>
        </is>
      </c>
      <c r="BC36" s="0" t="inlineStr">
        <is>
          <t>7行 0列，源：8 备：7</t>
        </is>
      </c>
      <c r="BD36" s="0" t="inlineStr">
        <is>
          <t>17行 0列，源：18 备：3</t>
        </is>
      </c>
      <c r="BE36" s="0" t="inlineStr">
        <is>
          <t>17行 1列，源：2004-12-24 23:59:59.990000 备：1753-01-01 00:00:00.000</t>
        </is>
      </c>
      <c r="BH36" s="0" t="inlineStr">
        <is>
          <t>5行 1列，源：A 备：Y</t>
        </is>
      </c>
      <c r="BM36" s="0" t="inlineStr">
        <is>
          <t>3行 7列，源：0001-01-01 00:00:00 备：1945-05-11 14:30:45.123457</t>
        </is>
      </c>
      <c r="BO36" s="0" t="inlineStr">
        <is>
          <t>1行 13列，源：None 备：987654321098765432105432.1098542000</t>
        </is>
      </c>
      <c r="BP36" s="0" t="inlineStr">
        <is>
          <t>8行 2列，源：b'~!@#$%^&amp;*]\x00\x00\x00\x00\x00\x00\x00\x00\x00\x00' 备：C9CFBAA3D3A2B7BDC8EDBCFEB9C9B7DDB9ABCBBE</t>
        </is>
      </c>
      <c r="BQ36" s="0" t="inlineStr">
        <is>
          <t>3行 7列，源：0001-01-01 00:00:00 备：1945-05-11 14:30:45.123457</t>
        </is>
      </c>
      <c r="BR36" s="0" t="inlineStr">
        <is>
          <t>3行 0列，源：5 备：12</t>
        </is>
      </c>
      <c r="BT36" s="0" t="inlineStr">
        <is>
          <t>5行 1列，源：Y 备：</t>
        </is>
      </c>
      <c r="BW36" s="0" t="inlineStr">
        <is>
          <t>5行 1列，源：A 备：Y</t>
        </is>
      </c>
      <c r="BX36" s="0" t="inlineStr">
        <is>
          <t>8行 2列，源：b'~!@#$%^&amp;*]\x00\x00\x00\x00\x00\x00\x00\x00\x00\x00' 备：0000000000000000000000000000000000000000</t>
        </is>
      </c>
      <c r="CA36" s="0" t="inlineStr">
        <is>
          <t>7行 0列，源：8 备：7</t>
        </is>
      </c>
      <c r="CC36" s="0" t="inlineStr">
        <is>
          <t>8行 2列，源：b'~!@#$%^&amp;*]\x00\x00\x00\x00\x00\x00\x00\x00\x00\x00' 备：C9CFBAA3D3A2B7BDC8EDBCFEB9C9B7DDB9ABCBBE</t>
        </is>
      </c>
      <c r="CD36" s="0" t="inlineStr">
        <is>
          <t>3行 7列，源：0001-01-01 00:00:00.000000 +00:00 备：2025-05-12 00:00:00.000000 -14:00</t>
        </is>
      </c>
      <c r="CF36" s="0" t="inlineStr">
        <is>
          <t>3行 7列，源：0001-01-01 00:00:00.000000 +00:00 备：2025-05-12 00:00:00.000000 -14:00</t>
        </is>
      </c>
      <c r="CG36" s="0" t="inlineStr">
        <is>
          <t>3行 7列，源：0001-01-01 00:00:00.000000 +00:00 备：2025-05-12 00:00:00.000000 -14:00</t>
        </is>
      </c>
      <c r="CI36" s="0" t="inlineStr">
        <is>
          <t>8行 2列，源：b'~!@#$%^&amp;*]\x00\x00\x00\x00\x00\x00\x00\x00\x00\x00' 备：7E21402324255E262A5D00000000000000000000</t>
        </is>
      </c>
      <c r="CJ36" s="0" t="inlineStr">
        <is>
          <t>3行 7列，源：0001-01-01 00:00:00.000000 +00:00 备：2026-04-17 17:18:31.536981 +08:00</t>
        </is>
      </c>
      <c r="CL36" s="0" t="inlineStr">
        <is>
          <t>6行 8列，源：None 备：</t>
        </is>
      </c>
      <c r="CM36" s="0" t="inlineStr">
        <is>
          <t>3行 7列，源：12:30:45 备：23:59:59.123457</t>
        </is>
      </c>
      <c r="CN36" s="0" t="inlineStr">
        <is>
          <t>4行 6列，源：2063-03-12 02:00:00.00000 -04:25 备：2025-05-12 00:00:00.00000 -14:00</t>
        </is>
      </c>
      <c r="CO36" s="0" t="inlineStr">
        <is>
          <t>19行 0列，源：29 备：231</t>
        </is>
      </c>
      <c r="CS36" s="0" t="inlineStr">
        <is>
          <t>8行 2列，源：b'This is a test strin' 备：546869732069732061207465737420737472696E</t>
        </is>
      </c>
      <c r="CT36" s="0" t="inlineStr">
        <is>
          <t>7行 2列，源：00:00:01.100000 备：12:30:45.1</t>
        </is>
      </c>
      <c r="CU36" s="0" t="inlineStr">
        <is>
          <t>17行 0列，源：103 备：57</t>
        </is>
      </c>
      <c r="CV36" s="0" t="inlineStr">
        <is>
          <t>8行 2列，源：b'~!\xd3\xa2\xb7\xbdTest&amp;*\x00\x00\x00\x00\x00\x00\x00\x00' 备：7E21D3A2B7BD54657374262A0000000000000000</t>
        </is>
      </c>
      <c r="CW36" s="0" t="inlineStr">
        <is>
          <t>3行 10列，源：None 备：</t>
        </is>
      </c>
      <c r="DB36" s="0" t="inlineStr">
        <is>
          <t>3行 13列，源：None 备：</t>
        </is>
      </c>
      <c r="DI36" s="0" t="inlineStr">
        <is>
          <t>17行 0列，源：18 备：3</t>
        </is>
      </c>
      <c r="DJ36" s="0" t="inlineStr">
        <is>
          <t>3行 11列，源：None 备：</t>
        </is>
      </c>
      <c r="DK36" s="0" t="inlineStr">
        <is>
          <t>1行 18列，源：None 备：</t>
        </is>
      </c>
      <c r="DP36" s="0" t="inlineStr">
        <is>
          <t>5行 1列，源：A 备：Y</t>
        </is>
      </c>
      <c r="DR36" s="0" t="inlineStr">
        <is>
          <t>3行 7列，源：12:30:45 备：23:59:59.123457</t>
        </is>
      </c>
      <c r="DT36" s="0" t="inlineStr">
        <is>
          <t>3行 7列，源：12:30:45 备：23:59:59.123457</t>
        </is>
      </c>
      <c r="DV36" s="0" t="inlineStr">
        <is>
          <t>5行 1列，源：Y 备：</t>
        </is>
      </c>
      <c r="DY36" s="0" t="inlineStr">
        <is>
          <t>8行 2列，源：b'~!@#$%^&amp;*]' 备：C9CFBAA3D3A2B7BDC8EDBCFEB9C9B7DDB9ABCBBE</t>
        </is>
      </c>
      <c r="EB36" s="0" t="inlineStr">
        <is>
          <t>3行 7列，源：12:30:45 备：23:59:59.123457</t>
        </is>
      </c>
      <c r="EC36" s="0" t="inlineStr">
        <is>
          <t>8行 2列，源：b'~!@#$%^&amp;*]' 备：</t>
        </is>
      </c>
      <c r="EF36" s="0" t="inlineStr">
        <is>
          <t>2行 18列，源：None 备：</t>
        </is>
      </c>
      <c r="EK36" s="0" t="inlineStr">
        <is>
          <t>4行 6列，源：12:30:45.100000 备：23:59:59.12346</t>
        </is>
      </c>
      <c r="EL36" s="0" t="inlineStr">
        <is>
          <t>8行 2列，源：b'~!@#$%^&amp;*]' 备：C9CFBAA3D3A2B7BDC8EDBCFEB9C9B7DDB9ABCBBE</t>
        </is>
      </c>
      <c r="EO36" s="0" t="inlineStr">
        <is>
          <t>4行 6列，源：12:30:45.100000 备：00:00:01.12346</t>
        </is>
      </c>
      <c r="EP36" s="0" t="inlineStr">
        <is>
          <t>8行 2列，源：b'~!@#$%^&amp;*]\x00\x00\x00\x00\x00\x00\x00\x00\x00\x00' 备：C9CFBAA3D3A2B7BDC8EDBCFEB9C9B7DDB9ABCBBE</t>
        </is>
      </c>
      <c r="EQ36" s="0" t="inlineStr">
        <is>
          <t>2行 18列，源：None 备：</t>
        </is>
      </c>
      <c r="ET36" s="0" t="inlineStr">
        <is>
          <t>4行 5列，源：12:30:45.123500 备：</t>
        </is>
      </c>
      <c r="EW36" s="0" t="inlineStr">
        <is>
          <t>4行 1列，源：12:30:45 备：</t>
        </is>
      </c>
      <c r="EZ36" s="0" t="inlineStr">
        <is>
          <t>2行 18列，源：None 备：</t>
        </is>
      </c>
      <c r="FA36" s="0" t="inlineStr">
        <is>
          <t>8行 2列，源：b'~!@#$%^&amp;*]' 备：</t>
        </is>
      </c>
      <c r="FB36" s="0" t="inlineStr">
        <is>
          <t>18行 1列，源：2026-04-17 17:15:00 备：2023-12-25 23:59:00</t>
        </is>
      </c>
      <c r="FD36" s="0" t="inlineStr">
        <is>
          <t>2行 18列，源：None 备：</t>
        </is>
      </c>
      <c r="FE36" s="0" t="inlineStr">
        <is>
          <t>3行 7列，源：0001-01-01 00:00:00.000000 +00:00 备：2025-05-12 00:00:00.000000 -14:00</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c_varbinary_200列源备映射错误，源端为varbinary 200位	期望更改为text	实际备端为varbinary 200位</t>
        </is>
      </c>
      <c r="AC37" s="0" t="inlineStr">
        <is>
          <t>18行 0列，源：31 备：57</t>
        </is>
      </c>
      <c r="A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K37" s="0" t="inlineStr">
        <is>
          <t xml:space="preserve">5行 2列，源：THIS IS A            备：测Test\n%_8试&amp;12YG@2  </t>
        </is>
      </c>
      <c r="AM37" s="0" t="inlineStr">
        <is>
          <t>3行 7列，源：1971-05-11 00:00:00.000000 +14:00 备：9999-12-31 23:59:59.999999 +00:00</t>
        </is>
      </c>
      <c r="AT37" s="0" t="inlineStr">
        <is>
          <t>4行 5列，源：None 备：</t>
        </is>
      </c>
      <c r="AV37" s="0" t="inlineStr">
        <is>
          <t>17行 1列，源：2004-12-24 23:59:59.990000 备：1753-01-01 00:00:00.000</t>
        </is>
      </c>
      <c r="AW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X37" s="0" t="inlineStr">
        <is>
          <t>18行 0列，源：19 备：162</t>
        </is>
      </c>
      <c r="AZ37" s="0" t="inlineStr">
        <is>
          <t>17行 1列，源：2004-12-24 23:59:59.990000 备：1753-01-01 00:00:00.000</t>
        </is>
      </c>
      <c r="BA37" s="0" t="inlineStr">
        <is>
          <t>4行 4列，源：0 备：1000000</t>
        </is>
      </c>
      <c r="BB37" s="0" t="inlineStr">
        <is>
          <t>18行 0列，源：19 备：121</t>
        </is>
      </c>
      <c r="BC37" s="0" t="inlineStr">
        <is>
          <t>7行 1列，源：0 备：*</t>
        </is>
      </c>
      <c r="BD37" s="0" t="inlineStr">
        <is>
          <t>17行 1列，源：9999-12-31 23:59:59.997000 备：9999-12-31 23:59:59.997</t>
        </is>
      </c>
      <c r="BE37" s="0" t="inlineStr">
        <is>
          <t>18行 0列，源：19 备：4</t>
        </is>
      </c>
      <c r="BH37" s="0" t="inlineStr">
        <is>
          <t xml:space="preserve">5行 2列，源：THIS IS A            备：测Test\n%_8试&amp;12YG@2  </t>
        </is>
      </c>
      <c r="BM37" s="0" t="inlineStr">
        <is>
          <t>3行 8列，源：0001-01-01 00:00:00 备：1945-05-11 14:30:45.1234567</t>
        </is>
      </c>
      <c r="BO37" s="0" t="inlineStr">
        <is>
          <t>1行 14列，源：None 备：1234567012456.78</t>
        </is>
      </c>
      <c r="B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Q37" s="0" t="inlineStr">
        <is>
          <t>3行 8列，源：0001-01-01 00:00:00 备：1945-05-11 14:30:45.1234567</t>
        </is>
      </c>
      <c r="BR37" s="0" t="inlineStr">
        <is>
          <t>3行 1列，源：0.0 备：</t>
        </is>
      </c>
      <c r="BT37" s="0" t="inlineStr">
        <is>
          <t>5行 2列，源：€¶I€¶                备：</t>
        </is>
      </c>
      <c r="BW37" s="0" t="inlineStr">
        <is>
          <t>5行 2列，源：THIS IS A 备：测Test\n%_8试&amp;12YG@2</t>
        </is>
      </c>
      <c r="BX37" s="0"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37" s="0" t="inlineStr">
        <is>
          <t>7行 1列，源：0 备：*</t>
        </is>
      </c>
      <c r="CC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37" s="0" t="inlineStr">
        <is>
          <t>3行 8列，源：0001-01-01 00:00:00.0000000 +00:00 备：2025-05-11 23:59:59.9999999 -14:00</t>
        </is>
      </c>
      <c r="CF37" s="0" t="inlineStr">
        <is>
          <t>3行 8列，源：0001-01-01 00:00:00.0000000 +00:00 备：2025-05-11 23:59:59.9999999 -14:00</t>
        </is>
      </c>
      <c r="CG37" s="0" t="inlineStr">
        <is>
          <t>3行 8列，源：0001-01-01 00:00:00.0000000 +00:00 备：2025-05-11 23:59:59.9999999 -14:00</t>
        </is>
      </c>
      <c r="CI37" s="0"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37" s="0" t="inlineStr">
        <is>
          <t>3行 8列，源：0001-01-01 00:00:00.0000000 +00:00 备：2026-04-17 17:18:31.5369809 +08:00</t>
        </is>
      </c>
      <c r="CL37" s="0" t="inlineStr">
        <is>
          <t>7行 0列，源：8 备：4</t>
        </is>
      </c>
      <c r="CM37" s="0" t="inlineStr">
        <is>
          <t>3行 8列，源：12:30:45 备：23:59:59.1234567</t>
        </is>
      </c>
      <c r="CN37" s="0" t="inlineStr">
        <is>
          <t>4行 7列，源：2063-03-12 02:00:00.000000 -04:25 备：2025-05-12 00:00:00.000000 -14:00</t>
        </is>
      </c>
      <c r="CO37" s="0" t="inlineStr">
        <is>
          <t>19行 1列，源：9999-12-30 备：2068-06-01</t>
        </is>
      </c>
      <c r="CS37" s="0"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7" s="0" t="inlineStr">
        <is>
          <t>7行 3列，源：None 备：12:30:45.12</t>
        </is>
      </c>
      <c r="CU37" s="0" t="inlineStr">
        <is>
          <t>17行 1列，源：0001-01-01 备：1970-01-01</t>
        </is>
      </c>
      <c r="CV37" s="0"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37" s="0" t="inlineStr">
        <is>
          <t>3行 11列，源：None 备：</t>
        </is>
      </c>
      <c r="DB37" s="0" t="inlineStr">
        <is>
          <t>3行 14列，源：None 备：</t>
        </is>
      </c>
      <c r="DI37" s="0" t="inlineStr">
        <is>
          <t>17行 1列，源：2004-12-24 23:59:59.990000 备：1753-01-01 00:00:00.000</t>
        </is>
      </c>
      <c r="DJ37" s="0" t="inlineStr">
        <is>
          <t>3行 12列，源：None 备：</t>
        </is>
      </c>
      <c r="DK37" s="0" t="inlineStr">
        <is>
          <t>1行 19列，源：None 备：</t>
        </is>
      </c>
      <c r="DP37" s="0" t="inlineStr">
        <is>
          <t>5行 2列，源：THIS IS A 备：测Test\n%_8试&amp;12YG@2</t>
        </is>
      </c>
      <c r="DR37" s="0" t="inlineStr">
        <is>
          <t>3行 8列，源：12:30:45 备：23:59:59.1234567</t>
        </is>
      </c>
      <c r="DT37" s="0" t="inlineStr">
        <is>
          <t>3行 8列，源：12:30:45 备：23:59:59.1234567</t>
        </is>
      </c>
      <c r="DV37" s="0" t="inlineStr">
        <is>
          <t>5行 2列，源：€¶I€¶ 备：</t>
        </is>
      </c>
      <c r="DY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B37" s="0" t="inlineStr">
        <is>
          <t>3行 8列，源：12:30:45 备：23:59:59.1234567</t>
        </is>
      </c>
      <c r="EC37" s="0" t="inlineStr">
        <is>
          <t>8行 3列，源：b'~!@#$%^&amp;*]~!@#$%^&amp;*]~!@#$%^&amp;*]~!@#$%^&amp;*]~!@#$%^&amp;*]~!@#$%^&amp;*]~!@#$%^&amp;*]~!@#$%^&amp;*]~!@#$%^&amp;*]~!@#$%^&amp;*]~!@#$%^&amp;*]~!@#$%^&amp;*]~!@#$%^&amp;*]~!@#$%^&amp;*]~!@#$%^&amp;*]~!@#$%^&amp;*]~!@#$%^&amp;*]~!@#$%^&amp;*]~!@#$%^&amp;*]~!@#$%^&amp;*]' 备：</t>
        </is>
      </c>
      <c r="EF37" s="0" t="inlineStr">
        <is>
          <t>2行 19列，源：None 备：</t>
        </is>
      </c>
      <c r="EK37" s="0" t="inlineStr">
        <is>
          <t>4行 7列，源：12:30:45.100000 备：23:59:59.123457</t>
        </is>
      </c>
      <c r="EL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O37" s="0" t="inlineStr">
        <is>
          <t>4行 7列，源：12:30:45.100000 备：</t>
        </is>
      </c>
      <c r="E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Q37" s="0" t="inlineStr">
        <is>
          <t>2行 19列，源：None 备：</t>
        </is>
      </c>
      <c r="ET37" s="0" t="inlineStr">
        <is>
          <t>4行 6列，源：12:30:45.123460 备：12:00:00.12346</t>
        </is>
      </c>
      <c r="EW37" s="0" t="inlineStr">
        <is>
          <t>4行 2列，源：12:30:45.100000 备：12:00:00.1</t>
        </is>
      </c>
      <c r="EZ37" s="0" t="inlineStr">
        <is>
          <t>2行 19列，源：None 备：</t>
        </is>
      </c>
      <c r="FA37" s="0" t="inlineStr">
        <is>
          <t>8行 3列，源：b'~!@#$%^&amp;*]~!@#$%^&amp;*]~!@#$%^&amp;*]~!@#$%^&amp;*]~!@#$%^&amp;*]~!@#$%^&amp;*]~!@#$%^&amp;*]~!@#$%^&amp;*]~!@#$%^&amp;*]~!@#$%^&amp;*]~!@#$%^&amp;*]~!@#$%^&amp;*]~!@#$%^&amp;*]~!@#$%^&amp;*]~!@#$%^&amp;*]~!@#$%^&amp;*]~!@#$%^&amp;*]~!@#$%^&amp;*]~!@#$%^&amp;*]~!@#$%^&amp;*]' 备：</t>
        </is>
      </c>
      <c r="FB37" s="0" t="inlineStr">
        <is>
          <t>19行 0列，源：26 备：2</t>
        </is>
      </c>
      <c r="FD37" s="0" t="inlineStr">
        <is>
          <t>2行 19列，源：None 备：</t>
        </is>
      </c>
      <c r="FE37" s="0" t="inlineStr">
        <is>
          <t>3行 8列，源：0001-01-01 00:00:00.0000000 +00:00 备：2025-05-11 23:59:59.9999999 -14:00</t>
        </is>
      </c>
    </row>
    <row r="38">
      <c r="A38" s="0" t="inlineStr">
        <is>
          <t>info_varchar_dml_batch1_pk_drp1</t>
        </is>
      </c>
      <c r="K38" s="0" t="inlineStr">
        <is>
          <t>[0;34m info_varchar_dml_batch1_pk_drp1 [0m源备字段数相同，源端字段：4 	备端字段4</t>
        </is>
      </c>
      <c r="W38" s="0" t="inlineStr">
        <is>
          <t>YES 源备无差异</t>
        </is>
      </c>
      <c r="X38" s="0">
        <f>A38</f>
        <v/>
      </c>
      <c r="AC38" s="0" t="inlineStr">
        <is>
          <t>18行 1列，源：1900-01-02 00:00:00 备：2000-05-11 14:30:00</t>
        </is>
      </c>
      <c r="AD38" s="0" t="inlineStr">
        <is>
          <t>9行 0列，源：10 备：9</t>
        </is>
      </c>
      <c r="AJ38" s="0" t="inlineStr">
        <is>
          <t>9行 0列，源：10 备：9</t>
        </is>
      </c>
      <c r="AK38" s="0" t="inlineStr">
        <is>
          <t xml:space="preserve">5行 2列，源：THIS IS A            备：测Test\n%_8试&amp;12YG@2  </t>
        </is>
      </c>
      <c r="AM38" s="0" t="inlineStr">
        <is>
          <t>3行 8列，源：1971-05-11 00:00:00.0000001 +14:00 备：9999-12-31 23:59:59.9999999 +00:00</t>
        </is>
      </c>
      <c r="AT38" s="0" t="inlineStr">
        <is>
          <t>4行 6列，源：None 备：-123456780123456781234589012345678</t>
        </is>
      </c>
      <c r="AV38" s="0" t="inlineStr">
        <is>
          <t>18行 0列，源：19 备：4</t>
        </is>
      </c>
      <c r="AW38" s="0" t="inlineStr">
        <is>
          <t>9行 0列，源：10 备：9</t>
        </is>
      </c>
      <c r="AX38" s="0" t="inlineStr">
        <is>
          <t>18行 1列，源：1753-01-02 00:00:00 备：1998-05-05 23:59:59.997</t>
        </is>
      </c>
      <c r="AZ38" s="0" t="inlineStr">
        <is>
          <t>18行 0列，源：19 备：4</t>
        </is>
      </c>
      <c r="BA38" s="0" t="inlineStr">
        <is>
          <t>4行 6列，源：None 备：-123456780123456781234589012345678</t>
        </is>
      </c>
      <c r="BB38" s="0" t="inlineStr">
        <is>
          <t>18行 1列，源：1753-01-02 00:00:00 备：2023-05-11 00:00:00.123</t>
        </is>
      </c>
      <c r="BC38" s="0" t="inlineStr">
        <is>
          <t>7行 1列，源：0 备：*</t>
        </is>
      </c>
      <c r="BD38" s="0" t="inlineStr">
        <is>
          <t>18行 0列，源：19 备：4</t>
        </is>
      </c>
      <c r="BE38" s="0" t="inlineStr">
        <is>
          <t>18行 1列，源：1753-01-02 00:00:00 备：1753-01-01 00:00:00.000</t>
        </is>
      </c>
      <c r="BH38" s="0" t="inlineStr">
        <is>
          <t xml:space="preserve">5行 2列，源：THIS IS A            备：测Test\n%_8试&amp;12YG@2  </t>
        </is>
      </c>
      <c r="BM38" s="0" t="inlineStr">
        <is>
          <t>4行 0列，源：5 备：127</t>
        </is>
      </c>
      <c r="BO38" s="0" t="inlineStr">
        <is>
          <t>1行 15列，源：nan 备：</t>
        </is>
      </c>
      <c r="BP38" s="0" t="inlineStr">
        <is>
          <t>9行 0列，源：10 备：9</t>
        </is>
      </c>
      <c r="BQ38" s="0" t="inlineStr">
        <is>
          <t>4行 0列，源：5 备：107</t>
        </is>
      </c>
      <c r="BR38" s="0" t="inlineStr">
        <is>
          <t>3行 2列，源：0.0 备：</t>
        </is>
      </c>
      <c r="BT38" s="0" t="inlineStr">
        <is>
          <t>5行 2列，源：€¶I€¶                备：</t>
        </is>
      </c>
      <c r="BW38" s="0" t="inlineStr">
        <is>
          <t>5行 2列，源：THIS IS A 备：测Test\n%_8试&amp;12YG@2</t>
        </is>
      </c>
      <c r="BX38" s="0" t="inlineStr">
        <is>
          <t>9行 0列，源：10 备：21</t>
        </is>
      </c>
      <c r="CA38" s="0" t="inlineStr">
        <is>
          <t>7行 1列，源：0 备：*</t>
        </is>
      </c>
      <c r="CC38" s="0" t="inlineStr">
        <is>
          <t>9行 0列，源：10 备：9</t>
        </is>
      </c>
      <c r="CD38" s="0" t="inlineStr">
        <is>
          <t>4行 0列，源：5 备：13</t>
        </is>
      </c>
      <c r="CF38" s="0" t="inlineStr">
        <is>
          <t>4行 0列，源：5 备：122</t>
        </is>
      </c>
      <c r="CG38" s="0" t="inlineStr">
        <is>
          <t>4行 0列，源：5 备：13</t>
        </is>
      </c>
      <c r="CI38" s="0" t="inlineStr">
        <is>
          <t>9行 0列，源：10 备：110</t>
        </is>
      </c>
      <c r="CJ38" s="0" t="inlineStr">
        <is>
          <t>4行 0列，源：5 备：104</t>
        </is>
      </c>
      <c r="CL38" s="0" t="inlineStr">
        <is>
          <t>7行 2列，源：None 备：</t>
        </is>
      </c>
      <c r="CM38" s="0" t="inlineStr">
        <is>
          <t>4行 0列，源：5 备：13</t>
        </is>
      </c>
      <c r="CN38" s="0" t="inlineStr">
        <is>
          <t>4行 8列，源：2063-03-12 02:00:00.0000000 -04:25 备：2025-05-11 23:59:59.9999999 -14:00</t>
        </is>
      </c>
      <c r="CO38" s="0" t="inlineStr">
        <is>
          <t>20行 0列，源：30 备：24</t>
        </is>
      </c>
      <c r="CS38" s="0" t="inlineStr">
        <is>
          <t>9行 0列，源：10 备：9</t>
        </is>
      </c>
      <c r="CT38" s="0" t="inlineStr">
        <is>
          <t>7行 4列，源：00:00:01.123000 备：12:30:45.123</t>
        </is>
      </c>
      <c r="CU38" s="0" t="inlineStr">
        <is>
          <t>18行 0列，源：106 备：58</t>
        </is>
      </c>
      <c r="CV38" s="0" t="inlineStr">
        <is>
          <t>9行 0列，源：10 备：9</t>
        </is>
      </c>
      <c r="CW38" s="0" t="inlineStr">
        <is>
          <t>3行 12列，源：None 备：</t>
        </is>
      </c>
      <c r="DB38" s="0" t="inlineStr">
        <is>
          <t>3行 15列，源：nan 备：</t>
        </is>
      </c>
      <c r="DI38" s="0" t="inlineStr">
        <is>
          <t>18行 0列，源：19 备：4</t>
        </is>
      </c>
      <c r="DJ38" s="0" t="inlineStr">
        <is>
          <t>3行 13列，源：None 备：</t>
        </is>
      </c>
      <c r="DP38" s="0" t="inlineStr">
        <is>
          <t>5行 2列，源：THIS IS A 备：测Test\n%_8试&amp;12YG@2</t>
        </is>
      </c>
      <c r="DR38" s="0" t="inlineStr">
        <is>
          <t>4行 0列，源：5 备：13</t>
        </is>
      </c>
      <c r="DT38" s="0" t="inlineStr">
        <is>
          <t>4行 0列，源：5 备：129</t>
        </is>
      </c>
      <c r="DV38" s="0" t="inlineStr">
        <is>
          <t>5行 2列，源：€¶I€¶ 备：</t>
        </is>
      </c>
      <c r="DY38" s="0" t="inlineStr">
        <is>
          <t>9行 0列，源：10 备：9</t>
        </is>
      </c>
      <c r="EB38" s="0" t="inlineStr">
        <is>
          <t>4行 0列，源：5 备：13</t>
        </is>
      </c>
      <c r="EC38" s="0" t="inlineStr">
        <is>
          <t>9行 0列，源：10 备：21</t>
        </is>
      </c>
      <c r="EF38" s="0" t="inlineStr">
        <is>
          <t>3行 0列，源：4 备：12</t>
        </is>
      </c>
      <c r="EK38" s="0" t="inlineStr">
        <is>
          <t>4行 8列，源：12:30:45.100000 备：23:59:59.1234567</t>
        </is>
      </c>
      <c r="EL38" s="0" t="inlineStr">
        <is>
          <t>9行 0列，源：10 备：9</t>
        </is>
      </c>
      <c r="EO38" s="0" t="inlineStr">
        <is>
          <t>4行 8列，源：12:30:45.100000 备：00:00:01.1234567</t>
        </is>
      </c>
      <c r="EP38" s="0" t="inlineStr">
        <is>
          <t>9行 0列，源：10 备：9</t>
        </is>
      </c>
      <c r="EQ38" s="0" t="inlineStr">
        <is>
          <t>3行 0列，源：4 备：102</t>
        </is>
      </c>
      <c r="ET38" s="0" t="inlineStr">
        <is>
          <t>4行 7列，源：12:30:45.123457 备：</t>
        </is>
      </c>
      <c r="EW38" s="0" t="inlineStr">
        <is>
          <t>4行 3列，源：12:30:45.120000 备：</t>
        </is>
      </c>
      <c r="EZ38" s="0" t="inlineStr">
        <is>
          <t>3行 0列，源：4 备：12</t>
        </is>
      </c>
      <c r="FA38" s="0" t="inlineStr">
        <is>
          <t>9行 0列，源：10 备：3</t>
        </is>
      </c>
      <c r="FB38" s="0" t="inlineStr">
        <is>
          <t>19行 1列，源：2020-03-01 00:00:00 备：1900-01-01 00:00:00</t>
        </is>
      </c>
      <c r="FD38" s="0" t="inlineStr">
        <is>
          <t>3行 0列，源：4 备：102</t>
        </is>
      </c>
      <c r="FE38" s="0" t="inlineStr">
        <is>
          <t>4行 0列，源：5 备：13</t>
        </is>
      </c>
    </row>
    <row r="39">
      <c r="B39" s="0" t="inlineStr">
        <is>
          <t>YES</t>
        </is>
      </c>
      <c r="C39" s="0" t="inlineStr">
        <is>
          <t>NULL</t>
        </is>
      </c>
      <c r="D39" s="0" t="inlineStr">
        <is>
          <t>NULL</t>
        </is>
      </c>
      <c r="E39" s="0" t="inlineStr">
        <is>
          <t>NULL</t>
        </is>
      </c>
      <c r="F39" s="0" t="inlineStr">
        <is>
          <t>NULL</t>
        </is>
      </c>
      <c r="G39" s="0" t="inlineStr">
        <is>
          <t>NULL</t>
        </is>
      </c>
      <c r="H39" s="0" t="inlineStr">
        <is>
          <t>NULL</t>
        </is>
      </c>
      <c r="I39" s="0" t="inlineStr">
        <is>
          <t>YES!PK__info_var__3213E83FF228FCD7</t>
        </is>
      </c>
      <c r="J39" s="0" t="inlineStr">
        <is>
          <t>YES! 主键相关索引</t>
        </is>
      </c>
      <c r="K39" s="0" t="inlineStr">
        <is>
          <t xml:space="preserve"> NO!  	 id列源备映射错误，源端为int None位	期望更改为text	实际备端为int None位</t>
        </is>
      </c>
      <c r="AC39" s="0" t="inlineStr">
        <is>
          <t>19行 0列，源：32 备：58</t>
        </is>
      </c>
      <c r="AD39" s="0" t="inlineStr">
        <is>
          <t>9行 1列，源：b'*' 备：2A</t>
        </is>
      </c>
      <c r="AJ39" s="0" t="inlineStr">
        <is>
          <t>9行 1列，源：b'*' 备：2A</t>
        </is>
      </c>
      <c r="AK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39" s="0" t="inlineStr">
        <is>
          <t>4行 7列，源：None 备：-0.45678901234792345678901456789010000000</t>
        </is>
      </c>
      <c r="AV39" s="0" t="inlineStr">
        <is>
          <t>18行 1列，源：1753-01-02 00:00:00 备：9999-12-31 23:59:59.997</t>
        </is>
      </c>
      <c r="AW39" s="0" t="inlineStr">
        <is>
          <t>9行 1列，源：b'*' 备：2A</t>
        </is>
      </c>
      <c r="AX39" s="0" t="inlineStr">
        <is>
          <t>19行 0列，源：20 备：163</t>
        </is>
      </c>
      <c r="AZ39" s="0" t="inlineStr">
        <is>
          <t>18行 1列，源：1753-01-02 00:00:00 备：9999-12-31 23:59:59.997</t>
        </is>
      </c>
      <c r="BA39" s="0" t="inlineStr">
        <is>
          <t>4行 7列，源：None 备：-0.45678901234792345678901456789010000000</t>
        </is>
      </c>
      <c r="BB39" s="0" t="inlineStr">
        <is>
          <t>19行 0列，源：20 备：122</t>
        </is>
      </c>
      <c r="BC39" s="0" t="inlineStr">
        <is>
          <t>7行 2列，源：12345678901234567890 备：!@#%^&amp;()+{}:"&lt;&gt;?];\n</t>
        </is>
      </c>
      <c r="BD39" s="0" t="inlineStr">
        <is>
          <t>18行 1列，源：9999-12-31 23:59:59.997000 备：9999-12-31 23:59:59.997</t>
        </is>
      </c>
      <c r="BE39" s="0" t="inlineStr">
        <is>
          <t>19行 0列，源：20 备：5</t>
        </is>
      </c>
      <c r="BH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39" s="0" t="inlineStr">
        <is>
          <t>4行 1列，源：9999-12-31 23:59:59 备：2065-05-11 14:30:45</t>
        </is>
      </c>
      <c r="BO39" s="0" t="inlineStr">
        <is>
          <t>1行 16列，源：nan 备：</t>
        </is>
      </c>
      <c r="BP39" s="0" t="inlineStr">
        <is>
          <t>9行 1列，源：b'*' 备：2A</t>
        </is>
      </c>
      <c r="BQ39" s="0" t="inlineStr">
        <is>
          <t>4行 1列，源：9999-12-31 23:59:59 备：2065-05-11 14:30:45</t>
        </is>
      </c>
      <c r="BR39" s="0" t="inlineStr">
        <is>
          <t>3行 3列，源：0.0 备：</t>
        </is>
      </c>
      <c r="BT39" s="0" t="inlineStr">
        <is>
          <t>5行 3列，源：€¶I€¶€¶I€¶€¶I€¶€¶I€¶€¶I€¶€¶I€¶€¶I€¶€¶I€¶€¶I€¶€¶I€¶€¶I€¶€¶I€¶€¶I€¶€¶I€¶€¶I€¶€¶I€¶€¶I€¶€¶I€¶€¶I€¶€¶I€¶€¶I€¶€¶I€¶€¶I€¶€¶I€¶€¶I€¶€¶I€¶€¶I€¶€¶I€¶€¶I€¶€¶I€¶€¶I€¶€¶I€¶€¶I€¶€¶I€¶€¶I€¶€¶I€¶€¶I€¶€¶I€¶€¶I€¶€¶I€¶€¶I€¶€¶I€¶€¶I€¶€¶I€¶€¶I€¶€¶I€¶€¶I€¶€¶I€¶€¶I€¶€¶I€¶€¶I€¶€¶I€¶€¶I€¶€¶I€¶€¶I€¶€¶I€¶€¶I€¶€¶I€¶€¶I€¶€¶I€¶€¶I€¶€¶I€¶€¶I€¶€¶I€¶€¶I€¶€¶I€¶€¶I€¶€¶I€¶€¶I€¶€¶I€¶€¶I€¶€¶I€¶€¶I€¶€¶I€¶€¶I€¶€¶I€¶€¶I€¶€¶I€¶€¶I€¶€¶I€¶€¶I€¶€¶I€¶€¶I€¶€¶I€¶€¶I€¶€¶I€¶€¶I€¶€¶I€¶€¶I€¶€¶I€¶€¶I€¶€¶I€¶€¶I€¶€¶I€¶€¶I€¶€¶I€¶€¶I€¶€¶I€¶€¶I€¶€¶I€¶€¶I€¶€¶I€¶€¶I€¶€¶I€¶€¶I€¶€¶I€¶€¶I€¶€¶I€¶€¶I€¶€¶I€¶€¶I€¶€¶I€¶€¶I€¶€¶I€¶€¶I€¶€¶I€¶€¶I€¶€¶I€¶€¶I€¶€¶I€¶€¶I€¶€¶I€¶€¶I€¶€¶I€¶€¶I€¶€¶I€¶€¶I€¶€¶I€¶€¶I€¶€¶I€¶€¶I€¶€¶I€¶€¶I€¶€¶I€¶€¶I€¶€¶I€¶€¶I€¶€¶I€¶€¶I€¶€¶I€¶€¶I€¶€¶I€¶€¶I€¶€¶I€¶€¶I€¶€¶I€¶€¶I€¶€¶I€¶€¶I€¶€¶I€¶€¶I€¶€¶I€¶€¶I€¶€¶I€¶€¶I€¶€¶I€¶€¶I€¶€¶I€¶€¶I€¶€¶I€¶€¶I€¶€¶I€¶€¶I€¶€¶I€¶€¶I€¶€¶I€¶€¶I€¶€¶I€¶€¶I€¶€¶I€¶€¶I€¶€¶I€¶€¶I€¶€¶I€¶€¶I€¶€¶I€¶€¶I€¶€¶I€¶€¶I€¶€¶I€¶€¶I€¶€¶I€¶€¶I€¶€¶I€¶€¶I€¶€¶I€¶€¶I€¶€¶I€¶€¶I€¶€¶I€¶€¶I€¶€¶I€¶€¶I€¶€¶I€¶€¶I€¶€¶I€¶€¶I€¶€¶I€¶€¶I€¶€¶I€¶                                                                                                                                                                                                                                                                                                                                                                                                                                                                                                                                                                                                                                                                                                                                                                                                                                                                                                                                                                                                                                                                                                                                                                                                                                                                                                                                                                                                                                                                                                                                                                                                                                                                                                                                                                                                                                                                                                                                                                                                                                                                                                                                                                                                                                                                                                                                                                                                                                                                                                                                                                                                     备：</t>
        </is>
      </c>
      <c r="BW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39" s="0" t="inlineStr">
        <is>
          <t>9行 1列，源：b'*' 备：</t>
        </is>
      </c>
      <c r="CA39" s="0" t="inlineStr">
        <is>
          <t>7行 2列，源：12345678901234567890 备：!@#%^&amp;()+{}:"&lt;&gt;?];\n</t>
        </is>
      </c>
      <c r="CC39" s="0" t="inlineStr">
        <is>
          <t>9行 1列，源：b'*' 备：2A</t>
        </is>
      </c>
      <c r="CD39" s="0" t="inlineStr">
        <is>
          <t>4行 1列，源：9999-12-31 23:59:59 +00:00 备：1971-05-11 00:00:00 +14:00</t>
        </is>
      </c>
      <c r="CF39" s="0" t="inlineStr">
        <is>
          <t>4行 1列，源：9999-12-31 23:59:59 +00:00 备：1900-01-01 00:00:00 +00:00</t>
        </is>
      </c>
      <c r="CG39" s="0" t="inlineStr">
        <is>
          <t>4行 1列，源：9999-12-31 23:59:59 +00:00 备：1971-05-11 00:00:00 +14:00</t>
        </is>
      </c>
      <c r="CI39" s="0" t="inlineStr">
        <is>
          <t>9行 1列，源：b'*' 备：2A</t>
        </is>
      </c>
      <c r="CJ39" s="0" t="inlineStr">
        <is>
          <t>4行 1列，源：9999-12-31 23:59:59 +00:00 备：0001-01-01 00:00:00 +00:00</t>
        </is>
      </c>
      <c r="CL39" s="0" t="inlineStr">
        <is>
          <t>7行 4列，源：None 备：</t>
        </is>
      </c>
      <c r="CM39" s="0" t="inlineStr">
        <is>
          <t>4行 1列，源：12:30:45 备：</t>
        </is>
      </c>
      <c r="CN39" s="0" t="inlineStr">
        <is>
          <t>5行 0列，源：6 备：2</t>
        </is>
      </c>
      <c r="CO39" s="0" t="inlineStr">
        <is>
          <t>20行 1列，源：1990-05-11 备：9999-12-31</t>
        </is>
      </c>
      <c r="CS39" s="0" t="inlineStr">
        <is>
          <t>9行 1列，源：b'X' 备：58</t>
        </is>
      </c>
      <c r="CT39" s="0" t="inlineStr">
        <is>
          <t>7行 5列，源：None 备：12:30:45.1235</t>
        </is>
      </c>
      <c r="CU39" s="0" t="inlineStr">
        <is>
          <t>18行 1列，源：2020-02-29 备：0001-01-02</t>
        </is>
      </c>
      <c r="CV39" s="0" t="inlineStr">
        <is>
          <t>9行 1列，源：b'F' 备：46</t>
        </is>
      </c>
      <c r="CW39" s="0" t="inlineStr">
        <is>
          <t>3行 13列，源：None 备：</t>
        </is>
      </c>
      <c r="DB39" s="0" t="inlineStr">
        <is>
          <t>3行 16列，源：nan 备：</t>
        </is>
      </c>
      <c r="DI39" s="0" t="inlineStr">
        <is>
          <t>18行 1列，源：1753-01-02 00:00:00 备：9999-12-31 23:59:59.997</t>
        </is>
      </c>
      <c r="DJ39" s="0" t="inlineStr">
        <is>
          <t>3行 14列，源：None 备：</t>
        </is>
      </c>
      <c r="DP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39" s="0" t="inlineStr">
        <is>
          <t>4行 1列，源：12:30:45 备：</t>
        </is>
      </c>
      <c r="DT39" s="0" t="inlineStr">
        <is>
          <t>5行 0列，源：6 备：13</t>
        </is>
      </c>
      <c r="DV39" s="0" t="inlineStr">
        <is>
          <t>5行 3列，源：€¶I€¶€¶I€¶€¶I€¶€¶I€¶€¶I€¶€¶I€¶€¶I€¶€¶I€¶€¶I€¶€¶I€¶€¶I€¶€¶I€¶€¶I€¶€¶I€¶€¶I€¶€¶I€¶€¶I€¶€¶I€¶€¶I€¶€¶I€¶€¶I€¶€¶I€¶€¶I€¶€¶I€¶€¶I€¶€¶I€¶€¶I€¶€¶I€¶€¶I€¶€¶I€¶€¶I€¶€¶I€¶€¶I€¶€¶I€¶€¶I€¶€¶I€¶€¶I€¶€¶I€¶€¶I€¶€¶I€¶€¶I€¶€¶I€¶€¶I€¶€¶I€¶€¶I€¶€¶I€¶€¶I€¶€¶I€¶€¶I€¶€¶I€¶€¶I€¶€¶I€¶€¶I€¶€¶I€¶€¶I€¶€¶I€¶€¶I€¶€¶I€¶€¶I€¶€¶I€¶€¶I€¶€¶I€¶€¶I€¶€¶I€¶€¶I€¶€¶I€¶€¶I€¶€¶I€¶€¶I€¶€¶I€¶€¶I€¶€¶I€¶€¶I€¶€¶I€¶€¶I€¶€¶I€¶€¶I€¶€¶I€¶€¶I€¶€¶I€¶€¶I€¶€¶I€¶€¶I€¶€¶I€¶€¶I€¶€¶I€¶€¶I€¶€¶I€¶€¶I€¶€¶I€¶€¶I€¶€¶I€¶€¶I€¶€¶I€¶€¶I€¶€¶I€¶€¶I€¶€¶I€¶€¶I€¶€¶I€¶€¶I€¶€¶I€¶€¶I€¶€¶I€¶€¶I€¶€¶I€¶€¶I€¶€¶I€¶€¶I€¶€¶I€¶€¶I€¶€¶I€¶€¶I€¶€¶I€¶€¶I€¶€¶I€¶€¶I€¶€¶I€¶€¶I€¶€¶I€¶€¶I€¶€¶I€¶€¶I€¶€¶I€¶€¶I€¶€¶I€¶€¶I€¶€¶I€¶€¶I€¶€¶I€¶€¶I€¶€¶I€¶€¶I€¶€¶I€¶€¶I€¶€¶I€¶€¶I€¶€¶I€¶€¶I€¶€¶I€¶€¶I€¶€¶I€¶€¶I€¶€¶I€¶€¶I€¶€¶I€¶€¶I€¶€¶I€¶€¶I€¶€¶I€¶€¶I€¶€¶I€¶€¶I€¶€¶I€¶€¶I€¶€¶I€¶€¶I€¶€¶I€¶€¶I€¶€¶I€¶€¶I€¶€¶I€¶€¶I€¶€¶I€¶€¶I€¶€¶I€¶€¶I€¶€¶I€¶€¶I€¶€¶I€¶€¶I€¶€¶I€¶€¶I€¶€¶I€¶€¶I€¶€¶I€¶€¶I€¶€¶I€¶€¶I€¶€¶I€¶€¶I€¶€¶I€¶€¶I€¶€¶I€¶€¶I€¶€¶I€¶€¶I€¶€¶I€¶€¶I€¶€¶I€¶€¶I€¶€¶I€¶€¶I€¶€¶I€¶€¶I€¶€¶I€¶€¶I€¶€¶I€¶€¶I€¶€¶I€¶ 备：</t>
        </is>
      </c>
      <c r="DY39" s="0" t="inlineStr">
        <is>
          <t>9行 1列，源：b'*' 备：2A</t>
        </is>
      </c>
      <c r="EB39" s="0" t="inlineStr">
        <is>
          <t>4行 1列，源：12:30:45 备：</t>
        </is>
      </c>
      <c r="EC39" s="0" t="inlineStr">
        <is>
          <t>9行 1列，源：b'*' 备：</t>
        </is>
      </c>
      <c r="EF39" s="0" t="inlineStr">
        <is>
          <t>3行 1列，源：123.0 备：</t>
        </is>
      </c>
      <c r="EK39" s="0" t="inlineStr">
        <is>
          <t>5行 0列，源：6 备：13</t>
        </is>
      </c>
      <c r="EL39" s="0" t="inlineStr">
        <is>
          <t>9行 1列，源：b'*' 备：2A</t>
        </is>
      </c>
      <c r="EO39" s="0" t="inlineStr">
        <is>
          <t>5行 0列，源：6 备：14</t>
        </is>
      </c>
      <c r="EP39" s="0" t="inlineStr">
        <is>
          <t>9行 1列，源：b'*' 备：2A</t>
        </is>
      </c>
      <c r="EQ39" s="0" t="inlineStr">
        <is>
          <t>3行 1列，源：123.0 备：</t>
        </is>
      </c>
      <c r="ET39" s="0" t="inlineStr">
        <is>
          <t>4行 8列，源：12:30:45.123456 备：12:00:00.1234567</t>
        </is>
      </c>
      <c r="EW39" s="0" t="inlineStr">
        <is>
          <t>4行 4列，源：12:30:45.123000 备：12:00:00.123</t>
        </is>
      </c>
      <c r="EZ39" s="0" t="inlineStr">
        <is>
          <t>3行 1列，源：123.0 备：</t>
        </is>
      </c>
      <c r="FA39" s="0" t="inlineStr">
        <is>
          <t>9行 1列，源：b'*' 备：</t>
        </is>
      </c>
      <c r="FB39" s="0" t="inlineStr">
        <is>
          <t>20行 0列，源：27 备：21</t>
        </is>
      </c>
      <c r="FD39" s="0" t="inlineStr">
        <is>
          <t>3行 1列，源：123.0 备：</t>
        </is>
      </c>
      <c r="FE39" s="0" t="inlineStr">
        <is>
          <t>4行 1列，源：9999-12-31 23:59:59 +00:00 备：1971-05-11 00:00:00 +14:00</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c_varchar列源备映射错误，源端为varchar 1位	期望更改为text	实际备端为varchar 1位</t>
        </is>
      </c>
      <c r="AC40" s="0" t="inlineStr">
        <is>
          <t>19行 1列，源：1990-11-26 00:01:00 备：2068-05-11 14:31:00</t>
        </is>
      </c>
      <c r="AD40" s="0" t="inlineStr">
        <is>
          <t>9行 2列，源：b'12345678901234567890' 备：7E21402324255E262A5D</t>
        </is>
      </c>
      <c r="AJ40" s="0" t="inlineStr">
        <is>
          <t>9行 2列，源：b'12345678901234567890' 备：7E21402324255E262A5D</t>
        </is>
      </c>
      <c r="AK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40" s="0" t="inlineStr">
        <is>
          <t>4行 8列，源：None 备：-123456789012347890345678.9874321000</t>
        </is>
      </c>
      <c r="AV40" s="0" t="inlineStr">
        <is>
          <t>19行 0列，源：20 备：5</t>
        </is>
      </c>
      <c r="AW40" s="0" t="inlineStr">
        <is>
          <t>9行 2列，源：b'12345678901234567890' 备：7E21402324255E262A5D</t>
        </is>
      </c>
      <c r="AX40" s="0" t="inlineStr">
        <is>
          <t>19行 1列，源：9999-12-30 23:59:59.997000 备：1999-06-06 23:59:59.997</t>
        </is>
      </c>
      <c r="AZ40" s="0" t="inlineStr">
        <is>
          <t>19行 0列，源：20 备：5</t>
        </is>
      </c>
      <c r="BA40" s="0" t="inlineStr">
        <is>
          <t>4行 8列，源：None 备：-123456789012347890345678.9874321000</t>
        </is>
      </c>
      <c r="BB40" s="0" t="inlineStr">
        <is>
          <t>19行 1列，源：9999-12-30 23:59:59.997000 备：2024-05-11 12:00:00.567</t>
        </is>
      </c>
      <c r="BC40" s="0" t="inlineStr">
        <is>
          <t>7行 2列，源：12345678901234567890 备：!@#%^&amp;()+{}:"&lt;&gt;?];\n</t>
        </is>
      </c>
      <c r="BD40" s="0" t="inlineStr">
        <is>
          <t>19行 0列，源：20 备：5</t>
        </is>
      </c>
      <c r="BE40" s="0" t="inlineStr">
        <is>
          <t>20行 0列，源：21 备：6</t>
        </is>
      </c>
      <c r="BH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40" s="0" t="inlineStr">
        <is>
          <t>4行 2列，源：9999-12-31 23:59:59.900000 备：2065-05-11 14:30:45.1</t>
        </is>
      </c>
      <c r="BO40" s="0" t="inlineStr">
        <is>
          <t>1行 17列，源：None 备：</t>
        </is>
      </c>
      <c r="BP40" s="0" t="inlineStr">
        <is>
          <t>9行 2列，源：b'12345678901234567890' 备：7E21402324255E262A5D00000000000000000000</t>
        </is>
      </c>
      <c r="BQ40" s="0" t="inlineStr">
        <is>
          <t>4行 2列，源：9999-12-31 23:59:59.900000 备：2065-05-11 14:30:45.1</t>
        </is>
      </c>
      <c r="BR40" s="0" t="inlineStr">
        <is>
          <t>3行 4列，源：0.0 备：</t>
        </is>
      </c>
      <c r="BT40" s="0" t="inlineStr">
        <is>
          <t>5行 3列，源：€¶I€¶€¶I€¶€¶I€¶€¶I€¶€¶I€¶€¶I€¶€¶I€¶€¶I€¶€¶I€¶€¶I€¶€¶I€¶€¶I€¶€¶I€¶€¶I€¶€¶I€¶€¶I€¶€¶I€¶€¶I€¶€¶I€¶€¶I€¶€¶I€¶€¶I€¶€¶I€¶€¶I€¶€¶I€¶€¶I€¶€¶I€¶€¶I€¶€¶I€¶€¶I€¶€¶I€¶€¶I€¶€¶I€¶€¶I€¶€¶I€¶€¶I€¶€¶I€¶€¶I€¶€¶I€¶€¶I€¶€¶I€¶€¶I€¶€¶I€¶€¶I€¶€¶I€¶€¶I€¶€¶I€¶€¶I€¶€¶I€¶€¶I€¶€¶I€¶€¶I€¶€¶I€¶€¶I€¶€¶I€¶€¶I€¶€¶I€¶€¶I€¶€¶I€¶€¶I€¶€¶I€¶€¶I€¶€¶I€¶€¶I€¶€¶I€¶€¶I€¶€¶I€¶€¶I€¶€¶I€¶€¶I€¶€¶I€¶€¶I€¶€¶I€¶€¶I€¶€¶I€¶€¶I€¶€¶I€¶€¶I€¶€¶I€¶€¶I€¶€¶I€¶€¶I€¶€¶I€¶€¶I€¶€¶I€¶€¶I€¶€¶I€¶€¶I€¶€¶I€¶€¶I€¶€¶I€¶€¶I€¶€¶I€¶€¶I€¶€¶I€¶€¶I€¶€¶I€¶€¶I€¶€¶I€¶€¶I€¶€¶I€¶€¶I€¶€¶I€¶€¶I€¶€¶I€¶€¶I€¶€¶I€¶€¶I€¶€¶I€¶€¶I€¶€¶I€¶€¶I€¶€¶I€¶€¶I€¶€¶I€¶€¶I€¶€¶I€¶€¶I€¶€¶I€¶€¶I€¶€¶I€¶€¶I€¶€¶I€¶€¶I€¶€¶I€¶€¶I€¶€¶I€¶€¶I€¶€¶I€¶€¶I€¶€¶I€¶€¶I€¶€¶I€¶€¶I€¶€¶I€¶€¶I€¶€¶I€¶€¶I€¶€¶I€¶€¶I€¶€¶I€¶€¶I€¶€¶I€¶€¶I€¶€¶I€¶€¶I€¶€¶I€¶€¶I€¶€¶I€¶€¶I€¶€¶I€¶€¶I€¶€¶I€¶€¶I€¶€¶I€¶€¶I€¶€¶I€¶€¶I€¶€¶I€¶€¶I€¶€¶I€¶€¶I€¶€¶I€¶€¶I€¶€¶I€¶€¶I€¶€¶I€¶€¶I€¶€¶I€¶€¶I€¶€¶I€¶€¶I€¶€¶I€¶€¶I€¶€¶I€¶€¶I€¶€¶I€¶€¶I€¶€¶I€¶€¶I€¶€¶I€¶€¶I€¶€¶I€¶€¶I€¶€¶I€¶€¶I€¶€¶I€¶€¶I€¶€¶I€¶€¶I€¶€¶I€¶€¶I€¶€¶I€¶€¶I€¶€¶I€¶€¶I€¶€¶I€¶€¶I€¶€¶I€¶€¶I€¶                                                                                                                                                                                                                                                                                                                                                                                                                                                                                                                                                                                                                                                                                                                                                                                                                                                                                                                                                                                                                                                                                                                                                                                                                                                                                                                                                                                                                                                                                                                                                                                                                                                                                                                                                                                                                                                                                                                                                                                                                                                                                                                                                                                                                                                                                                                                                                                                                                                                                                                                                                                                     备：</t>
        </is>
      </c>
      <c r="BW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40" s="0" t="inlineStr">
        <is>
          <t>9行 2列，源：b'12345678901234567890' 备：</t>
        </is>
      </c>
      <c r="CA40" s="0" t="inlineStr">
        <is>
          <t>7行 2列，源：12345678901234567890 备：!@#%^&amp;()+{}:"&lt;&gt;?];\n</t>
        </is>
      </c>
      <c r="CC40" s="0" t="inlineStr">
        <is>
          <t>9行 2列，源：b'12345678901234567890' 备：7E21402324255E262A5D00000000000000000000</t>
        </is>
      </c>
      <c r="CD40" s="0" t="inlineStr">
        <is>
          <t>4行 2列，源：9999-12-31 23:59:59.9 +00:00 备：1971-05-11 00:00:00.0 +14:00</t>
        </is>
      </c>
      <c r="CF40" s="0" t="inlineStr">
        <is>
          <t>4行 2列，源：9999-12-31 23:59:59.9 +00:00 备：1900-01-01 00:00:00.0 +00:00</t>
        </is>
      </c>
      <c r="CG40" s="0" t="inlineStr">
        <is>
          <t>4行 2列，源：9999-12-31 23:59:59.9 +00:00 备：1971-05-11 00:00:00.0 +14:00</t>
        </is>
      </c>
      <c r="CI40" s="0" t="inlineStr">
        <is>
          <t>9行 2列，源：b'12345678901234567890' 备：3132333435363738393031323334353637383930</t>
        </is>
      </c>
      <c r="CJ40" s="0" t="inlineStr">
        <is>
          <t>4行 2列，源：9999-12-31 23:59:59.9 +00:00 备：0001-01-01 00:00:00.0 +00:00</t>
        </is>
      </c>
      <c r="CL40" s="0" t="inlineStr">
        <is>
          <t>7行 6列，源：None 备：</t>
        </is>
      </c>
      <c r="CM40" s="0" t="inlineStr">
        <is>
          <t>4行 2列，源：12:30:45.100000 备：00:00:01.1</t>
        </is>
      </c>
      <c r="CN40" s="0" t="inlineStr">
        <is>
          <t>5行 1列，源：2063-05-11 10:30:45 -04:00 备：2000-05-11 00:30:45 +09:00</t>
        </is>
      </c>
      <c r="CO40" s="0" t="inlineStr">
        <is>
          <t>21行 0列，源：31 备：25</t>
        </is>
      </c>
      <c r="CS40" s="0" t="inlineStr">
        <is>
          <t>9行 2列，源：b'This is a test strin' 备：546869732069732061207465737420737472696E</t>
        </is>
      </c>
      <c r="CT40" s="0" t="inlineStr">
        <is>
          <t>7行 6列，源：00:00:01.123460 备：12:30:45.12345</t>
        </is>
      </c>
      <c r="CU40" s="0" t="inlineStr">
        <is>
          <t>19行 0列，源：107 备：59</t>
        </is>
      </c>
      <c r="CV40" s="0" t="inlineStr">
        <is>
          <t>9行 2列，源：b'~!\xd3\xa2\xb7\xbdTest&amp;*\x00\x00\x00\x00\x00\x00\x00\x00' 备：7E21D3A2B7BD54657374262A0000000000000000</t>
        </is>
      </c>
      <c r="CW40" s="0" t="inlineStr">
        <is>
          <t>3行 14列，源：None 备：</t>
        </is>
      </c>
      <c r="DB40" s="0" t="inlineStr">
        <is>
          <t>3行 17列，源：None 备：</t>
        </is>
      </c>
      <c r="DI40" s="0" t="inlineStr">
        <is>
          <t>19行 0列，源：20 备：5</t>
        </is>
      </c>
      <c r="DJ40" s="0" t="inlineStr">
        <is>
          <t>3行 15列，源：nan 备：</t>
        </is>
      </c>
      <c r="DP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40" s="0" t="inlineStr">
        <is>
          <t>4行 2列，源：12:30:45.100000 备：00:00:01.1</t>
        </is>
      </c>
      <c r="DT40" s="0" t="inlineStr">
        <is>
          <t>5行 1列，源：12:30:45 备：</t>
        </is>
      </c>
      <c r="DV40" s="0" t="inlineStr">
        <is>
          <t>5行 3列，源：€¶I€¶€¶I€¶€¶I€¶€¶I€¶€¶I€¶€¶I€¶€¶I€¶€¶I€¶€¶I€¶€¶I€¶€¶I€¶€¶I€¶€¶I€¶€¶I€¶€¶I€¶€¶I€¶€¶I€¶€¶I€¶€¶I€¶€¶I€¶€¶I€¶€¶I€¶€¶I€¶€¶I€¶€¶I€¶€¶I€¶€¶I€¶€¶I€¶€¶I€¶€¶I€¶€¶I€¶€¶I€¶€¶I€¶€¶I€¶€¶I€¶€¶I€¶€¶I€¶€¶I€¶€¶I€¶€¶I€¶€¶I€¶€¶I€¶€¶I€¶€¶I€¶€¶I€¶€¶I€¶€¶I€¶€¶I€¶€¶I€¶€¶I€¶€¶I€¶€¶I€¶€¶I€¶€¶I€¶€¶I€¶€¶I€¶€¶I€¶€¶I€¶€¶I€¶€¶I€¶€¶I€¶€¶I€¶€¶I€¶€¶I€¶€¶I€¶€¶I€¶€¶I€¶€¶I€¶€¶I€¶€¶I€¶€¶I€¶€¶I€¶€¶I€¶€¶I€¶€¶I€¶€¶I€¶€¶I€¶€¶I€¶€¶I€¶€¶I€¶€¶I€¶€¶I€¶€¶I€¶€¶I€¶€¶I€¶€¶I€¶€¶I€¶€¶I€¶€¶I€¶€¶I€¶€¶I€¶€¶I€¶€¶I€¶€¶I€¶€¶I€¶€¶I€¶€¶I€¶€¶I€¶€¶I€¶€¶I€¶€¶I€¶€¶I€¶€¶I€¶€¶I€¶€¶I€¶€¶I€¶€¶I€¶€¶I€¶€¶I€¶€¶I€¶€¶I€¶€¶I€¶€¶I€¶€¶I€¶€¶I€¶€¶I€¶€¶I€¶€¶I€¶€¶I€¶€¶I€¶€¶I€¶€¶I€¶€¶I€¶€¶I€¶€¶I€¶€¶I€¶€¶I€¶€¶I€¶€¶I€¶€¶I€¶€¶I€¶€¶I€¶€¶I€¶€¶I€¶€¶I€¶€¶I€¶€¶I€¶€¶I€¶€¶I€¶€¶I€¶€¶I€¶€¶I€¶€¶I€¶€¶I€¶€¶I€¶€¶I€¶€¶I€¶€¶I€¶€¶I€¶€¶I€¶€¶I€¶€¶I€¶€¶I€¶€¶I€¶€¶I€¶€¶I€¶€¶I€¶€¶I€¶€¶I€¶€¶I€¶€¶I€¶€¶I€¶€¶I€¶€¶I€¶€¶I€¶€¶I€¶€¶I€¶€¶I€¶€¶I€¶€¶I€¶€¶I€¶€¶I€¶€¶I€¶€¶I€¶€¶I€¶€¶I€¶€¶I€¶€¶I€¶€¶I€¶€¶I€¶€¶I€¶€¶I€¶€¶I€¶€¶I€¶€¶I€¶€¶I€¶€¶I€¶€¶I€¶€¶I€¶€¶I€¶€¶I€¶€¶I€¶€¶I€¶€¶I€¶€¶I€¶€¶I€¶€¶I€¶€¶I€¶€¶I€¶€¶I€¶ 备：</t>
        </is>
      </c>
      <c r="DY40" s="0" t="inlineStr">
        <is>
          <t>9行 2列，源：b'12345678901234567890' 备：7E21402324255E262A5D</t>
        </is>
      </c>
      <c r="EB40" s="0" t="inlineStr">
        <is>
          <t>4行 2列，源：12:30:45.100000 备：00:00:01.1</t>
        </is>
      </c>
      <c r="EC40" s="0" t="inlineStr">
        <is>
          <t>9行 2列，源：b'12345678901234567890' 备：</t>
        </is>
      </c>
      <c r="EF40" s="0" t="inlineStr">
        <is>
          <t>3行 2列，源：12345.0 备：</t>
        </is>
      </c>
      <c r="EK40" s="0" t="inlineStr">
        <is>
          <t>5行 1列，源：12:30:45 备：</t>
        </is>
      </c>
      <c r="EL40" s="0" t="inlineStr">
        <is>
          <t>9行 2列，源：b'12345678901234567890' 备：7E21402324255E262A5D</t>
        </is>
      </c>
      <c r="EO40" s="0" t="inlineStr">
        <is>
          <t>5行 1列，源：09:12:34 备：</t>
        </is>
      </c>
      <c r="EP40" s="0" t="inlineStr">
        <is>
          <t>9行 2列，源：b'12345678901234567890' 备：7E21402324255E262A5D00000000000000000000</t>
        </is>
      </c>
      <c r="EQ40" s="0" t="inlineStr">
        <is>
          <t>3行 2列，源：12345.0 备：</t>
        </is>
      </c>
      <c r="ET40" s="0" t="inlineStr">
        <is>
          <t>5行 0列，源：12 备：15</t>
        </is>
      </c>
      <c r="EW40" s="0" t="inlineStr">
        <is>
          <t>4行 5列，源：12:30:45.123500 备：</t>
        </is>
      </c>
      <c r="EZ40" s="0" t="inlineStr">
        <is>
          <t>3行 2列，源：12345.0 备：</t>
        </is>
      </c>
      <c r="FA40" s="0" t="inlineStr">
        <is>
          <t>9行 2列，源：b'12345678901234567890' 备：</t>
        </is>
      </c>
      <c r="FB40" s="0" t="inlineStr">
        <is>
          <t>20行 1列，源：2000-05-11 14:30:00 备：</t>
        </is>
      </c>
      <c r="FD40" s="0" t="inlineStr">
        <is>
          <t>3行 2列，源：12345.0 备：</t>
        </is>
      </c>
      <c r="FE40" s="0" t="inlineStr">
        <is>
          <t>4行 2列，源：9999-12-31 23:59:59.9 +00:00 备：1971-05-11 00:00:00.0 +14:00</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c_varchar20列源备映射错误，源端为varchar 20位	期望更改为text	实际备端为varchar 20位</t>
        </is>
      </c>
      <c r="AC41" s="0" t="inlineStr">
        <is>
          <t>20行 0列，源：33 备：6</t>
        </is>
      </c>
      <c r="A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J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K41" s="0" t="inlineStr">
        <is>
          <t>6行 0列，源：7 备：15</t>
        </is>
      </c>
      <c r="AT41" s="0" t="inlineStr">
        <is>
          <t>4行 10列，源：None 备：-321</t>
        </is>
      </c>
      <c r="AV41" s="0" t="inlineStr">
        <is>
          <t>19行 1列，源：9999-12-30 23:59:59.997000 备：2026-04-17 17:16:23.090</t>
        </is>
      </c>
      <c r="AW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X41" s="0" t="inlineStr">
        <is>
          <t>20行 0列，源：21 备：164</t>
        </is>
      </c>
      <c r="AZ41" s="0" t="inlineStr">
        <is>
          <t>19行 1列，源：9999-12-30 23:59:59.997000 备：2026-04-17 17:16:32.183</t>
        </is>
      </c>
      <c r="BA41" s="0" t="inlineStr">
        <is>
          <t>4行 10列，源：None 备：-321</t>
        </is>
      </c>
      <c r="BB41" s="0" t="inlineStr">
        <is>
          <t>20行 0列，源：21 备：123</t>
        </is>
      </c>
      <c r="BC41"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1" s="0" t="inlineStr">
        <is>
          <t>19行 1列，源：9999-12-31 23:59:59.997000 备：9999-12-31 23:59:59.997</t>
        </is>
      </c>
      <c r="BE41" s="0" t="inlineStr">
        <is>
          <t>21行 0列，源：22 备：7</t>
        </is>
      </c>
      <c r="BH41" s="0" t="inlineStr">
        <is>
          <t>6行 0列，源：7 备：15</t>
        </is>
      </c>
      <c r="BM41" s="0" t="inlineStr">
        <is>
          <t>4行 3列，源：9999-12-31 23:59:59.990000 备：2065-05-11 14:30:45.12</t>
        </is>
      </c>
      <c r="BO41" s="0" t="inlineStr">
        <is>
          <t>1行 18列，源：None 备：</t>
        </is>
      </c>
      <c r="B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Q41" s="0" t="inlineStr">
        <is>
          <t>4行 3列，源：9999-12-31 23:59:59.990000 备：2065-05-11 14:30:45.12</t>
        </is>
      </c>
      <c r="BR41" s="0" t="inlineStr">
        <is>
          <t>3行 5列，源：None 备：123</t>
        </is>
      </c>
      <c r="BT41" s="0" t="inlineStr">
        <is>
          <t>6行 0列，源：7 备：22</t>
        </is>
      </c>
      <c r="BW41" s="0" t="inlineStr">
        <is>
          <t>6行 0列，源：7 备：15</t>
        </is>
      </c>
      <c r="BX41" s="0" t="inlineStr">
        <is>
          <t>9行 3列，源：b'12345678901234567890123456789012345678901234567890123456789012345678901234567890123456789012345678901234567890123456789012345678901234567890123456789012345678901234567890123456789012345678901234567890' 备：</t>
        </is>
      </c>
      <c r="CA41"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C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41" s="0" t="inlineStr">
        <is>
          <t>4行 3列，源：9999-12-31 23:59:59.99 +00:00 备：1971-05-11 00:00:00.00 +14:00</t>
        </is>
      </c>
      <c r="CF41" s="0" t="inlineStr">
        <is>
          <t>4行 3列，源：9999-12-31 23:59:59.99 +00:00 备：1900-01-01 00:00:00.00 +00:00</t>
        </is>
      </c>
      <c r="CG41" s="0" t="inlineStr">
        <is>
          <t>4行 3列，源：9999-12-31 23:59:59.99 +00:00 备：1971-05-11 00:00:00.00 +14:00</t>
        </is>
      </c>
      <c r="CI41" s="0"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41" s="0" t="inlineStr">
        <is>
          <t>4行 3列，源：9999-12-31 23:59:59.99 +00:00 备：0001-01-01 00:00:00.00 +00:00</t>
        </is>
      </c>
      <c r="CL41" s="0" t="inlineStr">
        <is>
          <t>7行 8列，源：None 备：</t>
        </is>
      </c>
      <c r="CM41" s="0" t="inlineStr">
        <is>
          <t>4行 3列，源：12:30:45.100000 备：</t>
        </is>
      </c>
      <c r="CN41" s="0" t="inlineStr">
        <is>
          <t>5行 2列，源：2063-05-11 10:30:45.1 -04:00 备：2000-05-11 00:30:45.1 +09:00</t>
        </is>
      </c>
      <c r="CO41" s="0" t="inlineStr">
        <is>
          <t>21行 1列，源：2068-06-01 备：2026-04-17</t>
        </is>
      </c>
      <c r="CS41" s="0"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41" s="0" t="inlineStr">
        <is>
          <t>7行 7列，源：None 备：12:30:45.123450</t>
        </is>
      </c>
      <c r="CU41" s="0" t="inlineStr">
        <is>
          <t>19行 1列，源：1970-01-01 备：9999-12-30</t>
        </is>
      </c>
      <c r="CV41" s="0"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41" s="0" t="inlineStr">
        <is>
          <t>3行 15列，源：nan 备：</t>
        </is>
      </c>
      <c r="DB41" s="0" t="inlineStr">
        <is>
          <t>3行 18列，源：None 备：</t>
        </is>
      </c>
      <c r="DI41" s="0" t="inlineStr">
        <is>
          <t>19行 1列，源：9999-12-30 23:59:59.997000 备：2026-04-17 16:53:49.210</t>
        </is>
      </c>
      <c r="DJ41" s="0" t="inlineStr">
        <is>
          <t>3行 16列，源：nan 备：</t>
        </is>
      </c>
      <c r="DP41" s="0" t="inlineStr">
        <is>
          <t>6行 0列，源：7 备：15</t>
        </is>
      </c>
      <c r="DR41" s="0" t="inlineStr">
        <is>
          <t>4行 3列，源：12:30:45.100000 备：</t>
        </is>
      </c>
      <c r="DT41" s="0" t="inlineStr">
        <is>
          <t>5行 2列，源：12:30:45.100000 备：00:00:01.1</t>
        </is>
      </c>
      <c r="DV41" s="0" t="inlineStr">
        <is>
          <t>6行 0列，源：7 备：22</t>
        </is>
      </c>
      <c r="DY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B41" s="0" t="inlineStr">
        <is>
          <t>4行 3列，源：12:30:45.100000 备：</t>
        </is>
      </c>
      <c r="EC41" s="0" t="inlineStr">
        <is>
          <t>9行 3列，源：b'12345678901234567890123456789012345678901234567890123456789012345678901234567890123456789012345678901234567890123456789012345678901234567890123456789012345678901234567890123456789012345678901234567890' 备：</t>
        </is>
      </c>
      <c r="EF41" s="0" t="inlineStr">
        <is>
          <t>3行 3列，源：1234567890.0 备：</t>
        </is>
      </c>
      <c r="EK41" s="0" t="inlineStr">
        <is>
          <t>5行 2列，源：12:30:45.100000 备：00:00:01.1</t>
        </is>
      </c>
      <c r="EL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O41" s="0" t="inlineStr">
        <is>
          <t>5行 2列，源：12:30:45.100000 备：12:00:00.1</t>
        </is>
      </c>
      <c r="E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Q41" s="0" t="inlineStr">
        <is>
          <t>3行 3列，源：1234567890.0 备：</t>
        </is>
      </c>
      <c r="ET41" s="0" t="inlineStr">
        <is>
          <t>5行 1列，源：23:59:59 备：00:00:01</t>
        </is>
      </c>
      <c r="EW41" s="0" t="inlineStr">
        <is>
          <t>4行 6列，源：12:30:45.123460 备：12:00:00.12346</t>
        </is>
      </c>
      <c r="EZ41" s="0" t="inlineStr">
        <is>
          <t>3行 3列，源：1234567890.0 备：</t>
        </is>
      </c>
      <c r="FA41" s="0" t="inlineStr">
        <is>
          <t>9行 3列，源：b'12345678901234567890123456789012345678901234567890123456789012345678901234567890123456789012345678901234567890123456789012345678901234567890123456789012345678901234567890123456789012345678901234567890' 备：</t>
        </is>
      </c>
      <c r="FB41" s="0" t="inlineStr">
        <is>
          <t>21行 0列，源：28 备：22</t>
        </is>
      </c>
      <c r="FD41" s="0" t="inlineStr">
        <is>
          <t>3行 3列，源：1234567890.0 备：</t>
        </is>
      </c>
      <c r="FE41" s="0" t="inlineStr">
        <is>
          <t>4行 3列，源：9999-12-31 23:59:59.99 +00:00 备：1971-05-11 00:00:00.00 +14:00</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c_varchar7000列源备映射错误，源端为varchar 7000位	期望更改为text	实际备端为varchar 7000位</t>
        </is>
      </c>
      <c r="AC42" s="0" t="inlineStr">
        <is>
          <t>20行 1列，源：2025-05-11 12:00:00 备：2020-03-01 00:00:00</t>
        </is>
      </c>
      <c r="AK42" s="0" t="inlineStr">
        <is>
          <t>6行 1列，源：a 备：N</t>
        </is>
      </c>
      <c r="AT42" s="0" t="inlineStr">
        <is>
          <t>4行 11列，源：None 备：-987654321096543210987654321098765432</t>
        </is>
      </c>
      <c r="AV42" s="0" t="inlineStr">
        <is>
          <t>20行 0列，源：21 备：6</t>
        </is>
      </c>
      <c r="AX42" s="0" t="inlineStr">
        <is>
          <t>20行 1列，源：2023-05-11 00:00:00.123000 备：2000-05-01 23:59:59.993</t>
        </is>
      </c>
      <c r="AZ42" s="0" t="inlineStr">
        <is>
          <t>20行 0列，源：21 备：6</t>
        </is>
      </c>
      <c r="BA42" s="0" t="inlineStr">
        <is>
          <t>4行 11列，源：None 备：-987654321096543210987654321098765432</t>
        </is>
      </c>
      <c r="BB42" s="0" t="inlineStr">
        <is>
          <t>20行 1列，源：2023-05-11 00:00:00.123000 备：2025-01-01 00:00:00.233</t>
        </is>
      </c>
      <c r="BC42"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2" s="0" t="inlineStr">
        <is>
          <t>20行 0列，源：21 备：6</t>
        </is>
      </c>
      <c r="BE42" s="0" t="inlineStr">
        <is>
          <t>22行 0列，源：23 备：8</t>
        </is>
      </c>
      <c r="BH42" s="0" t="inlineStr">
        <is>
          <t>6行 1列，源：a 备：N</t>
        </is>
      </c>
      <c r="BM42" s="0" t="inlineStr">
        <is>
          <t>4行 4列，源：9999-12-31 23:59:59.999000 备：2065-05-11 14:30:45.123</t>
        </is>
      </c>
      <c r="BO42" s="0" t="inlineStr">
        <is>
          <t>1行 19列，源：None 备：</t>
        </is>
      </c>
      <c r="BQ42" s="0" t="inlineStr">
        <is>
          <t>4行 4列，源：9999-12-31 23:59:59.999000 备：2065-05-11 14:30:45.123</t>
        </is>
      </c>
      <c r="BR42" s="0" t="inlineStr">
        <is>
          <t>3行 6列，源：None 备：12345678901234567890123789012345678</t>
        </is>
      </c>
      <c r="BT42" s="0" t="inlineStr">
        <is>
          <t xml:space="preserve">6行 1列，源：测 备： </t>
        </is>
      </c>
      <c r="BW42" s="0" t="inlineStr">
        <is>
          <t>6行 1列，源：a 备：N</t>
        </is>
      </c>
      <c r="BX42" s="0" t="inlineStr">
        <is>
          <t>10行 0列，源：21 备：22</t>
        </is>
      </c>
      <c r="CA42"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D42" s="0" t="inlineStr">
        <is>
          <t>4行 4列，源：9999-12-31 23:59:59.999 +00:00 备：1971-05-11 00:00:00.000 +14:00</t>
        </is>
      </c>
      <c r="CF42" s="0" t="inlineStr">
        <is>
          <t>4行 4列，源：9999-12-31 23:59:59.999 +00:00 备：1900-01-01 00:00:00.000 +00:00</t>
        </is>
      </c>
      <c r="CG42" s="0" t="inlineStr">
        <is>
          <t>4行 4列，源：9999-12-31 23:59:59.999 +00:00 备：1971-05-11 00:00:00.000 +14:00</t>
        </is>
      </c>
      <c r="CI42" s="0" t="inlineStr">
        <is>
          <t>10行 0列，源：53 备：2</t>
        </is>
      </c>
      <c r="CJ42" s="0" t="inlineStr">
        <is>
          <t>4行 4列，源：9999-12-31 23:59:59.999 +00:00 备：0001-01-01 00:00:00.000 +00:00</t>
        </is>
      </c>
      <c r="CL42" s="0" t="inlineStr">
        <is>
          <t>8行 0列，源：9 备：5</t>
        </is>
      </c>
      <c r="CM42" s="0" t="inlineStr">
        <is>
          <t>4行 4列，源：12:30:45.100000 备：00:00:01.123</t>
        </is>
      </c>
      <c r="CN42" s="0" t="inlineStr">
        <is>
          <t>5行 3列，源：2063-05-11 10:30:45.12 -04:00 备：2000-05-11 00:30:45.12 +09:00</t>
        </is>
      </c>
      <c r="CO42" s="0" t="inlineStr">
        <is>
          <t>22行 0列，源：77 备：26</t>
        </is>
      </c>
      <c r="CT42" s="0" t="inlineStr">
        <is>
          <t>7行 8列，源：00:00:01.123456 备：12:30:45.1234500</t>
        </is>
      </c>
      <c r="CU42" s="0" t="inlineStr">
        <is>
          <t>20行 0列，源：108 备：6</t>
        </is>
      </c>
      <c r="CW42" s="0" t="inlineStr">
        <is>
          <t>3行 16列，源：nan 备：</t>
        </is>
      </c>
      <c r="DB42" s="0" t="inlineStr">
        <is>
          <t>3行 19列，源：None 备：</t>
        </is>
      </c>
      <c r="DI42" s="0" t="inlineStr">
        <is>
          <t>20行 0列，源：21 备：6</t>
        </is>
      </c>
      <c r="DJ42" s="0" t="inlineStr">
        <is>
          <t>3行 17列，源：None 备：1.0000</t>
        </is>
      </c>
      <c r="DP42" s="0" t="inlineStr">
        <is>
          <t>6行 1列，源：a 备：N</t>
        </is>
      </c>
      <c r="DR42" s="0" t="inlineStr">
        <is>
          <t>4行 4列，源：12:30:45.100000 备：00:00:01.123</t>
        </is>
      </c>
      <c r="DT42" s="0" t="inlineStr">
        <is>
          <t>5行 3列，源：12:30:45.120000 备：</t>
        </is>
      </c>
      <c r="DV42" s="0" t="inlineStr">
        <is>
          <t>6行 1列，源：测 备：</t>
        </is>
      </c>
      <c r="EB42" s="0" t="inlineStr">
        <is>
          <t>4行 4列，源：12:30:45.100000 备：00:00:01.123</t>
        </is>
      </c>
      <c r="EC42" s="0" t="inlineStr">
        <is>
          <t>10行 0列，源：21 备：22</t>
        </is>
      </c>
      <c r="EF42" s="0" t="inlineStr">
        <is>
          <t>3行 4列，源：1234567890123456.0 备：</t>
        </is>
      </c>
      <c r="EK42" s="0" t="inlineStr">
        <is>
          <t>5行 3列，源：12:30:45.120000 备：</t>
        </is>
      </c>
      <c r="EO42" s="0" t="inlineStr">
        <is>
          <t>5行 3列，源：09:12:34.120000 备：</t>
        </is>
      </c>
      <c r="EQ42" s="0" t="inlineStr">
        <is>
          <t>3行 4列，源：1234567890123456.0 备：</t>
        </is>
      </c>
      <c r="ET42" s="0" t="inlineStr">
        <is>
          <t>5行 2列，源：23:59:59.100000 备：</t>
        </is>
      </c>
      <c r="EW42" s="0" t="inlineStr">
        <is>
          <t>4行 7列，源：12:30:45.123457 备：</t>
        </is>
      </c>
      <c r="EZ42" s="0" t="inlineStr">
        <is>
          <t>3行 4列，源：1234567890123456.0 备：</t>
        </is>
      </c>
      <c r="FA42" s="0" t="inlineStr">
        <is>
          <t>10行 0列，源：53 备：4</t>
        </is>
      </c>
      <c r="FB42" s="0" t="inlineStr">
        <is>
          <t>21行 1列，源：2068-05-11 14:31:00 备：1900-01-01 00:00:00</t>
        </is>
      </c>
      <c r="FD42" s="0" t="inlineStr">
        <is>
          <t>3行 4列，源：1234567890123456.0 备：</t>
        </is>
      </c>
      <c r="FE42" s="0" t="inlineStr">
        <is>
          <t>4行 4列，源：9999-12-31 23:59:59.999 +00:00 备：1971-05-11 00:00:00.000 +14:00</t>
        </is>
      </c>
    </row>
    <row r="43">
      <c r="K43" s="0" t="inlineStr">
        <is>
          <t>~ 空表</t>
        </is>
      </c>
      <c r="AC43" s="0" t="inlineStr">
        <is>
          <t>21行 0列，源：34 备：60</t>
        </is>
      </c>
      <c r="AK43" s="0" t="inlineStr">
        <is>
          <t>6行 1列，源：a 备：N</t>
        </is>
      </c>
      <c r="AT43" s="0" t="inlineStr">
        <is>
          <t>4行 12列，源：None 备：-0.12345690123456712345678901234567800000</t>
        </is>
      </c>
      <c r="AV43" s="0" t="inlineStr">
        <is>
          <t>20行 1列，源：2023-05-11 00:00:00.123000 备：2020-02-29 19:27:31.123</t>
        </is>
      </c>
      <c r="AX43" s="0" t="inlineStr">
        <is>
          <t>21行 0列，源：22 备：165</t>
        </is>
      </c>
      <c r="AZ43" s="0" t="inlineStr">
        <is>
          <t>20行 1列，源：2023-05-11 00:00:00.123000 备：2020-02-29 19:27:31.123</t>
        </is>
      </c>
      <c r="BA43" s="0" t="inlineStr">
        <is>
          <t>4行 12列，源：None 备：-0.12345690123456712345678901234567800000</t>
        </is>
      </c>
      <c r="BB43" s="0" t="inlineStr">
        <is>
          <t>21行 0列，源：22 备：13</t>
        </is>
      </c>
      <c r="BC43" s="0" t="inlineStr">
        <is>
          <t>8行 0列，源：9 备：8</t>
        </is>
      </c>
      <c r="BD43" s="0" t="inlineStr">
        <is>
          <t>20行 1列，源：9999-12-31 23:59:59.997000 备：9999-12-31 23:59:59.997</t>
        </is>
      </c>
      <c r="BE43" s="0" t="inlineStr">
        <is>
          <t>23行 0列，源：24 备：9</t>
        </is>
      </c>
      <c r="BH43" s="0" t="inlineStr">
        <is>
          <t>6行 1列，源：a 备：N</t>
        </is>
      </c>
      <c r="BM43" s="0" t="inlineStr">
        <is>
          <t>4行 5列，源：9999-12-31 23:59:59.999900 备：2065-05-11 14:30:45.1235</t>
        </is>
      </c>
      <c r="BO43" s="0" t="inlineStr">
        <is>
          <t>2行 0列，源：12 备：13</t>
        </is>
      </c>
      <c r="BQ43" s="0" t="inlineStr">
        <is>
          <t>4行 5列，源：9999-12-31 23:59:59.999900 备：2065-05-11 14:30:45.1235</t>
        </is>
      </c>
      <c r="BR43" s="0" t="inlineStr">
        <is>
          <t>3行 7列，源：None 备：0.12345678901234590123456789012367800000</t>
        </is>
      </c>
      <c r="BT43" s="0" t="inlineStr">
        <is>
          <t xml:space="preserve">6行 1列，源：测 备： </t>
        </is>
      </c>
      <c r="BW43" s="0" t="inlineStr">
        <is>
          <t>6行 1列，源：a 备：N</t>
        </is>
      </c>
      <c r="BX43" s="0" t="inlineStr">
        <is>
          <t>10行 1列，源：None 备：00</t>
        </is>
      </c>
      <c r="CA43" s="0" t="inlineStr">
        <is>
          <t>8行 0列，源：9 备：8</t>
        </is>
      </c>
      <c r="CD43" s="0" t="inlineStr">
        <is>
          <t>4行 5列，源：9999-12-31 23:59:59.9999 +00:00 备：1971-05-11 00:00:00.0000 +14:00</t>
        </is>
      </c>
      <c r="CF43" s="0" t="inlineStr">
        <is>
          <t>4行 5列，源：9999-12-31 23:59:59.9999 +00:00 备：1900-01-01 00:00:00.0000 +00:00</t>
        </is>
      </c>
      <c r="CG43" s="0" t="inlineStr">
        <is>
          <t>4行 5列，源：9999-12-31 23:59:59.9999 +00:00 备：1971-05-11 00:00:00.0000 +14:00</t>
        </is>
      </c>
      <c r="CI43" s="0" t="inlineStr">
        <is>
          <t>10行 1列，源：b'\x00' 备：00</t>
        </is>
      </c>
      <c r="CJ43" s="0" t="inlineStr">
        <is>
          <t>4行 5列，源：9999-12-31 23:59:59.9999 +00:00 备：0001-01-01 00:00:00.0000 +00:00</t>
        </is>
      </c>
      <c r="CL43" s="0" t="inlineStr">
        <is>
          <t>8行 2列，源：None 备：</t>
        </is>
      </c>
      <c r="CM43" s="0" t="inlineStr">
        <is>
          <t>4行 5列，源：12:30:45.100000 备：</t>
        </is>
      </c>
      <c r="CN43" s="0" t="inlineStr">
        <is>
          <t>5行 4列，源：2063-05-11 10:30:45.123 -04:00 备：2000-05-11 00:30:45.123 +09:00</t>
        </is>
      </c>
      <c r="CO43" s="0" t="inlineStr">
        <is>
          <t>22行 1列，源：1970-01-01 备：2020-02-29</t>
        </is>
      </c>
      <c r="CU43" s="0" t="inlineStr">
        <is>
          <t>20行 1列，源：0001-01-02 备：2020-02-29</t>
        </is>
      </c>
      <c r="CW43" s="0" t="inlineStr">
        <is>
          <t>3行 17列，源：None 备：0.0100</t>
        </is>
      </c>
      <c r="DI43" s="0" t="inlineStr">
        <is>
          <t>20行 1列，源：2023-05-11 00:00:00.123000 备：2020-02-29 19:27:31.123</t>
        </is>
      </c>
      <c r="DJ43" s="0" t="inlineStr">
        <is>
          <t>3行 18列，源：None 备：5.9900</t>
        </is>
      </c>
      <c r="DP43" s="0" t="inlineStr">
        <is>
          <t>6行 1列，源：a 备：N</t>
        </is>
      </c>
      <c r="DR43" s="0" t="inlineStr">
        <is>
          <t>4行 5列，源：12:30:45.100000 备：</t>
        </is>
      </c>
      <c r="DT43" s="0" t="inlineStr">
        <is>
          <t>5行 4列，源：12:30:45.120000 备：00:00:01.123</t>
        </is>
      </c>
      <c r="DV43" s="0" t="inlineStr">
        <is>
          <t>6行 1列，源：测 备：</t>
        </is>
      </c>
      <c r="EB43" s="0" t="inlineStr">
        <is>
          <t>4行 5列，源：12:30:45.100000 备：</t>
        </is>
      </c>
      <c r="EC43" s="0" t="inlineStr">
        <is>
          <t>10行 1列，源：None 备：</t>
        </is>
      </c>
      <c r="EF43" s="0" t="inlineStr">
        <is>
          <t>3行 15列，源：6.62607015e-34 备：</t>
        </is>
      </c>
      <c r="EK43" s="0" t="inlineStr">
        <is>
          <t>5行 4列，源：12:30:45.120000 备：00:00:01.123</t>
        </is>
      </c>
      <c r="EO43" s="0" t="inlineStr">
        <is>
          <t>5行 4列，源：12:30:45.120000 备：12:00:00.123</t>
        </is>
      </c>
      <c r="EQ43" s="0" t="inlineStr">
        <is>
          <t>3行 15列，源：6.62607015e-34 备：</t>
        </is>
      </c>
      <c r="ET43" s="0" t="inlineStr">
        <is>
          <t>5行 3列，源：23:59:59.120000 备：00:00:01.12</t>
        </is>
      </c>
      <c r="EW43" s="0" t="inlineStr">
        <is>
          <t>4行 8列，源：12:30:45.123456 备：12:00:00.1234567</t>
        </is>
      </c>
      <c r="EZ43" s="0" t="inlineStr">
        <is>
          <t>3行 15列，源：6.62607015e-34 备：</t>
        </is>
      </c>
      <c r="FA43" s="0" t="inlineStr">
        <is>
          <t>10行 1列，源：b'' 备：20</t>
        </is>
      </c>
      <c r="FB43" s="0" t="inlineStr">
        <is>
          <t>22行 0列，源：29 备：23</t>
        </is>
      </c>
      <c r="FD43" s="0" t="inlineStr">
        <is>
          <t>3行 15列，源：6.62607015e-34 备：</t>
        </is>
      </c>
      <c r="FE43" s="0" t="inlineStr">
        <is>
          <t>4行 5列，源：9999-12-31 23:59:59.9999 +00:00 备：1971-05-11 00:00:00.0000 +14:00</t>
        </is>
      </c>
    </row>
    <row r="44">
      <c r="A44" s="0" t="inlineStr">
        <is>
          <t>info_sdt_dml_batch1_pk_urp1</t>
        </is>
      </c>
      <c r="K44" s="0" t="inlineStr">
        <is>
          <t>[0;34m info_sdt_dml_batch1_pk_urp1 [0m源备字段数相同，源端字段：2 	备端字段2</t>
        </is>
      </c>
      <c r="W44" s="1">
        <f>HYPERLINK("#2026041717hbase0!AE2","NO 源备存在差异，共13个")</f>
        <v/>
      </c>
      <c r="X44" s="0">
        <f>A44</f>
        <v/>
      </c>
      <c r="AC44" s="0" t="inlineStr">
        <is>
          <t>21行 1列，源：2023-12-25 23:59:00 备：2079-06-05 23:59:00</t>
        </is>
      </c>
      <c r="AK44" s="0" t="inlineStr">
        <is>
          <t xml:space="preserve">6行 2列，源：this is a testcaseyf 备：€¶I€¶               </t>
        </is>
      </c>
      <c r="AT44" s="0" t="inlineStr">
        <is>
          <t>4行 13列，源：None 备：-6543210976543287654321.0987654321</t>
        </is>
      </c>
      <c r="AV44" s="0" t="inlineStr">
        <is>
          <t>21行 0列，源：22 备：7</t>
        </is>
      </c>
      <c r="AX44" s="0" t="inlineStr">
        <is>
          <t>21行 1列，源：2024-05-11 12:00:00.567000 备：2001-04-09 23:59:59.993</t>
        </is>
      </c>
      <c r="AZ44" s="0" t="inlineStr">
        <is>
          <t>21行 0列，源：22 备：7</t>
        </is>
      </c>
      <c r="BA44" s="0" t="inlineStr">
        <is>
          <t>4行 13列，源：None 备：-6543210976543287654321.0987654321</t>
        </is>
      </c>
      <c r="BB44" s="0" t="inlineStr">
        <is>
          <t>21行 1列，源：2024-05-11 12:00:00.567000 备：1999-06-06 23:59:59.997</t>
        </is>
      </c>
      <c r="BC44" s="0" t="inlineStr">
        <is>
          <t>8行 1列，源：英 备：0</t>
        </is>
      </c>
      <c r="BD44" s="0" t="inlineStr">
        <is>
          <t>21行 0列，源：22 备：7</t>
        </is>
      </c>
      <c r="BH44" s="0" t="inlineStr">
        <is>
          <t xml:space="preserve">6行 2列，源：this is a testcaseyf 备：€¶I€¶               </t>
        </is>
      </c>
      <c r="BM44" s="0" t="inlineStr">
        <is>
          <t>4行 6列，源：9999-12-31 23:59:59.999990 备：2065-05-11 14:30:45.12346</t>
        </is>
      </c>
      <c r="BO44" s="0" t="inlineStr">
        <is>
          <t>2行 1列，源：nan 备：</t>
        </is>
      </c>
      <c r="BQ44" s="0" t="inlineStr">
        <is>
          <t>4行 6列，源：9999-12-31 23:59:59.999990 备：2065-05-11 14:30:45.12346</t>
        </is>
      </c>
      <c r="BR44" s="0" t="inlineStr">
        <is>
          <t>3行 8列，源：None 备：123456789012367012345678.1245890000</t>
        </is>
      </c>
      <c r="BT44" s="0" t="inlineStr">
        <is>
          <t xml:space="preserve">6行 2列，源：这是一个长字符串             备：                    </t>
        </is>
      </c>
      <c r="BW44" s="0" t="inlineStr">
        <is>
          <t>6行 2列，源：this is a testcaseyf 备：€¶I€¶</t>
        </is>
      </c>
      <c r="BX44" s="0" t="inlineStr">
        <is>
          <t>10行 2列，源：None 备：0000000000000000000000000000000000000000</t>
        </is>
      </c>
      <c r="CA44" s="0" t="inlineStr">
        <is>
          <t>8行 1列，源：英 备：0</t>
        </is>
      </c>
      <c r="CD44" s="0" t="inlineStr">
        <is>
          <t>4行 6列，源：9999-12-31 23:59:59.99999 +00:00 备：1971-05-11 00:00:00.00000 +14:00</t>
        </is>
      </c>
      <c r="CF44" s="0" t="inlineStr">
        <is>
          <t>4行 6列，源：9999-12-31 23:59:59.99999 +00:00 备：1900-01-01 00:00:00.00000 +00:00</t>
        </is>
      </c>
      <c r="CG44" s="0" t="inlineStr">
        <is>
          <t>4行 6列，源：9999-12-31 23:59:59.99999 +00:00 备：1971-05-11 00:00:00.00000 +14:00</t>
        </is>
      </c>
      <c r="CI44" s="0" t="inlineStr">
        <is>
          <t>10行 2列，源：b'\x00\x00\x00\x00\x00\x00\x00\x00\x00\x00\x00\x00\x00\x00\x00\x00\x00\x00\x00\x00' 备：0000000000000000000000000000000000000000</t>
        </is>
      </c>
      <c r="CJ44" s="0" t="inlineStr">
        <is>
          <t>4行 6列，源：9999-12-31 23:59:59.99999 +00:00 备：0001-01-01 00:00:00.00000 +00:00</t>
        </is>
      </c>
      <c r="CL44" s="0" t="inlineStr">
        <is>
          <t>8行 4列，源：None 备：</t>
        </is>
      </c>
      <c r="CM44" s="0" t="inlineStr">
        <is>
          <t>4行 6列，源：12:30:45.100000 备：00:00:01.12346</t>
        </is>
      </c>
      <c r="CN44" s="0" t="inlineStr">
        <is>
          <t>5行 5列，源：2063-05-11 10:30:45.1235 -04:00 备：2000-05-11 00:30:45.1235 +09:00</t>
        </is>
      </c>
      <c r="CO44" s="0" t="inlineStr">
        <is>
          <t>23行 0列，源：78 备：27</t>
        </is>
      </c>
      <c r="CU44" s="0" t="inlineStr">
        <is>
          <t>21行 0列，源：110 备：60</t>
        </is>
      </c>
      <c r="CW44" s="0" t="inlineStr">
        <is>
          <t>3行 18列，源：None 备：0.0100</t>
        </is>
      </c>
      <c r="DI44" s="0" t="inlineStr">
        <is>
          <t>21行 0列，源：22 备：7</t>
        </is>
      </c>
      <c r="DJ44" s="0" t="inlineStr">
        <is>
          <t>3行 19列，源：None 备：</t>
        </is>
      </c>
      <c r="DP44" s="0" t="inlineStr">
        <is>
          <t>6行 2列，源：this is a testcaseyf 备：€¶I€¶</t>
        </is>
      </c>
      <c r="DR44" s="0" t="inlineStr">
        <is>
          <t>4行 6列，源：12:30:45.100000 备：00:00:01.12346</t>
        </is>
      </c>
      <c r="DT44" s="0" t="inlineStr">
        <is>
          <t>5行 5列，源：12:30:45.120000 备：</t>
        </is>
      </c>
      <c r="DV44" s="0" t="inlineStr">
        <is>
          <t>6行 2列，源：这是一个长字符串 备：</t>
        </is>
      </c>
      <c r="EB44" s="0" t="inlineStr">
        <is>
          <t>4行 6列，源：12:30:45.100000 备：00:00:01.12346</t>
        </is>
      </c>
      <c r="EC44" s="0" t="inlineStr">
        <is>
          <t>10行 2列，源：None 备：</t>
        </is>
      </c>
      <c r="EF44" s="0" t="inlineStr">
        <is>
          <t>3行 16列，源：299792448.0 备：</t>
        </is>
      </c>
      <c r="EK44" s="0" t="inlineStr">
        <is>
          <t>5行 5列，源：12:30:45.120000 备：</t>
        </is>
      </c>
      <c r="EO44" s="0" t="inlineStr">
        <is>
          <t>5行 5列，源：09:12:34.123500 备：</t>
        </is>
      </c>
      <c r="EQ44" s="0" t="inlineStr">
        <is>
          <t>3行 16列，源：299792448.0 备：</t>
        </is>
      </c>
      <c r="ET44" s="0" t="inlineStr">
        <is>
          <t>5行 4列，源：23:59:59.123000 备：</t>
        </is>
      </c>
      <c r="EW44" s="0" t="inlineStr">
        <is>
          <t>5行 0列，源：12 备：2</t>
        </is>
      </c>
      <c r="EZ44" s="0" t="inlineStr">
        <is>
          <t>3行 16列，源：299792448.0 备：</t>
        </is>
      </c>
      <c r="FA44" s="0" t="inlineStr">
        <is>
          <t>10行 2列，源：b'' 备：20202020202020202020</t>
        </is>
      </c>
      <c r="FB44" s="0" t="inlineStr">
        <is>
          <t>22行 1列，源：1981-05-11 14:31:00 备：1900-01-01 00:00:00</t>
        </is>
      </c>
      <c r="FD44" s="0" t="inlineStr">
        <is>
          <t>3行 16列，源：299792448.0 备：</t>
        </is>
      </c>
      <c r="FE44" s="0" t="inlineStr">
        <is>
          <t>4行 6列，源：9999-12-31 23:59:59.99999 +00:00 备：1971-05-11 00:00:00.00000 +14:00</t>
        </is>
      </c>
    </row>
    <row r="45">
      <c r="B45" s="0" t="inlineStr">
        <is>
          <t>YES</t>
        </is>
      </c>
      <c r="C45" s="0" t="inlineStr">
        <is>
          <t>NULL</t>
        </is>
      </c>
      <c r="D45" s="0" t="inlineStr">
        <is>
          <t>NULL</t>
        </is>
      </c>
      <c r="E45" s="0" t="inlineStr">
        <is>
          <t>NULL</t>
        </is>
      </c>
      <c r="F45" s="0" t="inlineStr">
        <is>
          <t>NULL</t>
        </is>
      </c>
      <c r="G45" s="0" t="inlineStr">
        <is>
          <t>NULL</t>
        </is>
      </c>
      <c r="H45" s="0" t="inlineStr">
        <is>
          <t>NULL</t>
        </is>
      </c>
      <c r="I45" s="0" t="inlineStr">
        <is>
          <t>YES!PK__info_sdt__3213E83F2F056759</t>
        </is>
      </c>
      <c r="J45" s="0" t="inlineStr">
        <is>
          <t>YES! 主键相关索引</t>
        </is>
      </c>
      <c r="K45" s="0" t="inlineStr">
        <is>
          <t xml:space="preserve"> NO!  	 id列源备映射错误，源端为int None位	期望更改为text	实际备端为int None位</t>
        </is>
      </c>
      <c r="AC45" s="0" t="inlineStr">
        <is>
          <t>22行 0列，源：57 备：63</t>
        </is>
      </c>
      <c r="AK45" s="0" t="inlineStr">
        <is>
          <t xml:space="preserve">6行 2列，源：this is a testcaseyf 备：€¶I€¶               </t>
        </is>
      </c>
      <c r="AT45" s="0" t="inlineStr">
        <is>
          <t>4行 14列，源：None 备：-9876543210954.32</t>
        </is>
      </c>
      <c r="AV45" s="0" t="inlineStr">
        <is>
          <t>21行 1列，源：2024-05-11 12:00:00.567000 备：2000-05-11 14:30:29.000</t>
        </is>
      </c>
      <c r="AX45" s="0" t="inlineStr">
        <is>
          <t>22行 0列，源：23 备：166</t>
        </is>
      </c>
      <c r="AZ45" s="0" t="inlineStr">
        <is>
          <t>21行 1列，源：2024-05-11 12:00:00.567000 备：2000-05-11 14:30:29.000</t>
        </is>
      </c>
      <c r="BA45" s="0" t="inlineStr">
        <is>
          <t>4行 14列，源：None 备：-9876543210954.32</t>
        </is>
      </c>
      <c r="BB45" s="0" t="inlineStr">
        <is>
          <t>22行 0列，源：23 备：14</t>
        </is>
      </c>
      <c r="BC45" s="0" t="inlineStr">
        <is>
          <t>8行 1列，源：英 备：0</t>
        </is>
      </c>
      <c r="BD45" s="0" t="inlineStr">
        <is>
          <t>21行 1列，源：9999-12-31 23:59:59.997000 备：9999-12-31 23:59:59.997</t>
        </is>
      </c>
      <c r="BH45" s="0" t="inlineStr">
        <is>
          <t xml:space="preserve">6行 2列，源：this is a testcaseyf 备：€¶I€¶               </t>
        </is>
      </c>
      <c r="BM45" s="0" t="inlineStr">
        <is>
          <t>4行 7列，源：9999-12-31 23:59:59.999999 备：2065-05-11 14:30:45.123457</t>
        </is>
      </c>
      <c r="BO45" s="0" t="inlineStr">
        <is>
          <t>2行 2列，源：nan 备：</t>
        </is>
      </c>
      <c r="BQ45" s="0" t="inlineStr">
        <is>
          <t>4行 7列，源：9999-12-31 23:59:59.999999 备：2065-05-11 14:30:45.123457</t>
        </is>
      </c>
      <c r="BR45" s="0" t="inlineStr">
        <is>
          <t>3行 9列，源：None 备：123456712345.6789</t>
        </is>
      </c>
      <c r="BT45" s="0" t="inlineStr">
        <is>
          <t xml:space="preserve">6行 2列，源：这是一个长字符串             备：                    </t>
        </is>
      </c>
      <c r="BW45" s="0" t="inlineStr">
        <is>
          <t>6行 2列，源：this is a testcaseyf 备：€¶I€¶</t>
        </is>
      </c>
      <c r="BX45" s="0"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5" s="0" t="inlineStr">
        <is>
          <t>8行 1列，源：英 备：0</t>
        </is>
      </c>
      <c r="CD45" s="0" t="inlineStr">
        <is>
          <t>4行 7列，源：9999-12-31 23:59:59.999999 +00:00 备：1971-05-11 00:00:00.000000 +14:00</t>
        </is>
      </c>
      <c r="CF45" s="0" t="inlineStr">
        <is>
          <t>4行 7列，源：9999-12-31 23:59:59.999999 +00:00 备：1900-01-01 00:00:00.000000 +00:00</t>
        </is>
      </c>
      <c r="CG45" s="0" t="inlineStr">
        <is>
          <t>4行 7列，源：9999-12-31 23:59:59.999999 +00:00 备：1971-05-11 00:00:00.000000 +14:00</t>
        </is>
      </c>
      <c r="CI45" s="0"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5" s="0" t="inlineStr">
        <is>
          <t>4行 7列，源：9999-12-31 23:59:59.999999 +00:00 备：0001-01-01 00:00:00.000000 +00:00</t>
        </is>
      </c>
      <c r="CL45" s="0" t="inlineStr">
        <is>
          <t>8行 6列，源：None 备：</t>
        </is>
      </c>
      <c r="CM45" s="0" t="inlineStr">
        <is>
          <t>4行 7列，源：12:30:45.100000 备：</t>
        </is>
      </c>
      <c r="CN45" s="0" t="inlineStr">
        <is>
          <t>5行 6列，源：2063-05-11 10:30:45.12346 -04:00 备：2000-05-11 00:30:45.12346 +09:00</t>
        </is>
      </c>
      <c r="CO45" s="0" t="inlineStr">
        <is>
          <t>23行 1列，源：0001-01-02 备：1970-01-01</t>
        </is>
      </c>
      <c r="CU45" s="0" t="inlineStr">
        <is>
          <t>22行 0列，源：204 备：61</t>
        </is>
      </c>
      <c r="CW45" s="0" t="inlineStr">
        <is>
          <t>3行 19列，源：None 备：</t>
        </is>
      </c>
      <c r="DI45" s="0" t="inlineStr">
        <is>
          <t>21行 1列，源：2024-05-11 12:00:00.567000 备：2000-05-11 14:30:29.000</t>
        </is>
      </c>
      <c r="DJ45" s="0" t="inlineStr">
        <is>
          <t>4行 0列，源：8 备：14</t>
        </is>
      </c>
      <c r="DP45" s="0" t="inlineStr">
        <is>
          <t>6行 2列，源：this is a testcaseyf 备：€¶I€¶</t>
        </is>
      </c>
      <c r="DR45" s="0" t="inlineStr">
        <is>
          <t>4行 7列，源：12:30:45.100000 备：</t>
        </is>
      </c>
      <c r="DT45" s="0" t="inlineStr">
        <is>
          <t>5行 6列，源：12:30:45.120000 备：00:00:01.12346</t>
        </is>
      </c>
      <c r="DV45" s="0" t="inlineStr">
        <is>
          <t>6行 2列，源：这是一个长字符串 备：</t>
        </is>
      </c>
      <c r="EB45" s="0" t="inlineStr">
        <is>
          <t>4行 7列，源：12:30:45.100000 备：</t>
        </is>
      </c>
      <c r="EC45" s="0" t="inlineStr">
        <is>
          <t>10行 3列，源：None 备：</t>
        </is>
      </c>
      <c r="EF45" s="0" t="inlineStr">
        <is>
          <t>3行 19列，源：True 备：</t>
        </is>
      </c>
      <c r="EK45" s="0" t="inlineStr">
        <is>
          <t>5行 6列，源：12:30:45.120000 备：00:00:01.12346</t>
        </is>
      </c>
      <c r="EO45" s="0" t="inlineStr">
        <is>
          <t>5行 6列，源：12:30:45.120000 备：12:00:00.12346</t>
        </is>
      </c>
      <c r="EQ45" s="0" t="inlineStr">
        <is>
          <t>3行 19列，源：True 备：</t>
        </is>
      </c>
      <c r="ET45" s="0" t="inlineStr">
        <is>
          <t>5行 5列，源：23:59:59.123500 备：00:00:01.1235</t>
        </is>
      </c>
      <c r="EW45" s="0" t="inlineStr">
        <is>
          <t>5行 1列，源：23:59:59 备：18:10:06</t>
        </is>
      </c>
      <c r="EZ45" s="0" t="inlineStr">
        <is>
          <t>3行 19列，源：True 备：</t>
        </is>
      </c>
      <c r="FA45" s="0"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45" s="0" t="inlineStr">
        <is>
          <t>23行 0列，源：30 备：24</t>
        </is>
      </c>
      <c r="FD45" s="0" t="inlineStr">
        <is>
          <t>3行 19列，源：True 备：</t>
        </is>
      </c>
      <c r="FE45" s="0" t="inlineStr">
        <is>
          <t>4行 7列，源：9999-12-31 23:59:59.999999 +00:00 备：1971-05-11 00:00:00.000000 +14:00</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c_sdt列源备映射错误，源端为smalldatetime None位	期望更改为text	实际备端为smalldatetime None位</t>
        </is>
      </c>
      <c r="AC46" s="0" t="inlineStr">
        <is>
          <t>22行 1列，源：2000-05-11 14:30:00 备：2025-05-11 12:00:00</t>
        </is>
      </c>
      <c r="AK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6" s="0" t="inlineStr">
        <is>
          <t>4行 15列，源：1.23456789012345e-30 备：0.0000000000000</t>
        </is>
      </c>
      <c r="AV46" s="0" t="inlineStr">
        <is>
          <t>22行 0列，源：23 备：8</t>
        </is>
      </c>
      <c r="AX46" s="0" t="inlineStr">
        <is>
          <t>22行 1列，源：2025-01-01 00:00:00.233000 备：2002-06-11 23:59:59.993</t>
        </is>
      </c>
      <c r="AZ46" s="0" t="inlineStr">
        <is>
          <t>22行 0列，源：23 备：8</t>
        </is>
      </c>
      <c r="BA46" s="0" t="inlineStr">
        <is>
          <t>4行 15列，源：123.456789 备：0.0000000000000</t>
        </is>
      </c>
      <c r="BB46" s="0" t="inlineStr">
        <is>
          <t>22行 1列，源：2025-01-01 00:00:00.233000 备：2000-05-01 23:59:59.993</t>
        </is>
      </c>
      <c r="BC46" s="0" t="inlineStr">
        <is>
          <t>8行 2列，源：€¶I€¶                备：12345678901234567890</t>
        </is>
      </c>
      <c r="BD46" s="0" t="inlineStr">
        <is>
          <t>22行 0列，源：23 备：8</t>
        </is>
      </c>
      <c r="BH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6" s="0" t="inlineStr">
        <is>
          <t>4行 8列，源：9999-12-31 23:59:59.999999 备：2065-05-11 14:30:45.1234567</t>
        </is>
      </c>
      <c r="BO46" s="0" t="inlineStr">
        <is>
          <t>2行 3列，源：nan 备：</t>
        </is>
      </c>
      <c r="BQ46" s="0" t="inlineStr">
        <is>
          <t>4行 8列，源：9999-12-31 23:59:59.999999 备：2065-05-11 14:30:45.1234567</t>
        </is>
      </c>
      <c r="BR46" s="0" t="inlineStr">
        <is>
          <t>3行 10列，源：None 备：988</t>
        </is>
      </c>
      <c r="BT46"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6" s="0" t="inlineStr">
        <is>
          <t>11行 0列，源：22 备：23</t>
        </is>
      </c>
      <c r="CA46" s="0" t="inlineStr">
        <is>
          <t>8行 2列，源：€¶I€¶ 备：12345678901234567890</t>
        </is>
      </c>
      <c r="CD46" s="0" t="inlineStr">
        <is>
          <t>4行 8列，源：9999-12-31 23:59:59.9999999 +00:00 备：1971-05-11 00:00:00.0000001 +14:00</t>
        </is>
      </c>
      <c r="CF46" s="0" t="inlineStr">
        <is>
          <t>4行 8列，源：9999-12-31 23:59:59.9999999 +00:00 备：1900-01-01 00:00:00.0000000 +00:00</t>
        </is>
      </c>
      <c r="CG46" s="0" t="inlineStr">
        <is>
          <t>4行 8列，源：9999-12-31 23:59:59.9999999 +00:00 备：1971-05-11 00:00:00.0000001 +14:00</t>
        </is>
      </c>
      <c r="CI46" s="0" t="inlineStr">
        <is>
          <t>11行 0列，源：54 备：3</t>
        </is>
      </c>
      <c r="CJ46" s="0" t="inlineStr">
        <is>
          <t>4行 8列，源：9999-12-31 23:59:59.9999999 +00:00 备：0001-01-01 00:00:00.0000000 +00:00</t>
        </is>
      </c>
      <c r="CL46" s="0" t="inlineStr">
        <is>
          <t>8行 8列，源：None 备：</t>
        </is>
      </c>
      <c r="CM46" s="0" t="inlineStr">
        <is>
          <t>4行 8列，源：12:30:45.100000 备：00:00:01.1234567</t>
        </is>
      </c>
      <c r="CN46" s="0" t="inlineStr">
        <is>
          <t>5行 7列，源：2063-05-11 10:30:45.123457 -04:00 备：2000-05-11 00:30:45.123457 +09:00</t>
        </is>
      </c>
      <c r="CO46" s="0" t="inlineStr">
        <is>
          <t>24行 0列，源：79 备：279</t>
        </is>
      </c>
      <c r="CU46" s="0" t="inlineStr">
        <is>
          <t>22行 1列，源：9999-12-31 备：2068-06-01</t>
        </is>
      </c>
      <c r="CW46" s="0" t="inlineStr">
        <is>
          <t>4行 0列，源：5 备：13</t>
        </is>
      </c>
      <c r="DI46" s="0" t="inlineStr">
        <is>
          <t>22行 0列，源：23 备：8</t>
        </is>
      </c>
      <c r="DJ46" s="0" t="inlineStr">
        <is>
          <t>4行 1列，源：nan 备：</t>
        </is>
      </c>
      <c r="DP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6" s="0" t="inlineStr">
        <is>
          <t>4行 8列，源：12:30:45.100000 备：00:00:01.1234567</t>
        </is>
      </c>
      <c r="DT46" s="0" t="inlineStr">
        <is>
          <t>5行 7列，源：12:30:45.120000 备：</t>
        </is>
      </c>
      <c r="DV46"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6" s="0" t="inlineStr">
        <is>
          <t>4行 8列，源：12:30:45.100000 备：00:00:01.1234567</t>
        </is>
      </c>
      <c r="EC46" s="0" t="inlineStr">
        <is>
          <t>11行 0列，源：22 备：23</t>
        </is>
      </c>
      <c r="EF46" s="0" t="inlineStr">
        <is>
          <t>4行 0列，源：5 备：13</t>
        </is>
      </c>
      <c r="EK46" s="0" t="inlineStr">
        <is>
          <t>5行 7列，源：12:30:45.120000 备：</t>
        </is>
      </c>
      <c r="EO46" s="0" t="inlineStr">
        <is>
          <t>5行 7列，源：09:12:34.123457 备：</t>
        </is>
      </c>
      <c r="EQ46" s="0" t="inlineStr">
        <is>
          <t>4行 0列，源：5 备：103</t>
        </is>
      </c>
      <c r="ET46" s="0" t="inlineStr">
        <is>
          <t>5行 6列，源：23:59:59.123460 备：</t>
        </is>
      </c>
      <c r="EW46" s="0" t="inlineStr">
        <is>
          <t>5行 2列，源：23:59:59.100000 备：18:10:06.1</t>
        </is>
      </c>
      <c r="EZ46" s="0" t="inlineStr">
        <is>
          <t>4行 0列，源：5 备：13</t>
        </is>
      </c>
      <c r="FA46" s="0" t="inlineStr">
        <is>
          <t>11行 0列，源：54 备：5</t>
        </is>
      </c>
      <c r="FB46" s="0" t="inlineStr">
        <is>
          <t>23行 1列，源：2079-06-05 23:59:00 备：2079-06-06 23:59:00</t>
        </is>
      </c>
      <c r="FD46" s="0" t="inlineStr">
        <is>
          <t>4行 0列，源：5 备：103</t>
        </is>
      </c>
      <c r="FE46" s="0" t="inlineStr">
        <is>
          <t>4行 8列，源：9999-12-31 23:59:59.9999999 +00:00 备：1971-05-11 00:00:00.0000001 +14:00</t>
        </is>
      </c>
    </row>
    <row r="47">
      <c r="A47" s="0" t="inlineStr">
        <is>
          <t>info_varbinary_dml_single_pk_urp</t>
        </is>
      </c>
      <c r="K47" s="0" t="inlineStr">
        <is>
          <t>[0;34m info_varbinary_dml_single_pk_urp [0m源备字段数相同，源端字段：4 	备端字段4</t>
        </is>
      </c>
      <c r="W47" s="1">
        <f>HYPERLINK("#2026041717hbase0!AF2","NO 源备存在差异，共15个")</f>
        <v/>
      </c>
      <c r="X47" s="0">
        <f>A47</f>
        <v/>
      </c>
      <c r="AC47" s="0" t="inlineStr">
        <is>
          <t>23行 0列，源：58 备：64</t>
        </is>
      </c>
      <c r="AK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7" s="0" t="inlineStr">
        <is>
          <t>4行 16列，源：1.2345669834560371e-20 备：0.000000</t>
        </is>
      </c>
      <c r="AV47" s="0" t="inlineStr">
        <is>
          <t>22行 1列，源：2025-01-01 00:00:00.233000 备：2068-05-11 14:30:30.000</t>
        </is>
      </c>
      <c r="AX47" s="0" t="inlineStr">
        <is>
          <t>23行 0列，源：24 备：167</t>
        </is>
      </c>
      <c r="AZ47" s="0" t="inlineStr">
        <is>
          <t>22行 1列，源：2025-01-01 00:00:00.233000 备：2068-05-11 14:30:30.000</t>
        </is>
      </c>
      <c r="BA47" s="0" t="inlineStr">
        <is>
          <t>4行 16列，源：1.2345669834560371e-20 备：0.000000</t>
        </is>
      </c>
      <c r="BB47" s="0" t="inlineStr">
        <is>
          <t>23行 0列，源：24 备：15</t>
        </is>
      </c>
      <c r="BC47" s="0" t="inlineStr">
        <is>
          <t>8行 2列，源：€¶I€¶                备：12345678901234567890</t>
        </is>
      </c>
      <c r="BD47" s="0" t="inlineStr">
        <is>
          <t>22行 1列，源：9999-12-31 23:59:59.997000 备：9999-12-31 23:59:59.997</t>
        </is>
      </c>
      <c r="BH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7" s="0" t="inlineStr">
        <is>
          <t>5行 0列，源：6 备：175</t>
        </is>
      </c>
      <c r="BO47" s="0" t="inlineStr">
        <is>
          <t>2行 4列，源：nan 备：</t>
        </is>
      </c>
      <c r="BQ47" s="0" t="inlineStr">
        <is>
          <t>5行 0列，源：6 备：2</t>
        </is>
      </c>
      <c r="BR47" s="0" t="inlineStr">
        <is>
          <t>3行 11列，源：None 备：987654321098765410987654321098765432</t>
        </is>
      </c>
      <c r="BT47"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7" s="0" t="inlineStr">
        <is>
          <t>11行 1列，源：b'\x00' 备：00</t>
        </is>
      </c>
      <c r="CA47" s="0" t="inlineStr">
        <is>
          <t>8行 2列，源：€¶I€¶ 备：12345678901234567890</t>
        </is>
      </c>
      <c r="CD47" s="0" t="inlineStr">
        <is>
          <t>5行 0列，源：6 备：2</t>
        </is>
      </c>
      <c r="CF47" s="0" t="inlineStr">
        <is>
          <t>5行 0列，源：6 备：123</t>
        </is>
      </c>
      <c r="CG47" s="0" t="inlineStr">
        <is>
          <t>5行 0列，源：6 备：2</t>
        </is>
      </c>
      <c r="CI47" s="0" t="inlineStr">
        <is>
          <t>11行 1列，源：b' ' 备：00</t>
        </is>
      </c>
      <c r="CJ47" s="0" t="inlineStr">
        <is>
          <t>5行 0列，源：6 备：107</t>
        </is>
      </c>
      <c r="CL47" s="0" t="inlineStr">
        <is>
          <t>9行 0列，源：10 备：6</t>
        </is>
      </c>
      <c r="CM47" s="0" t="inlineStr">
        <is>
          <t>5行 0列，源：6 备：14</t>
        </is>
      </c>
      <c r="CN47" s="0" t="inlineStr">
        <is>
          <t>5行 8列，源：2063-05-11 10:30:45.1234567 -04:00 备：2000-05-11 00:30:45.1234567 +09:00</t>
        </is>
      </c>
      <c r="CO47" s="0" t="inlineStr">
        <is>
          <t>25行 0列，源：80 备：28</t>
        </is>
      </c>
      <c r="CU47" s="0" t="inlineStr">
        <is>
          <t>23行 0列，源：205 备：7</t>
        </is>
      </c>
      <c r="CW47" s="0" t="inlineStr">
        <is>
          <t>4行 1列，源：123.0 备：</t>
        </is>
      </c>
      <c r="DI47" s="0" t="inlineStr">
        <is>
          <t>22行 1列，源：2025-01-01 00:00:00.233000 备：2068-05-11 14:30:30.000</t>
        </is>
      </c>
      <c r="DJ47" s="0" t="inlineStr">
        <is>
          <t>4行 2列，源：nan 备：</t>
        </is>
      </c>
      <c r="DP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7" s="0" t="inlineStr">
        <is>
          <t>5行 0列，源：6 备：14</t>
        </is>
      </c>
      <c r="DT47" s="0" t="inlineStr">
        <is>
          <t>5行 8列，源：12:30:45.120000 备：00:00:01.1234567</t>
        </is>
      </c>
      <c r="DV47"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7" s="0" t="inlineStr">
        <is>
          <t>5行 0列，源：6 备：14</t>
        </is>
      </c>
      <c r="EC47" s="0" t="inlineStr">
        <is>
          <t>11行 1列，源：b'' 备：</t>
        </is>
      </c>
      <c r="EF47" s="0" t="inlineStr">
        <is>
          <t>4行 1列，源：0.0 备：</t>
        </is>
      </c>
      <c r="EK47" s="0" t="inlineStr">
        <is>
          <t>5行 8列，源：12:30:45.120000 备：00:00:01.1234567</t>
        </is>
      </c>
      <c r="EO47" s="0" t="inlineStr">
        <is>
          <t>5行 8列，源：12:30:45.120000 备：12:00:00.1234567</t>
        </is>
      </c>
      <c r="EQ47" s="0" t="inlineStr">
        <is>
          <t>4行 1列，源：0.0 备：</t>
        </is>
      </c>
      <c r="ET47" s="0" t="inlineStr">
        <is>
          <t>5行 7列，源：23:59:59.123457 备：00:00:01.123457</t>
        </is>
      </c>
      <c r="EW47" s="0" t="inlineStr">
        <is>
          <t>5行 3列，源：23:59:59.120000 备：18:10:06.12</t>
        </is>
      </c>
      <c r="EZ47" s="0" t="inlineStr">
        <is>
          <t>4行 1列，源：0.0 备：</t>
        </is>
      </c>
      <c r="FA47" s="0" t="inlineStr">
        <is>
          <t>11行 1列，源：b' ' 备：41</t>
        </is>
      </c>
      <c r="FB47" s="0" t="inlineStr">
        <is>
          <t>24行 0列，源：31 备：25</t>
        </is>
      </c>
      <c r="FD47" s="0" t="inlineStr">
        <is>
          <t>4行 1列，源：0.0 备：</t>
        </is>
      </c>
      <c r="FE47" s="0" t="inlineStr">
        <is>
          <t>5行 0列，源：6 备：2</t>
        </is>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YES!PK__info_var__3213E83F1C86CAFC</t>
        </is>
      </c>
      <c r="J48" s="0" t="inlineStr">
        <is>
          <t>YES! 主键相关索引</t>
        </is>
      </c>
      <c r="K48" s="0" t="inlineStr">
        <is>
          <t xml:space="preserve"> NO!  	 id列源备映射错误，源端为int None位	期望更改为text	实际备端为int None位</t>
        </is>
      </c>
      <c r="AC48" s="0" t="inlineStr">
        <is>
          <t>23行 1列，源：2068-05-11 14:31:00 备：2023-12-25 23:59:00</t>
        </is>
      </c>
      <c r="AK48" s="0" t="inlineStr">
        <is>
          <t>7行 0列，源：8 备：16</t>
        </is>
      </c>
      <c r="AT48" s="0" t="inlineStr">
        <is>
          <t>4行 18列，源：None 备：</t>
        </is>
      </c>
      <c r="AV48" s="0" t="inlineStr">
        <is>
          <t>23行 0列，源：24 备：9</t>
        </is>
      </c>
      <c r="AX48" s="0" t="inlineStr">
        <is>
          <t>23行 1列，源：2040-12-25 23:59:59.997000 备：2003-11-04 23:59:59.990</t>
        </is>
      </c>
      <c r="AZ48" s="0" t="inlineStr">
        <is>
          <t>23行 0列，源：24 备：9</t>
        </is>
      </c>
      <c r="BA48" s="0" t="inlineStr">
        <is>
          <t>4行 18列，源：None 备：</t>
        </is>
      </c>
      <c r="BB48" s="0" t="inlineStr">
        <is>
          <t>23行 1列，源：2040-12-25 23:59:59.997000 备：2001-04-09 23:59:59.993</t>
        </is>
      </c>
      <c r="BC48"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8" s="0" t="inlineStr">
        <is>
          <t>23行 0列，源：24 备：9</t>
        </is>
      </c>
      <c r="BH48" s="0" t="inlineStr">
        <is>
          <t>7行 0列，源：8 备：16</t>
        </is>
      </c>
      <c r="BM48" s="0" t="inlineStr">
        <is>
          <t>5行 1列，源：1945-05-11 14:30:45 备：9999-12-31 23:59:59</t>
        </is>
      </c>
      <c r="BO48" s="0" t="inlineStr">
        <is>
          <t>2行 15列，源：nan 备：</t>
        </is>
      </c>
      <c r="BQ48" s="0" t="inlineStr">
        <is>
          <t>5行 1列，源：1945-05-11 14:30:45 备：1900-01-01 00:00:00</t>
        </is>
      </c>
      <c r="BR48" s="0" t="inlineStr">
        <is>
          <t>3行 12列，源：None 备：0.98765432109874321098765432109876543200</t>
        </is>
      </c>
      <c r="BT48" s="0" t="inlineStr">
        <is>
          <t>7行 0列，源：8 备：23</t>
        </is>
      </c>
      <c r="BW48" s="0" t="inlineStr">
        <is>
          <t>7行 0列，源：8 备：16</t>
        </is>
      </c>
      <c r="BX48" s="0" t="inlineStr">
        <is>
          <t>11行 2列，源：b'\x00\x00\x00\x00\x00\x00\x00\x00\x00\x00\x00\x00\x00\x00\x00\x00\x00\x00\x00\x00' 备：0000000000000000000000000000000000000000</t>
        </is>
      </c>
      <c r="CA48"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8" s="0" t="inlineStr">
        <is>
          <t>5行 1列，源：2063-05-11 10:30:45 -04:00 备：1900-01-01 00:00:00 +00:00</t>
        </is>
      </c>
      <c r="CF48" s="0" t="inlineStr">
        <is>
          <t>5行 1列，源：2063-05-11 10:30:45 -04:00 备：2026-04-17 17:18:23 +08:00</t>
        </is>
      </c>
      <c r="CG48" s="0" t="inlineStr">
        <is>
          <t>5行 1列，源：2063-05-11 10:30:45 -04:00 备：1900-01-01 00:00:00 +00:00</t>
        </is>
      </c>
      <c r="CI48" s="0" t="inlineStr">
        <is>
          <t>11行 2列，源：b'                    ' 备：0000000000000000000000000000000000000000</t>
        </is>
      </c>
      <c r="CJ48" s="0" t="inlineStr">
        <is>
          <t>5行 1列，源：2063-05-11 10:30:45 -04:00 备：1933-05-11 15:30:45 +01:00</t>
        </is>
      </c>
      <c r="CL48" s="0" t="inlineStr">
        <is>
          <t>9行 2列，源：None 备：</t>
        </is>
      </c>
      <c r="CM48" s="0" t="inlineStr">
        <is>
          <t>5行 1列，源：12:30:45 备：12:00:00</t>
        </is>
      </c>
      <c r="CN48" s="0" t="inlineStr">
        <is>
          <t>6行 0列，源：7 备：3</t>
        </is>
      </c>
      <c r="CO48" s="0" t="inlineStr">
        <is>
          <t>25行 1列，源：1990-05-11 备：0001-01-02</t>
        </is>
      </c>
      <c r="CU48" s="0" t="inlineStr">
        <is>
          <t>23行 1列，源：2026-04-17 备：1970-01-01</t>
        </is>
      </c>
      <c r="CW48" s="0" t="inlineStr">
        <is>
          <t>4行 2列，源：12345.0 备：</t>
        </is>
      </c>
      <c r="DI48" s="0" t="inlineStr">
        <is>
          <t>23行 0列，源：24 备：9</t>
        </is>
      </c>
      <c r="DJ48" s="0" t="inlineStr">
        <is>
          <t>4行 3列，源：nan 备：</t>
        </is>
      </c>
      <c r="DP48" s="0" t="inlineStr">
        <is>
          <t>7行 0列，源：8 备：16</t>
        </is>
      </c>
      <c r="DR48" s="0" t="inlineStr">
        <is>
          <t>5行 1列，源：12:30:45 备：</t>
        </is>
      </c>
      <c r="DT48" s="0" t="inlineStr">
        <is>
          <t>6行 0列，源：7 备：14</t>
        </is>
      </c>
      <c r="DV48" s="0" t="inlineStr">
        <is>
          <t>7行 0列，源：8 备：23</t>
        </is>
      </c>
      <c r="EB48" s="0" t="inlineStr">
        <is>
          <t>5行 1列，源：12:30:45 备：</t>
        </is>
      </c>
      <c r="EC48" s="0" t="inlineStr">
        <is>
          <t>11行 2列，源：b'' 备：</t>
        </is>
      </c>
      <c r="EF48" s="0" t="inlineStr">
        <is>
          <t>4行 2列，源：0.0 备：</t>
        </is>
      </c>
      <c r="EK48" s="0" t="inlineStr">
        <is>
          <t>6行 0列，源：7 备：14</t>
        </is>
      </c>
      <c r="EO48" s="0" t="inlineStr">
        <is>
          <t>6行 0列，源：7 备：15</t>
        </is>
      </c>
      <c r="EQ48" s="0" t="inlineStr">
        <is>
          <t>4行 2列，源：0.0 备：</t>
        </is>
      </c>
      <c r="ET48" s="0" t="inlineStr">
        <is>
          <t>5行 8列，源：23:59:59.123456 备：</t>
        </is>
      </c>
      <c r="EW48" s="0" t="inlineStr">
        <is>
          <t>5行 4列，源：23:59:59.123000 备：18:10:06.123</t>
        </is>
      </c>
      <c r="EZ48" s="0" t="inlineStr">
        <is>
          <t>4行 2列，源：0.0 备：</t>
        </is>
      </c>
      <c r="FA48" s="0" t="inlineStr">
        <is>
          <t>11行 2列，源：b'          ' 备：5661726961626C65206C656E6774682062696E61</t>
        </is>
      </c>
      <c r="FB48" s="0" t="inlineStr">
        <is>
          <t>24行 1列，源：1900-01-02 00:00:00 备：2026-04-17 17:15:00</t>
        </is>
      </c>
      <c r="FD48" s="0" t="inlineStr">
        <is>
          <t>4行 2列，源：0.0 备：</t>
        </is>
      </c>
      <c r="FE48" s="0" t="inlineStr">
        <is>
          <t>5行 1列，源：2063-05-11 10:30:45 -04:00 备：1900-01-01 00:00:00 +00:00</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c_varbinary列源备映射错误，源端为varbinary 1位	期望更改为text	实际备端为varbinary 1位</t>
        </is>
      </c>
      <c r="AC49" s="0" t="inlineStr">
        <is>
          <t>24行 0列，源：60 备：7</t>
        </is>
      </c>
      <c r="AK49" s="0" t="inlineStr">
        <is>
          <t>7行 1列，源：a 备：X</t>
        </is>
      </c>
      <c r="AT49" s="0" t="inlineStr">
        <is>
          <t>4行 19列，源：False 备：0</t>
        </is>
      </c>
      <c r="AV49" s="0" t="inlineStr">
        <is>
          <t>23行 1列，源：2040-12-25 23:59:59.997000 备：1981-05-11 14:30:59.000</t>
        </is>
      </c>
      <c r="AX49" s="0" t="inlineStr">
        <is>
          <t>24行 0列，源：51 备：168</t>
        </is>
      </c>
      <c r="AZ49" s="0" t="inlineStr">
        <is>
          <t>23行 1列，源：2040-12-25 23:59:59.997000 备：1981-05-11 14:30:59.000</t>
        </is>
      </c>
      <c r="BA49" s="0" t="inlineStr">
        <is>
          <t>4行 19列，源：True 备：0</t>
        </is>
      </c>
      <c r="BB49" s="0" t="inlineStr">
        <is>
          <t>24行 0列，源：103 备：16</t>
        </is>
      </c>
      <c r="BC49"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9" s="0" t="inlineStr">
        <is>
          <t>23行 1列，源：9999-12-31 23:59:59.997000 备：9999-12-31 23:59:59.997</t>
        </is>
      </c>
      <c r="BH49" s="0" t="inlineStr">
        <is>
          <t>7行 1列，源：a 备：X</t>
        </is>
      </c>
      <c r="BM49" s="0" t="inlineStr">
        <is>
          <t>5行 2列，源：1945-05-11 14:30:45.100000 备：9999-12-31 23:59:59.9</t>
        </is>
      </c>
      <c r="BO49" s="0" t="inlineStr">
        <is>
          <t>2行 16列，源：nan 备：</t>
        </is>
      </c>
      <c r="BQ49" s="0" t="inlineStr">
        <is>
          <t>5行 2列，源：1945-05-11 14:30:45.100000 备：1900-01-01 00:00:00.0</t>
        </is>
      </c>
      <c r="BR49" s="0" t="inlineStr">
        <is>
          <t>3行 13列，源：None 备：987654321098765432105432.1098542000</t>
        </is>
      </c>
      <c r="BT49" s="0" t="inlineStr">
        <is>
          <t>7行 1列，源：试 备：A</t>
        </is>
      </c>
      <c r="BW49" s="0" t="inlineStr">
        <is>
          <t>7行 1列，源：a 备：X</t>
        </is>
      </c>
      <c r="BX49" s="0"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9"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9" s="0" t="inlineStr">
        <is>
          <t>5行 2列，源：2063-05-11 10:30:45.1 -04:00 备：1900-01-01 00:00:00.0 +00:00</t>
        </is>
      </c>
      <c r="CF49" s="0" t="inlineStr">
        <is>
          <t>5行 2列，源：2063-05-11 10:30:45.1 -04:00 备：2026-04-17 17:18:22.8 +08:00</t>
        </is>
      </c>
      <c r="CG49" s="0" t="inlineStr">
        <is>
          <t>5行 2列，源：2063-05-11 10:30:45.1 -04:00 备：1900-01-01 00:00:00.0 +00:00</t>
        </is>
      </c>
      <c r="CI49" s="0"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9" s="0" t="inlineStr">
        <is>
          <t>5行 2列，源：2063-05-11 10:30:45.1 -04:00 备：1933-05-11 15:30:45.1 +01:00</t>
        </is>
      </c>
      <c r="CL49" s="0" t="inlineStr">
        <is>
          <t>9行 4列，源：None 备：</t>
        </is>
      </c>
      <c r="CM49" s="0" t="inlineStr">
        <is>
          <t>5行 2列，源：12:30:45.100000 备：</t>
        </is>
      </c>
      <c r="CN49" s="0" t="inlineStr">
        <is>
          <t>6行 1列，源：2063-03-12 02:00:00 -04:25 备：2000-05-11 00:30:45 +09:00</t>
        </is>
      </c>
      <c r="CO49" s="0" t="inlineStr">
        <is>
          <t>26行 0列，源：81 备：281</t>
        </is>
      </c>
      <c r="CU49" s="0" t="inlineStr">
        <is>
          <t>24行 0列，源：209 备：8</t>
        </is>
      </c>
      <c r="CW49" s="0" t="inlineStr">
        <is>
          <t>4行 3列，源：1234567890.0 备：</t>
        </is>
      </c>
      <c r="DI49" s="0" t="inlineStr">
        <is>
          <t>23行 1列，源：2040-12-25 23:59:59.997000 备：1981-05-11 14:30:59.000</t>
        </is>
      </c>
      <c r="DJ49" s="0" t="inlineStr">
        <is>
          <t>4行 4列，源：nan 备：</t>
        </is>
      </c>
      <c r="DP49" s="0" t="inlineStr">
        <is>
          <t>7行 1列，源：a 备：X</t>
        </is>
      </c>
      <c r="DR49" s="0" t="inlineStr">
        <is>
          <t>5行 2列，源：12:30:45.100000 备：12:00:00.1</t>
        </is>
      </c>
      <c r="DT49" s="0" t="inlineStr">
        <is>
          <t>6行 1列，源：12:30:45 备：</t>
        </is>
      </c>
      <c r="DV49" s="0" t="inlineStr">
        <is>
          <t>7行 1列，源：试 备：A</t>
        </is>
      </c>
      <c r="EB49" s="0" t="inlineStr">
        <is>
          <t>5行 2列，源：12:30:45.100000 备：12:00:00.1</t>
        </is>
      </c>
      <c r="EC49" s="0" t="inlineStr">
        <is>
          <t>11行 3列，源：b'' 备：</t>
        </is>
      </c>
      <c r="EF49" s="0" t="inlineStr">
        <is>
          <t>4行 3列，源：0.0 备：</t>
        </is>
      </c>
      <c r="EK49" s="0" t="inlineStr">
        <is>
          <t>6行 1列，源：12:30:45 备：</t>
        </is>
      </c>
      <c r="EO49" s="0" t="inlineStr">
        <is>
          <t>6行 1列，源：12:30:45 备：00:00:01</t>
        </is>
      </c>
      <c r="EQ49" s="0" t="inlineStr">
        <is>
          <t>4行 3列，源：0.0 备：</t>
        </is>
      </c>
      <c r="ET49" s="0" t="inlineStr">
        <is>
          <t>6行 0列，源：13 备：2</t>
        </is>
      </c>
      <c r="EW49" s="0" t="inlineStr">
        <is>
          <t>5行 5列，源：23:59:59.123500 备：18:10:06.1235</t>
        </is>
      </c>
      <c r="EZ49" s="0" t="inlineStr">
        <is>
          <t>4行 3列，源：0.0 备：</t>
        </is>
      </c>
      <c r="FA49" s="0"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49" s="0" t="inlineStr">
        <is>
          <t>25行 0列，源：32 备：26</t>
        </is>
      </c>
      <c r="FD49" s="0" t="inlineStr">
        <is>
          <t>4行 3列，源：0.0 备：</t>
        </is>
      </c>
      <c r="FE49" s="0" t="inlineStr">
        <is>
          <t>5行 2列，源：2063-05-11 10:30:45.1 -04:00 备：1900-01-01 00:00:00.0 +00:00</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c_varbinary_100列源备映射错误，源端为varbinary 100位	期望更改为text	实际备端为varbinary 100位</t>
        </is>
      </c>
      <c r="AC50" s="0" t="inlineStr">
        <is>
          <t>24行 1列，源：2079-06-05 23:59:00 备：2000-05-11 14:30:00</t>
        </is>
      </c>
      <c r="AK50" s="0" t="inlineStr">
        <is>
          <t>7行 1列，源：a 备：X</t>
        </is>
      </c>
      <c r="AT50" s="0" t="inlineStr">
        <is>
          <t>5行 0列，源：6 备：14</t>
        </is>
      </c>
      <c r="AX50" s="0" t="inlineStr">
        <is>
          <t>24行 1列，源：None 备：2004-12-24 23:59:59.990</t>
        </is>
      </c>
      <c r="BA50" s="0" t="inlineStr">
        <is>
          <t>5行 0列，源：6 备：14</t>
        </is>
      </c>
      <c r="BB50" s="0" t="inlineStr">
        <is>
          <t>24行 1列，源：1753-01-01 00:00:00 备：2002-06-11 23:59:59.993</t>
        </is>
      </c>
      <c r="BC50" s="0" t="inlineStr">
        <is>
          <t>9行 0列，源：10 备：9</t>
        </is>
      </c>
      <c r="BH50" s="0" t="inlineStr">
        <is>
          <t>7行 1列，源：a 备：X</t>
        </is>
      </c>
      <c r="BM50" s="0" t="inlineStr">
        <is>
          <t>5行 3列，源：1945-05-11 14:30:45.120000 备：9999-12-31 23:59:59.99</t>
        </is>
      </c>
      <c r="BO50" s="0" t="inlineStr">
        <is>
          <t>2行 17列，源：None 备：</t>
        </is>
      </c>
      <c r="BQ50" s="0" t="inlineStr">
        <is>
          <t>5行 3列，源：1945-05-11 14:30:45.120000 备：1900-01-01 00:00:00.00</t>
        </is>
      </c>
      <c r="BR50" s="0" t="inlineStr">
        <is>
          <t>3行 14列，源：None 备：1234567012456.78</t>
        </is>
      </c>
      <c r="BT50" s="0" t="inlineStr">
        <is>
          <t>7行 1列，源：试 备：A</t>
        </is>
      </c>
      <c r="BW50" s="0" t="inlineStr">
        <is>
          <t>7行 1列，源：a 备：X</t>
        </is>
      </c>
      <c r="BX50" s="0" t="inlineStr">
        <is>
          <t>12行 0列，源：23 备：24</t>
        </is>
      </c>
      <c r="CA50" s="0" t="inlineStr">
        <is>
          <t>9行 0列，源：10 备：9</t>
        </is>
      </c>
      <c r="CD50" s="0" t="inlineStr">
        <is>
          <t>5行 3列，源：2063-05-11 10:30:45.12 -04:00 备：1900-01-01 00:00:00.00 +00:00</t>
        </is>
      </c>
      <c r="CF50" s="0" t="inlineStr">
        <is>
          <t>5行 3列，源：2063-05-11 10:30:45.12 -04:00 备：2026-04-17 17:18:22.75 +08:00</t>
        </is>
      </c>
      <c r="CG50" s="0" t="inlineStr">
        <is>
          <t>5行 3列，源：2063-05-11 10:30:45.12 -04:00 备：1900-01-01 00:00:00.00 +00:00</t>
        </is>
      </c>
      <c r="CI50" s="0" t="inlineStr">
        <is>
          <t>12行 0列，源：55 备：4</t>
        </is>
      </c>
      <c r="CJ50" s="0" t="inlineStr">
        <is>
          <t>5行 3列，源：2063-05-11 10:30:45.12 -04:00 备：1933-05-11 15:30:45.12 +01:00</t>
        </is>
      </c>
      <c r="CL50" s="0" t="inlineStr">
        <is>
          <t>9行 6列，源：None 备：</t>
        </is>
      </c>
      <c r="CM50" s="0" t="inlineStr">
        <is>
          <t>5行 3列，源：12:30:45.120000 备：12:00:00.12</t>
        </is>
      </c>
      <c r="CN50" s="0" t="inlineStr">
        <is>
          <t>6行 2列，源：2063-03-12 02:00:00.0 -04:25 备：2000-05-11 00:30:45.1 +09:00</t>
        </is>
      </c>
      <c r="CO50" s="0" t="inlineStr">
        <is>
          <t>27行 0列，源：122 备：29</t>
        </is>
      </c>
      <c r="CU50" s="0" t="inlineStr">
        <is>
          <t>24行 1列，源：9999-12-30 备：0001-01-02</t>
        </is>
      </c>
      <c r="CW50" s="0" t="inlineStr">
        <is>
          <t>4行 4列，源：1234567890123456.0 备：</t>
        </is>
      </c>
      <c r="DJ50" s="0" t="inlineStr">
        <is>
          <t>4行 5列，源：None 备：</t>
        </is>
      </c>
      <c r="DP50" s="0" t="inlineStr">
        <is>
          <t>7行 1列，源：a 备：X</t>
        </is>
      </c>
      <c r="DR50" s="0" t="inlineStr">
        <is>
          <t>5行 3列，源：12:30:45.120000 备：</t>
        </is>
      </c>
      <c r="DT50" s="0" t="inlineStr">
        <is>
          <t>6行 2列，源：12:30:45.100000 备：12:00:00.1</t>
        </is>
      </c>
      <c r="DV50" s="0" t="inlineStr">
        <is>
          <t>7行 1列，源：试 备：A</t>
        </is>
      </c>
      <c r="EB50" s="0" t="inlineStr">
        <is>
          <t>5行 3列，源：12:30:45.120000 备：</t>
        </is>
      </c>
      <c r="EC50" s="0" t="inlineStr">
        <is>
          <t>12行 0列，源：23 备：24</t>
        </is>
      </c>
      <c r="EF50" s="0" t="inlineStr">
        <is>
          <t>4行 4列，源：0.0 备：</t>
        </is>
      </c>
      <c r="EK50" s="0" t="inlineStr">
        <is>
          <t>6行 2列，源：12:30:45.100000 备：12:00:00.1</t>
        </is>
      </c>
      <c r="EO50" s="0" t="inlineStr">
        <is>
          <t>6行 2列，源：12:30:45.100000 备：05:44:11.1</t>
        </is>
      </c>
      <c r="EQ50" s="0" t="inlineStr">
        <is>
          <t>4行 4列，源：0.0 备：</t>
        </is>
      </c>
      <c r="ET50" s="0" t="inlineStr">
        <is>
          <t>6行 1列，源：None 备：00:00:00</t>
        </is>
      </c>
      <c r="EW50" s="0" t="inlineStr">
        <is>
          <t>5行 6列，源：23:59:59.123460 备：18:10:06.12346</t>
        </is>
      </c>
      <c r="EZ50" s="0" t="inlineStr">
        <is>
          <t>4行 4列，源：0.0 备：</t>
        </is>
      </c>
      <c r="FA50" s="0" t="inlineStr">
        <is>
          <t>12行 0列，源：55 备：53</t>
        </is>
      </c>
      <c r="FB50" s="0" t="inlineStr">
        <is>
          <t>25行 1列，源：1990-11-26 00:01:00 备：2020-03-01 00:00:00</t>
        </is>
      </c>
      <c r="FD50" s="0" t="inlineStr">
        <is>
          <t>4行 4列，源：0.0 备：</t>
        </is>
      </c>
      <c r="FE50" s="0" t="inlineStr">
        <is>
          <t>5行 3列，源：2063-05-11 10:30:45.12 -04:00 备：1900-01-01 00:00:00.00 +00:00</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c_varbinary_200列源备映射错误，源端为varbinary 200位	期望更改为text	实际备端为varbinary 200位</t>
        </is>
      </c>
      <c r="AC51" s="0" t="inlineStr">
        <is>
          <t>25行 0列，源：63 备：8</t>
        </is>
      </c>
      <c r="AK51" s="0" t="inlineStr">
        <is>
          <t xml:space="preserve">7行 2列，源：this is a testcaseyf 备：𧿹䗪䒦𠀀              </t>
        </is>
      </c>
      <c r="AT51" s="0" t="inlineStr">
        <is>
          <t>5行 2列，源：255.0 备：</t>
        </is>
      </c>
      <c r="AX51" s="0" t="inlineStr">
        <is>
          <t>25行 0列，源：52 备：169</t>
        </is>
      </c>
      <c r="BA51" s="0" t="inlineStr">
        <is>
          <t>5行 2列，源：0.0 备：</t>
        </is>
      </c>
      <c r="BB51" s="0" t="inlineStr">
        <is>
          <t>25行 0列，源：106 备：17</t>
        </is>
      </c>
      <c r="BC51" s="0" t="inlineStr">
        <is>
          <t>9行 1列，源：￥ 备：英</t>
        </is>
      </c>
      <c r="BH51" s="0" t="inlineStr">
        <is>
          <t xml:space="preserve">7行 2列，源：this is a testcaseyf 备：𧿹䗪䒦𠀀              </t>
        </is>
      </c>
      <c r="BM51" s="0" t="inlineStr">
        <is>
          <t>5行 4列，源：1945-05-11 14:30:45.123000 备：9999-12-31 23:59:59.999</t>
        </is>
      </c>
      <c r="BO51" s="0" t="inlineStr">
        <is>
          <t>2行 18列，源：None 备：</t>
        </is>
      </c>
      <c r="BQ51" s="0" t="inlineStr">
        <is>
          <t>5行 4列，源：1945-05-11 14:30:45.123000 备：1900-01-01 00:00:00.000</t>
        </is>
      </c>
      <c r="BR51" s="0" t="inlineStr">
        <is>
          <t>3行 15列，源：nan 备：</t>
        </is>
      </c>
      <c r="BT51" s="0" t="inlineStr">
        <is>
          <t>7行 2列，源：更新生僻字                备：THIS IS A TESTCASEYF</t>
        </is>
      </c>
      <c r="BW51" s="0" t="inlineStr">
        <is>
          <t>7行 2列，源：this is a test 备：𧿹䗪䒦𠀀</t>
        </is>
      </c>
      <c r="BX51" s="0" t="inlineStr">
        <is>
          <t>12行 1列，源：b'\x00' 备：20</t>
        </is>
      </c>
      <c r="CA51" s="0" t="inlineStr">
        <is>
          <t>9行 1列，源：￥ 备：英</t>
        </is>
      </c>
      <c r="CD51" s="0" t="inlineStr">
        <is>
          <t>5行 4列，源：2063-05-11 10:30:45.123 -04:00 备：1900-01-01 00:00:00.000 +00:00</t>
        </is>
      </c>
      <c r="CF51" s="0" t="inlineStr">
        <is>
          <t>5行 4列，源：2063-05-11 10:30:45.123 -04:00 备：2026-04-17 17:18:22.755 +08:00</t>
        </is>
      </c>
      <c r="CG51" s="0" t="inlineStr">
        <is>
          <t>5行 4列，源：2063-05-11 10:30:45.123 -04:00 备：1900-01-01 00:00:00.000 +00:00</t>
        </is>
      </c>
      <c r="CI51" s="0" t="inlineStr">
        <is>
          <t>12行 1列，源：b'A' 备：20</t>
        </is>
      </c>
      <c r="CJ51" s="0" t="inlineStr">
        <is>
          <t>5行 4列，源：2063-05-11 10:30:45.123 -04:00 备：1933-05-11 15:30:45.123 +01:00</t>
        </is>
      </c>
      <c r="CL51" s="0" t="inlineStr">
        <is>
          <t>9行 8列，源：None 备：</t>
        </is>
      </c>
      <c r="CM51" s="0" t="inlineStr">
        <is>
          <t>5行 4列，源：12:30:45.120000 备：</t>
        </is>
      </c>
      <c r="CN51" s="0" t="inlineStr">
        <is>
          <t>6行 3列，源：2063-03-12 02:00:00.00 -04:25 备：2000-05-11 00:30:45.12 +09:00</t>
        </is>
      </c>
      <c r="CO51" s="0" t="inlineStr">
        <is>
          <t>27行 1列，源：1900-01-01 备：9999-12-30</t>
        </is>
      </c>
      <c r="CU51" s="0" t="inlineStr">
        <is>
          <t>25行 0列，源：211 备：9</t>
        </is>
      </c>
      <c r="CW51" s="0" t="inlineStr">
        <is>
          <t>4行 15列，源：6.62607015e-34 备：</t>
        </is>
      </c>
      <c r="DJ51" s="0" t="inlineStr">
        <is>
          <t>4行 6列，源：None 备：</t>
        </is>
      </c>
      <c r="DP51" s="0" t="inlineStr">
        <is>
          <t>7行 2列，源：this is a testcaseyf 备：𧿹䗪䒦𠀀</t>
        </is>
      </c>
      <c r="DR51" s="0" t="inlineStr">
        <is>
          <t>5行 4列，源：12:30:45.120000 备：12:00:00.123</t>
        </is>
      </c>
      <c r="DT51" s="0" t="inlineStr">
        <is>
          <t>6行 3列，源：12:30:45.120000 备：</t>
        </is>
      </c>
      <c r="DV51" s="0" t="inlineStr">
        <is>
          <t>7行 2列，源：更新生僻字 备：THIS IS A TESTCASEYF</t>
        </is>
      </c>
      <c r="EB51" s="0" t="inlineStr">
        <is>
          <t>5行 4列，源：12:30:45.120000 备：12:00:00.123</t>
        </is>
      </c>
      <c r="EC51" s="0" t="inlineStr">
        <is>
          <t>12行 1列，源：b'' 备：20</t>
        </is>
      </c>
      <c r="EF51" s="0" t="inlineStr">
        <is>
          <t>4行 5列，源：None 备：-457</t>
        </is>
      </c>
      <c r="EK51" s="0" t="inlineStr">
        <is>
          <t>6行 3列，源：12:30:45.120000 备：</t>
        </is>
      </c>
      <c r="EO51" s="0" t="inlineStr">
        <is>
          <t>6行 3列，源：12:30:45.120000 备：00:00:01.12</t>
        </is>
      </c>
      <c r="EQ51" s="0" t="inlineStr">
        <is>
          <t>4行 5列，源：None 备：</t>
        </is>
      </c>
      <c r="ET51" s="0" t="inlineStr">
        <is>
          <t>6行 3列，源：None 备：00:00:00.00</t>
        </is>
      </c>
      <c r="EW51" s="0" t="inlineStr">
        <is>
          <t>5行 7列，源：23:59:59.123457 备：18:10:06.123457</t>
        </is>
      </c>
      <c r="EZ51" s="0" t="inlineStr">
        <is>
          <t>4行 5列，源：None 备：-457</t>
        </is>
      </c>
      <c r="FA51" s="0" t="inlineStr">
        <is>
          <t>12行 1列，源：b'A' 备：</t>
        </is>
      </c>
      <c r="FB51" s="0" t="inlineStr">
        <is>
          <t>26行 0列，源：33 备：27</t>
        </is>
      </c>
      <c r="FD51" s="0" t="inlineStr">
        <is>
          <t>4行 5列，源：None 备：</t>
        </is>
      </c>
      <c r="FE51" s="0" t="inlineStr">
        <is>
          <t>5行 4列，源：2063-05-11 10:30:45.123 -04:00 备：1900-01-01 00:00:00.000 +00:00</t>
        </is>
      </c>
    </row>
    <row r="52">
      <c r="A52" s="0" t="inlineStr">
        <is>
          <t>info_xml_dml_single_pk_irp</t>
        </is>
      </c>
      <c r="K52" s="0" t="inlineStr">
        <is>
          <t>[0;34m info_xml_dml_single_pk_irp [0m源备字段数相同，源端字段：2 	备端字段2</t>
        </is>
      </c>
      <c r="W52" s="1">
        <f>HYPERLINK("#2026041717hbase0!AG2","NO 源备存在差异，共1个")</f>
        <v/>
      </c>
      <c r="X52" s="0">
        <f>A52</f>
        <v/>
      </c>
      <c r="AC52" s="0" t="inlineStr">
        <is>
          <t>25行 1列，源：2025-05-11 12:00:00 备：2068-05-11 14:31:00</t>
        </is>
      </c>
      <c r="AK52" s="0" t="inlineStr">
        <is>
          <t xml:space="preserve">7行 2列，源：this is a testcaseyf 备：𧿹䗪䒦𠀀              </t>
        </is>
      </c>
      <c r="AT52" s="0" t="inlineStr">
        <is>
          <t>5行 5列，源：None 备：</t>
        </is>
      </c>
      <c r="AX52" s="0" t="inlineStr">
        <is>
          <t>25行 1列，源：1900-01-01 00:00:00 备：1753-01-02 00:00:00.000</t>
        </is>
      </c>
      <c r="BA52" s="0" t="inlineStr">
        <is>
          <t>5行 3列，源：0 备：123456</t>
        </is>
      </c>
      <c r="BB52" s="0" t="inlineStr">
        <is>
          <t>25行 1列，源：2020-02-29 19:27:31.123000 备：2003-11-04 23:59:59.990</t>
        </is>
      </c>
      <c r="BC52" s="0" t="inlineStr">
        <is>
          <t>9行 1列，源：￥ 备：英</t>
        </is>
      </c>
      <c r="BH52" s="0" t="inlineStr">
        <is>
          <t xml:space="preserve">7行 2列，源：this is a testcaseyf 备：𧿹䗪䒦𠀀              </t>
        </is>
      </c>
      <c r="BM52" s="0" t="inlineStr">
        <is>
          <t>5行 5列，源：1945-05-11 14:30:45.123500 备：9999-12-31 23:59:59.9999</t>
        </is>
      </c>
      <c r="BO52" s="0" t="inlineStr">
        <is>
          <t>2行 19列，源：None 备：</t>
        </is>
      </c>
      <c r="BQ52" s="0" t="inlineStr">
        <is>
          <t>5行 5列，源：1945-05-11 14:30:45.123500 备：1900-01-01 00:00:00.0000</t>
        </is>
      </c>
      <c r="BR52" s="0" t="inlineStr">
        <is>
          <t>3行 16列，源：nan 备：</t>
        </is>
      </c>
      <c r="BT52" s="0" t="inlineStr">
        <is>
          <t>7行 2列，源：更新生僻字                备：THIS IS A TESTCASEYF</t>
        </is>
      </c>
      <c r="BW52" s="0" t="inlineStr">
        <is>
          <t>7行 2列，源：this is a test 备：𧿹䗪䒦𠀀</t>
        </is>
      </c>
      <c r="BX52" s="0" t="inlineStr">
        <is>
          <t>12行 2列，源：b'\x00\x00\x00\x00\x00\x00\x00\x00\x00\x00\x00\x00\x00\x00\x00\x00\x00\x00\x00\x00' 备：2020202020202020202020202020202020202020</t>
        </is>
      </c>
      <c r="CA52" s="0" t="inlineStr">
        <is>
          <t>9行 1列，源：￥ 备：英</t>
        </is>
      </c>
      <c r="CD52" s="0" t="inlineStr">
        <is>
          <t>5行 5列，源：2063-05-11 10:30:45.1235 -04:00 备：1900-01-01 00:00:00.0000 +00:00</t>
        </is>
      </c>
      <c r="CF52" s="0" t="inlineStr">
        <is>
          <t>5行 5列，源：2063-05-11 10:30:45.1235 -04:00 备：2026-04-17 17:18:22.7550 +08:00</t>
        </is>
      </c>
      <c r="CG52" s="0" t="inlineStr">
        <is>
          <t>5行 5列，源：2063-05-11 10:30:45.1235 -04:00 备：1900-01-01 00:00:00.0000 +00:00</t>
        </is>
      </c>
      <c r="CI52" s="0" t="inlineStr">
        <is>
          <t>12行 2列，源：b'Variable length bina' 备：2020202020202020202020202020202020202020</t>
        </is>
      </c>
      <c r="CJ52" s="0" t="inlineStr">
        <is>
          <t>5行 5列，源：2063-05-11 10:30:45.1235 -04:00 备：1933-05-11 15:30:45.1235 +01:00</t>
        </is>
      </c>
      <c r="CL52" s="0" t="inlineStr">
        <is>
          <t>10行 0列，源：11 备：7</t>
        </is>
      </c>
      <c r="CM52" s="0" t="inlineStr">
        <is>
          <t>5行 5列，源：12:30:45.120000 备：12:00:00.1235</t>
        </is>
      </c>
      <c r="CN52" s="0" t="inlineStr">
        <is>
          <t>6行 4列，源：2063-03-12 02:00:00.000 -04:25 备：2000-05-11 00:30:45.123 +09:00</t>
        </is>
      </c>
      <c r="CO52" s="0" t="inlineStr">
        <is>
          <t>28行 0列，源：123 备：3</t>
        </is>
      </c>
      <c r="CU52" s="0" t="inlineStr">
        <is>
          <t>25行 1列，源：2068-06-01 备：9999-12-30</t>
        </is>
      </c>
      <c r="CW52" s="0" t="inlineStr">
        <is>
          <t>4行 16列，源：299792448.0 备：</t>
        </is>
      </c>
      <c r="DJ52" s="0" t="inlineStr">
        <is>
          <t>4行 7列，源：None 备：</t>
        </is>
      </c>
      <c r="DP52" s="0" t="inlineStr">
        <is>
          <t>7行 2列，源：this is a testcaseyf 备：𧿹䗪䒦𠀀</t>
        </is>
      </c>
      <c r="DR52" s="0" t="inlineStr">
        <is>
          <t>5行 5列，源：12:30:45.120000 备：</t>
        </is>
      </c>
      <c r="DT52" s="0" t="inlineStr">
        <is>
          <t>6行 4列，源：12:30:45.123000 备：12:00:00.123</t>
        </is>
      </c>
      <c r="DV52" s="0" t="inlineStr">
        <is>
          <t>7行 2列，源：更新生僻字 备：THIS IS A TESTCASEYF</t>
        </is>
      </c>
      <c r="EB52" s="0" t="inlineStr">
        <is>
          <t>5行 5列，源：12:30:45.120000 备：</t>
        </is>
      </c>
      <c r="EC52" s="0" t="inlineStr">
        <is>
          <t>12行 2列，源：b'' 备：20202020202020202020</t>
        </is>
      </c>
      <c r="EF52" s="0" t="inlineStr">
        <is>
          <t>4行 6列，源：None 备：-123456780123456781234589012345678</t>
        </is>
      </c>
      <c r="EK52" s="0" t="inlineStr">
        <is>
          <t>6行 4列，源：12:30:45.123000 备：12:00:00.123</t>
        </is>
      </c>
      <c r="EO52" s="0" t="inlineStr">
        <is>
          <t>6行 4列，源：12:30:45.123000 备：05:44:11.123</t>
        </is>
      </c>
      <c r="EQ52" s="0" t="inlineStr">
        <is>
          <t>4行 6列，源：None 备：</t>
        </is>
      </c>
      <c r="ET52" s="0" t="inlineStr">
        <is>
          <t>6行 5列，源：None 备：00:00:00.0000</t>
        </is>
      </c>
      <c r="EW52" s="0" t="inlineStr">
        <is>
          <t>5行 8列，源：23:59:59.123456 备：18:10:06.1234567</t>
        </is>
      </c>
      <c r="EZ52" s="0" t="inlineStr">
        <is>
          <t>4行 6列，源：None 备：-123456780123456781234589012345678</t>
        </is>
      </c>
      <c r="FA52" s="0" t="inlineStr">
        <is>
          <t>12行 2列，源：b'Variable length bina' 备：</t>
        </is>
      </c>
      <c r="FB52" s="0" t="inlineStr">
        <is>
          <t>26行 1列，源：2025-05-11 12:00:00 备：2000-05-11 14:30:00</t>
        </is>
      </c>
      <c r="FD52" s="0" t="inlineStr">
        <is>
          <t>4行 6列，源：None 备：</t>
        </is>
      </c>
      <c r="FE52" s="0" t="inlineStr">
        <is>
          <t>5行 5列，源：2063-05-11 10:30:45.1235 -04:00 备：1900-01-01 00:00:00.0000 +00:00</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YES!PK__info_xml__3213E83F91795AB0</t>
        </is>
      </c>
      <c r="J53" s="0" t="inlineStr">
        <is>
          <t>YES! 主键相关索引</t>
        </is>
      </c>
      <c r="K53" s="0" t="inlineStr">
        <is>
          <t xml:space="preserve"> NO!  	 id列源备映射错误，源端为int None位	期望更改为text	实际备端为int None位</t>
        </is>
      </c>
      <c r="AC53" s="0" t="inlineStr">
        <is>
          <t>26行 0列，源：64 备：9</t>
        </is>
      </c>
      <c r="AK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3" s="0" t="inlineStr">
        <is>
          <t>5行 6列，源：None 备：99999999999999999999999999999999</t>
        </is>
      </c>
      <c r="AX53" s="0" t="inlineStr">
        <is>
          <t>26行 0列，源：53 备：17</t>
        </is>
      </c>
      <c r="BA53" s="0" t="inlineStr">
        <is>
          <t>5行 4列，源：0 备：1000000</t>
        </is>
      </c>
      <c r="BB53" s="0" t="inlineStr">
        <is>
          <t>26行 0列，源：107 备：18</t>
        </is>
      </c>
      <c r="BC53" s="0" t="inlineStr">
        <is>
          <t xml:space="preserve">9行 2列，源：𧿹䗪䒦𠀀               备：€¶I€¶               </t>
        </is>
      </c>
      <c r="BH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3" s="0" t="inlineStr">
        <is>
          <t>5行 6列，源：1945-05-11 14:30:45.123460 备：9999-12-31 23:59:59.99999</t>
        </is>
      </c>
      <c r="BO53" s="0" t="inlineStr">
        <is>
          <t>3行 0列，源：13 备：14</t>
        </is>
      </c>
      <c r="BQ53" s="0" t="inlineStr">
        <is>
          <t>5行 6列，源：1945-05-11 14:30:45.123460 备：1900-01-01 00:00:00.00000</t>
        </is>
      </c>
      <c r="BR53" s="0" t="inlineStr">
        <is>
          <t>3行 17列，源：None 备：</t>
        </is>
      </c>
      <c r="BT53"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3" s="0"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53" s="0" t="inlineStr">
        <is>
          <t>9行 2列，源：𧿹䗪䒦𠀀 备：€¶I€¶</t>
        </is>
      </c>
      <c r="CD53" s="0" t="inlineStr">
        <is>
          <t>5行 6列，源：2063-05-11 10:30:45.12346 -04:00 备：1900-01-01 00:00:00.00000 +00:00</t>
        </is>
      </c>
      <c r="CF53" s="0" t="inlineStr">
        <is>
          <t>5行 6列，源：2063-05-11 10:30:45.12346 -04:00 备：2026-04-17 17:18:22.75495 +08:00</t>
        </is>
      </c>
      <c r="CG53" s="0" t="inlineStr">
        <is>
          <t>5行 6列，源：2063-05-11 10:30:45.12346 -04:00 备：1900-01-01 00:00:00.00000 +00:00</t>
        </is>
      </c>
      <c r="CI53" s="0"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53" s="0" t="inlineStr">
        <is>
          <t>5行 6列，源：2063-05-11 10:30:45.12346 -04:00 备：1933-05-11 15:30:45.12346 +01:00</t>
        </is>
      </c>
      <c r="CL53" s="0" t="inlineStr">
        <is>
          <t>10行 2列，源：None 备：</t>
        </is>
      </c>
      <c r="CM53" s="0" t="inlineStr">
        <is>
          <t>5行 6列，源：12:30:45.120000 备：</t>
        </is>
      </c>
      <c r="CN53" s="0" t="inlineStr">
        <is>
          <t>6行 5列，源：2063-03-12 02:00:00.0000 -04:25 备：2000-05-11 00:30:45.1235 +09:00</t>
        </is>
      </c>
      <c r="CO53" s="0" t="inlineStr">
        <is>
          <t>29行 0列，源：126 备：30</t>
        </is>
      </c>
      <c r="CW53" s="0" t="inlineStr">
        <is>
          <t>4行 19列，源：True 备：</t>
        </is>
      </c>
      <c r="DJ53" s="0" t="inlineStr">
        <is>
          <t>4行 9列，源：None 备：</t>
        </is>
      </c>
      <c r="DP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3" s="0" t="inlineStr">
        <is>
          <t>5行 6列，源：12:30:45.120000 备：12:00:00.12346</t>
        </is>
      </c>
      <c r="DT53" s="0" t="inlineStr">
        <is>
          <t>6行 5列，源：12:30:45.123000 备：</t>
        </is>
      </c>
      <c r="DV53"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3" s="0" t="inlineStr">
        <is>
          <t>5行 6列，源：12:30:45.120000 备：12:00:00.12346</t>
        </is>
      </c>
      <c r="EC53" s="0"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53" s="0" t="inlineStr">
        <is>
          <t>4行 7列，源：None 备：-0.45678901234792345678901456789010000000</t>
        </is>
      </c>
      <c r="EK53" s="0" t="inlineStr">
        <is>
          <t>6行 5列，源：12:30:45.123000 备：</t>
        </is>
      </c>
      <c r="EO53" s="0" t="inlineStr">
        <is>
          <t>6行 5列，源：12:30:45.123000 备：00:00:01.1235</t>
        </is>
      </c>
      <c r="EQ53" s="0" t="inlineStr">
        <is>
          <t>4行 7列，源：None 备：</t>
        </is>
      </c>
      <c r="ET53" s="0" t="inlineStr">
        <is>
          <t>6行 7列，源：None 备：00:00:00.000000</t>
        </is>
      </c>
      <c r="EW53" s="0" t="inlineStr">
        <is>
          <t>6行 0列，源：13 备：4</t>
        </is>
      </c>
      <c r="EZ53" s="0" t="inlineStr">
        <is>
          <t>4行 7列，源：None 备：-0.45678901234792345678901456789010000000</t>
        </is>
      </c>
      <c r="FA53" s="0" t="inlineStr">
        <is>
          <t>12行 3列，源：b'TestTestTestTestTestTestTestTestTestTestTestTestTestTestTestTestTestTestTestTestTestTestTestTestTestTestTestTestTestTestTestTestTestTestTestTestTestTestTestTestTestTestTestTestTestTestTestTestTestTest' 备：</t>
        </is>
      </c>
      <c r="FB53" s="0" t="inlineStr">
        <is>
          <t>27行 0列，源：34 备：28</t>
        </is>
      </c>
      <c r="FD53" s="0" t="inlineStr">
        <is>
          <t>4行 7列，源：None 备：</t>
        </is>
      </c>
      <c r="FE53" s="0" t="inlineStr">
        <is>
          <t>5行 6列，源：2063-05-11 10:30:45.12346 -04:00 备：1900-01-01 00:00:00.00000 +00:00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c_xml列源备映射错误，源端为xml -1位	期望更改为text	实际备端为xml -1位</t>
        </is>
      </c>
      <c r="AC54" s="0" t="inlineStr">
        <is>
          <t>26行 1列，源：2023-12-25 23:59:00 备：1981-05-11 14:31:00</t>
        </is>
      </c>
      <c r="AK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4" s="0" t="inlineStr">
        <is>
          <t>5行 7列，源：None 备：0.99999999999999999999999999999900000000</t>
        </is>
      </c>
      <c r="AX54" s="0" t="inlineStr">
        <is>
          <t>26行 1列，源：1753-01-01 00:00:00 备：2003-11-04 23:59:59.990</t>
        </is>
      </c>
      <c r="BA54" s="0" t="inlineStr">
        <is>
          <t>5行 5列，源：None 备：</t>
        </is>
      </c>
      <c r="BB54" s="0" t="inlineStr">
        <is>
          <t>26行 1列，源：2000-05-11 14:30:29 备：2004-12-24 23:59:59.990</t>
        </is>
      </c>
      <c r="BC54" s="0" t="inlineStr">
        <is>
          <t xml:space="preserve">9行 2列，源：𧿹䗪䒦𠀀               备：€¶I€¶               </t>
        </is>
      </c>
      <c r="BH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4" s="0" t="inlineStr">
        <is>
          <t>5行 7列，源：1945-05-11 14:30:45.123457 备：9999-12-31 23:59:59.999999</t>
        </is>
      </c>
      <c r="BO54" s="0" t="inlineStr">
        <is>
          <t>3行 1列，源：nan 备：</t>
        </is>
      </c>
      <c r="BQ54" s="0" t="inlineStr">
        <is>
          <t>5行 7列，源：1945-05-11 14:30:45.123457 备：1900-01-01 00:00:00.000000</t>
        </is>
      </c>
      <c r="BR54" s="0" t="inlineStr">
        <is>
          <t>3行 18列，源：None 备：</t>
        </is>
      </c>
      <c r="BT54"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4" s="0" t="inlineStr">
        <is>
          <t>13行 0列，源：24 备：25</t>
        </is>
      </c>
      <c r="CA54" s="0" t="inlineStr">
        <is>
          <t>9行 2列，源：𧿹䗪䒦𠀀 备：€¶I€¶</t>
        </is>
      </c>
      <c r="CD54" s="0" t="inlineStr">
        <is>
          <t>5行 7列，源：2063-05-11 10:30:45.123457 -04:00 备：1900-01-01 00:00:00.000000 +00:00</t>
        </is>
      </c>
      <c r="CF54" s="0" t="inlineStr">
        <is>
          <t>5行 7列，源：2063-05-11 10:30:45.123457 -04:00 备：2026-04-17 17:18:22.754952 +08:00</t>
        </is>
      </c>
      <c r="CG54" s="0" t="inlineStr">
        <is>
          <t>5行 7列，源：2063-05-11 10:30:45.123457 -04:00 备：1900-01-01 00:00:00.000000 +00:00</t>
        </is>
      </c>
      <c r="CI54" s="0" t="inlineStr">
        <is>
          <t>13行 0列，源：56 备：5</t>
        </is>
      </c>
      <c r="CJ54" s="0" t="inlineStr">
        <is>
          <t>5行 7列，源：2063-05-11 10:30:45.123457 -04:00 备：1933-05-11 15:30:45.123457 +01:00</t>
        </is>
      </c>
      <c r="CL54" s="0" t="inlineStr">
        <is>
          <t>10行 4列，源：None 备：</t>
        </is>
      </c>
      <c r="CM54" s="0" t="inlineStr">
        <is>
          <t>5行 7列，源：12:30:45.120000 备：12:00:00.123457</t>
        </is>
      </c>
      <c r="CN54" s="0" t="inlineStr">
        <is>
          <t>6行 6列，源：2063-03-12 02:00:00.00000 -04:25 备：2000-05-11 00:30:45.12346 +09:00</t>
        </is>
      </c>
      <c r="CO54" s="0" t="inlineStr">
        <is>
          <t>29行 1列，源：2020-02-29 备：1990-05-11</t>
        </is>
      </c>
      <c r="CW54" s="0" t="inlineStr">
        <is>
          <t>5行 0列，源：6 备：14</t>
        </is>
      </c>
      <c r="DJ54" s="0" t="inlineStr">
        <is>
          <t>4行 10列，源：None 备：</t>
        </is>
      </c>
      <c r="DP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4" s="0" t="inlineStr">
        <is>
          <t>5行 7列，源：12:30:45.120000 备：</t>
        </is>
      </c>
      <c r="DT54" s="0" t="inlineStr">
        <is>
          <t>6行 6列，源：12:30:45.123000 备：12:00:00.12346</t>
        </is>
      </c>
      <c r="DV54"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4" s="0" t="inlineStr">
        <is>
          <t>5行 7列，源：12:30:45.120000 备：</t>
        </is>
      </c>
      <c r="EC54" s="0" t="inlineStr">
        <is>
          <t>13行 0列，源：24 备：25</t>
        </is>
      </c>
      <c r="EF54" s="0" t="inlineStr">
        <is>
          <t>4行 8列，源：None 备：-123456789012347890345678.9874321000</t>
        </is>
      </c>
      <c r="EK54" s="0" t="inlineStr">
        <is>
          <t>6行 6列，源：12:30:45.123000 备：12:00:00.12346</t>
        </is>
      </c>
      <c r="EO54" s="0" t="inlineStr">
        <is>
          <t>6行 6列，源：12:30:45.123000 备：05:44:11.12346</t>
        </is>
      </c>
      <c r="EQ54" s="0" t="inlineStr">
        <is>
          <t>4行 8列，源：None 备：</t>
        </is>
      </c>
      <c r="ET54" s="0" t="inlineStr">
        <is>
          <t>7行 0列，源：14 备：4</t>
        </is>
      </c>
      <c r="EW54" s="0" t="inlineStr">
        <is>
          <t>6行 1列，源：None 备：09:12:34</t>
        </is>
      </c>
      <c r="EZ54" s="0" t="inlineStr">
        <is>
          <t>4行 8列，源：None 备：-123456789012347890345678.9874321000</t>
        </is>
      </c>
      <c r="FA54" s="0" t="inlineStr">
        <is>
          <t>13行 0列，源：56 备：54</t>
        </is>
      </c>
      <c r="FB54" s="0" t="inlineStr">
        <is>
          <t>27行 1列，源：2023-12-25 23:59:00 备：2068-05-11 14:31:00</t>
        </is>
      </c>
      <c r="FD54" s="0" t="inlineStr">
        <is>
          <t>4行 8列，源：None 备：</t>
        </is>
      </c>
      <c r="FE54" s="0" t="inlineStr">
        <is>
          <t>5行 7列，源：2063-05-11 10:30:45.123457 -04:00 备：1900-01-01 00:00:00.000000 +00:00</t>
        </is>
      </c>
    </row>
    <row r="55">
      <c r="A55" s="0" t="inlineStr">
        <is>
          <t>info_sdt_dml_batch1_pk_urp2</t>
        </is>
      </c>
      <c r="K55" s="0" t="inlineStr">
        <is>
          <t>[0;34m info_sdt_dml_batch1_pk_urp2 [0m源备字段数相同，源端字段：2 	备端字段2</t>
        </is>
      </c>
      <c r="W55" s="1">
        <f>HYPERLINK("#2026041717hbase0!AH2","NO 源备存在差异，共25个")</f>
        <v/>
      </c>
      <c r="X55" s="0">
        <f>A55</f>
        <v/>
      </c>
      <c r="AK55" s="0" t="inlineStr">
        <is>
          <t>8行 0列，源：9 备：2</t>
        </is>
      </c>
      <c r="AT55" s="0" t="inlineStr">
        <is>
          <t>5行 8列，源：None 备：9999999999999999999999.9999990000</t>
        </is>
      </c>
      <c r="AX55" s="0" t="inlineStr">
        <is>
          <t>27行 0列，源：54 备：171</t>
        </is>
      </c>
      <c r="BA55" s="0" t="inlineStr">
        <is>
          <t>5行 6列，源：None 备：99999999999999999999999999999999</t>
        </is>
      </c>
      <c r="BB55" s="0" t="inlineStr">
        <is>
          <t>27行 0列，源：109 备：19</t>
        </is>
      </c>
      <c r="BC55"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5" s="0" t="inlineStr">
        <is>
          <t>8行 0列，源：9 备：2</t>
        </is>
      </c>
      <c r="BM55" s="0" t="inlineStr">
        <is>
          <t>5行 8列，源：1945-05-11 14:30:45.123456 备：9999-12-31 23:59:59.9999999</t>
        </is>
      </c>
      <c r="BO55" s="0" t="inlineStr">
        <is>
          <t>3行 2列，源：nan 备：</t>
        </is>
      </c>
      <c r="BQ55" s="0" t="inlineStr">
        <is>
          <t>5行 8列，源：1945-05-11 14:30:45.123456 备：1900-01-01 00:00:00.0000000</t>
        </is>
      </c>
      <c r="BR55" s="0" t="inlineStr">
        <is>
          <t>3行 19列，源：None 备：</t>
        </is>
      </c>
      <c r="BT55" s="0" t="inlineStr">
        <is>
          <t>8行 0列，源：21 备：24</t>
        </is>
      </c>
      <c r="BW55" s="0" t="inlineStr">
        <is>
          <t>8行 0列，源：9 备：2</t>
        </is>
      </c>
      <c r="BX55" s="0" t="inlineStr">
        <is>
          <t>13行 1列，源：b' ' 备：41</t>
        </is>
      </c>
      <c r="CA55"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5" s="0" t="inlineStr">
        <is>
          <t>5行 8列，源：2063-05-11 10:30:45.1234567 -04:00 备：1900-01-01 00:00:00.0000000 +00:00</t>
        </is>
      </c>
      <c r="CF55" s="0" t="inlineStr">
        <is>
          <t>5行 8列，源：2063-05-11 10:30:45.1234567 -04:00 备：2026-04-17 17:18:22.7549521 +08:00</t>
        </is>
      </c>
      <c r="CG55" s="0" t="inlineStr">
        <is>
          <t>5行 8列，源：2063-05-11 10:30:45.1234567 -04:00 备：1900-01-01 00:00:00.0000000 +00:00</t>
        </is>
      </c>
      <c r="CI55" s="0" t="inlineStr">
        <is>
          <t>13行 1列，源：b'\xaf' 备：41</t>
        </is>
      </c>
      <c r="CJ55" s="0" t="inlineStr">
        <is>
          <t>5行 8列，源：2063-05-11 10:30:45.1234567 -04:00 备：1933-05-11 15:30:45.1234567 +01:00</t>
        </is>
      </c>
      <c r="CL55" s="0" t="inlineStr">
        <is>
          <t>10行 6列，源：None 备：</t>
        </is>
      </c>
      <c r="CM55" s="0" t="inlineStr">
        <is>
          <t>5行 8列，源：12:30:45.120000 备：</t>
        </is>
      </c>
      <c r="CN55" s="0" t="inlineStr">
        <is>
          <t>6行 7列，源：2063-03-12 02:00:00.000000 -04:25 备：2000-05-11 00:30:45.123457 +09:00</t>
        </is>
      </c>
      <c r="CO55" s="0" t="inlineStr">
        <is>
          <t>30行 0列，源：127 备：31</t>
        </is>
      </c>
      <c r="CW55" s="0" t="inlineStr">
        <is>
          <t>5行 1列，源：nan 备：</t>
        </is>
      </c>
      <c r="DJ55" s="0" t="inlineStr">
        <is>
          <t>4行 11列，源：None 备：</t>
        </is>
      </c>
      <c r="DP55" s="0" t="inlineStr">
        <is>
          <t>8行 0列，源：9 备：2</t>
        </is>
      </c>
      <c r="DR55" s="0" t="inlineStr">
        <is>
          <t>5行 8列，源：12:30:45.120000 备：12:00:00.1234567</t>
        </is>
      </c>
      <c r="DT55" s="0" t="inlineStr">
        <is>
          <t>6行 7列，源：12:30:45.123000 备：</t>
        </is>
      </c>
      <c r="DV55" s="0" t="inlineStr">
        <is>
          <t>8行 0列，源：21 备：24</t>
        </is>
      </c>
      <c r="EB55" s="0" t="inlineStr">
        <is>
          <t>5行 8列，源：12:30:45.120000 备：12:00:00.1234567</t>
        </is>
      </c>
      <c r="EC55" s="0" t="inlineStr">
        <is>
          <t>13行 1列，源：b' ' 备：41</t>
        </is>
      </c>
      <c r="EF55" s="0" t="inlineStr">
        <is>
          <t>4行 9列，源：None 备：-98743298765.4321</t>
        </is>
      </c>
      <c r="EK55" s="0" t="inlineStr">
        <is>
          <t>6行 7列，源：12:30:45.123000 备：</t>
        </is>
      </c>
      <c r="EO55" s="0" t="inlineStr">
        <is>
          <t>6行 7列，源：12:30:45.123000 备：00:00:01.123457</t>
        </is>
      </c>
      <c r="EQ55" s="0" t="inlineStr">
        <is>
          <t>4行 9列，源：None 备：</t>
        </is>
      </c>
      <c r="ET55" s="0" t="inlineStr">
        <is>
          <t>7行 1列，源：None 备：12:30:45</t>
        </is>
      </c>
      <c r="EW55" s="0" t="inlineStr">
        <is>
          <t>6行 2列，源：00:00:01.100000 备：12:30:45.0</t>
        </is>
      </c>
      <c r="EZ55" s="0" t="inlineStr">
        <is>
          <t>4行 9列，源：None 备：-98743298765.4321</t>
        </is>
      </c>
      <c r="FA55" s="0" t="inlineStr">
        <is>
          <t>13行 1列，源：b'\\' 备：20</t>
        </is>
      </c>
      <c r="FB55" s="0" t="inlineStr">
        <is>
          <t>28行 0列，源：77 备：29</t>
        </is>
      </c>
      <c r="FD55" s="0" t="inlineStr">
        <is>
          <t>4行 9列，源：None 备：</t>
        </is>
      </c>
      <c r="FE55" s="0" t="inlineStr">
        <is>
          <t>5行 8列，源：2063-05-11 10:30:45.1234567 -04:00 备：1900-01-01 00:00:00.0000000 +00:00</t>
        </is>
      </c>
    </row>
    <row r="56">
      <c r="B56" s="0" t="inlineStr">
        <is>
          <t>YES</t>
        </is>
      </c>
      <c r="C56" s="0" t="inlineStr">
        <is>
          <t>NULL</t>
        </is>
      </c>
      <c r="D56" s="0" t="inlineStr">
        <is>
          <t>NULL</t>
        </is>
      </c>
      <c r="E56" s="0" t="inlineStr">
        <is>
          <t>NULL</t>
        </is>
      </c>
      <c r="F56" s="0" t="inlineStr">
        <is>
          <t>NULL</t>
        </is>
      </c>
      <c r="G56" s="0" t="inlineStr">
        <is>
          <t>NULL</t>
        </is>
      </c>
      <c r="H56" s="0" t="inlineStr">
        <is>
          <t>NULL</t>
        </is>
      </c>
      <c r="I56" s="0" t="inlineStr">
        <is>
          <t>YES!PK__info_sdt__3213E83FAE7332A4</t>
        </is>
      </c>
      <c r="J56" s="0" t="inlineStr">
        <is>
          <t>YES! 主键相关索引</t>
        </is>
      </c>
      <c r="K56" s="0" t="inlineStr">
        <is>
          <t xml:space="preserve"> NO!  	 id列源备映射错误，源端为int None位	期望更改为text	实际备端为int None位</t>
        </is>
      </c>
      <c r="AK56" s="0" t="inlineStr">
        <is>
          <t xml:space="preserve">8行 1列，源：Y 备： </t>
        </is>
      </c>
      <c r="AT56" s="0" t="inlineStr">
        <is>
          <t>5行 10列，源：None 备：100000000000000</t>
        </is>
      </c>
      <c r="AX56" s="0" t="inlineStr">
        <is>
          <t>27行 1列，源：9999-12-31 23:59:59.997000 备：2023-05-11 00:00:00.123</t>
        </is>
      </c>
      <c r="BA56" s="0" t="inlineStr">
        <is>
          <t>5行 7列，源：None 备：0.99999999999999999999999999999900000000</t>
        </is>
      </c>
      <c r="BB56" s="0" t="inlineStr">
        <is>
          <t>27行 1列，源：1981-05-11 14:30:59 备：1753-01-02 00:00:00.000</t>
        </is>
      </c>
      <c r="BC56"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6" s="0" t="inlineStr">
        <is>
          <t xml:space="preserve">8行 1列，源：Y 备： </t>
        </is>
      </c>
      <c r="BM56" s="0" t="inlineStr">
        <is>
          <t>6行 0列，源：7 备：176</t>
        </is>
      </c>
      <c r="BO56" s="0" t="inlineStr">
        <is>
          <t>3行 3列，源：nan 备：</t>
        </is>
      </c>
      <c r="BQ56" s="0" t="inlineStr">
        <is>
          <t>6行 0列，源：7 备：203</t>
        </is>
      </c>
      <c r="BR56" s="0" t="inlineStr">
        <is>
          <t>4行 0列，源：6 备：13</t>
        </is>
      </c>
      <c r="BT56" s="0" t="inlineStr">
        <is>
          <t>8行 1列，源：None 备：6</t>
        </is>
      </c>
      <c r="BW56" s="0" t="inlineStr">
        <is>
          <t>8行 1列，源：Y 备：</t>
        </is>
      </c>
      <c r="BX56" s="0" t="inlineStr">
        <is>
          <t>13行 2列，源：b'                    ' 备：5661726961626C65206C656E6774682062696E61</t>
        </is>
      </c>
      <c r="CA56"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6" s="0" t="inlineStr">
        <is>
          <t>6行 0列，源：7 备：3</t>
        </is>
      </c>
      <c r="CF56" s="0" t="inlineStr">
        <is>
          <t>6行 0列，源：7 备：124</t>
        </is>
      </c>
      <c r="CG56" s="0" t="inlineStr">
        <is>
          <t>6行 0列，源：7 备：3</t>
        </is>
      </c>
      <c r="CI56" s="0" t="inlineStr">
        <is>
          <t>13行 2列，源：b'h\x00\x85\xcb\x87\xdd\x92\xbb\x17\x9eD}\x9fS\xb74\x1c^d\x80' 备：5661726961626C65206C656E6774682062696E61</t>
        </is>
      </c>
      <c r="CJ56" s="0" t="inlineStr">
        <is>
          <t>6行 0列，源：7 备：108</t>
        </is>
      </c>
      <c r="CL56" s="0" t="inlineStr">
        <is>
          <t>10行 8列，源：None 备：</t>
        </is>
      </c>
      <c r="CM56" s="0" t="inlineStr">
        <is>
          <t>6行 0列，源：7 备：2</t>
        </is>
      </c>
      <c r="CN56" s="0" t="inlineStr">
        <is>
          <t>6行 8列，源：2063-03-12 02:00:00.0000000 -04:25 备：2000-05-11 00:30:45.1234567 +09:00</t>
        </is>
      </c>
      <c r="CO56" s="0" t="inlineStr">
        <is>
          <t>30行 1列，源：1970-01-01 备：2068-06-01</t>
        </is>
      </c>
      <c r="CW56" s="0" t="inlineStr">
        <is>
          <t>5行 2列，源：nan 备：</t>
        </is>
      </c>
      <c r="DJ56" s="0" t="inlineStr">
        <is>
          <t>4行 12列，源：None 备：</t>
        </is>
      </c>
      <c r="DP56" s="0" t="inlineStr">
        <is>
          <t>8行 1列，源：Y 备：</t>
        </is>
      </c>
      <c r="DR56" s="0" t="inlineStr">
        <is>
          <t>6行 0列，源：7 备：15</t>
        </is>
      </c>
      <c r="DT56" s="0" t="inlineStr">
        <is>
          <t>6行 8列，源：12:30:45.123000 备：12:00:00.1234567</t>
        </is>
      </c>
      <c r="DV56" s="0" t="inlineStr">
        <is>
          <t>8行 1列，源：None 备：6</t>
        </is>
      </c>
      <c r="EB56" s="0" t="inlineStr">
        <is>
          <t>6行 0列，源：7 备：15</t>
        </is>
      </c>
      <c r="EC56" s="0" t="inlineStr">
        <is>
          <t>13行 2列，源：b'          ' 备：5661726961626C65206C656E6774682062696E61</t>
        </is>
      </c>
      <c r="EF56" s="0" t="inlineStr">
        <is>
          <t>4行 10列，源：None 备：-321</t>
        </is>
      </c>
      <c r="EK56" s="0" t="inlineStr">
        <is>
          <t>6行 8列，源：12:30:45.123000 备：12:00:00.1234567</t>
        </is>
      </c>
      <c r="EO56" s="0" t="inlineStr">
        <is>
          <t>6行 8列，源：12:30:45.123000 备：05:44:11.1234567</t>
        </is>
      </c>
      <c r="EQ56" s="0" t="inlineStr">
        <is>
          <t>4行 10列，源：None 备：</t>
        </is>
      </c>
      <c r="ET56" s="0" t="inlineStr">
        <is>
          <t>7行 2列，源：12:00:00.100000 备：12:30:45.0</t>
        </is>
      </c>
      <c r="EW56" s="0" t="inlineStr">
        <is>
          <t>6行 3列，源：None 备：09:12:34.12</t>
        </is>
      </c>
      <c r="EZ56" s="0" t="inlineStr">
        <is>
          <t>4行 10列，源：None 备：-321</t>
        </is>
      </c>
      <c r="FA56" s="0" t="inlineStr">
        <is>
          <t>13行 2列，源：b'mC\xac\x05\xc6\x08)\xcb5\xa6]H\xc3U\xae\xa1\x03\x1a\xd7f\xe6\xf6\\I\xceM,\xbe\xe4\x9d\x10N:\xc8\xc8}Mj\xcez\xd6\x1d\xf1O\x0e\xc0*$\x14\xaa\xc5\x1d?\xf9\xad]q\x1eq\xda\x9b\xf7\xa5\xa1o\xac;\xcbT*\x12\xc8,\xc1\xe5\xfe\x1b\x8fN\x14v\xc6\xd9w\xda\xc6\xfaFx\xc8\xc3=k\xb6w\xae\xbde\xf6,' 备：20202020202020202020</t>
        </is>
      </c>
      <c r="FB56" s="0" t="inlineStr">
        <is>
          <t>28行 1列，源：2000-05-11 14:30:00 备：1981-05-11 14:31:00</t>
        </is>
      </c>
      <c r="FD56" s="0" t="inlineStr">
        <is>
          <t>4行 10列，源：None 备：</t>
        </is>
      </c>
      <c r="FE56" s="0" t="inlineStr">
        <is>
          <t>6行 0列，源：7 备：3</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c_sdt列源备映射错误，源端为smalldatetime None位	期望更改为text	实际备端为smalldatetime None位</t>
        </is>
      </c>
      <c r="AK57" s="0" t="inlineStr">
        <is>
          <t xml:space="preserve">8行 1列，源：Y 备： </t>
        </is>
      </c>
      <c r="AT57" s="0" t="inlineStr">
        <is>
          <t>5行 11列，源：None 备：999999999999999999999</t>
        </is>
      </c>
      <c r="AX57" s="0" t="inlineStr">
        <is>
          <t>28行 0列，源：55 备：172</t>
        </is>
      </c>
      <c r="BA57" s="0" t="inlineStr">
        <is>
          <t>5行 8列，源：None 备：9999999999999999999999.9999990000</t>
        </is>
      </c>
      <c r="BB57" s="0" t="inlineStr">
        <is>
          <t>28行 0列，源：110 备：2</t>
        </is>
      </c>
      <c r="BH57" s="0" t="inlineStr">
        <is>
          <t xml:space="preserve">8行 1列，源：Y 备： </t>
        </is>
      </c>
      <c r="BM57" s="0" t="inlineStr">
        <is>
          <t>6行 1列，源：2065-05-11 14:30:45 备：1945-05-11 14:30:45</t>
        </is>
      </c>
      <c r="BO57" s="0" t="inlineStr">
        <is>
          <t>3行 4列，源：nan 备：</t>
        </is>
      </c>
      <c r="BQ57" s="0" t="inlineStr">
        <is>
          <t>6行 1列，源：2065-05-11 14:30:45 备：2026-04-17 17:17:33</t>
        </is>
      </c>
      <c r="BR57" s="0" t="inlineStr">
        <is>
          <t>4行 1列，源：127.0 备：</t>
        </is>
      </c>
      <c r="BT57" s="0" t="inlineStr">
        <is>
          <t>8行 2列，源：None 备：12345678901234567890</t>
        </is>
      </c>
      <c r="BW57" s="0" t="inlineStr">
        <is>
          <t>8行 1列，源：Y 备：</t>
        </is>
      </c>
      <c r="BX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57" s="0" t="inlineStr">
        <is>
          <t>6行 1列，源：1933-05-11 15:30:45 +01:00 备：2026-04-17 17:18:21 +08:00</t>
        </is>
      </c>
      <c r="CF57" s="0" t="inlineStr">
        <is>
          <t>6行 1列，源：1933-05-11 15:30:45 +01:00 备：0001-01-01 00:00:00 +00:00</t>
        </is>
      </c>
      <c r="CG57" s="0" t="inlineStr">
        <is>
          <t>6行 1列，源：1933-05-11 15:30:45 +01:00 备：2026-04-17 17:18:32 +08:00</t>
        </is>
      </c>
      <c r="CI57" s="0"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57" s="0" t="inlineStr">
        <is>
          <t>6行 1列，源：1933-05-11 15:30:45 +01:00 备：2000-05-11 00:30:45 +09:00</t>
        </is>
      </c>
      <c r="CL57" s="0" t="inlineStr">
        <is>
          <t>11行 0列，源：12 备：8</t>
        </is>
      </c>
      <c r="CM57" s="0" t="inlineStr">
        <is>
          <t>6行 1列，源：12:30:45 备：00:00:00</t>
        </is>
      </c>
      <c r="CN57" s="0" t="inlineStr">
        <is>
          <t>7行 0列，源：8 备：4</t>
        </is>
      </c>
      <c r="CO57" s="0" t="inlineStr">
        <is>
          <t>31行 0列，源：128 备：4</t>
        </is>
      </c>
      <c r="CW57" s="0" t="inlineStr">
        <is>
          <t>5行 3列，源：nan 备：</t>
        </is>
      </c>
      <c r="DJ57" s="0" t="inlineStr">
        <is>
          <t>4行 13列，源：None 备：</t>
        </is>
      </c>
      <c r="DP57" s="0" t="inlineStr">
        <is>
          <t>8行 1列，源：Y 备：</t>
        </is>
      </c>
      <c r="DR57" s="0" t="inlineStr">
        <is>
          <t>6行 1列，源：12:30:45 备：00:00:01</t>
        </is>
      </c>
      <c r="DT57" s="0" t="inlineStr">
        <is>
          <t>7行 0列，源：8 备：15</t>
        </is>
      </c>
      <c r="DV57" s="0" t="inlineStr">
        <is>
          <t>8行 2列，源：None 备：12345678901234567890</t>
        </is>
      </c>
      <c r="EB57" s="0" t="inlineStr">
        <is>
          <t>6行 1列，源：12:30:45 备：00:00:01</t>
        </is>
      </c>
      <c r="EC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57" s="0" t="inlineStr">
        <is>
          <t>4行 11列，源：None 备：-987654321096543210987654321098765432</t>
        </is>
      </c>
      <c r="EK57" s="0" t="inlineStr">
        <is>
          <t>7行 0列，源：8 备：15</t>
        </is>
      </c>
      <c r="EO57" s="0" t="inlineStr">
        <is>
          <t>7行 0列，源：8 备：16</t>
        </is>
      </c>
      <c r="EQ57" s="0" t="inlineStr">
        <is>
          <t>4行 11列，源：None 备：</t>
        </is>
      </c>
      <c r="ET57" s="0" t="inlineStr">
        <is>
          <t>7行 3列，源：None 备：12:30:45.00</t>
        </is>
      </c>
      <c r="EW57" s="0" t="inlineStr">
        <is>
          <t>6行 4列，源：00:00:01.123000 备：12:30:45.000</t>
        </is>
      </c>
      <c r="EZ57" s="0" t="inlineStr">
        <is>
          <t>4行 11列，源：None 备：-987654321096543210987654321098765432</t>
        </is>
      </c>
      <c r="FA57" s="0"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57" s="0" t="inlineStr">
        <is>
          <t>29行 0列，源：78 备：3</t>
        </is>
      </c>
      <c r="FD57" s="0" t="inlineStr">
        <is>
          <t>4行 11列，源：None 备：</t>
        </is>
      </c>
      <c r="FE57" s="0" t="inlineStr">
        <is>
          <t>6行 1列，源：1933-05-11 15:30:45 +01:00 备：2026-04-17 16:56:53 +08:00</t>
        </is>
      </c>
    </row>
    <row r="58">
      <c r="A58" s="0" t="inlineStr">
        <is>
          <t>info_varbinary_dml_single_pk_drp</t>
        </is>
      </c>
      <c r="K58" s="0" t="inlineStr">
        <is>
          <t>[0;34m info_varbinary_dml_single_pk_drp [0m源备字段数相同，源端字段：4 	备端字段4</t>
        </is>
      </c>
      <c r="W58" s="1">
        <f>HYPERLINK("#2026041717hbase0!AI2","NO 源备存在差异，共6个")</f>
        <v/>
      </c>
      <c r="X58" s="0">
        <f>A58</f>
        <v/>
      </c>
      <c r="AK58" s="0" t="inlineStr">
        <is>
          <t xml:space="preserve">8行 2列，源：上海英方股份有限公司           备：                    </t>
        </is>
      </c>
      <c r="AT58" s="0" t="inlineStr">
        <is>
          <t>5行 12列，源：None 备：0.99999999999999999999999999900000000000</t>
        </is>
      </c>
      <c r="AX58" s="0" t="inlineStr">
        <is>
          <t>28行 1列，源：2026-04-17 17:16:25.287000 备：2024-05-11 12:00:00.567</t>
        </is>
      </c>
      <c r="BA58" s="0" t="inlineStr">
        <is>
          <t>5行 10列，源：None 备：100000000000000</t>
        </is>
      </c>
      <c r="BB58" s="0" t="inlineStr">
        <is>
          <t>28行 1列，源：1996-03-03 23:59:59.997000 备：1900-01-01 00:00:00.000</t>
        </is>
      </c>
      <c r="BH58" s="0" t="inlineStr">
        <is>
          <t xml:space="preserve">8行 2列，源：上海英方股份有限公司           备：                    </t>
        </is>
      </c>
      <c r="BM58" s="0" t="inlineStr">
        <is>
          <t>6行 2列，源：2065-05-11 14:30:45.100000 备：1945-05-11 14:30:45.1</t>
        </is>
      </c>
      <c r="BO58" s="0" t="inlineStr">
        <is>
          <t>3行 15列，源：nan 备：</t>
        </is>
      </c>
      <c r="BQ58" s="0" t="inlineStr">
        <is>
          <t>6行 2列，源：2065-05-11 14:30:45.100000 备：2026-04-17 17:17:33.4</t>
        </is>
      </c>
      <c r="BR58" s="0" t="inlineStr">
        <is>
          <t>4行 2列，源：0.0 备：</t>
        </is>
      </c>
      <c r="BT58" s="0"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58" s="0" t="inlineStr">
        <is>
          <t>8行 2列，源：上海英方股份有限公司 备：</t>
        </is>
      </c>
      <c r="BX58" s="0" t="inlineStr">
        <is>
          <t>14行 0列，源：25 备：26</t>
        </is>
      </c>
      <c r="CD58" s="0" t="inlineStr">
        <is>
          <t>6行 2列，源：1933-05-11 15:30:45.1 +01:00 备：2026-04-17 17:18:20.6 +08:00</t>
        </is>
      </c>
      <c r="CF58" s="0" t="inlineStr">
        <is>
          <t>6行 2列，源：1933-05-11 15:30:45.1 +01:00 备：0001-01-01 00:00:00.0 +00:00</t>
        </is>
      </c>
      <c r="CG58" s="0" t="inlineStr">
        <is>
          <t>6行 2列，源：1933-05-11 15:30:45.1 +01:00 备：2026-04-17 17:18:31.5 +08:00</t>
        </is>
      </c>
      <c r="CI58" s="0" t="inlineStr">
        <is>
          <t>14行 0列，源：57 备：53</t>
        </is>
      </c>
      <c r="CJ58" s="0" t="inlineStr">
        <is>
          <t>6行 2列，源：1933-05-11 15:30:45.1 +01:00 备：2000-05-11 00:30:45.1 +09:00</t>
        </is>
      </c>
      <c r="CL58" s="0" t="inlineStr">
        <is>
          <t>11行 2列，源：None 备：</t>
        </is>
      </c>
      <c r="CM58" s="0" t="inlineStr">
        <is>
          <t>6行 2列，源：12:30:45.100000 备：00:00:00.0</t>
        </is>
      </c>
      <c r="CN58" s="0" t="inlineStr">
        <is>
          <t>7行 1列，源：2000-05-11 00:30:45 +09:00 备：0001-01-01 00:00:00 +00:00</t>
        </is>
      </c>
      <c r="CO58" s="0" t="inlineStr">
        <is>
          <t>31行 1列，源：0001-01-02 备：9999-12-31</t>
        </is>
      </c>
      <c r="CW58" s="0" t="inlineStr">
        <is>
          <t>5行 4列，源：nan 备：</t>
        </is>
      </c>
      <c r="DJ58" s="0" t="inlineStr">
        <is>
          <t>4行 14列，源：None 备：</t>
        </is>
      </c>
      <c r="DP58" s="0" t="inlineStr">
        <is>
          <t>8行 2列，源：上海英方股份有限公司 备：</t>
        </is>
      </c>
      <c r="DR58" s="0" t="inlineStr">
        <is>
          <t>6行 2列，源：12:30:45.100000 备：</t>
        </is>
      </c>
      <c r="DT58" s="0" t="inlineStr">
        <is>
          <t>7行 1列，源：12:30:45 备：00:00:01</t>
        </is>
      </c>
      <c r="DV58" s="0"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58" s="0" t="inlineStr">
        <is>
          <t>6行 2列，源：12:30:45.100000 备：</t>
        </is>
      </c>
      <c r="EC58" s="0" t="inlineStr">
        <is>
          <t>14行 0列，源：25 备：26</t>
        </is>
      </c>
      <c r="EF58" s="0" t="inlineStr">
        <is>
          <t>4行 12列，源：None 备：-0.12345690123456712345678901234567800000</t>
        </is>
      </c>
      <c r="EK58" s="0" t="inlineStr">
        <is>
          <t>7行 1列，源：12:30:45 备：00:00:01</t>
        </is>
      </c>
      <c r="EO58" s="0" t="inlineStr">
        <is>
          <t>7行 1列，源：09:12:34 备：12:00:00</t>
        </is>
      </c>
      <c r="EQ58" s="0" t="inlineStr">
        <is>
          <t>4行 12列，源：None 备：</t>
        </is>
      </c>
      <c r="ET58" s="0" t="inlineStr">
        <is>
          <t>7行 4列，源：12:00:00.123000 备：12:30:45.000</t>
        </is>
      </c>
      <c r="EW58" s="0" t="inlineStr">
        <is>
          <t>6行 5列，源：None 备：09:12:34.1235</t>
        </is>
      </c>
      <c r="EZ58" s="0" t="inlineStr">
        <is>
          <t>4行 12列，源：None 备：-0.12345690123456712345678901234567800000</t>
        </is>
      </c>
      <c r="FA58" s="0" t="inlineStr">
        <is>
          <t>14行 0列，源：57 备：55</t>
        </is>
      </c>
      <c r="FB58" s="0" t="inlineStr">
        <is>
          <t>29行 1列，源：2068-05-11 14:31:00 备：1900-01-01 00:00:00</t>
        </is>
      </c>
      <c r="FD58" s="0" t="inlineStr">
        <is>
          <t>4行 12列，源：None 备：</t>
        </is>
      </c>
      <c r="FE58" s="0" t="inlineStr">
        <is>
          <t>6行 2列，源：1933-05-11 15:30:45.1 +01:00 备：2026-04-17 16:56:52.8 +08:00</t>
        </is>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YES!PK__info_var__3213E83F8A98BEC2</t>
        </is>
      </c>
      <c r="J59" s="0" t="inlineStr">
        <is>
          <t>YES! 主键相关索引</t>
        </is>
      </c>
      <c r="K59" s="0" t="inlineStr">
        <is>
          <t xml:space="preserve"> NO!  	 id列源备映射错误，源端为int None位	期望更改为text	实际备端为int None位</t>
        </is>
      </c>
      <c r="AK59" s="0" t="inlineStr">
        <is>
          <t xml:space="preserve">8行 2列，源：上海英方股份有限公司           备：                    </t>
        </is>
      </c>
      <c r="AT59" s="0" t="inlineStr">
        <is>
          <t>5行 13列，源：None 备：999999999999999999999.9999990000</t>
        </is>
      </c>
      <c r="AX59" s="0" t="inlineStr">
        <is>
          <t>29行 0列，源：56 备：173</t>
        </is>
      </c>
      <c r="BA59" s="0" t="inlineStr">
        <is>
          <t>5行 11列，源：None 备：999999999999999999999</t>
        </is>
      </c>
      <c r="BB59" s="0" t="inlineStr">
        <is>
          <t>29行 0列，源：111 备：20</t>
        </is>
      </c>
      <c r="BH59" s="0" t="inlineStr">
        <is>
          <t xml:space="preserve">8行 2列，源：上海英方股份有限公司           备：                    </t>
        </is>
      </c>
      <c r="BM59" s="0" t="inlineStr">
        <is>
          <t>6行 3列，源：2065-05-11 14:30:45.120000 备：1945-05-11 14:30:45.12</t>
        </is>
      </c>
      <c r="BO59" s="0" t="inlineStr">
        <is>
          <t>3行 16列，源：nan 备：</t>
        </is>
      </c>
      <c r="BQ59" s="0" t="inlineStr">
        <is>
          <t>6行 3列，源：2065-05-11 14:30:45.120000 备：2026-04-17 17:17:33.41</t>
        </is>
      </c>
      <c r="BR59" s="0" t="inlineStr">
        <is>
          <t>4行 3列，源：0.0 备：</t>
        </is>
      </c>
      <c r="BT59" s="0" t="inlineStr">
        <is>
          <t>9行 0列，源：22 备：25</t>
        </is>
      </c>
      <c r="BW59" s="0" t="inlineStr">
        <is>
          <t>8行 2列，源：上海英方股份有限公司 备：</t>
        </is>
      </c>
      <c r="BX59" s="0" t="inlineStr">
        <is>
          <t>14行 1列，源：b'A' 备：70</t>
        </is>
      </c>
      <c r="CD59" s="0" t="inlineStr">
        <is>
          <t>6行 3列，源：1933-05-11 15:30:45.12 +01:00 备：2026-04-17 17:18:20.57 +08:00</t>
        </is>
      </c>
      <c r="CF59" s="0" t="inlineStr">
        <is>
          <t>6行 3列，源：1933-05-11 15:30:45.12 +01:00 备：0001-01-01 00:00:00.00 +00:00</t>
        </is>
      </c>
      <c r="CG59" s="0" t="inlineStr">
        <is>
          <t>6行 3列，源：1933-05-11 15:30:45.12 +01:00 备：2026-04-17 17:18:31.54 +08:00</t>
        </is>
      </c>
      <c r="CI59" s="0" t="inlineStr">
        <is>
          <t>14行 1列，源：b'T' 备：00</t>
        </is>
      </c>
      <c r="CJ59" s="0" t="inlineStr">
        <is>
          <t>6行 3列，源：1933-05-11 15:30:45.12 +01:00 备：2000-05-11 00:30:45.12 +09:00</t>
        </is>
      </c>
      <c r="CL59" s="0" t="inlineStr">
        <is>
          <t>11行 4列，源：None 备：</t>
        </is>
      </c>
      <c r="CM59" s="0" t="inlineStr">
        <is>
          <t>6行 3列，源：12:30:45.120000 备：00:00:00.00</t>
        </is>
      </c>
      <c r="CN59" s="0" t="inlineStr">
        <is>
          <t>7行 2列，源：2000-05-11 00:30:45.1 +09:00 备：0001-01-01 00:00:00.0 +00:00</t>
        </is>
      </c>
      <c r="CO59" s="0" t="inlineStr">
        <is>
          <t>32行 0列，源：130 备：5</t>
        </is>
      </c>
      <c r="CW59" s="0" t="inlineStr">
        <is>
          <t>5行 6列，源：None 备：</t>
        </is>
      </c>
      <c r="DJ59" s="0" t="inlineStr">
        <is>
          <t>4行 15列，源：nan 备：</t>
        </is>
      </c>
      <c r="DP59" s="0" t="inlineStr">
        <is>
          <t>8行 2列，源：上海英方股份有限公司 备：</t>
        </is>
      </c>
      <c r="DR59" s="0" t="inlineStr">
        <is>
          <t>6行 3列，源：12:30:45.120000 备：00:00:01.12</t>
        </is>
      </c>
      <c r="DT59" s="0" t="inlineStr">
        <is>
          <t>7行 2列，源：12:30:45.100000 备：</t>
        </is>
      </c>
      <c r="DV59" s="0" t="inlineStr">
        <is>
          <t>9行 0列，源：22 备：25</t>
        </is>
      </c>
      <c r="EB59" s="0" t="inlineStr">
        <is>
          <t>6行 3列，源：12:30:45.120000 备：00:00:01.12</t>
        </is>
      </c>
      <c r="EC59" s="0" t="inlineStr">
        <is>
          <t>14行 1列，源：b'A' 备：A1</t>
        </is>
      </c>
      <c r="EF59" s="0" t="inlineStr">
        <is>
          <t>4行 13列，源：None 备：-6543210976543287654321.0987654321</t>
        </is>
      </c>
      <c r="EK59" s="0" t="inlineStr">
        <is>
          <t>7行 2列，源：12:30:45.100000 备：</t>
        </is>
      </c>
      <c r="EO59" s="0" t="inlineStr">
        <is>
          <t>7行 2列，源：12:30:45.100000 备：05:44:11.1</t>
        </is>
      </c>
      <c r="EQ59" s="0" t="inlineStr">
        <is>
          <t>4行 13列，源：None 备：</t>
        </is>
      </c>
      <c r="ET59" s="0" t="inlineStr">
        <is>
          <t>7行 5列，源：None 备：12:30:45.0000</t>
        </is>
      </c>
      <c r="EW59" s="0" t="inlineStr">
        <is>
          <t>6行 6列，源：00:00:01.123460 备：12:30:45.00000</t>
        </is>
      </c>
      <c r="EZ59" s="0" t="inlineStr">
        <is>
          <t>4行 13列，源：None 备：-6543210976543287654321.0987654321</t>
        </is>
      </c>
      <c r="FA59" s="0" t="inlineStr">
        <is>
          <t>14行 1列，源：b'T' 备：41</t>
        </is>
      </c>
      <c r="FB59" s="0" t="inlineStr">
        <is>
          <t>30行 0列，源：79 备：30</t>
        </is>
      </c>
      <c r="FD59" s="0" t="inlineStr">
        <is>
          <t>4行 13列，源：None 备：</t>
        </is>
      </c>
      <c r="FE59" s="0" t="inlineStr">
        <is>
          <t>6行 3列，源：1933-05-11 15:30:45.12 +01:00 备：2026-04-17 16:56:52.83 +08:00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c_varbinary列源备映射错误，源端为varbinary 1位	期望更改为text	实际备端为varbinary 1位</t>
        </is>
      </c>
      <c r="AK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0" s="0" t="inlineStr">
        <is>
          <t>5行 14列，源：None 备：9999999999.99</t>
        </is>
      </c>
      <c r="AX60" s="0" t="inlineStr">
        <is>
          <t>29行 1列，源：2020-02-29 19:27:31.123000 备：2025-01-01 00:00:00.233</t>
        </is>
      </c>
      <c r="BA60" s="0" t="inlineStr">
        <is>
          <t>5行 12列，源：None 备：0.99999999999999999999999999900000000000</t>
        </is>
      </c>
      <c r="BB60" s="0" t="inlineStr">
        <is>
          <t>29行 1列，源：1997-04-04 23:59:59.997000 备：9999-12-30 23:59:59.997</t>
        </is>
      </c>
      <c r="BH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0" s="0" t="inlineStr">
        <is>
          <t>6行 4列，源：2065-05-11 14:30:45.123000 备：1945-05-11 14:30:45.123</t>
        </is>
      </c>
      <c r="BO60" s="0" t="inlineStr">
        <is>
          <t>3行 17列，源：None 备：</t>
        </is>
      </c>
      <c r="BQ60" s="0" t="inlineStr">
        <is>
          <t>6行 4列，源：2065-05-11 14:30:45.123000 备：2026-04-17 17:17:33.413</t>
        </is>
      </c>
      <c r="BR60" s="0" t="inlineStr">
        <is>
          <t>4行 4列，源：0.0 备：</t>
        </is>
      </c>
      <c r="BT60" s="0" t="inlineStr">
        <is>
          <t>9行 1列，源：  备：X</t>
        </is>
      </c>
      <c r="BW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0" s="0" t="inlineStr">
        <is>
          <t>14行 2列，源：b'Variable length bina' 备：327391B2CAEBBB33387BF93BC613762F886C2282</t>
        </is>
      </c>
      <c r="CD60" s="0" t="inlineStr">
        <is>
          <t>6行 4列，源：1933-05-11 15:30:45.123 +01:00 备：2026-04-17 17:18:20.568 +08:00</t>
        </is>
      </c>
      <c r="CF60" s="0" t="inlineStr">
        <is>
          <t>6行 4列，源：1933-05-11 15:30:45.123 +01:00 备：0001-01-01 00:00:00.000 +00:00</t>
        </is>
      </c>
      <c r="CG60" s="0" t="inlineStr">
        <is>
          <t>6行 4列，源：1933-05-11 15:30:45.123 +01:00 备：2026-04-17 17:18:31.537 +08:00</t>
        </is>
      </c>
      <c r="CI60" s="0" t="inlineStr">
        <is>
          <t>14行 2列，源：b'HelloWorld\x00\x00\x00\x00\x00\x00\x00\x00\x00\x00' 备：0000000000000000000000000000000000000000</t>
        </is>
      </c>
      <c r="CJ60" s="0" t="inlineStr">
        <is>
          <t>6行 4列，源：1933-05-11 15:30:45.123 +01:00 备：2000-05-11 00:30:45.123 +09:00</t>
        </is>
      </c>
      <c r="CL60" s="0" t="inlineStr">
        <is>
          <t>11行 6列，源：None 备：</t>
        </is>
      </c>
      <c r="CM60" s="0" t="inlineStr">
        <is>
          <t>6行 4列，源：12:30:45.123000 备：00:00:00.000</t>
        </is>
      </c>
      <c r="CN60" s="0" t="inlineStr">
        <is>
          <t>7行 3列，源：2000-05-11 00:30:45.12 +09:00 备：0001-01-01 00:00:00.00 +00:00</t>
        </is>
      </c>
      <c r="CO60" s="0" t="inlineStr">
        <is>
          <t>32行 1列，源：1990-05-11 备：2026-04-17</t>
        </is>
      </c>
      <c r="CW60" s="0" t="inlineStr">
        <is>
          <t>5行 8列，源：None 备：</t>
        </is>
      </c>
      <c r="DJ60" s="0" t="inlineStr">
        <is>
          <t>4行 16列，源：nan 备：</t>
        </is>
      </c>
      <c r="DP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0" s="0" t="inlineStr">
        <is>
          <t>6行 4列，源：12:30:45.123000 备：</t>
        </is>
      </c>
      <c r="DT60" s="0" t="inlineStr">
        <is>
          <t>7行 3列，源：12:30:45.120000 备：00:00:01.12</t>
        </is>
      </c>
      <c r="DV60" s="0" t="inlineStr">
        <is>
          <t>9行 1列，源： 备：X</t>
        </is>
      </c>
      <c r="EB60" s="0" t="inlineStr">
        <is>
          <t>6行 4列，源：12:30:45.123000 备：</t>
        </is>
      </c>
      <c r="EC60" s="0" t="inlineStr">
        <is>
          <t>14行 2列，源：b'Variable length bina' 备：AD7ED41B1D00F92B45F25CF2229E24D477C63B5F7EF7CDF51E30E1613DE5498552FD76F5566B4B803FCBEB0B7FB9183DC9CBCAFAB6B920AE14DA302E3AEC4B6BE492E02B0FF485065D94B138BF11875CF2C74E23094E3A16D0558E47C5A60E4646AAD94B</t>
        </is>
      </c>
      <c r="EF60" s="0" t="inlineStr">
        <is>
          <t>4行 14列，源：None 备：-9876543210954.32</t>
        </is>
      </c>
      <c r="EK60" s="0" t="inlineStr">
        <is>
          <t>7行 3列，源：12:30:45.120000 备：00:00:01.12</t>
        </is>
      </c>
      <c r="EO60" s="0" t="inlineStr">
        <is>
          <t>7行 3列，源：09:12:34.120000 备：12:00:00.12</t>
        </is>
      </c>
      <c r="EQ60" s="0" t="inlineStr">
        <is>
          <t>4行 14列，源：None 备：</t>
        </is>
      </c>
      <c r="ET60" s="0" t="inlineStr">
        <is>
          <t>7行 6列，源：12:00:00.123460 备：12:30:45.00000</t>
        </is>
      </c>
      <c r="EW60" s="0" t="inlineStr">
        <is>
          <t>6行 7列，源：None 备：09:12:34.123457</t>
        </is>
      </c>
      <c r="EZ60" s="0" t="inlineStr">
        <is>
          <t>4行 14列，源：None 备：-9876543210954.32</t>
        </is>
      </c>
      <c r="FA60" s="0" t="inlineStr">
        <is>
          <t>14行 2列，源：b'HelloWorld' 备：5661726961626C65206C656E6774682062696E61</t>
        </is>
      </c>
      <c r="FB60" s="0" t="inlineStr">
        <is>
          <t>30行 1列，源：1981-05-11 14:31:00 备：2079-06-05 23:59:00</t>
        </is>
      </c>
      <c r="FD60" s="0" t="inlineStr">
        <is>
          <t>4行 14列，源：None 备：</t>
        </is>
      </c>
      <c r="FE60" s="0" t="inlineStr">
        <is>
          <t>6行 4列，源：1933-05-11 15:30:45.123 +01:00 备：2026-04-17 16:56:52.828 +08:00</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c_varbinary_100列源备映射错误，源端为varbinary 100位	期望更改为text	实际备端为varbinary 100位</t>
        </is>
      </c>
      <c r="AK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1" s="0" t="inlineStr">
        <is>
          <t>5行 15列，源：1.23456789012345e-30 备：0.0000000000000</t>
        </is>
      </c>
      <c r="AX61" s="0" t="inlineStr">
        <is>
          <t>30行 0列，源：57 备：18</t>
        </is>
      </c>
      <c r="BA61" s="0" t="inlineStr">
        <is>
          <t>5行 13列，源：None 备：999999999999999999999.9999990000</t>
        </is>
      </c>
      <c r="BB61" s="0" t="inlineStr">
        <is>
          <t>30行 0列，源：112 备：21</t>
        </is>
      </c>
      <c r="BH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1" s="0" t="inlineStr">
        <is>
          <t>6行 5列，源：2065-05-11 14:30:45.123500 备：1945-05-11 14:30:45.1235</t>
        </is>
      </c>
      <c r="BO61" s="0" t="inlineStr">
        <is>
          <t>3行 18列，源：None 备：</t>
        </is>
      </c>
      <c r="BQ61" s="0" t="inlineStr">
        <is>
          <t>6行 5列，源：2065-05-11 14:30:45.123500 备：2026-04-17 17:17:33.4133</t>
        </is>
      </c>
      <c r="BR61" s="0" t="inlineStr">
        <is>
          <t>4行 5列，源：None 备：-457</t>
        </is>
      </c>
      <c r="BT61" s="0" t="inlineStr">
        <is>
          <t>9行 1列，源：  备：X</t>
        </is>
      </c>
      <c r="BW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1" s="0"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61" s="0" t="inlineStr">
        <is>
          <t>6行 5列，源：1933-05-11 15:30:45.1235 +01:00 备：2026-04-17 17:18:20.5678 +08:00</t>
        </is>
      </c>
      <c r="CF61" s="0" t="inlineStr">
        <is>
          <t>6行 5列，源：1933-05-11 15:30:45.1235 +01:00 备：0001-01-01 00:00:00.0000 +00:00</t>
        </is>
      </c>
      <c r="CG61" s="0" t="inlineStr">
        <is>
          <t>6行 5列，源：1933-05-11 15:30:45.1235 +01:00 备：2026-04-17 17:18:31.5370 +08:00</t>
        </is>
      </c>
      <c r="CI61" s="0"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61" s="0" t="inlineStr">
        <is>
          <t>6行 5列，源：1933-05-11 15:30:45.1235 +01:00 备：2000-05-11 00:30:45.1235 +09:00</t>
        </is>
      </c>
      <c r="CL61" s="0" t="inlineStr">
        <is>
          <t>11行 8列，源：None 备：</t>
        </is>
      </c>
      <c r="CM61" s="0" t="inlineStr">
        <is>
          <t>6行 5列，源：12:30:45.123000 备：00:00:00.0000</t>
        </is>
      </c>
      <c r="CN61" s="0" t="inlineStr">
        <is>
          <t>7行 4列，源：2000-05-11 00:30:45.123 +09:00 备：0001-01-01 00:00:00.000 +00:00</t>
        </is>
      </c>
      <c r="CO61" s="0" t="inlineStr">
        <is>
          <t>33行 0列，源：177 备：6</t>
        </is>
      </c>
      <c r="CW61" s="0" t="inlineStr">
        <is>
          <t>5行 9列，源：None 备：</t>
        </is>
      </c>
      <c r="DJ61" s="0" t="inlineStr">
        <is>
          <t>4行 17列，源：None 备：100.5000</t>
        </is>
      </c>
      <c r="DP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1" s="0" t="inlineStr">
        <is>
          <t>6行 5列，源：12:30:45.123000 备：00:00:01.1235</t>
        </is>
      </c>
      <c r="DT61" s="0" t="inlineStr">
        <is>
          <t>7行 4列，源：12:30:45.123000 备：</t>
        </is>
      </c>
      <c r="DV61" s="0" t="inlineStr">
        <is>
          <t>9行 1列，源： 备：X</t>
        </is>
      </c>
      <c r="EB61" s="0" t="inlineStr">
        <is>
          <t>6行 5列，源：12:30:45.123000 备：00:00:01.1235</t>
        </is>
      </c>
      <c r="EC61" s="0"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61" s="0" t="inlineStr">
        <is>
          <t>4行 15列，源：nan 备：</t>
        </is>
      </c>
      <c r="EK61" s="0" t="inlineStr">
        <is>
          <t>7行 4列，源：12:30:45.123000 备：</t>
        </is>
      </c>
      <c r="EO61" s="0" t="inlineStr">
        <is>
          <t>7行 4列，源：12:30:45.123000 备：05:44:11.123</t>
        </is>
      </c>
      <c r="EQ61" s="0" t="inlineStr">
        <is>
          <t>4行 15列，源：nan 备：</t>
        </is>
      </c>
      <c r="ET61" s="0" t="inlineStr">
        <is>
          <t>7行 7列，源：None 备：12:30:45.000000</t>
        </is>
      </c>
      <c r="EW61" s="0" t="inlineStr">
        <is>
          <t>6行 8列，源：00:00:01.123456 备：12:30:45.0000000</t>
        </is>
      </c>
      <c r="EZ61" s="0" t="inlineStr">
        <is>
          <t>4行 15列，源：nan 备：</t>
        </is>
      </c>
      <c r="FA61" s="0"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61" s="0" t="inlineStr">
        <is>
          <t>31行 0列，源：80 备：31</t>
        </is>
      </c>
      <c r="FD61" s="0" t="inlineStr">
        <is>
          <t>4行 15列，源：nan 备：</t>
        </is>
      </c>
      <c r="FE61" s="0" t="inlineStr">
        <is>
          <t>6行 5列，源：1933-05-11 15:30:45.1235 +01:00 备：2026-04-17 16:56:52.8279 +08:00</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c_varbinary_200列源备映射错误，源端为varbinary 200位	期望更改为text	实际备端为varbinary 200位</t>
        </is>
      </c>
      <c r="AK62" s="0" t="inlineStr">
        <is>
          <t>9行 0列，源：10 备：3</t>
        </is>
      </c>
      <c r="AT62" s="0" t="inlineStr">
        <is>
          <t>5行 16列，源：1.2345669834560371e-20 备：0.000000</t>
        </is>
      </c>
      <c r="AX62" s="0" t="inlineStr">
        <is>
          <t>30行 1列，源：2000-05-11 14:30:29 备：2004-12-24 23:59:59.990</t>
        </is>
      </c>
      <c r="BA62" s="0" t="inlineStr">
        <is>
          <t>5行 14列，源：None 备：9999999999.99</t>
        </is>
      </c>
      <c r="BB62" s="0" t="inlineStr">
        <is>
          <t>30行 1列，源：1998-05-05 23:59:59.997000 备：2023-05-11 00:00:00.123</t>
        </is>
      </c>
      <c r="BH62" s="0" t="inlineStr">
        <is>
          <t>9行 0列，源：10 备：3</t>
        </is>
      </c>
      <c r="BM62" s="0" t="inlineStr">
        <is>
          <t>6行 6列，源：2065-05-11 14:30:45.123460 备：1945-05-11 14:30:45.12346</t>
        </is>
      </c>
      <c r="BO62" s="0" t="inlineStr">
        <is>
          <t>3行 19列，源：None 备：</t>
        </is>
      </c>
      <c r="BQ62" s="0" t="inlineStr">
        <is>
          <t>6行 6列，源：2065-05-11 14:30:45.123460 备：2026-04-17 17:17:33.41330</t>
        </is>
      </c>
      <c r="BR62" s="0" t="inlineStr">
        <is>
          <t>4行 6列，源：None 备：-123456780123456781234589012345678</t>
        </is>
      </c>
      <c r="BT62" s="0" t="inlineStr">
        <is>
          <t>9行 2列，源：                     备：This is a nchar stri</t>
        </is>
      </c>
      <c r="BW62" s="0" t="inlineStr">
        <is>
          <t>9行 0列，源：10 备：3</t>
        </is>
      </c>
      <c r="BX62" s="0" t="inlineStr">
        <is>
          <t>15行 0列，源：26 备：27</t>
        </is>
      </c>
      <c r="CD62" s="0" t="inlineStr">
        <is>
          <t>6行 6列，源：1933-05-11 15:30:45.12346 +01:00 备：2026-04-17 17:18:20.56779 +08:00</t>
        </is>
      </c>
      <c r="CF62" s="0" t="inlineStr">
        <is>
          <t>6行 6列，源：1933-05-11 15:30:45.12346 +01:00 备：0001-01-01 00:00:00.00000 +00:00</t>
        </is>
      </c>
      <c r="CG62" s="0" t="inlineStr">
        <is>
          <t>6行 6列，源：1933-05-11 15:30:45.12346 +01:00 备：2026-04-17 17:18:31.53698 +08:00</t>
        </is>
      </c>
      <c r="CI62" s="0" t="inlineStr">
        <is>
          <t>15行 0列，源：58 备：54</t>
        </is>
      </c>
      <c r="CJ62" s="0" t="inlineStr">
        <is>
          <t>6行 6列，源：1933-05-11 15:30:45.12346 +01:00 备：2000-05-11 00:30:45.12346 +09:00</t>
        </is>
      </c>
      <c r="CL62" s="0" t="inlineStr">
        <is>
          <t>12行 0列，源：13 备：9</t>
        </is>
      </c>
      <c r="CM62" s="0" t="inlineStr">
        <is>
          <t>6行 6列，源：12:30:45.123000 备：00:00:00.00000</t>
        </is>
      </c>
      <c r="CN62" s="0" t="inlineStr">
        <is>
          <t>7行 5列，源：2000-05-11 00:30:45.1235 +09:00 备：0001-01-01 00:00:00.0000 +00:00</t>
        </is>
      </c>
      <c r="CO62" s="0" t="inlineStr">
        <is>
          <t>33行 1列，源：1970-01-01 备：2020-02-29</t>
        </is>
      </c>
      <c r="CW62" s="0" t="inlineStr">
        <is>
          <t>5行 10列，源：None 备：</t>
        </is>
      </c>
      <c r="DJ62" s="0" t="inlineStr">
        <is>
          <t>4行 18列，源：None 备：99.5000</t>
        </is>
      </c>
      <c r="DP62" s="0" t="inlineStr">
        <is>
          <t>9行 0列，源：10 备：3</t>
        </is>
      </c>
      <c r="DR62" s="0" t="inlineStr">
        <is>
          <t>6行 6列，源：12:30:45.123000 备：</t>
        </is>
      </c>
      <c r="DT62" s="0" t="inlineStr">
        <is>
          <t>7行 5列，源：12:30:45.123400 备：00:00:01.1235</t>
        </is>
      </c>
      <c r="DV62" s="0" t="inlineStr">
        <is>
          <t>9行 2列，源： 备：This is a nchar stri</t>
        </is>
      </c>
      <c r="EB62" s="0" t="inlineStr">
        <is>
          <t>6行 6列，源：12:30:45.123000 备：</t>
        </is>
      </c>
      <c r="EC62" s="0" t="inlineStr">
        <is>
          <t>15行 0列，源：26 备：27</t>
        </is>
      </c>
      <c r="EF62" s="0" t="inlineStr">
        <is>
          <t>4行 16列，源：nan 备：</t>
        </is>
      </c>
      <c r="EK62" s="0" t="inlineStr">
        <is>
          <t>7行 5列，源：12:30:45.123400 备：00:00:01.1235</t>
        </is>
      </c>
      <c r="EO62" s="0" t="inlineStr">
        <is>
          <t>7行 5列，源：09:12:34.123500 备：12:00:00.1235</t>
        </is>
      </c>
      <c r="EQ62" s="0" t="inlineStr">
        <is>
          <t>4行 16列，源：nan 备：</t>
        </is>
      </c>
      <c r="ET62" s="0" t="inlineStr">
        <is>
          <t>7行 8列，源：12:00:00.123456 备：12:30:45.0000000</t>
        </is>
      </c>
      <c r="EW62" s="0" t="inlineStr">
        <is>
          <t>7行 0列，源：14 备：9</t>
        </is>
      </c>
      <c r="EZ62" s="0" t="inlineStr">
        <is>
          <t>4行 16列，源：nan 备：</t>
        </is>
      </c>
      <c r="FA62" s="0" t="inlineStr">
        <is>
          <t>15行 0列，源：58 备：56</t>
        </is>
      </c>
      <c r="FB62" s="0" t="inlineStr">
        <is>
          <t>31行 1列，源：2079-06-05 23:59:00 备：1900-01-02 00:00:00</t>
        </is>
      </c>
      <c r="FD62" s="0" t="inlineStr">
        <is>
          <t>4行 16列，源：nan 备：</t>
        </is>
      </c>
      <c r="FE62" s="0" t="inlineStr">
        <is>
          <t>6行 6列，源：1933-05-11 15:30:45.12346 +01:00 备：2026-04-17 16:56:52.82789 +08:00</t>
        </is>
      </c>
    </row>
    <row r="63">
      <c r="A63" s="0" t="inlineStr">
        <is>
          <t>info_varbinary_dml_batch1_pk_urp1</t>
        </is>
      </c>
      <c r="K63" s="0" t="inlineStr">
        <is>
          <t>[0;34m info_varbinary_dml_batch1_pk_urp1 [0m源备字段数相同，源端字段：4 	备端字段4</t>
        </is>
      </c>
      <c r="W63" s="1">
        <f>HYPERLINK("#2026041717hbase0!AJ2","NO 源备存在差异，共39个")</f>
        <v/>
      </c>
      <c r="X63" s="0">
        <f>A63</f>
        <v/>
      </c>
      <c r="AK63" s="0" t="inlineStr">
        <is>
          <t xml:space="preserve">9行 1列，源：Y 备： </t>
        </is>
      </c>
      <c r="AT63" s="0" t="inlineStr">
        <is>
          <t>5行 18列，源：None 备：</t>
        </is>
      </c>
      <c r="AX63" s="0" t="inlineStr">
        <is>
          <t>31行 0列，源：58 备：19</t>
        </is>
      </c>
      <c r="BA63" s="0" t="inlineStr">
        <is>
          <t>5行 15列，源：1.23456789012345e-30 备：0.0000000000000</t>
        </is>
      </c>
      <c r="BB63" s="0" t="inlineStr">
        <is>
          <t>31行 0列，源：113 备：214</t>
        </is>
      </c>
      <c r="BH63" s="0" t="inlineStr">
        <is>
          <t xml:space="preserve">9行 1列，源：Y 备： </t>
        </is>
      </c>
      <c r="BM63" s="0" t="inlineStr">
        <is>
          <t>6行 7列，源：2065-05-11 14:30:45.123457 备：1945-05-11 14:30:45.123457</t>
        </is>
      </c>
      <c r="BO63" s="0" t="inlineStr">
        <is>
          <t>4行 0列，源：14 备：15</t>
        </is>
      </c>
      <c r="BQ63" s="0" t="inlineStr">
        <is>
          <t>6行 7列，源：2065-05-11 14:30:45.123457 备：2026-04-17 17:17:33.413301</t>
        </is>
      </c>
      <c r="BR63" s="0" t="inlineStr">
        <is>
          <t>4行 7列，源：None 备：-0.45678901234792345678901456789010000000</t>
        </is>
      </c>
      <c r="BT63" s="0" t="inlineStr">
        <is>
          <t>9行 2列，源：                     备：This is a nchar stri</t>
        </is>
      </c>
      <c r="BW63" s="0" t="inlineStr">
        <is>
          <t xml:space="preserve">9行 1列，源：Y 备： </t>
        </is>
      </c>
      <c r="BX63" s="0" t="inlineStr">
        <is>
          <t>15行 1列，源：b'p' 备：54</t>
        </is>
      </c>
      <c r="CD63" s="0" t="inlineStr">
        <is>
          <t>6行 7列，源：1933-05-11 15:30:45.123457 +01:00 备：2026-04-17 17:18:20.567790 +08:00</t>
        </is>
      </c>
      <c r="CF63" s="0" t="inlineStr">
        <is>
          <t>6行 7列，源：1933-05-11 15:30:45.123457 +01:00 备：0001-01-01 00:00:00.000000 +00:00</t>
        </is>
      </c>
      <c r="CG63" s="0" t="inlineStr">
        <is>
          <t>6行 7列，源：1933-05-11 15:30:45.123457 +01:00 备：2026-04-17 17:18:31.536981 +08:00</t>
        </is>
      </c>
      <c r="CI63" s="0" t="inlineStr">
        <is>
          <t>15行 1列，源：b'B' 备：20</t>
        </is>
      </c>
      <c r="CJ63" s="0" t="inlineStr">
        <is>
          <t>6行 7列，源：1933-05-11 15:30:45.123457 +01:00 备：2000-05-11 00:30:45.123457 +09:00</t>
        </is>
      </c>
      <c r="CL63" s="0" t="inlineStr">
        <is>
          <t>12行 2列，源：None 备：</t>
        </is>
      </c>
      <c r="CM63" s="0" t="inlineStr">
        <is>
          <t>6行 7列，源：12:30:45.123000 备：00:00:00.000000</t>
        </is>
      </c>
      <c r="CN63" s="0" t="inlineStr">
        <is>
          <t>7行 6列，源：2000-05-11 00:30:45.12346 +09:00 备：0001-01-01 00:00:00.00000 +00:00</t>
        </is>
      </c>
      <c r="CO63" s="0" t="inlineStr">
        <is>
          <t>34行 0列，源：178 备：7</t>
        </is>
      </c>
      <c r="CW63" s="0" t="inlineStr">
        <is>
          <t>5行 11列，源：None 备：</t>
        </is>
      </c>
      <c r="DJ63" s="0" t="inlineStr">
        <is>
          <t>4行 19列，源：None 备：</t>
        </is>
      </c>
      <c r="DP63" s="0" t="inlineStr">
        <is>
          <t xml:space="preserve">9行 1列，源：Y 备： </t>
        </is>
      </c>
      <c r="DR63" s="0" t="inlineStr">
        <is>
          <t>6行 7列，源：12:30:45.123000 备：00:00:01.123457</t>
        </is>
      </c>
      <c r="DT63" s="0" t="inlineStr">
        <is>
          <t>7行 6列，源：12:30:45.123400 备：</t>
        </is>
      </c>
      <c r="DV63" s="0" t="inlineStr">
        <is>
          <t>9行 2列，源： 备：This is a nchar stri</t>
        </is>
      </c>
      <c r="EB63" s="0" t="inlineStr">
        <is>
          <t>6行 7列，源：12:30:45.123000 备：00:00:01.123457</t>
        </is>
      </c>
      <c r="EC63" s="0" t="inlineStr">
        <is>
          <t>15行 1列，源：b'\xa1' 备：54</t>
        </is>
      </c>
      <c r="EF63" s="0" t="inlineStr">
        <is>
          <t>4行 17列，源：None 备：</t>
        </is>
      </c>
      <c r="EK63" s="0" t="inlineStr">
        <is>
          <t>7行 6列，源：12:30:45.123400 备：</t>
        </is>
      </c>
      <c r="EO63" s="0" t="inlineStr">
        <is>
          <t>7行 6列，源：12:30:45.123400 备：05:44:11.12346</t>
        </is>
      </c>
      <c r="EQ63" s="0" t="inlineStr">
        <is>
          <t>4行 17列，源：None 备：</t>
        </is>
      </c>
      <c r="ET63" s="0" t="inlineStr">
        <is>
          <t>8行 0列，源：15 备：9</t>
        </is>
      </c>
      <c r="EW63" s="0" t="inlineStr">
        <is>
          <t>7行 1列，源：None 备：12:30:45</t>
        </is>
      </c>
      <c r="EZ63" s="0" t="inlineStr">
        <is>
          <t>4行 17列，源：None 备：</t>
        </is>
      </c>
      <c r="FA63" s="0" t="inlineStr">
        <is>
          <t>15行 1列，源：b'B' 备：5C</t>
        </is>
      </c>
      <c r="FB63" s="0" t="inlineStr">
        <is>
          <t>32行 0列，源：81 备：32</t>
        </is>
      </c>
      <c r="FD63" s="0" t="inlineStr">
        <is>
          <t>4行 17列，源：None 备：</t>
        </is>
      </c>
      <c r="FE63" s="0" t="inlineStr">
        <is>
          <t>6行 7列，源：1933-05-11 15:30:45.123457 +01:00 备：2026-04-17 16:56:52.827894 +08:00</t>
        </is>
      </c>
    </row>
    <row r="64">
      <c r="B64" s="0" t="inlineStr">
        <is>
          <t>YES</t>
        </is>
      </c>
      <c r="C64" s="0" t="inlineStr">
        <is>
          <t>NULL</t>
        </is>
      </c>
      <c r="D64" s="0" t="inlineStr">
        <is>
          <t>NULL</t>
        </is>
      </c>
      <c r="E64" s="0" t="inlineStr">
        <is>
          <t>NULL</t>
        </is>
      </c>
      <c r="F64" s="0" t="inlineStr">
        <is>
          <t>NULL</t>
        </is>
      </c>
      <c r="G64" s="0" t="inlineStr">
        <is>
          <t>NULL</t>
        </is>
      </c>
      <c r="H64" s="0" t="inlineStr">
        <is>
          <t>NULL</t>
        </is>
      </c>
      <c r="I64" s="0" t="inlineStr">
        <is>
          <t>YES!PK__info_var__3213E83F3219EEAB</t>
        </is>
      </c>
      <c r="J64" s="0" t="inlineStr">
        <is>
          <t>YES! 主键相关索引</t>
        </is>
      </c>
      <c r="K64" s="0" t="inlineStr">
        <is>
          <t xml:space="preserve"> NO!  	 id列源备映射错误，源端为int None位	期望更改为text	实际备端为int None位</t>
        </is>
      </c>
      <c r="AK64" s="0" t="inlineStr">
        <is>
          <t xml:space="preserve">9行 1列，源：Y 备： </t>
        </is>
      </c>
      <c r="AT64" s="0" t="inlineStr">
        <is>
          <t>5行 19列，源：False 备：0</t>
        </is>
      </c>
      <c r="AX64" s="0" t="inlineStr">
        <is>
          <t>31行 1列，源：2068-05-11 14:30:30 备：1753-01-02 00:00:00.000</t>
        </is>
      </c>
      <c r="BA64" s="0" t="inlineStr">
        <is>
          <t>5行 16列，源：1.2345669834560371e-20 备：0.000000</t>
        </is>
      </c>
      <c r="BB64" s="0" t="inlineStr">
        <is>
          <t>31行 1列，源：1999-06-06 23:59:59.997000 备：2000-05-01 23:59:59.993</t>
        </is>
      </c>
      <c r="BH64" s="0" t="inlineStr">
        <is>
          <t xml:space="preserve">9行 1列，源：Y 备： </t>
        </is>
      </c>
      <c r="BM64" s="0" t="inlineStr">
        <is>
          <t>6行 8列，源：2065-05-11 14:30:45.123456 备：1945-05-11 14:30:45.1234567</t>
        </is>
      </c>
      <c r="BO64" s="0" t="inlineStr">
        <is>
          <t>4行 1列，源：nan 备：</t>
        </is>
      </c>
      <c r="BQ64" s="0" t="inlineStr">
        <is>
          <t>6行 8列，源：2065-05-11 14:30:45.123456 备：2026-04-17 17:17:33.4133005</t>
        </is>
      </c>
      <c r="BR64" s="0" t="inlineStr">
        <is>
          <t>4行 8列，源：None 备：-123456789012347890345678.9874321000</t>
        </is>
      </c>
      <c r="BT64"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4" s="0" t="inlineStr">
        <is>
          <t xml:space="preserve">9行 1列，源：Y 备： </t>
        </is>
      </c>
      <c r="BX64" s="0" t="inlineStr">
        <is>
          <t>15行 2列，源：b'2s\x91\xb2\xca\xeb\xbb38{\xf9;\xc6\x13v/\x88l"\x82' 备：48656C6C6F576F726C6400000000000000000000</t>
        </is>
      </c>
      <c r="CD64" s="0" t="inlineStr">
        <is>
          <t>6行 8列，源：1933-05-11 15:30:45.1234567 +01:00 备：2026-04-17 17:18:20.5677897 +08:00</t>
        </is>
      </c>
      <c r="CF64" s="0" t="inlineStr">
        <is>
          <t>6行 8列，源：1933-05-11 15:30:45.1234567 +01:00 备：0001-01-01 00:00:00.0000000 +00:00</t>
        </is>
      </c>
      <c r="CG64" s="0" t="inlineStr">
        <is>
          <t>6行 8列，源：1933-05-11 15:30:45.1234567 +01:00 备：2026-04-17 17:18:31.5369809 +08:00</t>
        </is>
      </c>
      <c r="CI64" s="0" t="inlineStr">
        <is>
          <t>15行 2列，源：b'\xc9\xcf\xba\xa3\xd3\xa2\xb7\xbd\xc8\xed\xbc\xfe\xb9\xc9\xb7\xdd\xb9\xab\xcb\xbe' 备：2020202020202020202020202020202020202020</t>
        </is>
      </c>
      <c r="CJ64" s="0" t="inlineStr">
        <is>
          <t>6行 8列，源：1933-05-11 15:30:45.1234567 +01:00 备：2000-05-11 00:30:45.1234567 +09:00</t>
        </is>
      </c>
      <c r="CL64" s="0" t="inlineStr">
        <is>
          <t>12行 4列，源：None 备：</t>
        </is>
      </c>
      <c r="CM64" s="0" t="inlineStr">
        <is>
          <t>6行 8列，源：12:30:45.123000 备：00:00:00.0000000</t>
        </is>
      </c>
      <c r="CN64" s="0" t="inlineStr">
        <is>
          <t>7行 7列，源：2000-05-11 00:30:45.123457 +09:00 备：0001-01-01 00:00:00.000000 +00:00</t>
        </is>
      </c>
      <c r="CO64" s="0" t="inlineStr">
        <is>
          <t>34行 1列，源：0001-01-02 备：1970-01-01</t>
        </is>
      </c>
      <c r="CW64" s="0" t="inlineStr">
        <is>
          <t>5行 12列，源：None 备：</t>
        </is>
      </c>
      <c r="DJ64" s="0" t="inlineStr">
        <is>
          <t>5行 0列，源：9 备：15</t>
        </is>
      </c>
      <c r="DP64" s="0" t="inlineStr">
        <is>
          <t xml:space="preserve">9行 1列，源：Y 备： </t>
        </is>
      </c>
      <c r="DR64" s="0" t="inlineStr">
        <is>
          <t>6行 8列，源：12:30:45.123000 备：</t>
        </is>
      </c>
      <c r="DT64" s="0" t="inlineStr">
        <is>
          <t>7行 7列，源：12:30:45.123400 备：00:00:01.123457</t>
        </is>
      </c>
      <c r="DV64"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4" s="0" t="inlineStr">
        <is>
          <t>6行 8列，源：12:30:45.123000 备：</t>
        </is>
      </c>
      <c r="EC64" s="0" t="inlineStr">
        <is>
          <t>15行 2列，源：b'\xad~\xd4\x1b\x1d\x00\xf9+E\xf2\\\xf2"\x9e$\xd4w\xc6;_~\xf7\xcd\xf5\x1e0\xe1a=\xe5I\x85R\xfdv\xf5VkK\x80?\xcb\xeb\x0b\x7f\xb9\x18=\xc9\xcb\xca\xfa\xb6\xb9 \xae\x14\xda0.:\xecKk\xe4\x92\xe0+\x0f\xf4\x85\x06]\x94\xb18\xbf\x11\x87\\\xf2\xc7N#\tN:\x16\xd0U\x8eG\xc5\xa6\x0eFF\xaa\xd9K' 备：48656C6C6F576F726C64</t>
        </is>
      </c>
      <c r="EF64" s="0" t="inlineStr">
        <is>
          <t>4行 18列，源：None 备：</t>
        </is>
      </c>
      <c r="EK64" s="0" t="inlineStr">
        <is>
          <t>7行 7列，源：12:30:45.123400 备：00:00:01.123457</t>
        </is>
      </c>
      <c r="EO64" s="0" t="inlineStr">
        <is>
          <t>7行 7列，源：09:12:34.123457 备：12:00:00.123457</t>
        </is>
      </c>
      <c r="EQ64" s="0" t="inlineStr">
        <is>
          <t>4行 18列，源：None 备：</t>
        </is>
      </c>
      <c r="ET64" s="0" t="inlineStr">
        <is>
          <t>8行 1列，源：00:00:01 备：12:30:45</t>
        </is>
      </c>
      <c r="EW64" s="0" t="inlineStr">
        <is>
          <t>7行 2列，源：12:00:00.100000 备：12:30:45.1</t>
        </is>
      </c>
      <c r="EZ64" s="0" t="inlineStr">
        <is>
          <t>4行 18列，源：None 备：</t>
        </is>
      </c>
      <c r="FA64" s="0"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FB64" s="0" t="inlineStr">
        <is>
          <t>32行 1列，源：1900-01-02 00:00:00 备：1990-11-26 00:01:00</t>
        </is>
      </c>
      <c r="FD64" s="0" t="inlineStr">
        <is>
          <t>4行 18列，源：None 备：</t>
        </is>
      </c>
      <c r="FE64" s="0" t="inlineStr">
        <is>
          <t>6行 8列，源：1933-05-11 15:30:45.1234567 +01:00 备：2026-04-17 16:56:52.8278938 +08:00</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c_varbinary列源备映射错误，源端为varbinary 1位	期望更改为text	实际备端为varbinary 1位</t>
        </is>
      </c>
      <c r="AK65" s="0" t="inlineStr">
        <is>
          <t xml:space="preserve">9行 2列，源：上海英方股份               备：                    </t>
        </is>
      </c>
      <c r="AT65" s="0" t="inlineStr">
        <is>
          <t>6行 0列，源：7 备：15</t>
        </is>
      </c>
      <c r="AX65" s="0" t="inlineStr">
        <is>
          <t>32行 0列，源：59 备：2</t>
        </is>
      </c>
      <c r="BA65" s="0" t="inlineStr">
        <is>
          <t>5行 18列，源：None 备：</t>
        </is>
      </c>
      <c r="BB65" s="0" t="inlineStr">
        <is>
          <t>32行 0列，源：114 备：215</t>
        </is>
      </c>
      <c r="BH65" s="0" t="inlineStr">
        <is>
          <t xml:space="preserve">9行 2列，源：上海英方股份               备：                    </t>
        </is>
      </c>
      <c r="BM65" s="0" t="inlineStr">
        <is>
          <t>7行 0列，源：21 备：177</t>
        </is>
      </c>
      <c r="BO65" s="0" t="inlineStr">
        <is>
          <t>4行 2列，源：nan 备：</t>
        </is>
      </c>
      <c r="BQ65" s="0" t="inlineStr">
        <is>
          <t>7行 0列，源：53 备：205</t>
        </is>
      </c>
      <c r="BR65" s="0" t="inlineStr">
        <is>
          <t>4行 9列，源：None 备：-98743298765.4321</t>
        </is>
      </c>
      <c r="BT65"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5" s="0" t="inlineStr">
        <is>
          <t xml:space="preserve">9行 2列，源：上海英方股份 备：                    </t>
        </is>
      </c>
      <c r="BX65" s="0"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65" s="0" t="inlineStr">
        <is>
          <t>7行 0列，源：8 备：4</t>
        </is>
      </c>
      <c r="CF65" s="0" t="inlineStr">
        <is>
          <t>7行 0列，源：8 备：127</t>
        </is>
      </c>
      <c r="CG65" s="0" t="inlineStr">
        <is>
          <t>7行 0列，源：8 备：4</t>
        </is>
      </c>
      <c r="CI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65" s="0" t="inlineStr">
        <is>
          <t>7行 0列，源：8 备：109</t>
        </is>
      </c>
      <c r="CL65" s="0" t="inlineStr">
        <is>
          <t>12行 6列，源：None 备：</t>
        </is>
      </c>
      <c r="CM65" s="0" t="inlineStr">
        <is>
          <t>7行 0列，源：8 备：3</t>
        </is>
      </c>
      <c r="CN65" s="0" t="inlineStr">
        <is>
          <t>7行 8列，源：2000-05-11 00:30:45.1234567 +09:00 备：0001-01-01 00:00:00.0000000 +00:00</t>
        </is>
      </c>
      <c r="CO65" s="0" t="inlineStr">
        <is>
          <t>35行 0列，源：180 备：77</t>
        </is>
      </c>
      <c r="CW65" s="0" t="inlineStr">
        <is>
          <t>5行 13列，源：None 备：</t>
        </is>
      </c>
      <c r="DJ65" s="0" t="inlineStr">
        <is>
          <t>5行 1列，源：nan 备：</t>
        </is>
      </c>
      <c r="DP65" s="0" t="inlineStr">
        <is>
          <t xml:space="preserve">9行 2列，源：上海英方股份 备：                    </t>
        </is>
      </c>
      <c r="DR65" s="0" t="inlineStr">
        <is>
          <t>7行 0列，源：8 备：16</t>
        </is>
      </c>
      <c r="DT65" s="0" t="inlineStr">
        <is>
          <t>7行 8列，源：12:30:45.123400 备：</t>
        </is>
      </c>
      <c r="DV65"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5" s="0" t="inlineStr">
        <is>
          <t>7行 0列，源：8 备：16</t>
        </is>
      </c>
      <c r="EC65" s="0"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65" s="0" t="inlineStr">
        <is>
          <t>4行 19列，源：None 备：</t>
        </is>
      </c>
      <c r="EK65" s="0" t="inlineStr">
        <is>
          <t>7行 8列，源：12:30:45.123400 备：</t>
        </is>
      </c>
      <c r="EO65" s="0" t="inlineStr">
        <is>
          <t>7行 8列，源：12:30:45.123400 备：05:44:11.1234567</t>
        </is>
      </c>
      <c r="EQ65" s="0" t="inlineStr">
        <is>
          <t>4行 19列，源：None 备：</t>
        </is>
      </c>
      <c r="ET65" s="0" t="inlineStr">
        <is>
          <t>8行 2列，源：None 备：12:30:45.1</t>
        </is>
      </c>
      <c r="EW65" s="0" t="inlineStr">
        <is>
          <t>7行 3列，源：None 备：12:30:45.12</t>
        </is>
      </c>
      <c r="EZ65" s="0" t="inlineStr">
        <is>
          <t>4行 19列，源：None 备：</t>
        </is>
      </c>
      <c r="FA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65" s="0" t="inlineStr">
        <is>
          <t>33行 0列，源：82 备：33</t>
        </is>
      </c>
      <c r="FD65" s="0" t="inlineStr">
        <is>
          <t>4行 19列，源：None 备：</t>
        </is>
      </c>
      <c r="FE65" s="0" t="inlineStr">
        <is>
          <t>7行 0列，源：8 备：4</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c_varbinary_100列源备映射错误，源端为varbinary 100位	期望更改为text	实际备端为varbinary 100位</t>
        </is>
      </c>
      <c r="AK66" s="0" t="inlineStr">
        <is>
          <t xml:space="preserve">9行 2列，源：上海英方股份               备：                    </t>
        </is>
      </c>
      <c r="AT66" s="0" t="inlineStr">
        <is>
          <t>6行 2列，源：32767.0 备：</t>
        </is>
      </c>
      <c r="AX66" s="0" t="inlineStr">
        <is>
          <t>32行 1列，源：1981-05-11 14:30:59 备：1900-01-01 00:00:00.000</t>
        </is>
      </c>
      <c r="BA66" s="0" t="inlineStr">
        <is>
          <t>5行 19列，源：False 备：0</t>
        </is>
      </c>
      <c r="BB66" s="0" t="inlineStr">
        <is>
          <t>32行 1列，源：2000-05-01 23:59:59.993000 备：2001-04-09 23:59:59.993</t>
        </is>
      </c>
      <c r="BH66" s="0" t="inlineStr">
        <is>
          <t xml:space="preserve">9行 2列，源：上海英方股份               备：                    </t>
        </is>
      </c>
      <c r="BM66" s="0" t="inlineStr">
        <is>
          <t>7行 1列，源：None 备：2065-05-11 14:30:45</t>
        </is>
      </c>
      <c r="BO66" s="0" t="inlineStr">
        <is>
          <t>4行 3列，源：nan 备：</t>
        </is>
      </c>
      <c r="BQ66" s="0" t="inlineStr">
        <is>
          <t>7行 1列，源：2026-04-17 17:17:33 备：9999-12-31 23:59:59</t>
        </is>
      </c>
      <c r="BR66" s="0" t="inlineStr">
        <is>
          <t>4行 10列，源：None 备：-321</t>
        </is>
      </c>
      <c r="BT66" s="0" t="inlineStr">
        <is>
          <t>10行 0列，源：23 备：26</t>
        </is>
      </c>
      <c r="BW66" s="0" t="inlineStr">
        <is>
          <t xml:space="preserve">9行 2列，源：上海英方股份 备：                    </t>
        </is>
      </c>
      <c r="BX66" s="0" t="inlineStr">
        <is>
          <t>16行 0列，源：27 备：28</t>
        </is>
      </c>
      <c r="CD66" s="0" t="inlineStr">
        <is>
          <t>7行 1列，源：2000-05-11 00:30:45 +09:00 备：0001-01-01 00:00:00 +00:00</t>
        </is>
      </c>
      <c r="CF66" s="0" t="inlineStr">
        <is>
          <t>7行 1列，源：2000-05-11 00:30:45 +09:00 备：1933-05-11 15:30:45 +01:00</t>
        </is>
      </c>
      <c r="CG66" s="0" t="inlineStr">
        <is>
          <t>7行 1列，源：2000-05-11 00:30:45 +09:00 备：0001-01-01 00:00:00 +00:00</t>
        </is>
      </c>
      <c r="CI66" s="0" t="inlineStr">
        <is>
          <t>16行 0列，源：59 备：55</t>
        </is>
      </c>
      <c r="CJ66" s="0" t="inlineStr">
        <is>
          <t>7行 1列，源：2000-05-11 00:30:45 +09:00 备：1999-05-16 01:30:45 +10:15</t>
        </is>
      </c>
      <c r="CL66" s="0" t="inlineStr">
        <is>
          <t>12行 8列，源：None 备：</t>
        </is>
      </c>
      <c r="CM66" s="0" t="inlineStr">
        <is>
          <t>7行 1列，源：12:30:45 备：23:59:59</t>
        </is>
      </c>
      <c r="CN66" s="0" t="inlineStr">
        <is>
          <t>8行 0列，源：9 备：5</t>
        </is>
      </c>
      <c r="CO66" s="0" t="inlineStr">
        <is>
          <t>35行 1列，源：1990-05-11 备：1970-01-01</t>
        </is>
      </c>
      <c r="CW66" s="0" t="inlineStr">
        <is>
          <t>5行 14列，源：None 备：</t>
        </is>
      </c>
      <c r="DJ66" s="0" t="inlineStr">
        <is>
          <t>5行 2列，源：nan 备：</t>
        </is>
      </c>
      <c r="DP66" s="0" t="inlineStr">
        <is>
          <t xml:space="preserve">9行 2列，源：上海英方股份 备：                    </t>
        </is>
      </c>
      <c r="DR66" s="0" t="inlineStr">
        <is>
          <t>7行 1列，源：12:30:45 备：12:00:00</t>
        </is>
      </c>
      <c r="DT66" s="0" t="inlineStr">
        <is>
          <t>8行 0列，源：9 备：16</t>
        </is>
      </c>
      <c r="DV66" s="0" t="inlineStr">
        <is>
          <t>10行 0列，源：23 备：26</t>
        </is>
      </c>
      <c r="EB66" s="0" t="inlineStr">
        <is>
          <t>7行 1列，源：12:30:45 备：12:00:00</t>
        </is>
      </c>
      <c r="EC66" s="0" t="inlineStr">
        <is>
          <t>16行 0列，源：27 备：28</t>
        </is>
      </c>
      <c r="EF66" s="0" t="inlineStr">
        <is>
          <t>5行 0列，源：6 备：14</t>
        </is>
      </c>
      <c r="EK66" s="0" t="inlineStr">
        <is>
          <t>8行 0列，源：9 备：16</t>
        </is>
      </c>
      <c r="EO66" s="0" t="inlineStr">
        <is>
          <t>8行 0列，源：9 备：2</t>
        </is>
      </c>
      <c r="EQ66" s="0" t="inlineStr">
        <is>
          <t>5行 0列，源：6 备：104</t>
        </is>
      </c>
      <c r="ET66" s="0" t="inlineStr">
        <is>
          <t>8行 3列，源：00:00:01.120000 备：12:30:45.12</t>
        </is>
      </c>
      <c r="EW66" s="0" t="inlineStr">
        <is>
          <t>7行 4列，源：12:00:00.123000 备：12:30:45.123</t>
        </is>
      </c>
      <c r="EZ66" s="0" t="inlineStr">
        <is>
          <t>5行 0列，源：6 备：14</t>
        </is>
      </c>
      <c r="FA66" s="0" t="inlineStr">
        <is>
          <t>16行 0列，源：59 备：57</t>
        </is>
      </c>
      <c r="FB66" s="0" t="inlineStr">
        <is>
          <t>33行 1列，源：1990-11-26 00:01:00 备：2025-05-11 12:00:00</t>
        </is>
      </c>
      <c r="FD66" s="0" t="inlineStr">
        <is>
          <t>5行 0列，源：6 备：104</t>
        </is>
      </c>
      <c r="FE66" s="0" t="inlineStr">
        <is>
          <t>7行 1列，源：2000-05-11 00:30:45 +09:00 备：0001-01-01 00:00:00 +00:00</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c_varbinary_200列源备映射错误，源端为varbinary 200位	期望更改为text	实际备端为varbinary 200位</t>
        </is>
      </c>
      <c r="AK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7" s="0" t="inlineStr">
        <is>
          <t>6行 5列，源：None 备：</t>
        </is>
      </c>
      <c r="AX67" s="0" t="inlineStr">
        <is>
          <t>33行 0列，源：60 备：20</t>
        </is>
      </c>
      <c r="BA67" s="0" t="inlineStr">
        <is>
          <t>6行 0列，源：7 备：15</t>
        </is>
      </c>
      <c r="BB67" s="0" t="inlineStr">
        <is>
          <t>33行 0列，源：115 备：216</t>
        </is>
      </c>
      <c r="BH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7" s="0" t="inlineStr">
        <is>
          <t>7行 2列，源：None 备：2065-05-11 14:30:45.1</t>
        </is>
      </c>
      <c r="BO67" s="0" t="inlineStr">
        <is>
          <t>4行 4列，源：nan 备：</t>
        </is>
      </c>
      <c r="BQ67" s="0" t="inlineStr">
        <is>
          <t>7行 2列，源：2026-04-17 17:17:33.400000 备：9999-12-31 23:59:59.9</t>
        </is>
      </c>
      <c r="BR67" s="0" t="inlineStr">
        <is>
          <t>4行 11列，源：None 备：-987654321096543210987654321098765432</t>
        </is>
      </c>
      <c r="BT67" s="0" t="inlineStr">
        <is>
          <t>10行 1列，源：A 备：Y</t>
        </is>
      </c>
      <c r="BW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7" s="0" t="inlineStr">
        <is>
          <t>16行 1列，源：b'T' 备：42</t>
        </is>
      </c>
      <c r="CD67" s="0" t="inlineStr">
        <is>
          <t>7行 2列，源：2000-05-11 00:30:45.1 +09:00 备：0001-01-01 00:00:00.0 +00:00</t>
        </is>
      </c>
      <c r="CF67" s="0" t="inlineStr">
        <is>
          <t>7行 2列，源：2000-05-11 00:30:45.1 +09:00 备：1933-05-11 15:30:45.1 +01:00</t>
        </is>
      </c>
      <c r="CG67" s="0" t="inlineStr">
        <is>
          <t>7行 2列，源：2000-05-11 00:30:45.1 +09:00 备：0001-01-01 00:00:00.0 +00:00</t>
        </is>
      </c>
      <c r="CI67" s="0" t="inlineStr">
        <is>
          <t>16行 1列，源：b'*' 备：41</t>
        </is>
      </c>
      <c r="CJ67" s="0" t="inlineStr">
        <is>
          <t>7行 2列，源：2000-05-11 00:30:45.1 +09:00 备：1999-05-16 01:30:45.1 +10:15</t>
        </is>
      </c>
      <c r="CM67" s="0" t="inlineStr">
        <is>
          <t>7行 2列，源：12:30:45.100000 备：23:59:59.9</t>
        </is>
      </c>
      <c r="CN67" s="0" t="inlineStr">
        <is>
          <t>9行 0列，源：10 备：6</t>
        </is>
      </c>
      <c r="CO67" s="0" t="inlineStr">
        <is>
          <t>36行 0列，源：224 备：78</t>
        </is>
      </c>
      <c r="CW67" s="0" t="inlineStr">
        <is>
          <t>5行 15列，源：nan 备：</t>
        </is>
      </c>
      <c r="DJ67" s="0" t="inlineStr">
        <is>
          <t>5行 3列，源：nan 备：</t>
        </is>
      </c>
      <c r="DP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7" s="0" t="inlineStr">
        <is>
          <t>7行 2列，源：12:30:45.100000 备：</t>
        </is>
      </c>
      <c r="DT67" s="0" t="inlineStr">
        <is>
          <t>8行 1列，源：12:30:45 备：12:00:00</t>
        </is>
      </c>
      <c r="DV67" s="0" t="inlineStr">
        <is>
          <t>10行 1列，源：A 备：Y</t>
        </is>
      </c>
      <c r="EB67" s="0" t="inlineStr">
        <is>
          <t>7行 2列，源：12:30:45.100000 备：</t>
        </is>
      </c>
      <c r="EC67" s="0" t="inlineStr">
        <is>
          <t>16行 1列，源：b'T' 备：42</t>
        </is>
      </c>
      <c r="EF67" s="0" t="inlineStr">
        <is>
          <t>5行 1列，源：127.0 备：</t>
        </is>
      </c>
      <c r="EK67" s="0" t="inlineStr">
        <is>
          <t>8行 1列，源：12:30:45 备：12:00:00</t>
        </is>
      </c>
      <c r="EO67" s="0" t="inlineStr">
        <is>
          <t>8行 1列，源：12:30:45 备：18:10:06</t>
        </is>
      </c>
      <c r="EQ67" s="0" t="inlineStr">
        <is>
          <t>5行 1列，源：127.0 备：</t>
        </is>
      </c>
      <c r="ET67" s="0" t="inlineStr">
        <is>
          <t>8行 4列，源：None 备：12:30:45.123</t>
        </is>
      </c>
      <c r="EW67" s="0" t="inlineStr">
        <is>
          <t>7行 5列，源：None 备：12:30:45.1235</t>
        </is>
      </c>
      <c r="EZ67" s="0" t="inlineStr">
        <is>
          <t>5行 1列，源：127.0 备：</t>
        </is>
      </c>
      <c r="FA67" s="0" t="inlineStr">
        <is>
          <t>16行 1列，源：b'*' 备：54</t>
        </is>
      </c>
      <c r="FB67" s="0" t="inlineStr">
        <is>
          <t>34行 0列，源：83 备：34</t>
        </is>
      </c>
      <c r="FD67" s="0" t="inlineStr">
        <is>
          <t>5行 1列，源：127.0 备：</t>
        </is>
      </c>
      <c r="FE67" s="0" t="inlineStr">
        <is>
          <t>7行 2列，源：2000-05-11 00:30:45.1 +09:00 备：0001-01-01 00:00:00.0 +00:00</t>
        </is>
      </c>
    </row>
    <row r="68">
      <c r="A68" s="0" t="inlineStr">
        <is>
          <t>info_nchar_dml_single_pk_irp</t>
        </is>
      </c>
      <c r="K68" s="0" t="inlineStr">
        <is>
          <t>[0;34m info_nchar_dml_single_pk_irp [0m源备字段数相同，源端字段：4 	备端字段4</t>
        </is>
      </c>
      <c r="W68" s="1">
        <f>HYPERLINK("#2026041717hbase0!AK2","NO 源备存在差异，共108个")</f>
        <v/>
      </c>
      <c r="X68" s="0">
        <f>A68</f>
        <v/>
      </c>
      <c r="AK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8" s="0" t="inlineStr">
        <is>
          <t>6行 6列，源：None 备：1</t>
        </is>
      </c>
      <c r="AX68" s="0" t="inlineStr">
        <is>
          <t>33行 1列，源：1996-03-03 23:59:59.997000 备：9999-12-30 23:59:59.997</t>
        </is>
      </c>
      <c r="BA68" s="0" t="inlineStr">
        <is>
          <t>6行 2列，源：0.0 备：</t>
        </is>
      </c>
      <c r="BB68" s="0" t="inlineStr">
        <is>
          <t>33行 1列，源：2001-04-09 23:59:59.993000 备：2002-06-11 23:59:59.993</t>
        </is>
      </c>
      <c r="BH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8" s="0" t="inlineStr">
        <is>
          <t>7行 3列，源：None 备：2065-05-11 14:30:45.12</t>
        </is>
      </c>
      <c r="BO68" s="0" t="inlineStr">
        <is>
          <t>4行 15列，源：nan 备：</t>
        </is>
      </c>
      <c r="BQ68" s="0" t="inlineStr">
        <is>
          <t>7行 3列，源：2026-04-17 17:17:33.410000 备：9999-12-31 23:59:59.99</t>
        </is>
      </c>
      <c r="BR68" s="0" t="inlineStr">
        <is>
          <t>4行 12列，源：None 备：-0.12345690123456712345678901234567800000</t>
        </is>
      </c>
      <c r="BT68" s="0" t="inlineStr">
        <is>
          <t>10行 1列，源：A 备：Y</t>
        </is>
      </c>
      <c r="BW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8" s="0" t="inlineStr">
        <is>
          <t>16行 2列，源：b'HelloWorld\x00\x00\x00\x00\x00\x00\x00\x00\x00\x00' 备：C9CFBAA3D3A2B7BDC8EDBCFEB9C9B7DDB9ABCBBE</t>
        </is>
      </c>
      <c r="CD68" s="0" t="inlineStr">
        <is>
          <t>7行 3列，源：2000-05-11 00:30:45.12 +09:00 备：0001-01-01 00:00:00.00 +00:00</t>
        </is>
      </c>
      <c r="CF68" s="0" t="inlineStr">
        <is>
          <t>7行 3列，源：2000-05-11 00:30:45.12 +09:00 备：1933-05-11 15:30:45.12 +01:00</t>
        </is>
      </c>
      <c r="CG68" s="0" t="inlineStr">
        <is>
          <t>7行 3列，源：2000-05-11 00:30:45.12 +09:00 备：0001-01-01 00:00:00.00 +00:00</t>
        </is>
      </c>
      <c r="CI68" s="0" t="inlineStr">
        <is>
          <t>16行 2列，源：b'~!@#$%^&amp;*]\x00\x00\x00\x00\x00\x00\x00\x00\x00\x00' 备：5661726961626C65206C656E6774682062696E61</t>
        </is>
      </c>
      <c r="CJ68" s="0" t="inlineStr">
        <is>
          <t>7行 3列，源：2000-05-11 00:30:45.12 +09:00 备：1999-05-16 01:30:45.12 +10:15</t>
        </is>
      </c>
      <c r="CM68" s="0" t="inlineStr">
        <is>
          <t>7行 3列，源：12:30:45.120000 备：23:59:59.99</t>
        </is>
      </c>
      <c r="CN68" s="0" t="inlineStr">
        <is>
          <t>9行 1列，源：2013-03-12 02:00:00 -04:25 备：2063-05-11 10:30:45 -04:00</t>
        </is>
      </c>
      <c r="CO68" s="0" t="inlineStr">
        <is>
          <t>36行 1列，源：9999-12-31 备：0001-01-02</t>
        </is>
      </c>
      <c r="CW68" s="0" t="inlineStr">
        <is>
          <t>5行 16列，源：nan 备：</t>
        </is>
      </c>
      <c r="DJ68" s="0" t="inlineStr">
        <is>
          <t>5行 4列，源：nan 备：</t>
        </is>
      </c>
      <c r="DP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8" s="0" t="inlineStr">
        <is>
          <t>7行 3列，源：12:30:45.120000 备：12:00:00.12</t>
        </is>
      </c>
      <c r="DT68" s="0" t="inlineStr">
        <is>
          <t>8行 2列，源：12:30:45.100000 备：</t>
        </is>
      </c>
      <c r="DV68" s="0" t="inlineStr">
        <is>
          <t>10行 1列，源：A 备：Y</t>
        </is>
      </c>
      <c r="EB68" s="0" t="inlineStr">
        <is>
          <t>7行 3列，源：12:30:45.120000 备：12:00:00.12</t>
        </is>
      </c>
      <c r="EC68" s="0" t="inlineStr">
        <is>
          <t>16行 2列，源：b'HelloWorld' 备：C9CFBAA3D3A2B7BDC8EDBCFEB9C9B7DDB9ABCBBE</t>
        </is>
      </c>
      <c r="EF68" s="0" t="inlineStr">
        <is>
          <t>5行 2列，源：255.0 备：</t>
        </is>
      </c>
      <c r="EK68" s="0" t="inlineStr">
        <is>
          <t>8行 2列，源：12:30:45.100000 备：</t>
        </is>
      </c>
      <c r="EO68" s="0" t="inlineStr">
        <is>
          <t>8行 2列，源：12:30:45.100000 备：18:10:06.1</t>
        </is>
      </c>
      <c r="EQ68" s="0" t="inlineStr">
        <is>
          <t>5行 2列，源：255.0 备：</t>
        </is>
      </c>
      <c r="ET68" s="0" t="inlineStr">
        <is>
          <t>8行 5列，源：00:00:01.123500 备：12:30:45.1235</t>
        </is>
      </c>
      <c r="EW68" s="0" t="inlineStr">
        <is>
          <t>7行 6列，源：12:00:00.123460 备：12:30:45.12345</t>
        </is>
      </c>
      <c r="EZ68" s="0" t="inlineStr">
        <is>
          <t>5行 2列，源：255.0 备：</t>
        </is>
      </c>
      <c r="FA68" s="0" t="inlineStr">
        <is>
          <t>16行 2列，源：b'~!@#$%^&amp;*]' 备：48656C6C6F576F726C64</t>
        </is>
      </c>
      <c r="FB68" s="0" t="inlineStr">
        <is>
          <t>34行 1列，源：2025-05-11 12:00:00 备：2023-12-25 23:59:00</t>
        </is>
      </c>
      <c r="FD68" s="0" t="inlineStr">
        <is>
          <t>5行 2列，源：255.0 备：</t>
        </is>
      </c>
      <c r="FE68" s="0" t="inlineStr">
        <is>
          <t>7行 3列，源：2000-05-11 00:30:45.12 +09:00 备：0001-01-01 00:00:00.00 +00:00</t>
        </is>
      </c>
    </row>
    <row r="69">
      <c r="B69" s="0" t="inlineStr">
        <is>
          <t>YES</t>
        </is>
      </c>
      <c r="C69" s="0" t="inlineStr">
        <is>
          <t>NULL</t>
        </is>
      </c>
      <c r="D69" s="0" t="inlineStr">
        <is>
          <t>NULL</t>
        </is>
      </c>
      <c r="E69" s="0" t="inlineStr">
        <is>
          <t>NULL</t>
        </is>
      </c>
      <c r="F69" s="0" t="inlineStr">
        <is>
          <t>NULL</t>
        </is>
      </c>
      <c r="G69" s="0" t="inlineStr">
        <is>
          <t>NULL</t>
        </is>
      </c>
      <c r="H69" s="0" t="inlineStr">
        <is>
          <t>NULL</t>
        </is>
      </c>
      <c r="I69" s="0" t="inlineStr">
        <is>
          <t>YES!PK__info_nch__3213E83F0AE78F6F</t>
        </is>
      </c>
      <c r="J69" s="0" t="inlineStr">
        <is>
          <t>YES! 主键相关索引</t>
        </is>
      </c>
      <c r="K69" s="0" t="inlineStr">
        <is>
          <t xml:space="preserve"> NO!  	 id列源备映射错误，源端为int None位	期望更改为text	实际备端为int None位</t>
        </is>
      </c>
      <c r="AK69" s="0" t="inlineStr">
        <is>
          <t>10行 0列，源：11 备：4</t>
        </is>
      </c>
      <c r="AT69" s="0" t="inlineStr">
        <is>
          <t>6行 7列，源：None 备：0.00000000000000000000000000100000000000</t>
        </is>
      </c>
      <c r="AX69" s="0" t="inlineStr">
        <is>
          <t>34行 0列，源：61 备：21</t>
        </is>
      </c>
      <c r="BA69" s="0" t="inlineStr">
        <is>
          <t>6行 3列，源：0 备：123456</t>
        </is>
      </c>
      <c r="BB69" s="0" t="inlineStr">
        <is>
          <t>34行 0列，源：116 备：217</t>
        </is>
      </c>
      <c r="BH69" s="0" t="inlineStr">
        <is>
          <t>10行 0列，源：11 备：4</t>
        </is>
      </c>
      <c r="BM69" s="0" t="inlineStr">
        <is>
          <t>7行 4列，源：None 备：2065-05-11 14:30:45.123</t>
        </is>
      </c>
      <c r="BO69" s="0" t="inlineStr">
        <is>
          <t>4行 16列，源：nan 备：</t>
        </is>
      </c>
      <c r="BQ69" s="0" t="inlineStr">
        <is>
          <t>7行 4列，源：2026-04-17 17:17:33.413000 备：9999-12-31 23:59:59.999</t>
        </is>
      </c>
      <c r="BR69" s="0" t="inlineStr">
        <is>
          <t>4行 13列，源：None 备：-6543210976543287654321.0987654321</t>
        </is>
      </c>
      <c r="BT69" s="0" t="inlineStr">
        <is>
          <t xml:space="preserve">10行 2列，源：THIS IS A TESTCASEYF 备：€¶I€¶               </t>
        </is>
      </c>
      <c r="BW69" s="0" t="inlineStr">
        <is>
          <t>10行 0列，源：11 备：4</t>
        </is>
      </c>
      <c r="BX69" s="0"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69" s="0" t="inlineStr">
        <is>
          <t>7行 4列，源：2000-05-11 00:30:45.123 +09:00 备：0001-01-01 00:00:00.000 +00:00</t>
        </is>
      </c>
      <c r="CF69" s="0" t="inlineStr">
        <is>
          <t>7行 4列，源：2000-05-11 00:30:45.123 +09:00 备：1933-05-11 15:30:45.123 +01:00</t>
        </is>
      </c>
      <c r="CG69" s="0" t="inlineStr">
        <is>
          <t>7行 4列，源：2000-05-11 00:30:45.123 +09:00 备：0001-01-01 00:00:00.000 +00:00</t>
        </is>
      </c>
      <c r="CI69" s="0"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69" s="0" t="inlineStr">
        <is>
          <t>7行 4列，源：2000-05-11 00:30:45.123 +09:00 备：1999-05-16 01:30:45.123 +10:15</t>
        </is>
      </c>
      <c r="CM69" s="0" t="inlineStr">
        <is>
          <t>7行 4列，源：12:30:45.123000 备：23:59:59.999</t>
        </is>
      </c>
      <c r="CN69" s="0" t="inlineStr">
        <is>
          <t>9行 2列，源：2013-03-12 02:00:00.0 -04:25 备：2063-05-11 10:30:45.1 -04:00</t>
        </is>
      </c>
      <c r="CO69" s="0" t="inlineStr">
        <is>
          <t>37行 0列，源：225 备：79</t>
        </is>
      </c>
      <c r="CW69" s="0" t="inlineStr">
        <is>
          <t>5行 17列，源：None 备：100.5000</t>
        </is>
      </c>
      <c r="DJ69" s="0" t="inlineStr">
        <is>
          <t>5行 5列，源：None 备：</t>
        </is>
      </c>
      <c r="DP69" s="0" t="inlineStr">
        <is>
          <t>10行 0列，源：11 备：4</t>
        </is>
      </c>
      <c r="DR69" s="0" t="inlineStr">
        <is>
          <t>7行 4列，源：12:30:45.123000 备：</t>
        </is>
      </c>
      <c r="DT69" s="0" t="inlineStr">
        <is>
          <t>8行 3列，源：12:30:45.120000 备：12:00:00.12</t>
        </is>
      </c>
      <c r="DV69" s="0" t="inlineStr">
        <is>
          <t>10行 2列，源：THIS IS A TESTCASEYF 备：€¶I€¶</t>
        </is>
      </c>
      <c r="EB69" s="0" t="inlineStr">
        <is>
          <t>7行 4列，源：12:30:45.123000 备：</t>
        </is>
      </c>
      <c r="EC69" s="0"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69" s="0" t="inlineStr">
        <is>
          <t>5行 3列，源：65535.0 备：</t>
        </is>
      </c>
      <c r="EK69" s="0" t="inlineStr">
        <is>
          <t>8行 3列，源：12:30:45.120000 备：12:00:00.12</t>
        </is>
      </c>
      <c r="EO69" s="0" t="inlineStr">
        <is>
          <t>8行 3列，源：12:30:45.120000 备：18:10:06.12</t>
        </is>
      </c>
      <c r="EQ69" s="0" t="inlineStr">
        <is>
          <t>5行 3列，源：65535.0 备：</t>
        </is>
      </c>
      <c r="ET69" s="0" t="inlineStr">
        <is>
          <t>8行 6列，源：None 备：12:30:45.12345</t>
        </is>
      </c>
      <c r="EW69" s="0" t="inlineStr">
        <is>
          <t>7行 7列，源：None 备：12:30:45.123450</t>
        </is>
      </c>
      <c r="EZ69" s="0" t="inlineStr">
        <is>
          <t>5行 3列，源：65535.0 备：</t>
        </is>
      </c>
      <c r="FA69" s="0" t="inlineStr">
        <is>
          <t>16行 3列，源：b'~!@#$%^&amp;*]~!@#$%^&amp;*]~!@#$%^&amp;*]~!@#$%^&amp;*]~!@#$%^&amp;*]~!@#$%^&amp;*]~!@#$%^&amp;*]~!@#$%^&amp;*]~!@#$%^&amp;*]~!@#$%^&amp;*]~!@#$%^&amp;*]~!@#$%^&amp;*]~!@#$%^&amp;*]~!@#$%^&amp;*]~!@#$%^&amp;*]~!@#$%^&amp;*]~!@#$%^&amp;*]~!@#$%^&amp;*]~!@#$%^&amp;*]~!@#$%^&amp;*]' 备：48656C6C6F576F726C645465737444617461</t>
        </is>
      </c>
      <c r="FB69" s="0" t="inlineStr">
        <is>
          <t>35行 0列，源：84 备：4</t>
        </is>
      </c>
      <c r="FD69" s="0" t="inlineStr">
        <is>
          <t>5行 3列，源：65535.0 备：</t>
        </is>
      </c>
      <c r="FE69" s="0" t="inlineStr">
        <is>
          <t>7行 4列，源：2000-05-11 00:30:45.123 +09:00 备：0001-01-01 00:00:00.000 +00:00</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c_nchar列源备映射错误，源端为nchar 2位	期望更改为text	实际备端为nchar 2位</t>
        </is>
      </c>
      <c r="AK70" s="0" t="inlineStr">
        <is>
          <t xml:space="preserve">10行 1列，源：1 备： </t>
        </is>
      </c>
      <c r="AT70" s="0" t="inlineStr">
        <is>
          <t>6行 8列，源：None 备：0.0000000010</t>
        </is>
      </c>
      <c r="AX70" s="0" t="inlineStr">
        <is>
          <t>34行 1列，源：1997-04-04 23:59:59.997000 备：2023-05-11 00:00:00.123</t>
        </is>
      </c>
      <c r="BA70" s="0" t="inlineStr">
        <is>
          <t>6行 4列，源：0 备：1000000</t>
        </is>
      </c>
      <c r="BB70" s="0" t="inlineStr">
        <is>
          <t>34行 1列，源：2002-06-11 23:59:59.993000 备：2003-11-04 23:59:59.990</t>
        </is>
      </c>
      <c r="BH70" s="0" t="inlineStr">
        <is>
          <t xml:space="preserve">10行 1列，源：1 备： </t>
        </is>
      </c>
      <c r="BM70" s="0" t="inlineStr">
        <is>
          <t>7行 5列，源：None 备：2065-05-11 14:30:45.1235</t>
        </is>
      </c>
      <c r="BO70" s="0" t="inlineStr">
        <is>
          <t>4行 17列，源：None 备：</t>
        </is>
      </c>
      <c r="BQ70" s="0" t="inlineStr">
        <is>
          <t>7行 5列，源：2026-04-17 17:17:33.413300 备：9999-12-31 23:59:59.9999</t>
        </is>
      </c>
      <c r="BR70" s="0" t="inlineStr">
        <is>
          <t>4行 14列，源：None 备：-9876543210954.32</t>
        </is>
      </c>
      <c r="BT70" s="0" t="inlineStr">
        <is>
          <t xml:space="preserve">10行 2列，源：THIS IS A TESTCASEYF 备：€¶I€¶               </t>
        </is>
      </c>
      <c r="BW70" s="0" t="inlineStr">
        <is>
          <t xml:space="preserve">10行 1列，源：1 备： </t>
        </is>
      </c>
      <c r="BX70" s="0" t="inlineStr">
        <is>
          <t>17行 0列，源：28 备：29</t>
        </is>
      </c>
      <c r="CD70" s="0" t="inlineStr">
        <is>
          <t>7行 5列，源：2000-05-11 00:30:45.1235 +09:00 备：0001-01-01 00:00:00.0000 +00:00</t>
        </is>
      </c>
      <c r="CF70" s="0" t="inlineStr">
        <is>
          <t>7行 5列，源：2000-05-11 00:30:45.1235 +09:00 备：1933-05-11 15:30:45.1235 +01:00</t>
        </is>
      </c>
      <c r="CG70" s="0" t="inlineStr">
        <is>
          <t>7行 5列，源：2000-05-11 00:30:45.1235 +09:00 备：0001-01-01 00:00:00.0000 +00:00</t>
        </is>
      </c>
      <c r="CI70" s="0" t="inlineStr">
        <is>
          <t>17行 0列，源：60 备：56</t>
        </is>
      </c>
      <c r="CJ70" s="0" t="inlineStr">
        <is>
          <t>7行 5列，源：2000-05-11 00:30:45.1235 +09:00 备：1999-05-16 01:30:45.1235 +10:15</t>
        </is>
      </c>
      <c r="CM70" s="0" t="inlineStr">
        <is>
          <t>7行 5列，源：12:30:45.123400 备：23:59:59.9999</t>
        </is>
      </c>
      <c r="CN70" s="0" t="inlineStr">
        <is>
          <t>9行 3列，源：2013-03-12 02:00:00.00 -04:25 备：2063-05-11 10:30:45.12 -04:00</t>
        </is>
      </c>
      <c r="CO70" s="0" t="inlineStr">
        <is>
          <t>37行 1列，源：2026-04-17 备：9999-12-30</t>
        </is>
      </c>
      <c r="CW70" s="0" t="inlineStr">
        <is>
          <t>5行 18列，源：None 备：99.5000</t>
        </is>
      </c>
      <c r="DJ70" s="0" t="inlineStr">
        <is>
          <t>5行 6列，源：None 备：</t>
        </is>
      </c>
      <c r="DP70" s="0" t="inlineStr">
        <is>
          <t xml:space="preserve">10行 1列，源：1 备： </t>
        </is>
      </c>
      <c r="DR70" s="0" t="inlineStr">
        <is>
          <t>7行 5列，源：12:30:45.123400 备：12:00:00.1235</t>
        </is>
      </c>
      <c r="DT70" s="0" t="inlineStr">
        <is>
          <t>8行 4列，源：12:30:45.123000 备：</t>
        </is>
      </c>
      <c r="DV70" s="0" t="inlineStr">
        <is>
          <t>10行 2列，源：THIS IS A TESTCASEYF 备：€¶I€¶</t>
        </is>
      </c>
      <c r="EB70" s="0" t="inlineStr">
        <is>
          <t>7行 5列，源：12:30:45.123400 备：12:00:00.1235</t>
        </is>
      </c>
      <c r="EC70" s="0" t="inlineStr">
        <is>
          <t>17行 0列，源：28 备：29</t>
        </is>
      </c>
      <c r="EF70" s="0" t="inlineStr">
        <is>
          <t>5行 4列，源：4294967295.0 备：</t>
        </is>
      </c>
      <c r="EK70" s="0" t="inlineStr">
        <is>
          <t>8行 4列，源：12:30:45.123000 备：</t>
        </is>
      </c>
      <c r="EO70" s="0" t="inlineStr">
        <is>
          <t>8行 4列，源：12:30:45.123000 备：18:10:06.123</t>
        </is>
      </c>
      <c r="EQ70" s="0" t="inlineStr">
        <is>
          <t>5行 4列，源：4294967295.0 备：</t>
        </is>
      </c>
      <c r="ET70" s="0" t="inlineStr">
        <is>
          <t>8行 7列，源：00:00:01.123457 备：12:30:45.123450</t>
        </is>
      </c>
      <c r="EW70" s="0" t="inlineStr">
        <is>
          <t>7行 8列，源：12:00:00.123456 备：12:30:45.1234500</t>
        </is>
      </c>
      <c r="EZ70" s="0" t="inlineStr">
        <is>
          <t>5行 4列，源：4294967295.0 备：</t>
        </is>
      </c>
      <c r="FA70" s="0" t="inlineStr">
        <is>
          <t>17行 0列，源：60 备：58</t>
        </is>
      </c>
      <c r="FB70" s="0" t="inlineStr">
        <is>
          <t>35行 1列，源：2023-12-25 23:59:00 备：2079-06-06 23:59:00</t>
        </is>
      </c>
      <c r="FD70" s="0" t="inlineStr">
        <is>
          <t>5行 4列，源：4294967295.0 备：</t>
        </is>
      </c>
      <c r="FE70" s="0" t="inlineStr">
        <is>
          <t>7行 5列，源：2000-05-11 00:30:45.1235 +09:00 备：0001-01-01 00:00:00.0000 +00:00</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c_nchar20列源备映射错误，源端为nchar 40位	期望更改为text	实际备端为nchar 40位</t>
        </is>
      </c>
      <c r="AK71" s="0" t="inlineStr">
        <is>
          <t xml:space="preserve">10行 1列，源：1 备： </t>
        </is>
      </c>
      <c r="AT71" s="0" t="inlineStr">
        <is>
          <t>6行 10列，源：None 备：0</t>
        </is>
      </c>
      <c r="AX71" s="0" t="inlineStr">
        <is>
          <t>35行 0列，源：62 备：22</t>
        </is>
      </c>
      <c r="BA71" s="0" t="inlineStr">
        <is>
          <t>6行 5列，源：None 备：</t>
        </is>
      </c>
      <c r="BB71" s="0" t="inlineStr">
        <is>
          <t>35行 0列，源：117 备：218</t>
        </is>
      </c>
      <c r="BH71" s="0" t="inlineStr">
        <is>
          <t xml:space="preserve">10行 1列，源：1 备： </t>
        </is>
      </c>
      <c r="BM71" s="0" t="inlineStr">
        <is>
          <t>7行 6列，源：None 备：2065-05-11 14:30:45.12346</t>
        </is>
      </c>
      <c r="BO71" s="0" t="inlineStr">
        <is>
          <t>4行 18列，源：None 备：</t>
        </is>
      </c>
      <c r="BQ71" s="0" t="inlineStr">
        <is>
          <t>7行 6列，源：2026-04-17 17:17:33.413300 备：9999-12-31 23:59:59.99999</t>
        </is>
      </c>
      <c r="BR71" s="0" t="inlineStr">
        <is>
          <t>4行 15列，源：nan 备：</t>
        </is>
      </c>
      <c r="BT71"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1" s="0" t="inlineStr">
        <is>
          <t xml:space="preserve">10行 1列，源：1 备： </t>
        </is>
      </c>
      <c r="BX71" s="0" t="inlineStr">
        <is>
          <t>17行 1列，源：b'B' 备：2A</t>
        </is>
      </c>
      <c r="CD71" s="0" t="inlineStr">
        <is>
          <t>7行 6列，源：2000-05-11 00:30:45.12346 +09:00 备：0001-01-01 00:00:00.00000 +00:00</t>
        </is>
      </c>
      <c r="CF71" s="0" t="inlineStr">
        <is>
          <t>7行 6列，源：2000-05-11 00:30:45.12346 +09:00 备：1933-05-11 15:30:45.12346 +01:00</t>
        </is>
      </c>
      <c r="CG71" s="0" t="inlineStr">
        <is>
          <t>7行 6列，源：2000-05-11 00:30:45.12346 +09:00 备：0001-01-01 00:00:00.00000 +00:00</t>
        </is>
      </c>
      <c r="CI71" s="0" t="inlineStr">
        <is>
          <t>17行 1列，源：b'*' 备：AF</t>
        </is>
      </c>
      <c r="CJ71" s="0" t="inlineStr">
        <is>
          <t>7行 6列，源：2000-05-11 00:30:45.12346 +09:00 备：1999-05-16 01:30:45.12346 +10:15</t>
        </is>
      </c>
      <c r="CM71" s="0" t="inlineStr">
        <is>
          <t>7行 6列，源：12:30:45.123400 备：23:59:59.99999</t>
        </is>
      </c>
      <c r="CN71" s="0" t="inlineStr">
        <is>
          <t>9行 4列，源：2013-03-12 02:00:00.000 -04:25 备：2063-05-11 10:30:45.123 -04:00</t>
        </is>
      </c>
      <c r="CO71" s="0" t="inlineStr">
        <is>
          <t>38行 0列，源：229 备：8</t>
        </is>
      </c>
      <c r="CW71" s="0" t="inlineStr">
        <is>
          <t>5行 19列，源：None 备：</t>
        </is>
      </c>
      <c r="DJ71" s="0" t="inlineStr">
        <is>
          <t>5行 7列，源：None 备：</t>
        </is>
      </c>
      <c r="DP71" s="0" t="inlineStr">
        <is>
          <t xml:space="preserve">10行 1列，源：1 备： </t>
        </is>
      </c>
      <c r="DR71" s="0" t="inlineStr">
        <is>
          <t>7行 6列，源：12:30:45.123400 备：</t>
        </is>
      </c>
      <c r="DT71" s="0" t="inlineStr">
        <is>
          <t>8行 5列，源：12:30:45.123500 备：12:00:00.1235</t>
        </is>
      </c>
      <c r="DV71"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1" s="0" t="inlineStr">
        <is>
          <t>7行 6列，源：12:30:45.123400 备：</t>
        </is>
      </c>
      <c r="EC71" s="0" t="inlineStr">
        <is>
          <t>17行 1列，源：b'B' 备：2A</t>
        </is>
      </c>
      <c r="EF71" s="0" t="inlineStr">
        <is>
          <t>5行 5列，源：None 备：1000000000000000</t>
        </is>
      </c>
      <c r="EK71" s="0" t="inlineStr">
        <is>
          <t>8行 5列，源：12:30:45.123500 备：12:00:00.1235</t>
        </is>
      </c>
      <c r="EO71" s="0" t="inlineStr">
        <is>
          <t>8行 5列，源：12:30:45.123500 备：18:10:06.1235</t>
        </is>
      </c>
      <c r="EQ71" s="0" t="inlineStr">
        <is>
          <t>5行 5列，源：None 备：123456789123456789</t>
        </is>
      </c>
      <c r="ET71" s="0" t="inlineStr">
        <is>
          <t>8行 8列，源：None 备：12:30:45.1234500</t>
        </is>
      </c>
      <c r="EZ71" s="0" t="inlineStr">
        <is>
          <t>5行 5列，源：None 备：1000000000000000</t>
        </is>
      </c>
      <c r="FA71" s="0" t="inlineStr">
        <is>
          <t>17行 1列，源：b'*' 备：42</t>
        </is>
      </c>
      <c r="FB71" s="0" t="inlineStr">
        <is>
          <t>36行 0列，源：124 备：5</t>
        </is>
      </c>
      <c r="FD71" s="0" t="inlineStr">
        <is>
          <t>5行 5列，源：None 备：123456789123456789</t>
        </is>
      </c>
      <c r="FE71" s="0" t="inlineStr">
        <is>
          <t>7行 6列，源：2000-05-11 00:30:45.12346 +09:00 备：0001-01-01 00:00:00.00000 +00:00</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c_nchar4000列源备映射错误，源端为nchar 8000位	期望更改为text	实际备端为nchar 8000位</t>
        </is>
      </c>
      <c r="AK72" s="0" t="inlineStr">
        <is>
          <t xml:space="preserve">10行 2列，源：12345678901234567890 备：                    </t>
        </is>
      </c>
      <c r="AT72" s="0" t="inlineStr">
        <is>
          <t>6行 11列，源：None 备：1</t>
        </is>
      </c>
      <c r="AX72" s="0" t="inlineStr">
        <is>
          <t>35行 1列，源：1998-05-05 23:59:59.997000 备：2024-05-11 12:00:00.567</t>
        </is>
      </c>
      <c r="BA72" s="0" t="inlineStr">
        <is>
          <t>6行 6列，源：None 备：1</t>
        </is>
      </c>
      <c r="BB72" s="0" t="inlineStr">
        <is>
          <t>35行 1列，源：2003-11-04 23:59:59.990000 备：2004-12-24 23:59:59.990</t>
        </is>
      </c>
      <c r="BH72" s="0" t="inlineStr">
        <is>
          <t xml:space="preserve">10行 2列，源：12345678901234567890 备：                    </t>
        </is>
      </c>
      <c r="BM72" s="0" t="inlineStr">
        <is>
          <t>7行 7列，源：None 备：2065-05-11 14:30:45.123457</t>
        </is>
      </c>
      <c r="BO72" s="0" t="inlineStr">
        <is>
          <t>4行 19列，源：None 备：</t>
        </is>
      </c>
      <c r="BQ72" s="0" t="inlineStr">
        <is>
          <t>7行 7列，源：2026-04-17 17:17:33.413301 备：9999-12-31 23:59:59.999999</t>
        </is>
      </c>
      <c r="BR72" s="0" t="inlineStr">
        <is>
          <t>4行 16列，源：nan 备：</t>
        </is>
      </c>
      <c r="BT72"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2" s="0" t="inlineStr">
        <is>
          <t xml:space="preserve">10行 2列，源：12345678901234567890 备：          </t>
        </is>
      </c>
      <c r="BX72" s="0" t="inlineStr">
        <is>
          <t>17行 2列，源：b'\xc9\xcf\xba\xa3\xd3\xa2\xb7\xbd\xc8\xed\xbc\xfe\xb9\xc9\xb7\xdd\xb9\xab\xcb\xbe' 备：7E21402324255E262A5D00000000000000000000</t>
        </is>
      </c>
      <c r="CD72" s="0" t="inlineStr">
        <is>
          <t>7行 7列，源：2000-05-11 00:30:45.123457 +09:00 备：0001-01-01 00:00:00.000000 +00:00</t>
        </is>
      </c>
      <c r="CF72" s="0" t="inlineStr">
        <is>
          <t>7行 7列，源：2000-05-11 00:30:45.123457 +09:00 备：1933-05-11 15:30:45.123457 +01:00</t>
        </is>
      </c>
      <c r="CG72" s="0" t="inlineStr">
        <is>
          <t>7行 7列，源：2000-05-11 00:30:45.123457 +09:00 备：0001-01-01 00:00:00.000000 +00:00</t>
        </is>
      </c>
      <c r="CI72" s="0" t="inlineStr">
        <is>
          <t>17行 2列，源：b'12345678901234567890' 备：680085CB87DD92BB179E447D9F53B7341C5E6480</t>
        </is>
      </c>
      <c r="CJ72" s="0" t="inlineStr">
        <is>
          <t>7行 7列，源：2000-05-11 00:30:45.123457 +09:00 备：1999-05-16 01:30:45.123457 +10:15</t>
        </is>
      </c>
      <c r="CM72" s="0" t="inlineStr">
        <is>
          <t>7行 7列，源：12:30:45.123400 备：23:59:59.999999</t>
        </is>
      </c>
      <c r="CN72" s="0" t="inlineStr">
        <is>
          <t>9行 5列，源：2013-03-12 02:00:00.0000 -04:25 备：2063-05-11 10:30:45.1235 -04:00</t>
        </is>
      </c>
      <c r="CO72" s="0" t="inlineStr">
        <is>
          <t>38行 1列，源：9999-12-30 备：0001-01-02</t>
        </is>
      </c>
      <c r="CW72" s="0" t="inlineStr">
        <is>
          <t>6行 0列，源：7 备：15</t>
        </is>
      </c>
      <c r="DJ72" s="0" t="inlineStr">
        <is>
          <t>5行 9列，源：None 备：</t>
        </is>
      </c>
      <c r="DP72" s="0" t="inlineStr">
        <is>
          <t xml:space="preserve">10行 2列，源：12345678901234567890 备：          </t>
        </is>
      </c>
      <c r="DR72" s="0" t="inlineStr">
        <is>
          <t>7行 7列，源：12:30:45.123400 备：12:00:00.123457</t>
        </is>
      </c>
      <c r="DT72" s="0" t="inlineStr">
        <is>
          <t>8行 6列，源：12:30:45.123450 备：</t>
        </is>
      </c>
      <c r="DV72"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2" s="0" t="inlineStr">
        <is>
          <t>7行 7列，源：12:30:45.123400 备：12:00:00.123457</t>
        </is>
      </c>
      <c r="EC72" s="0" t="inlineStr">
        <is>
          <t>17行 2列，源：b'\xc9\xcf\xba\xa3\xd3\xa2\xb7\xbd\xc8\xed\xbc\xfe\xb9\xc9\xb7\xdd\xb9\xab\xcb\xbe' 备：7E21402324255E262A5D</t>
        </is>
      </c>
      <c r="EF72" s="0" t="inlineStr">
        <is>
          <t>5行 6列，源：None 备：99999999999999999999999999999999</t>
        </is>
      </c>
      <c r="EK72" s="0" t="inlineStr">
        <is>
          <t>8行 6列，源：12:30:45.123450 备：</t>
        </is>
      </c>
      <c r="EO72" s="0" t="inlineStr">
        <is>
          <t>8行 6列，源：12:30:45.123450 备：18:10:06.12346</t>
        </is>
      </c>
      <c r="EQ72" s="0" t="inlineStr">
        <is>
          <t>5行 6列，源：None 备：-1234567890123456789012345</t>
        </is>
      </c>
      <c r="EZ72" s="0" t="inlineStr">
        <is>
          <t>5行 6列，源：None 备：99999999999999999999999999999999</t>
        </is>
      </c>
      <c r="FA72" s="0" t="inlineStr">
        <is>
          <t>17行 2列，源：b'12345678901234567890' 备：C9CFBAA3D3A2B7BDC8EDBCFEB9C9B7DDB9ABCBBE</t>
        </is>
      </c>
      <c r="FB72" s="0" t="inlineStr">
        <is>
          <t>36行 1列，源：2079-06-06 23:59:00 备：2026-04-17 17:15:00</t>
        </is>
      </c>
      <c r="FD72" s="0" t="inlineStr">
        <is>
          <t>5行 6列，源：None 备：-1234567890123456789012345</t>
        </is>
      </c>
      <c r="FE72" s="0" t="inlineStr">
        <is>
          <t>7行 7列，源：2000-05-11 00:30:45.123457 +09:00 备：0001-01-01 00:00:00.000000 +00:00</t>
        </is>
      </c>
    </row>
    <row r="73">
      <c r="A73" s="0" t="inlineStr">
        <is>
          <t>info_sdt_dml_batch1_pk_drp1</t>
        </is>
      </c>
      <c r="K73" s="0" t="inlineStr">
        <is>
          <t>[0;34m info_sdt_dml_batch1_pk_drp1 [0m源备字段数相同，源端字段：2 	备端字段2</t>
        </is>
      </c>
      <c r="W73" s="0" t="inlineStr">
        <is>
          <t>YES 源备无差异</t>
        </is>
      </c>
      <c r="X73" s="0">
        <f>A73</f>
        <v/>
      </c>
      <c r="AK73" s="0" t="inlineStr">
        <is>
          <t xml:space="preserve">10行 2列，源：12345678901234567890 备：                    </t>
        </is>
      </c>
      <c r="AT73" s="0" t="inlineStr">
        <is>
          <t>6行 12列，源：None 备：0.00000000000000000000000000000100000000</t>
        </is>
      </c>
      <c r="AX73" s="0" t="inlineStr">
        <is>
          <t>36行 0列，源：63 备：23</t>
        </is>
      </c>
      <c r="BA73" s="0" t="inlineStr">
        <is>
          <t>6行 7列，源：None 备：0.00000000000000000000000000100000000000</t>
        </is>
      </c>
      <c r="BB73" s="0" t="inlineStr">
        <is>
          <t>36行 0列，源：118 备：22</t>
        </is>
      </c>
      <c r="BH73" s="0" t="inlineStr">
        <is>
          <t xml:space="preserve">10行 2列，源：12345678901234567890 备：                    </t>
        </is>
      </c>
      <c r="BM73" s="0" t="inlineStr">
        <is>
          <t>7行 8列，源：None 备：2065-05-11 14:30:45.1234567</t>
        </is>
      </c>
      <c r="BO73" s="0" t="inlineStr">
        <is>
          <t>5行 0列，源：15 备：16</t>
        </is>
      </c>
      <c r="BQ73" s="0" t="inlineStr">
        <is>
          <t>7行 8列，源：2026-04-17 17:17:33.413300 备：9999-12-31 23:59:59.9999999</t>
        </is>
      </c>
      <c r="BR73" s="0" t="inlineStr">
        <is>
          <t>4行 17列，源：None 备：</t>
        </is>
      </c>
      <c r="BT73" s="0" t="inlineStr">
        <is>
          <t>11行 0列，源：24 备：27</t>
        </is>
      </c>
      <c r="BW73" s="0" t="inlineStr">
        <is>
          <t xml:space="preserve">10行 2列，源：12345678901234567890 备：          </t>
        </is>
      </c>
      <c r="BX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73" s="0" t="inlineStr">
        <is>
          <t>7行 8列，源：2000-05-11 00:30:45.1234567 +09:00 备：0001-01-01 00:00:00.0000000 +00:00</t>
        </is>
      </c>
      <c r="CF73" s="0" t="inlineStr">
        <is>
          <t>7行 8列，源：2000-05-11 00:30:45.1234567 +09:00 备：1933-05-11 15:30:45.1234567 +01:00</t>
        </is>
      </c>
      <c r="CG73" s="0" t="inlineStr">
        <is>
          <t>7行 8列，源：2000-05-11 00:30:45.1234567 +09:00 备：0001-01-01 00:00:00.0000000 +00:00</t>
        </is>
      </c>
      <c r="CI73" s="0"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73" s="0" t="inlineStr">
        <is>
          <t>7行 8列，源：2000-05-11 00:30:45.1234567 +09:00 备：1999-05-16 01:30:45.1234567 +10:15</t>
        </is>
      </c>
      <c r="CM73" s="0" t="inlineStr">
        <is>
          <t>7行 8列，源：12:30:45.123400 备：23:59:59.9999999</t>
        </is>
      </c>
      <c r="CN73" s="0" t="inlineStr">
        <is>
          <t>9行 6列，源：2013-03-12 02:00:00.00000 -04:25 备：2063-05-11 10:30:45.12346 -04:00</t>
        </is>
      </c>
      <c r="CO73" s="0" t="inlineStr">
        <is>
          <t>39行 0列，源：231 备：80</t>
        </is>
      </c>
      <c r="CW73" s="0" t="inlineStr">
        <is>
          <t>6行 1列，源：nan 备：</t>
        </is>
      </c>
      <c r="DJ73" s="0" t="inlineStr">
        <is>
          <t>5行 10列，源：None 备：</t>
        </is>
      </c>
      <c r="DP73" s="0" t="inlineStr">
        <is>
          <t xml:space="preserve">10行 2列，源：12345678901234567890 备：          </t>
        </is>
      </c>
      <c r="DR73" s="0" t="inlineStr">
        <is>
          <t>7行 8列，源：12:30:45.123400 备：</t>
        </is>
      </c>
      <c r="DT73" s="0" t="inlineStr">
        <is>
          <t>8行 7列，源：12:30:45.123450 备：12:00:00.123457</t>
        </is>
      </c>
      <c r="DV73" s="0" t="inlineStr">
        <is>
          <t>11行 0列，源：24 备：27</t>
        </is>
      </c>
      <c r="EB73" s="0" t="inlineStr">
        <is>
          <t>7行 8列，源：12:30:45.123400 备：</t>
        </is>
      </c>
      <c r="EC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73" s="0" t="inlineStr">
        <is>
          <t>5行 7列，源：None 备：0.99999999999999999999999999999900000000</t>
        </is>
      </c>
      <c r="EK73" s="0" t="inlineStr">
        <is>
          <t>8行 7列，源：12:30:45.123450 备：12:00:00.123457</t>
        </is>
      </c>
      <c r="EO73" s="0" t="inlineStr">
        <is>
          <t>8行 7列，源：12:30:45.123450 备：18:10:06.123457</t>
        </is>
      </c>
      <c r="EQ73" s="0" t="inlineStr">
        <is>
          <t>5行 7列，源：None 备：0.00000000000000000000000080000000000000</t>
        </is>
      </c>
      <c r="EZ73" s="0" t="inlineStr">
        <is>
          <t>5行 7列，源：None 备：0.99999999999999999999999999999900000000</t>
        </is>
      </c>
      <c r="FA73" s="0"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73" s="0" t="inlineStr">
        <is>
          <t>37行 0列，源：125 备：6</t>
        </is>
      </c>
      <c r="FD73" s="0" t="inlineStr">
        <is>
          <t>5行 7列，源：None 备：0.00000000000000000000000080000000000000</t>
        </is>
      </c>
      <c r="FE73" s="0" t="inlineStr">
        <is>
          <t>7行 8列，源：2000-05-11 00:30:45.1234567 +09:00 备：0001-01-01 00:00:00.0000000 +00:00</t>
        </is>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YES!PK__info_sdt__3213E83FF2DD07F3</t>
        </is>
      </c>
      <c r="J74" s="0" t="inlineStr">
        <is>
          <t>YES! 主键相关索引</t>
        </is>
      </c>
      <c r="K74" s="0" t="inlineStr">
        <is>
          <t xml:space="preserve"> NO!  	 id列源备映射错误，源端为int None位	期望更改为text	实际备端为int None位</t>
        </is>
      </c>
      <c r="AK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4" s="0" t="inlineStr">
        <is>
          <t>6行 13列，源：None 备：0.0000010000</t>
        </is>
      </c>
      <c r="AX74" s="0" t="inlineStr">
        <is>
          <t>36行 1列，源：1999-06-06 23:59:59.997000 备：2025-01-01 00:00:00.233</t>
        </is>
      </c>
      <c r="BA74" s="0" t="inlineStr">
        <is>
          <t>6行 8列，源：None 备：0.0000000010</t>
        </is>
      </c>
      <c r="BB74" s="0" t="inlineStr">
        <is>
          <t>36行 1列，源：2004-12-24 23:59:59.990000 备：2024-05-11 12:00:00.567</t>
        </is>
      </c>
      <c r="BH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4" s="0" t="inlineStr">
        <is>
          <t>8行 0列，源：22 备：2</t>
        </is>
      </c>
      <c r="BO74" s="0" t="inlineStr">
        <is>
          <t>5行 1列，源：nan 备：</t>
        </is>
      </c>
      <c r="BQ74" s="0" t="inlineStr">
        <is>
          <t>8行 0列，源：54 备：207</t>
        </is>
      </c>
      <c r="BR74" s="0" t="inlineStr">
        <is>
          <t>4行 18列，源：None 备：</t>
        </is>
      </c>
      <c r="BT74" s="0" t="inlineStr">
        <is>
          <t>11行 1列，源：6 备：测</t>
        </is>
      </c>
      <c r="BW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4" s="0" t="inlineStr">
        <is>
          <t>18行 0列，源：29 备：3</t>
        </is>
      </c>
      <c r="CD74" s="0" t="inlineStr">
        <is>
          <t>8行 0列，源：9 备：5</t>
        </is>
      </c>
      <c r="CF74" s="0" t="inlineStr">
        <is>
          <t>8行 0列，源：9 备：128</t>
        </is>
      </c>
      <c r="CG74" s="0" t="inlineStr">
        <is>
          <t>8行 0列，源：9 备：5</t>
        </is>
      </c>
      <c r="CI74" s="0" t="inlineStr">
        <is>
          <t>18行 0列，源：103 备：57</t>
        </is>
      </c>
      <c r="CJ74" s="0" t="inlineStr">
        <is>
          <t>8行 0列，源：9 备：11</t>
        </is>
      </c>
      <c r="CM74" s="0" t="inlineStr">
        <is>
          <t>8行 0列，源：9 备：4</t>
        </is>
      </c>
      <c r="CN74" s="0" t="inlineStr">
        <is>
          <t>9行 7列，源：2013-03-12 02:00:00.000000 -04:25 备：2063-05-11 10:30:45.123457 -04:00</t>
        </is>
      </c>
      <c r="CO74" s="0" t="inlineStr">
        <is>
          <t>39行 1列，源：2068-06-01 备：1990-05-11</t>
        </is>
      </c>
      <c r="CW74" s="0" t="inlineStr">
        <is>
          <t>6行 2列，源：nan 备：</t>
        </is>
      </c>
      <c r="DJ74" s="0" t="inlineStr">
        <is>
          <t>5行 11列，源：None 备：</t>
        </is>
      </c>
      <c r="DP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4" s="0" t="inlineStr">
        <is>
          <t>8行 0列，源：9 备：2</t>
        </is>
      </c>
      <c r="DT74" s="0" t="inlineStr">
        <is>
          <t>8行 8列，源：12:30:45.123450 备：</t>
        </is>
      </c>
      <c r="DV74" s="0" t="inlineStr">
        <is>
          <t>11行 1列，源：6 备：测</t>
        </is>
      </c>
      <c r="EB74" s="0" t="inlineStr">
        <is>
          <t>8行 0列，源：9 备：2</t>
        </is>
      </c>
      <c r="EC74" s="0" t="inlineStr">
        <is>
          <t>18行 0列，源：29 备：3</t>
        </is>
      </c>
      <c r="EF74" s="0" t="inlineStr">
        <is>
          <t>5行 8列，源：None 备：9999999999999999999999.9999990000</t>
        </is>
      </c>
      <c r="EK74" s="0" t="inlineStr">
        <is>
          <t>8行 8列，源：12:30:45.123450 备：</t>
        </is>
      </c>
      <c r="EO74" s="0" t="inlineStr">
        <is>
          <t>8行 8列，源：12:30:45.123450 备：18:10:06.1234567</t>
        </is>
      </c>
      <c r="EQ74" s="0" t="inlineStr">
        <is>
          <t>5行 8列，源：None 备：1234567890123456789012345678.1234567890</t>
        </is>
      </c>
      <c r="EZ74" s="0" t="inlineStr">
        <is>
          <t>5行 8列，源：None 备：9999999999999999999999.9999990000</t>
        </is>
      </c>
      <c r="FA74" s="0" t="inlineStr">
        <is>
          <t>18行 0列，源：103 备：59</t>
        </is>
      </c>
      <c r="FB74" s="0" t="inlineStr">
        <is>
          <t>37行 1列，源：2026-04-17 17:15:00 备：2020-03-01 00:00:00</t>
        </is>
      </c>
      <c r="FD74" s="0" t="inlineStr">
        <is>
          <t>5行 8列，源：None 备：1234567890123456789012345678.1234567890</t>
        </is>
      </c>
      <c r="FE74" s="0" t="inlineStr">
        <is>
          <t>8行 0列，源：9 备：5</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c_sdt列源备映射错误，源端为smalldatetime None位	期望更改为text	实际备端为smalldatetime None位</t>
        </is>
      </c>
      <c r="AK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5" s="0" t="inlineStr">
        <is>
          <t>6行 14列，源：None 备：0.01</t>
        </is>
      </c>
      <c r="AX75" s="0" t="inlineStr">
        <is>
          <t>37行 0列，源：64 备：24</t>
        </is>
      </c>
      <c r="BA75" s="0" t="inlineStr">
        <is>
          <t>6行 10列，源：None 备：0</t>
        </is>
      </c>
      <c r="BB75" s="0" t="inlineStr">
        <is>
          <t>37行 0列，源：119 备：220</t>
        </is>
      </c>
      <c r="BH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5" s="0" t="inlineStr">
        <is>
          <t>9行 0列，源：23 备：21</t>
        </is>
      </c>
      <c r="BO75" s="0" t="inlineStr">
        <is>
          <t>5行 2列，源：nan 备：</t>
        </is>
      </c>
      <c r="BQ75" s="0" t="inlineStr">
        <is>
          <t>8行 1列，源：0001-01-01 00:00:00 备：2065-05-11 14:30:45</t>
        </is>
      </c>
      <c r="BR75" s="0" t="inlineStr">
        <is>
          <t>4行 19列，源：None 备：</t>
        </is>
      </c>
      <c r="BT75" s="0" t="inlineStr">
        <is>
          <t>11行 1列，源：6 备：测</t>
        </is>
      </c>
      <c r="BW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5" s="0" t="inlineStr">
        <is>
          <t>18行 1列，源：b'*' 备：00</t>
        </is>
      </c>
      <c r="CD75" s="0" t="inlineStr">
        <is>
          <t>8行 1列，源：1999-05-16 01:30:45 +10:15 备：9999-12-31 23:59:59 +00:00</t>
        </is>
      </c>
      <c r="CF75" s="0" t="inlineStr">
        <is>
          <t>8行 1列，源：1999-05-16 01:30:45 +10:15 备：2000-05-11 00:30:45 +09:00</t>
        </is>
      </c>
      <c r="CG75" s="0" t="inlineStr">
        <is>
          <t>8行 1列，源：1999-05-16 01:30:45 +10:15 备：9999-12-31 23:59:59 +00:00</t>
        </is>
      </c>
      <c r="CI75" s="0" t="inlineStr">
        <is>
          <t>18行 1列，源：b'\x00' 备：54</t>
        </is>
      </c>
      <c r="CJ75" s="0" t="inlineStr">
        <is>
          <t>8行 1列，源：1999-05-16 01:30:45 +10:15 备：2003-11-05 02:00:00 -05:10</t>
        </is>
      </c>
      <c r="CM75" s="0" t="inlineStr">
        <is>
          <t>9行 0列，源：10 备：5</t>
        </is>
      </c>
      <c r="CN75" s="0" t="inlineStr">
        <is>
          <t>9行 8列，源：2013-03-12 02:00:00.0000000 -04:25 备：2063-05-11 10:30:45.1234567 -04:00</t>
        </is>
      </c>
      <c r="CO75" s="0" t="inlineStr">
        <is>
          <t>40行 0列，源：279 备：81</t>
        </is>
      </c>
      <c r="CW75" s="0" t="inlineStr">
        <is>
          <t>6行 3列，源：nan 备：</t>
        </is>
      </c>
      <c r="DJ75" s="0" t="inlineStr">
        <is>
          <t>5行 12列，源：None 备：</t>
        </is>
      </c>
      <c r="DP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5" s="0" t="inlineStr">
        <is>
          <t>8行 1列，源：12:30:45 备：00:00:00</t>
        </is>
      </c>
      <c r="DT75" s="0" t="inlineStr">
        <is>
          <t>9行 0列，源：10 备：179</t>
        </is>
      </c>
      <c r="DV75" s="0" t="inlineStr">
        <is>
          <t>11行 1列，源：6 备：测</t>
        </is>
      </c>
      <c r="EB75" s="0" t="inlineStr">
        <is>
          <t>8行 1列，源：12:30:45 备：00:00:00</t>
        </is>
      </c>
      <c r="EC75" s="0" t="inlineStr">
        <is>
          <t>18行 1列，源：b'*' 备：</t>
        </is>
      </c>
      <c r="EF75" s="0" t="inlineStr">
        <is>
          <t>5行 9列，源：None 备：999999999999.9990</t>
        </is>
      </c>
      <c r="EK75" s="0" t="inlineStr">
        <is>
          <t>9行 0列，源：10 备：2</t>
        </is>
      </c>
      <c r="EO75" s="0" t="inlineStr">
        <is>
          <t>9行 0列，源：10 备：3</t>
        </is>
      </c>
      <c r="EQ75" s="0" t="inlineStr">
        <is>
          <t>5行 9列，源：None 备：-123456789012.1234</t>
        </is>
      </c>
      <c r="EZ75" s="0" t="inlineStr">
        <is>
          <t>5行 9列，源：None 备：999999999999.9990</t>
        </is>
      </c>
      <c r="FA75" s="0" t="inlineStr">
        <is>
          <t>18行 1列，源：b'' 备：2A</t>
        </is>
      </c>
      <c r="FB75" s="0" t="inlineStr">
        <is>
          <t>38行 0列，源：126 备：7</t>
        </is>
      </c>
      <c r="FD75" s="0" t="inlineStr">
        <is>
          <t>5行 9列，源：None 备：-123456789012.1234</t>
        </is>
      </c>
      <c r="FE75" s="0" t="inlineStr">
        <is>
          <t>8行 1列，源：1999-05-16 01:30:45 +10:15 备：9999-12-31 23:59:59 +00:00</t>
        </is>
      </c>
    </row>
    <row r="76">
      <c r="K76" s="0" t="inlineStr">
        <is>
          <t>~ 空表</t>
        </is>
      </c>
      <c r="AK76" s="0" t="inlineStr">
        <is>
          <t>11行 0列，源：12 备：5</t>
        </is>
      </c>
      <c r="AT76" s="0" t="inlineStr">
        <is>
          <t>6行 15列，源：1.23456789012345e-30 备：0.0000000000000</t>
        </is>
      </c>
      <c r="AX76" s="0" t="inlineStr">
        <is>
          <t>37行 1列，源：2000-05-01 23:59:59.993000 备：2040-12-25 23:59:59.997</t>
        </is>
      </c>
      <c r="BA76" s="0" t="inlineStr">
        <is>
          <t>6行 11列，源：None 备：1</t>
        </is>
      </c>
      <c r="BB76" s="0" t="inlineStr">
        <is>
          <t>37行 1列，源：1753-01-02 00:00:00 备：9999-12-30 23:59:59.997</t>
        </is>
      </c>
      <c r="BH76" s="0" t="inlineStr">
        <is>
          <t>11行 0列，源：12 备：5</t>
        </is>
      </c>
      <c r="BM76" s="0" t="inlineStr">
        <is>
          <t>9行 1列，源：2026-04-17 17:17:25 备：</t>
        </is>
      </c>
      <c r="BO76" s="0" t="inlineStr">
        <is>
          <t>5行 3列，源：nan 备：</t>
        </is>
      </c>
      <c r="BQ76" s="0" t="inlineStr">
        <is>
          <t>8行 2列，源：0001-01-01 00:00:00 备：2065-05-11 14:30:45.1</t>
        </is>
      </c>
      <c r="BR76" s="0" t="inlineStr">
        <is>
          <t>5行 0列，源：7 备：14</t>
        </is>
      </c>
      <c r="BT76" s="0" t="inlineStr">
        <is>
          <t xml:space="preserve">11行 2列，源：12345678901234567890 备：这是一个长字符串            </t>
        </is>
      </c>
      <c r="BW76" s="0" t="inlineStr">
        <is>
          <t>11行 0列，源：12 备：5</t>
        </is>
      </c>
      <c r="BX76" s="0" t="inlineStr">
        <is>
          <t>18行 2列，源：b'~!@#$%^&amp;*]\x00\x00\x00\x00\x00\x00\x00\x00\x00\x00' 备：0000000000000000000000000000000000000000</t>
        </is>
      </c>
      <c r="CD76" s="0" t="inlineStr">
        <is>
          <t>8行 2列，源：1999-05-16 01:30:45.1 +10:15 备：9999-12-31 23:59:59.9 +00:00</t>
        </is>
      </c>
      <c r="CF76" s="0" t="inlineStr">
        <is>
          <t>8行 2列，源：1999-05-16 01:30:45.1 +10:15 备：2000-05-11 00:30:45.1 +09:00</t>
        </is>
      </c>
      <c r="CG76" s="0" t="inlineStr">
        <is>
          <t>8行 2列，源：1999-05-16 01:30:45.1 +10:15 备：9999-12-31 23:59:59.9 +00:00</t>
        </is>
      </c>
      <c r="CI76" s="0" t="inlineStr">
        <is>
          <t>18行 2列，源：b'\x00\x00\x00\x00\x00\x00\x00\x00\x00\x00\x00\x00\x00\x00\x00\x00\x00\x00\x00\x00' 备：48656C6C6F576F726C6400000000000000000000</t>
        </is>
      </c>
      <c r="CJ76" s="0" t="inlineStr">
        <is>
          <t>8行 2列，源：1999-05-16 01:30:45.1 +10:15 备：2003-11-05 02:00:00.0 -05:10</t>
        </is>
      </c>
      <c r="CM76" s="0" t="inlineStr">
        <is>
          <t>10行 0列，源：11 备：6</t>
        </is>
      </c>
      <c r="CN76" s="0" t="inlineStr">
        <is>
          <t>10行 0列，源：11 备：7</t>
        </is>
      </c>
      <c r="CO76" s="0" t="inlineStr">
        <is>
          <t>40行 1列，源：9999-12-30 备：2068-06-01</t>
        </is>
      </c>
      <c r="CW76" s="0" t="inlineStr">
        <is>
          <t>6行 4列，源：nan 备：</t>
        </is>
      </c>
      <c r="DJ76" s="0" t="inlineStr">
        <is>
          <t>5行 13列，源：None 备：</t>
        </is>
      </c>
      <c r="DP76" s="0" t="inlineStr">
        <is>
          <t>11行 0列，源：12 备：5</t>
        </is>
      </c>
      <c r="DR76" s="0" t="inlineStr">
        <is>
          <t>8行 2列，源：12:30:45.100000 备：00:00:00.0</t>
        </is>
      </c>
      <c r="DT76" s="0" t="inlineStr">
        <is>
          <t>10行 0列，源：11 备：2</t>
        </is>
      </c>
      <c r="DV76" s="0" t="inlineStr">
        <is>
          <t>11行 2列，源：12345678901234567890 备：这是一个长字符串</t>
        </is>
      </c>
      <c r="EB76" s="0" t="inlineStr">
        <is>
          <t>8行 2列，源：12:30:45.100000 备：00:00:00.0</t>
        </is>
      </c>
      <c r="EC76" s="0" t="inlineStr">
        <is>
          <t>18行 2列，源：b'~!@#$%^&amp;*]' 备：</t>
        </is>
      </c>
      <c r="EF76" s="0" t="inlineStr">
        <is>
          <t>5行 10列，源：None 备：100000000000000</t>
        </is>
      </c>
      <c r="EK76" s="0" t="inlineStr">
        <is>
          <t>9行 1列，源：12:30:45 备：00:00:00</t>
        </is>
      </c>
      <c r="EO76" s="0" t="inlineStr">
        <is>
          <t>9行 1列，源：09:12:34 备：23:59:59</t>
        </is>
      </c>
      <c r="EQ76" s="0" t="inlineStr">
        <is>
          <t>5行 10列，源：None 备：123456789123456789</t>
        </is>
      </c>
      <c r="EZ76" s="0" t="inlineStr">
        <is>
          <t>5行 10列，源：None 备：100000000000000</t>
        </is>
      </c>
      <c r="FA76" s="0" t="inlineStr">
        <is>
          <t>18行 2列，源：b'' 备：7E21402324255E262A5D</t>
        </is>
      </c>
      <c r="FB76" s="0" t="inlineStr">
        <is>
          <t>38行 1列，源：2020-03-01 00:00:00 备：2000-05-11 14:30:00</t>
        </is>
      </c>
      <c r="FD76" s="0" t="inlineStr">
        <is>
          <t>5行 10列，源：None 备：123456789123456789</t>
        </is>
      </c>
      <c r="FE76" s="0" t="inlineStr">
        <is>
          <t>8行 2列，源：1999-05-16 01:30:45.1 +10:15 备：9999-12-31 23:59:59.9 +00:00</t>
        </is>
      </c>
    </row>
    <row r="77">
      <c r="A77" s="0" t="inlineStr">
        <is>
          <t>info_varbinary_dml_single_pk</t>
        </is>
      </c>
      <c r="K77" s="0" t="inlineStr">
        <is>
          <t>[0;34m info_varbinary_dml_single_pk [0m源备字段数相同，源端字段：4 	备端字段4</t>
        </is>
      </c>
      <c r="W77" s="1">
        <f>HYPERLINK("#2026041717hbase0!AL2","NO 源备存在差异，共3个")</f>
        <v/>
      </c>
      <c r="X77" s="0">
        <f>A77</f>
        <v/>
      </c>
      <c r="AK77" s="0" t="inlineStr">
        <is>
          <t>11行 1列，源：2 备：A</t>
        </is>
      </c>
      <c r="AT77" s="0" t="inlineStr">
        <is>
          <t>6行 16列，源：1.2345669834560371e-20 备：0.000000</t>
        </is>
      </c>
      <c r="AX77" s="0" t="inlineStr">
        <is>
          <t>38行 0列，源：65 备：3</t>
        </is>
      </c>
      <c r="BA77" s="0" t="inlineStr">
        <is>
          <t>6行 12列，源：None 备：0.00000000000000000000000000000100000000</t>
        </is>
      </c>
      <c r="BB77" s="0" t="inlineStr">
        <is>
          <t>38行 0列，源：121 备：221</t>
        </is>
      </c>
      <c r="BH77" s="0" t="inlineStr">
        <is>
          <t>11行 1列，源：2 备：A</t>
        </is>
      </c>
      <c r="BM77" s="0" t="inlineStr">
        <is>
          <t>9行 2列，源：2026-04-17 17:17:24.600000 备：</t>
        </is>
      </c>
      <c r="BO77" s="0" t="inlineStr">
        <is>
          <t>5行 4列，源：nan 备：</t>
        </is>
      </c>
      <c r="BQ77" s="0" t="inlineStr">
        <is>
          <t>8行 3列，源：0001-01-01 00:00:00 备：2065-05-11 14:30:45.12</t>
        </is>
      </c>
      <c r="BR77" s="0" t="inlineStr">
        <is>
          <t>5行 1列，源：255.0 备：</t>
        </is>
      </c>
      <c r="BT77" s="0" t="inlineStr">
        <is>
          <t xml:space="preserve">11行 2列，源：12345678901234567890 备：这是一个长字符串            </t>
        </is>
      </c>
      <c r="BW77" s="0" t="inlineStr">
        <is>
          <t>11行 1列，源：2 备：A</t>
        </is>
      </c>
      <c r="BX77" s="0"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77" s="0" t="inlineStr">
        <is>
          <t>8行 3列，源：1999-05-16 01:30:45.12 +10:15 备：9999-12-31 23:59:59.99 +00:00</t>
        </is>
      </c>
      <c r="CF77" s="0" t="inlineStr">
        <is>
          <t>8行 3列，源：1999-05-16 01:30:45.12 +10:15 备：2000-05-11 00:30:45.12 +09:00</t>
        </is>
      </c>
      <c r="CG77" s="0" t="inlineStr">
        <is>
          <t>8行 3列，源：1999-05-16 01:30:45.12 +10:15 备：9999-12-31 23:59:59.99 +00:00</t>
        </is>
      </c>
      <c r="CI77" s="0"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77" s="0" t="inlineStr">
        <is>
          <t>8行 3列，源：1999-05-16 01:30:45.12 +10:15 备：2003-11-05 02:00:00.00 -05:10</t>
        </is>
      </c>
      <c r="CM77" s="0" t="inlineStr">
        <is>
          <t>11行 0列，源：12 备：7</t>
        </is>
      </c>
      <c r="CN77" s="0" t="inlineStr">
        <is>
          <t>10行 1列，源：2025-05-12 00:00:00 -14:00 备：2063-03-12 02:00:00 -04:25</t>
        </is>
      </c>
      <c r="CO77" s="0" t="inlineStr">
        <is>
          <t>41行 0列，源：281 备：9</t>
        </is>
      </c>
      <c r="CW77" s="0" t="inlineStr">
        <is>
          <t>6行 5列，源：None 备：</t>
        </is>
      </c>
      <c r="DJ77" s="0" t="inlineStr">
        <is>
          <t>5行 14列，源：None 备：</t>
        </is>
      </c>
      <c r="DP77" s="0" t="inlineStr">
        <is>
          <t>11行 1列，源：2 备：A</t>
        </is>
      </c>
      <c r="DR77" s="0" t="inlineStr">
        <is>
          <t>8行 3列，源：12:30:45.120000 备：00:00:00.00</t>
        </is>
      </c>
      <c r="DT77" s="0" t="inlineStr">
        <is>
          <t>10行 1列，源：12:30:45 备：00:00:00</t>
        </is>
      </c>
      <c r="DV77" s="0" t="inlineStr">
        <is>
          <t>11行 2列，源：12345678901234567890 备：这是一个长字符串</t>
        </is>
      </c>
      <c r="EB77" s="0" t="inlineStr">
        <is>
          <t>8行 3列，源：12:30:45.120000 备：00:00:00.00</t>
        </is>
      </c>
      <c r="EC77" s="0" t="inlineStr">
        <is>
          <t>18行 3列，源：b'~!@#$%^&amp;*]~!@#$%^&amp;*]~!@#$%^&amp;*]~!@#$%^&amp;*]~!@#$%^&amp;*]~!@#$%^&amp;*]~!@#$%^&amp;*]~!@#$%^&amp;*]~!@#$%^&amp;*]~!@#$%^&amp;*]~!@#$%^&amp;*]~!@#$%^&amp;*]~!@#$%^&amp;*]~!@#$%^&amp;*]~!@#$%^&amp;*]~!@#$%^&amp;*]~!@#$%^&amp;*]~!@#$%^&amp;*]~!@#$%^&amp;*]~!@#$%^&amp;*]' 备：</t>
        </is>
      </c>
      <c r="EF77" s="0" t="inlineStr">
        <is>
          <t>5行 11列，源：None 备：999999999999999999999</t>
        </is>
      </c>
      <c r="EK77" s="0" t="inlineStr">
        <is>
          <t>9行 2列，源：12:30:45.100000 备：00:00:00.0</t>
        </is>
      </c>
      <c r="EO77" s="0" t="inlineStr">
        <is>
          <t>9行 2列，源：12:30:45.100000 备：23:59:59.9</t>
        </is>
      </c>
      <c r="EQ77" s="0" t="inlineStr">
        <is>
          <t>5行 11列，源：None 备：-1234567890123456789012345</t>
        </is>
      </c>
      <c r="EZ77" s="0" t="inlineStr">
        <is>
          <t>5行 11列，源：None 备：999999999999999999999</t>
        </is>
      </c>
      <c r="FA77" s="0"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B77" s="0" t="inlineStr">
        <is>
          <t>39行 0列，源：127 备：77</t>
        </is>
      </c>
      <c r="FD77" s="0" t="inlineStr">
        <is>
          <t>5行 11列，源：None 备：-1234567890123456789012345</t>
        </is>
      </c>
      <c r="FE77" s="0" t="inlineStr">
        <is>
          <t>8行 3列，源：1999-05-16 01:30:45.12 +10:15 备：9999-12-31 23:59:59.99 +00:00</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YES!PK__info_var__3213E83FE548C81C</t>
        </is>
      </c>
      <c r="J78" s="0" t="inlineStr">
        <is>
          <t>YES! 主键相关索引</t>
        </is>
      </c>
      <c r="K78" s="0" t="inlineStr">
        <is>
          <t xml:space="preserve"> NO!  	 id列源备映射错误，源端为int None位	期望更改为text	实际备端为int None位</t>
        </is>
      </c>
      <c r="AK78" s="0" t="inlineStr">
        <is>
          <t>11行 1列，源：2 备：A</t>
        </is>
      </c>
      <c r="AT78" s="0" t="inlineStr">
        <is>
          <t>6行 18列，源：None 备：</t>
        </is>
      </c>
      <c r="AX78" s="0" t="inlineStr">
        <is>
          <t>38行 1列，源：2001-04-09 23:59:59.993000 备：1753-01-01 00:00:00.000</t>
        </is>
      </c>
      <c r="BA78" s="0" t="inlineStr">
        <is>
          <t>6行 13列，源：None 备：0.0000010000</t>
        </is>
      </c>
      <c r="BB78" s="0" t="inlineStr">
        <is>
          <t>38行 1列，源：2023-05-11 00:00:00.123000 备：2023-05-11 00:00:00.123</t>
        </is>
      </c>
      <c r="BH78" s="0" t="inlineStr">
        <is>
          <t>11行 1列，源：2 备：A</t>
        </is>
      </c>
      <c r="BM78" s="0" t="inlineStr">
        <is>
          <t>9行 3列，源：2026-04-17 17:17:24.630000 备：</t>
        </is>
      </c>
      <c r="BO78" s="0" t="inlineStr">
        <is>
          <t>5行 15列，源：nan 备：123456789000000002003480098325095514112.0000000000000</t>
        </is>
      </c>
      <c r="BQ78" s="0" t="inlineStr">
        <is>
          <t>8行 4列，源：0001-01-01 00:00:00 备：2065-05-11 14:30:45.123</t>
        </is>
      </c>
      <c r="BR78" s="0" t="inlineStr">
        <is>
          <t>5行 2列，源：0.0 备：</t>
        </is>
      </c>
      <c r="BT78"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8" s="0" t="inlineStr">
        <is>
          <t>11行 1列，源：2 备：A</t>
        </is>
      </c>
      <c r="BX78" s="0" t="inlineStr">
        <is>
          <t>19行 1列，源：b'*' 备：2A</t>
        </is>
      </c>
      <c r="CD78" s="0" t="inlineStr">
        <is>
          <t>8行 4列，源：1999-05-16 01:30:45.123 +10:15 备：9999-12-31 23:59:59.999 +00:00</t>
        </is>
      </c>
      <c r="CF78" s="0" t="inlineStr">
        <is>
          <t>8行 4列，源：1999-05-16 01:30:45.123 +10:15 备：2000-05-11 00:30:45.123 +09:00</t>
        </is>
      </c>
      <c r="CG78" s="0" t="inlineStr">
        <is>
          <t>8行 4列，源：1999-05-16 01:30:45.123 +10:15 备：9999-12-31 23:59:59.999 +00:00</t>
        </is>
      </c>
      <c r="CI78" s="0" t="inlineStr">
        <is>
          <t>19行 0列，源：104 备：58</t>
        </is>
      </c>
      <c r="CJ78" s="0" t="inlineStr">
        <is>
          <t>8行 4列，源：1999-05-16 01:30:45.123 +10:15 备：2003-11-05 02:00:00.000 -05:10</t>
        </is>
      </c>
      <c r="CM78" s="0" t="inlineStr">
        <is>
          <t>11行 1列，源：23:59:59 备：12:30:45</t>
        </is>
      </c>
      <c r="CN78" s="0" t="inlineStr">
        <is>
          <t>10行 2列，源：2025-05-12 00:00:00.0 -14:00 备：2063-03-12 02:00:00.0 -04:25</t>
        </is>
      </c>
      <c r="CO78" s="0" t="inlineStr">
        <is>
          <t>41行 1列，源：2068-06-01 备：9999-12-30</t>
        </is>
      </c>
      <c r="CW78" s="0" t="inlineStr">
        <is>
          <t>6行 6列，源：None 备：</t>
        </is>
      </c>
      <c r="DJ78" s="0" t="inlineStr">
        <is>
          <t>5行 15列，源：nan 备：</t>
        </is>
      </c>
      <c r="DP78" s="0" t="inlineStr">
        <is>
          <t>11行 1列，源：2 备：A</t>
        </is>
      </c>
      <c r="DR78" s="0" t="inlineStr">
        <is>
          <t>8行 4列，源：12:30:45.123000 备：00:00:00.000</t>
        </is>
      </c>
      <c r="DT78" s="0" t="inlineStr">
        <is>
          <t>10行 2列，源：12:30:45.100000 备：00:00:00.0</t>
        </is>
      </c>
      <c r="DV78"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8" s="0" t="inlineStr">
        <is>
          <t>8行 4列，源：12:30:45.123000 备：00:00:00.000</t>
        </is>
      </c>
      <c r="EC78" s="0" t="inlineStr">
        <is>
          <t>19行 1列，源：b'*' 备：2A</t>
        </is>
      </c>
      <c r="EF78" s="0" t="inlineStr">
        <is>
          <t>5行 12列，源：None 备：0.99999999999999999999999999900000000000</t>
        </is>
      </c>
      <c r="EK78" s="0" t="inlineStr">
        <is>
          <t>9行 3列，源：12:30:45.120000 备：00:00:00.00</t>
        </is>
      </c>
      <c r="EO78" s="0" t="inlineStr">
        <is>
          <t>9行 3列，源：09:12:34.120000 备：23:59:59.99</t>
        </is>
      </c>
      <c r="EQ78" s="0" t="inlineStr">
        <is>
          <t>5行 12列，源：None 备：0.00000000000000000000000080000000000000</t>
        </is>
      </c>
      <c r="EZ78" s="0" t="inlineStr">
        <is>
          <t>5行 12列，源：None 备：0.99999999999999999999999999900000000000</t>
        </is>
      </c>
      <c r="FA78" s="0" t="inlineStr">
        <is>
          <t>19行 0列，源：104 备：6</t>
        </is>
      </c>
      <c r="FB78" s="0" t="inlineStr">
        <is>
          <t>40行 0列，源：128 备：78</t>
        </is>
      </c>
      <c r="FD78" s="0" t="inlineStr">
        <is>
          <t>5行 12列，源：None 备：0.00000000000000000000000080000000000000</t>
        </is>
      </c>
      <c r="FE78" s="0" t="inlineStr">
        <is>
          <t>8行 4列，源：1999-05-16 01:30:45.123 +10:15 备：9999-12-31 23:59:59.999 +00:00</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c_varbinary列源备映射错误，源端为varbinary 1位	期望更改为text	实际备端为varbinary 1位</t>
        </is>
      </c>
      <c r="AK79" s="0" t="inlineStr">
        <is>
          <t>11行 2列，源：123456789            备：THIS IS A TESTCASEYF</t>
        </is>
      </c>
      <c r="AT79" s="0" t="inlineStr">
        <is>
          <t>6行 19列，源：False 备：0</t>
        </is>
      </c>
      <c r="AX79" s="0" t="inlineStr">
        <is>
          <t>39行 0列，源：66 备：356</t>
        </is>
      </c>
      <c r="BA79" s="0" t="inlineStr">
        <is>
          <t>6行 14列，源：None 备：0.01</t>
        </is>
      </c>
      <c r="BB79" s="0" t="inlineStr">
        <is>
          <t>39行 0列，源：122 备：222</t>
        </is>
      </c>
      <c r="BH79" s="0" t="inlineStr">
        <is>
          <t>11行 2列，源：123456789            备：THIS IS A TESTCASEYF</t>
        </is>
      </c>
      <c r="BM79" s="0" t="inlineStr">
        <is>
          <t>9行 4列，源：2026-04-17 17:17:24.631000 备：</t>
        </is>
      </c>
      <c r="BO79" s="0" t="inlineStr">
        <is>
          <t>5行 16列，源：nan 备：340282306073709652508363335590014353408.000000</t>
        </is>
      </c>
      <c r="BQ79" s="0" t="inlineStr">
        <is>
          <t>8行 5列，源：0001-01-01 00:00:00 备：2065-05-11 14:30:45.1235</t>
        </is>
      </c>
      <c r="BR79" s="0" t="inlineStr">
        <is>
          <t>5行 3列，源：0.0 备：</t>
        </is>
      </c>
      <c r="BT79"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9" s="0" t="inlineStr">
        <is>
          <t>11行 2列，源：123456789 备：THIS IS A TESTCASEYF</t>
        </is>
      </c>
      <c r="BX79" s="0" t="inlineStr">
        <is>
          <t>19行 2列，源：b'12345678901234567890' 备：3132333435363738393031323334353637383930</t>
        </is>
      </c>
      <c r="CD79" s="0" t="inlineStr">
        <is>
          <t>8行 5列，源：1999-05-16 01:30:45.1235 +10:15 备：9999-12-31 23:59:59.9999 +00:00</t>
        </is>
      </c>
      <c r="CF79" s="0" t="inlineStr">
        <is>
          <t>8行 5列，源：1999-05-16 01:30:45.1235 +10:15 备：2000-05-11 00:30:45.1235 +09:00</t>
        </is>
      </c>
      <c r="CG79" s="0" t="inlineStr">
        <is>
          <t>8行 5列，源：1999-05-16 01:30:45.1235 +10:15 备：9999-12-31 23:59:59.9999 +00:00</t>
        </is>
      </c>
      <c r="CI79" s="0" t="inlineStr">
        <is>
          <t>19行 1列，源：b' ' 备：42</t>
        </is>
      </c>
      <c r="CJ79" s="0" t="inlineStr">
        <is>
          <t>8行 5列，源：1999-05-16 01:30:45.1235 +10:15 备：2003-11-05 02:00:00.0000 -05:10</t>
        </is>
      </c>
      <c r="CM79" s="0" t="inlineStr">
        <is>
          <t>11行 2列，源：23:59:59.100000 备：12:30:45.1</t>
        </is>
      </c>
      <c r="CN79" s="0" t="inlineStr">
        <is>
          <t>10行 3列，源：2025-05-12 00:00:00.00 -14:00 备：2063-03-12 02:00:00.00 -04:25</t>
        </is>
      </c>
      <c r="CW79" s="0" t="inlineStr">
        <is>
          <t>6行 8列，源：None 备：</t>
        </is>
      </c>
      <c r="DJ79" s="0" t="inlineStr">
        <is>
          <t>5行 16列，源：nan 备：</t>
        </is>
      </c>
      <c r="DP79" s="0" t="inlineStr">
        <is>
          <t>11行 2列，源：123456789 备：THIS IS A TESTCASEYF</t>
        </is>
      </c>
      <c r="DR79" s="0" t="inlineStr">
        <is>
          <t>8行 5列，源：12:30:45.123500 备：00:00:00.0000</t>
        </is>
      </c>
      <c r="DT79" s="0" t="inlineStr">
        <is>
          <t>10行 3列，源：12:30:45.120000 备：00:00:00.00</t>
        </is>
      </c>
      <c r="DV79"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9" s="0" t="inlineStr">
        <is>
          <t>8行 5列，源：12:30:45.123500 备：00:00:00.0000</t>
        </is>
      </c>
      <c r="EC79" s="0" t="inlineStr">
        <is>
          <t>19行 2列，源：b'12345678901234567890' 备：3132333435363738393031323334353637383930</t>
        </is>
      </c>
      <c r="EF79" s="0" t="inlineStr">
        <is>
          <t>5行 13列，源：None 备：999999999999999999999.9999990000</t>
        </is>
      </c>
      <c r="EK79" s="0" t="inlineStr">
        <is>
          <t>9行 4列，源：12:30:45.123000 备：00:00:00.000</t>
        </is>
      </c>
      <c r="EO79" s="0" t="inlineStr">
        <is>
          <t>9行 4列，源：12:30:45.123000 备：23:59:59.999</t>
        </is>
      </c>
      <c r="EQ79" s="0" t="inlineStr">
        <is>
          <t>5行 13列，源：None 备：1234567890123456789012345678.1234567890</t>
        </is>
      </c>
      <c r="EZ79" s="0" t="inlineStr">
        <is>
          <t>5行 13列，源：None 备：999999999999999999999.9999990000</t>
        </is>
      </c>
      <c r="FA79" s="0" t="inlineStr">
        <is>
          <t>19行 1列，源：b' ' 备：5C</t>
        </is>
      </c>
      <c r="FB79" s="0" t="inlineStr">
        <is>
          <t>41行 0列，源：130 备：79</t>
        </is>
      </c>
      <c r="FD79" s="0" t="inlineStr">
        <is>
          <t>5行 13列，源：None 备：1234567890123456789012345678.1234567890</t>
        </is>
      </c>
      <c r="FE79" s="0" t="inlineStr">
        <is>
          <t>8行 5列，源：1999-05-16 01:30:45.1235 +10:15 备：9999-12-31 23:59:59.9999 +00:00</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c_varbinary_100列源备映射错误，源端为varbinary 20位	期望更改为text	实际备端为varbinary 20位</t>
        </is>
      </c>
      <c r="AK80" s="0" t="inlineStr">
        <is>
          <t>11行 2列，源：123456789            备：THIS IS A TESTCASEYF</t>
        </is>
      </c>
      <c r="AT80" s="0" t="inlineStr">
        <is>
          <t>7行 0列，源：8 备：16</t>
        </is>
      </c>
      <c r="AX80" s="0" t="inlineStr">
        <is>
          <t>39行 1列，源：2002-06-11 23:59:59.993000 备：2020-02-29 19:27:31.123</t>
        </is>
      </c>
      <c r="BA80" s="0" t="inlineStr">
        <is>
          <t>6行 15列，源：1.23456789012345e-30 备：0.0000000000000</t>
        </is>
      </c>
      <c r="BB80" s="0" t="inlineStr">
        <is>
          <t>39行 1列，源：2024-05-11 12:00:00.567000 备：2024-05-11 12:00:00.567</t>
        </is>
      </c>
      <c r="BH80" s="0" t="inlineStr">
        <is>
          <t>11行 2列，源：123456789            备：THIS IS A TESTCASEYF</t>
        </is>
      </c>
      <c r="BM80" s="0" t="inlineStr">
        <is>
          <t>9行 5列，源：2026-04-17 17:17:24.630600 备：</t>
        </is>
      </c>
      <c r="BO80" s="0" t="inlineStr">
        <is>
          <t>5行 17列，源：None 备：123456.7890</t>
        </is>
      </c>
      <c r="BQ80" s="0" t="inlineStr">
        <is>
          <t>8行 6列，源：0001-01-01 00:00:00 备：2065-05-11 14:30:45.12346</t>
        </is>
      </c>
      <c r="BR80" s="0" t="inlineStr">
        <is>
          <t>5行 4列，源：0.0 备：</t>
        </is>
      </c>
      <c r="BT80" s="0" t="inlineStr">
        <is>
          <t>12行 0列，源：25 备：28</t>
        </is>
      </c>
      <c r="BW80" s="0" t="inlineStr">
        <is>
          <t>11行 2列，源：123456789 备：THIS IS A TESTCASEYF</t>
        </is>
      </c>
      <c r="BX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80" s="0" t="inlineStr">
        <is>
          <t>8行 6列，源：1999-05-16 01:30:45.12346 +10:15 备：9999-12-31 23:59:59.99999 +00:00</t>
        </is>
      </c>
      <c r="CF80" s="0" t="inlineStr">
        <is>
          <t>8行 6列，源：1999-05-16 01:30:45.12346 +10:15 备：2000-05-11 00:30:45.12346 +09:00</t>
        </is>
      </c>
      <c r="CG80" s="0" t="inlineStr">
        <is>
          <t>8行 6列，源：1999-05-16 01:30:45.12346 +10:15 备：9999-12-31 23:59:59.99999 +00:00</t>
        </is>
      </c>
      <c r="CI80" s="0" t="inlineStr">
        <is>
          <t>19行 2列，源：b'                    ' 备：C9CFBAA3D3A2B7BDC8EDBCFEB9C9B7DDB9ABCBBE</t>
        </is>
      </c>
      <c r="CJ80" s="0" t="inlineStr">
        <is>
          <t>8行 6列，源：1999-05-16 01:30:45.12346 +10:15 备：2003-11-05 02:00:00.00000 -05:10</t>
        </is>
      </c>
      <c r="CM80" s="0" t="inlineStr">
        <is>
          <t>11行 3列，源：23:59:59.120000 备：12:30:45.12</t>
        </is>
      </c>
      <c r="CN80" s="0" t="inlineStr">
        <is>
          <t>10行 4列，源：2025-05-12 00:00:00.000 -14:00 备：2063-03-12 02:00:00.000 -04:25</t>
        </is>
      </c>
      <c r="CW80" s="0" t="inlineStr">
        <is>
          <t>6行 9列，源：None 备：</t>
        </is>
      </c>
      <c r="DJ80" s="0" t="inlineStr">
        <is>
          <t>5行 17列，源：None 备：9999.9900</t>
        </is>
      </c>
      <c r="DP80" s="0" t="inlineStr">
        <is>
          <t>11行 2列，源：123456789 备：THIS IS A TESTCASEYF</t>
        </is>
      </c>
      <c r="DR80" s="0" t="inlineStr">
        <is>
          <t>8行 6列，源：12:30:45.123450 备：00:00:00.00000</t>
        </is>
      </c>
      <c r="DT80" s="0" t="inlineStr">
        <is>
          <t>10行 4列，源：12:30:45.123000 备：00:00:00.000</t>
        </is>
      </c>
      <c r="DV80" s="0" t="inlineStr">
        <is>
          <t>12行 0列，源：25 备：28</t>
        </is>
      </c>
      <c r="EB80" s="0" t="inlineStr">
        <is>
          <t>8行 6列，源：12:30:45.123450 备：00:00:00.00000</t>
        </is>
      </c>
      <c r="EC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80" s="0" t="inlineStr">
        <is>
          <t>5行 14列，源：None 备：9999999999.99</t>
        </is>
      </c>
      <c r="EK80" s="0" t="inlineStr">
        <is>
          <t>9行 5列，源：12:30:45.123500 备：00:00:00.0000</t>
        </is>
      </c>
      <c r="EO80" s="0" t="inlineStr">
        <is>
          <t>9行 5列，源：09:12:34.123500 备：23:59:59.9999</t>
        </is>
      </c>
      <c r="EQ80" s="0" t="inlineStr">
        <is>
          <t>5行 14列，源：None 备：-123456789012.12</t>
        </is>
      </c>
      <c r="EZ80" s="0" t="inlineStr">
        <is>
          <t>5行 14列，源：None 备：9999999999.99</t>
        </is>
      </c>
      <c r="FA80" s="0" t="inlineStr">
        <is>
          <t>19行 2列，源：b'          ' 备：6D43AC05C60829CB35A65D48C355AEA1031AD766E6F65C49CE4D2CBEE49D104E3AC8C87D4D6ACE7AD61DF14F0EC02A2414AAC51D3FF9AD5D711E71DA9BF7A5A16FAC3BCB542A12C82CC1E5FE1B8F4E1476C6D977DAC6FA4678C8C33D6BB677AEBD65F62C</t>
        </is>
      </c>
      <c r="FB80" s="0" t="inlineStr">
        <is>
          <t>41行 1列，源：2079-06-05 23:59:00 备：1981-05-11 14:31:00</t>
        </is>
      </c>
      <c r="FD80" s="0" t="inlineStr">
        <is>
          <t>5行 14列，源：None 备：-123456789012.12</t>
        </is>
      </c>
      <c r="FE80" s="0" t="inlineStr">
        <is>
          <t>8行 6列，源：1999-05-16 01:30:45.12346 +10:15 备：9999-12-31 23:59:59.99999 +00:00</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c_varbinary_200列源备映射错误，源端为varbinary 200位	期望更改为text	实际备端为varbinary 200位</t>
        </is>
      </c>
      <c r="AK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1" s="0" t="inlineStr">
        <is>
          <t>7行 2列，源：-32768.0 备：</t>
        </is>
      </c>
      <c r="AX81" s="0" t="inlineStr">
        <is>
          <t>40行 0列，源：67 备：357</t>
        </is>
      </c>
      <c r="BA81" s="0" t="inlineStr">
        <is>
          <t>6行 16列，源：1.2345669834560371e-20 备：0.000000</t>
        </is>
      </c>
      <c r="BB81" s="0" t="inlineStr">
        <is>
          <t>40行 0列，源：123 备：223</t>
        </is>
      </c>
      <c r="BH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1" s="0" t="inlineStr">
        <is>
          <t>9行 6列，源：2026-04-17 17:17:24.630650 备：</t>
        </is>
      </c>
      <c r="BO81" s="0" t="inlineStr">
        <is>
          <t>5行 18列，源：None 备：1234.5678</t>
        </is>
      </c>
      <c r="BQ81" s="0" t="inlineStr">
        <is>
          <t>8行 7列，源：0001-01-01 00:00:00 备：2065-05-11 14:30:45.123457</t>
        </is>
      </c>
      <c r="BR81" s="0" t="inlineStr">
        <is>
          <t>5行 6列，源：None 备：99999999999999999999999999999999</t>
        </is>
      </c>
      <c r="BT81" s="0" t="inlineStr">
        <is>
          <t>12行 1列，源：X 备：试</t>
        </is>
      </c>
      <c r="BW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1" s="0" t="inlineStr">
        <is>
          <t>20行 0列，源：73 备：4</t>
        </is>
      </c>
      <c r="CD81" s="0" t="inlineStr">
        <is>
          <t>8行 7列，源：1999-05-16 01:30:45.123457 +10:15 备：9999-12-31 23:59:59.999999 +00:00</t>
        </is>
      </c>
      <c r="CF81" s="0" t="inlineStr">
        <is>
          <t>8行 7列，源：1999-05-16 01:30:45.123457 +10:15 备：2000-05-11 00:30:45.123457 +09:00</t>
        </is>
      </c>
      <c r="CG81" s="0" t="inlineStr">
        <is>
          <t>8行 7列，源：1999-05-16 01:30:45.123457 +10:15 备：9999-12-31 23:59:59.999999 +00:00</t>
        </is>
      </c>
      <c r="CI81" s="0"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81" s="0" t="inlineStr">
        <is>
          <t>8行 7列，源：1999-05-16 01:30:45.123457 +10:15 备：2003-11-05 02:00:00.000000 -05:10</t>
        </is>
      </c>
      <c r="CM81" s="0" t="inlineStr">
        <is>
          <t>11行 4列，源：23:59:59.123000 备：12:30:45.123</t>
        </is>
      </c>
      <c r="CN81" s="0" t="inlineStr">
        <is>
          <t>10行 5列，源：2025-05-12 00:00:00.0000 -14:00 备：2063-03-12 02:00:00.0000 -04:25</t>
        </is>
      </c>
      <c r="CW81" s="0" t="inlineStr">
        <is>
          <t>6行 10列，源：None 备：</t>
        </is>
      </c>
      <c r="DJ81" s="0" t="inlineStr">
        <is>
          <t>5行 18列，源：None 备：1000.0000</t>
        </is>
      </c>
      <c r="DP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1" s="0" t="inlineStr">
        <is>
          <t>8行 7列，源：12:30:45.123450 备：00:00:00.000000</t>
        </is>
      </c>
      <c r="DT81" s="0" t="inlineStr">
        <is>
          <t>10行 5列，源：12:30:45.123500 备：00:00:00.0000</t>
        </is>
      </c>
      <c r="DV81" s="0" t="inlineStr">
        <is>
          <t>12行 1列，源：X 备：试</t>
        </is>
      </c>
      <c r="EB81" s="0" t="inlineStr">
        <is>
          <t>8行 7列，源：12:30:45.123450 备：00:00:00.000000</t>
        </is>
      </c>
      <c r="EC81" s="0" t="inlineStr">
        <is>
          <t>20行 0列，源：73 备：4</t>
        </is>
      </c>
      <c r="EF81" s="0" t="inlineStr">
        <is>
          <t>5行 15列，源：nan 备：</t>
        </is>
      </c>
      <c r="EK81" s="0" t="inlineStr">
        <is>
          <t>9行 6列，源：12:30:45.123460 备：00:00:00.00000</t>
        </is>
      </c>
      <c r="EO81" s="0" t="inlineStr">
        <is>
          <t>9行 6列，源：12:30:45.123460 备：23:59:59.99999</t>
        </is>
      </c>
      <c r="EQ81" s="0" t="inlineStr">
        <is>
          <t>5行 15列，源：nan 备：</t>
        </is>
      </c>
      <c r="EZ81" s="0" t="inlineStr">
        <is>
          <t>5行 15列，源：nan 备：</t>
        </is>
      </c>
      <c r="FA81" s="0"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81" s="0" t="inlineStr">
        <is>
          <t>42行 0列，源：133 备：8</t>
        </is>
      </c>
      <c r="FD81" s="0" t="inlineStr">
        <is>
          <t>5行 15列，源：nan 备：</t>
        </is>
      </c>
      <c r="FE81" s="0" t="inlineStr">
        <is>
          <t>8行 7列，源：1999-05-16 01:30:45.123457 +10:15 备：9999-12-31 23:59:59.999999 +00:00</t>
        </is>
      </c>
    </row>
    <row r="82">
      <c r="A82" s="0" t="inlineStr">
        <is>
          <t>info_datetimeoffset_dml_single_pk_drp</t>
        </is>
      </c>
      <c r="K82" s="0" t="inlineStr">
        <is>
          <t>[0;34m info_datetimeoffset_dml_single_pk_drp [0m源备字段数相同，源端字段：9 	备端字段9</t>
        </is>
      </c>
      <c r="W82" s="1">
        <f>HYPERLINK("#2026041717hbase0!AM2","NO 源备存在差异，共36个")</f>
        <v/>
      </c>
      <c r="X82" s="0">
        <f>A82</f>
        <v/>
      </c>
      <c r="AK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2" s="0" t="inlineStr">
        <is>
          <t>7行 5列，源：None 备：</t>
        </is>
      </c>
      <c r="AX82" s="0" t="inlineStr">
        <is>
          <t>40行 1列，源：2003-11-04 23:59:59.990000 备：2000-05-11 14:30:29.000</t>
        </is>
      </c>
      <c r="BA82" s="0" t="inlineStr">
        <is>
          <t>6行 18列，源：None 备：</t>
        </is>
      </c>
      <c r="BB82" s="0" t="inlineStr">
        <is>
          <t>40行 1列，源：2025-01-01 00:00:00.233000 备：2025-01-01 00:00:00.233</t>
        </is>
      </c>
      <c r="BH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2" s="0" t="inlineStr">
        <is>
          <t>9行 7列，源：2026-04-17 17:17:24.630647 备：</t>
        </is>
      </c>
      <c r="BO82" s="0" t="inlineStr">
        <is>
          <t>5行 19列，源：None 备：1</t>
        </is>
      </c>
      <c r="BQ82" s="0" t="inlineStr">
        <is>
          <t>8行 8列，源：0001-01-01 00:00:00 备：2065-05-11 14:30:45.1234567</t>
        </is>
      </c>
      <c r="BR82" s="0" t="inlineStr">
        <is>
          <t>5行 7列，源：None 备：0.99999999999999999999999999999900000000</t>
        </is>
      </c>
      <c r="BT82" s="0" t="inlineStr">
        <is>
          <t>12行 1列，源：X 备：试</t>
        </is>
      </c>
      <c r="BW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2" s="0" t="inlineStr">
        <is>
          <t>20行 1列，源：b'\x00' 备：20</t>
        </is>
      </c>
      <c r="CD82" s="0" t="inlineStr">
        <is>
          <t>8行 8列，源：1999-05-16 01:30:45.1234567 +10:15 备：9999-12-31 23:59:59.9999999 +00:00</t>
        </is>
      </c>
      <c r="CF82" s="0" t="inlineStr">
        <is>
          <t>8行 8列，源：1999-05-16 01:30:45.1234567 +10:15 备：2000-05-11 00:30:45.1234567 +09:00</t>
        </is>
      </c>
      <c r="CG82" s="0" t="inlineStr">
        <is>
          <t>8行 8列，源：1999-05-16 01:30:45.1234567 +10:15 备：9999-12-31 23:59:59.9999999 +00:00</t>
        </is>
      </c>
      <c r="CI82" s="0" t="inlineStr">
        <is>
          <t>20行 0列，源：105 备：59</t>
        </is>
      </c>
      <c r="CJ82" s="0" t="inlineStr">
        <is>
          <t>8行 8列，源：1999-05-16 01:30:45.1234567 +10:15 备：2003-11-05 02:00:00.0000000 -05:10</t>
        </is>
      </c>
      <c r="CM82" s="0" t="inlineStr">
        <is>
          <t>11行 5列，源：23:59:59.123500 备：12:30:45.1230</t>
        </is>
      </c>
      <c r="CN82" s="0" t="inlineStr">
        <is>
          <t>10行 6列，源：2025-05-12 00:00:00.00000 -14:00 备：2063-03-12 02:00:00.00000 -04:25</t>
        </is>
      </c>
      <c r="CW82" s="0" t="inlineStr">
        <is>
          <t>6行 11列，源：None 备：</t>
        </is>
      </c>
      <c r="DJ82" s="0" t="inlineStr">
        <is>
          <t>5行 19列，源：None 备：</t>
        </is>
      </c>
      <c r="DP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2" s="0" t="inlineStr">
        <is>
          <t>8行 8列，源：12:30:45.123450 备：00:00:00.0000000</t>
        </is>
      </c>
      <c r="DT82" s="0" t="inlineStr">
        <is>
          <t>10行 6列，源：12:30:45.123460 备：00:00:00.00000</t>
        </is>
      </c>
      <c r="DV82" s="0" t="inlineStr">
        <is>
          <t>12行 1列，源：X 备：试</t>
        </is>
      </c>
      <c r="EB82" s="0" t="inlineStr">
        <is>
          <t>8行 8列，源：12:30:45.123450 备：00:00:00.0000000</t>
        </is>
      </c>
      <c r="EC82" s="0" t="inlineStr">
        <is>
          <t>20行 1列，源：b'' 备：20</t>
        </is>
      </c>
      <c r="EF82" s="0" t="inlineStr">
        <is>
          <t>5行 16列，源：nan 备：</t>
        </is>
      </c>
      <c r="EK82" s="0" t="inlineStr">
        <is>
          <t>9行 7列，源：12:30:45.123456 备：00:00:00.000000</t>
        </is>
      </c>
      <c r="EO82" s="0" t="inlineStr">
        <is>
          <t>9行 7列，源：09:12:34.123457 备：23:59:59.999999</t>
        </is>
      </c>
      <c r="EQ82" s="0" t="inlineStr">
        <is>
          <t>5行 16列，源：nan 备：</t>
        </is>
      </c>
      <c r="EZ82" s="0" t="inlineStr">
        <is>
          <t>5行 16列，源：nan 备：</t>
        </is>
      </c>
      <c r="FA82" s="0" t="inlineStr">
        <is>
          <t>20行 0列，源：105 备：60</t>
        </is>
      </c>
      <c r="FB82" s="0" t="inlineStr">
        <is>
          <t>42行 1列，源：2025-05-11 12:00:00 备：2068-05-11 14:31:00</t>
        </is>
      </c>
      <c r="FD82" s="0" t="inlineStr">
        <is>
          <t>5行 16列，源：nan 备：</t>
        </is>
      </c>
      <c r="FE82" s="0" t="inlineStr">
        <is>
          <t>8行 8列，源：1999-05-16 01:30:45.1234567 +10:15 备：9999-12-31 23:59:59.9999999 +00:00</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YES!PK__info_dat__3213E83FE621F744</t>
        </is>
      </c>
      <c r="J83" s="0" t="inlineStr">
        <is>
          <t>YES! 主键相关索引</t>
        </is>
      </c>
      <c r="K83" s="0" t="inlineStr">
        <is>
          <t xml:space="preserve"> NO!  	 id列源备映射错误，源端为int None位	期望更改为text	实际备端为int None位</t>
        </is>
      </c>
      <c r="AK83" s="0" t="inlineStr">
        <is>
          <t>12行 0列，源：13 备：6</t>
        </is>
      </c>
      <c r="AT83" s="0" t="inlineStr">
        <is>
          <t>7行 6列，源：None 备：</t>
        </is>
      </c>
      <c r="AX83" s="0" t="inlineStr">
        <is>
          <t>41行 0列，源：68 备：364</t>
        </is>
      </c>
      <c r="BA83" s="0" t="inlineStr">
        <is>
          <t>6行 19列，源：False 备：0</t>
        </is>
      </c>
      <c r="BB83" s="0" t="inlineStr">
        <is>
          <t>41行 0列，源：214 备：224</t>
        </is>
      </c>
      <c r="BH83" s="0" t="inlineStr">
        <is>
          <t>12行 0列，源：13 备：6</t>
        </is>
      </c>
      <c r="BM83" s="0" t="inlineStr">
        <is>
          <t>9行 8列，源：2026-04-17 17:17:24.630646 备：</t>
        </is>
      </c>
      <c r="BO83" s="0" t="inlineStr">
        <is>
          <t>6行 0列，源：16 备：17</t>
        </is>
      </c>
      <c r="BQ83" s="0" t="inlineStr">
        <is>
          <t>9行 0列，源：55 备：3</t>
        </is>
      </c>
      <c r="BR83" s="0" t="inlineStr">
        <is>
          <t>5行 8列，源：None 备：9999999999999999999999.9999990000</t>
        </is>
      </c>
      <c r="BT83" s="0" t="inlineStr">
        <is>
          <t xml:space="preserve">12行 2列，源：This is a nchar stri 备：更新生僻字               </t>
        </is>
      </c>
      <c r="BW83" s="0" t="inlineStr">
        <is>
          <t>12行 0列，源：13 备：6</t>
        </is>
      </c>
      <c r="BX83" s="0" t="inlineStr">
        <is>
          <t>20行 2列，源：b'\x00\x00\x00\x00\x00\x00\x00\x00\x00\x00\x00\x00\x00\x00\x00\x00\x00\x00\x00\x00' 备：2020202020202020202020202020202020202020</t>
        </is>
      </c>
      <c r="CD83" s="0" t="inlineStr">
        <is>
          <t>9行 0列，源：10 备：6</t>
        </is>
      </c>
      <c r="CF83" s="0" t="inlineStr">
        <is>
          <t>9行 0列，源：10 备：129</t>
        </is>
      </c>
      <c r="CG83" s="0" t="inlineStr">
        <is>
          <t>9行 0列，源：10 备：6</t>
        </is>
      </c>
      <c r="CI83" s="0" t="inlineStr">
        <is>
          <t>20行 1列，源：b'A' 备：2A</t>
        </is>
      </c>
      <c r="CJ83" s="0" t="inlineStr">
        <is>
          <t>9行 0列，源：10 备：110</t>
        </is>
      </c>
      <c r="CM83" s="0" t="inlineStr">
        <is>
          <t>11行 6列，源：23:59:59.123460 备：12:30:45.12300</t>
        </is>
      </c>
      <c r="CN83" s="0" t="inlineStr">
        <is>
          <t>10行 7列，源：2025-05-12 00:00:00.000000 -14:00 备：2063-03-12 02:00:00.000000 -04:25</t>
        </is>
      </c>
      <c r="CW83" s="0" t="inlineStr">
        <is>
          <t>6行 12列，源：None 备：</t>
        </is>
      </c>
      <c r="DJ83" s="0" t="inlineStr">
        <is>
          <t>6行 0列，源：10 备：16</t>
        </is>
      </c>
      <c r="DP83" s="0" t="inlineStr">
        <is>
          <t>12行 0列，源：13 备：6</t>
        </is>
      </c>
      <c r="DR83" s="0" t="inlineStr">
        <is>
          <t>9行 0列，源：10 备：3</t>
        </is>
      </c>
      <c r="DT83" s="0" t="inlineStr">
        <is>
          <t>10行 7列，源：12:30:45.123457 备：00:00:00.000000</t>
        </is>
      </c>
      <c r="DV83" s="0" t="inlineStr">
        <is>
          <t>12行 2列，源：This is a nchar stri 备：更新生僻字</t>
        </is>
      </c>
      <c r="EB83" s="0" t="inlineStr">
        <is>
          <t>9行 0列，源：10 备：3</t>
        </is>
      </c>
      <c r="EC83" s="0" t="inlineStr">
        <is>
          <t>20行 2列，源：b'' 备：20202020202020202020</t>
        </is>
      </c>
      <c r="EF83" s="0" t="inlineStr">
        <is>
          <t>5行 17列，源：None 备：</t>
        </is>
      </c>
      <c r="EK83" s="0" t="inlineStr">
        <is>
          <t>9行 8列，源：12:30:45.123456 备：00:00:00.0000000</t>
        </is>
      </c>
      <c r="EO83" s="0" t="inlineStr">
        <is>
          <t>9行 8列，源：12:30:45.123456 备：23:59:59.9999999</t>
        </is>
      </c>
      <c r="EQ83" s="0" t="inlineStr">
        <is>
          <t>5行 17列，源：None 备：</t>
        </is>
      </c>
      <c r="EZ83" s="0" t="inlineStr">
        <is>
          <t>5行 17列，源：None 备：</t>
        </is>
      </c>
      <c r="FA83" s="0" t="inlineStr">
        <is>
          <t>20行 1列，源：b'A' 备：2A</t>
        </is>
      </c>
      <c r="FB83" s="0" t="inlineStr">
        <is>
          <t>43行 0列，源：134 备：80</t>
        </is>
      </c>
      <c r="FD83" s="0" t="inlineStr">
        <is>
          <t>5行 17列，源：None 备：</t>
        </is>
      </c>
      <c r="FE83" s="0" t="inlineStr">
        <is>
          <t>9行 0列，源：10 备：6</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c_dtoffset_0列源备映射错误，源端为datetimeoffset None位	期望更改为text	实际备端为datetimeoffset None位</t>
        </is>
      </c>
      <c r="AK84" s="0" t="inlineStr">
        <is>
          <t>12行 1列，源：@ 备：A</t>
        </is>
      </c>
      <c r="AT84" s="0" t="inlineStr">
        <is>
          <t>7行 7列，源：None 备：</t>
        </is>
      </c>
      <c r="AX84" s="0" t="inlineStr">
        <is>
          <t>41行 1列，源：2004-12-24 23:59:59.990000 备：2000-05-01 23:59:59.993</t>
        </is>
      </c>
      <c r="BA84" s="0" t="inlineStr">
        <is>
          <t>7行 0列，源：8 备：16</t>
        </is>
      </c>
      <c r="BB84" s="0" t="inlineStr">
        <is>
          <t>41行 1列，源：2000-05-01 23:59:59.993000 备：2040-12-25 23:59:59.997</t>
        </is>
      </c>
      <c r="BH84" s="0" t="inlineStr">
        <is>
          <t>12行 1列，源：@ 备：A</t>
        </is>
      </c>
      <c r="BM84" s="0" t="inlineStr">
        <is>
          <t>10行 0列，源：24 备：22</t>
        </is>
      </c>
      <c r="BO84" s="0" t="inlineStr">
        <is>
          <t>6行 1列，源：nan 备：</t>
        </is>
      </c>
      <c r="BQ84" s="0" t="inlineStr">
        <is>
          <t>9行 1列，源：9999-12-31 23:59:59 备：2026-04-17 17:17:33</t>
        </is>
      </c>
      <c r="BR84" s="0" t="inlineStr">
        <is>
          <t>5行 10列，源：None 备：100000000000000</t>
        </is>
      </c>
      <c r="BT84" s="0" t="inlineStr">
        <is>
          <t xml:space="preserve">12行 2列，源：This is a nchar stri 备：更新生僻字               </t>
        </is>
      </c>
      <c r="BW84" s="0" t="inlineStr">
        <is>
          <t>12行 1列，源：@ 备：A</t>
        </is>
      </c>
      <c r="BX84" s="0"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84" s="0" t="inlineStr">
        <is>
          <t>9行 1列，源：2013-03-12 02:00:00 -04:25 备：2063-05-11 10:30:45 -04:00</t>
        </is>
      </c>
      <c r="CF84" s="0" t="inlineStr">
        <is>
          <t>9行 1列，源：2013-03-12 02:00:00 -04:25 备：1999-05-16 01:30:45 +10:15</t>
        </is>
      </c>
      <c r="CG84" s="0" t="inlineStr">
        <is>
          <t>9行 1列，源：2013-03-12 02:00:00 -04:25 备：2063-05-11 10:30:45 -04:00</t>
        </is>
      </c>
      <c r="CI84" s="0" t="inlineStr">
        <is>
          <t>20行 2列，源：b'Variable length bina' 备：7E21402324255E262A5D00000000000000000000</t>
        </is>
      </c>
      <c r="CJ84" s="0" t="inlineStr">
        <is>
          <t>10行 0列，源：11 备：111</t>
        </is>
      </c>
      <c r="CM84" s="0" t="inlineStr">
        <is>
          <t>11行 7列，源：23:59:59.123457 备：12:30:45.123000</t>
        </is>
      </c>
      <c r="CN84" s="0" t="inlineStr">
        <is>
          <t>10行 8列，源：2025-05-11 23:59:59.9999999 -14:00 备：2063-03-12 02:00:00.0000000 -04:25</t>
        </is>
      </c>
      <c r="CW84" s="0" t="inlineStr">
        <is>
          <t>6行 13列，源：None 备：</t>
        </is>
      </c>
      <c r="DJ84" s="0" t="inlineStr">
        <is>
          <t>6行 1列，源：nan 备：</t>
        </is>
      </c>
      <c r="DP84" s="0" t="inlineStr">
        <is>
          <t>12行 1列，源：@ 备：A</t>
        </is>
      </c>
      <c r="DR84" s="0" t="inlineStr">
        <is>
          <t>9行 1列，源：12:30:45 备：23:59:59</t>
        </is>
      </c>
      <c r="DT84" s="0" t="inlineStr">
        <is>
          <t>10行 8列，源：12:30:45.123456 备：00:00:00.0000000</t>
        </is>
      </c>
      <c r="DV84" s="0" t="inlineStr">
        <is>
          <t>12行 2列，源：This is a nchar stri 备：更新生僻字</t>
        </is>
      </c>
      <c r="EB84" s="0" t="inlineStr">
        <is>
          <t>9行 1列，源：12:30:45 备：23:59:59</t>
        </is>
      </c>
      <c r="EC84" s="0"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84" s="0" t="inlineStr">
        <is>
          <t>5行 18列，源：None 备：</t>
        </is>
      </c>
      <c r="EK84" s="0" t="inlineStr">
        <is>
          <t>10行 0列，源：11 备：3</t>
        </is>
      </c>
      <c r="EO84" s="0" t="inlineStr">
        <is>
          <t>10行 0列，源：11 备：4</t>
        </is>
      </c>
      <c r="EQ84" s="0" t="inlineStr">
        <is>
          <t>5行 18列，源：None 备：</t>
        </is>
      </c>
      <c r="EZ84" s="0" t="inlineStr">
        <is>
          <t>5行 18列，源：None 备：</t>
        </is>
      </c>
      <c r="FA84" s="0" t="inlineStr">
        <is>
          <t>20行 2列，源：b'Variable length bina' 备：3132333435363738393031323334353637383930</t>
        </is>
      </c>
      <c r="FB84" s="0" t="inlineStr">
        <is>
          <t>43行 1列，源：2023-12-25 23:59:00 备：2079-06-05 23:59:00</t>
        </is>
      </c>
      <c r="FD84" s="0" t="inlineStr">
        <is>
          <t>5行 18列，源：None 备：</t>
        </is>
      </c>
      <c r="FE84" s="0" t="inlineStr">
        <is>
          <t>9行 1列，源：2013-03-12 02:00:00 -04:25 备：2063-05-11 10:30:45 -04:00</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c_dtoffset_1列源备映射错误，源端为datetimeoffset None位	期望更改为text	实际备端为datetimeoffset None位</t>
        </is>
      </c>
      <c r="AK85" s="0" t="inlineStr">
        <is>
          <t>12行 1列，源：@ 备：A</t>
        </is>
      </c>
      <c r="AT85" s="0" t="inlineStr">
        <is>
          <t>7行 8列，源：None 备：</t>
        </is>
      </c>
      <c r="AX85" s="0" t="inlineStr">
        <is>
          <t>42行 0列，源：69 备：365</t>
        </is>
      </c>
      <c r="BA85" s="0" t="inlineStr">
        <is>
          <t>7行 2列，源：0.0 备：0</t>
        </is>
      </c>
      <c r="BB85" s="0" t="inlineStr">
        <is>
          <t>42行 0列，源：215 备：23</t>
        </is>
      </c>
      <c r="BH85" s="0" t="inlineStr">
        <is>
          <t>12行 1列，源：@ 备：A</t>
        </is>
      </c>
      <c r="BM85" s="0" t="inlineStr">
        <is>
          <t>10行 1列，源：0001-01-01 00:00:00 备：1900-01-01 00:00:00</t>
        </is>
      </c>
      <c r="BO85" s="0" t="inlineStr">
        <is>
          <t>6行 2列，源：nan 备：</t>
        </is>
      </c>
      <c r="BQ85" s="0" t="inlineStr">
        <is>
          <t>9行 2列，源：9999-12-31 23:59:59.900000 备：2026-04-17 17:17:33.4</t>
        </is>
      </c>
      <c r="BR85" s="0" t="inlineStr">
        <is>
          <t>5行 11列，源：None 备：999999999999999999999</t>
        </is>
      </c>
      <c r="BT85"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5" s="0" t="inlineStr">
        <is>
          <t>12行 1列，源：@ 备：A</t>
        </is>
      </c>
      <c r="BX85" s="0" t="inlineStr">
        <is>
          <t>21行 0列，源：74 备：5</t>
        </is>
      </c>
      <c r="CD85" s="0" t="inlineStr">
        <is>
          <t>9行 2列，源：2013-03-12 02:00:00.0 -04:25 备：2063-05-11 10:30:45.1 -04:00</t>
        </is>
      </c>
      <c r="CF85" s="0" t="inlineStr">
        <is>
          <t>9行 2列，源：2013-03-12 02:00:00.0 -04:25 备：1999-05-16 01:30:45.1 +10:15</t>
        </is>
      </c>
      <c r="CG85" s="0" t="inlineStr">
        <is>
          <t>9行 2列，源：2013-03-12 02:00:00.0 -04:25 备：2063-05-11 10:30:45.1 -04:00</t>
        </is>
      </c>
      <c r="CI85" s="0"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85" s="0" t="inlineStr">
        <is>
          <t>11行 0列，源：12 备：112</t>
        </is>
      </c>
      <c r="CM85" s="0" t="inlineStr">
        <is>
          <t>11行 8列，源：23:59:59.123456 备：12:30:45.1230000</t>
        </is>
      </c>
      <c r="CN85" s="0" t="inlineStr">
        <is>
          <t>11行 0列，源：12 备：8</t>
        </is>
      </c>
      <c r="CW85" s="0" t="inlineStr">
        <is>
          <t>6行 14列，源：None 备：</t>
        </is>
      </c>
      <c r="DJ85" s="0" t="inlineStr">
        <is>
          <t>6行 2列，源：nan 备：</t>
        </is>
      </c>
      <c r="DP85" s="0" t="inlineStr">
        <is>
          <t>12行 1列，源：@ 备：A</t>
        </is>
      </c>
      <c r="DR85" s="0" t="inlineStr">
        <is>
          <t>9行 2列，源：12:30:45.100000 备：23:59:59.9</t>
        </is>
      </c>
      <c r="DT85" s="0" t="inlineStr">
        <is>
          <t>11行 0列，源：12 备：21</t>
        </is>
      </c>
      <c r="DV85"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5" s="0" t="inlineStr">
        <is>
          <t>9行 2列，源：12:30:45.100000 备：23:59:59.9</t>
        </is>
      </c>
      <c r="EC85" s="0" t="inlineStr">
        <is>
          <t>21行 0列，源：74 备：5</t>
        </is>
      </c>
      <c r="EF85" s="0" t="inlineStr">
        <is>
          <t>5行 19列，源：None 备：</t>
        </is>
      </c>
      <c r="EK85" s="0" t="inlineStr">
        <is>
          <t>10行 1列，源：12:30:45 备：23:59:59</t>
        </is>
      </c>
      <c r="EO85" s="0" t="inlineStr">
        <is>
          <t>10行 1列，源：12:30:45 备：09:12:34</t>
        </is>
      </c>
      <c r="EQ85" s="0" t="inlineStr">
        <is>
          <t>5行 19列，源：None 备：</t>
        </is>
      </c>
      <c r="EZ85" s="0" t="inlineStr">
        <is>
          <t>5行 19列，源：None 备：</t>
        </is>
      </c>
      <c r="FA85" s="0"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85" s="0" t="inlineStr">
        <is>
          <t>44行 0列，源：177 备：81</t>
        </is>
      </c>
      <c r="FD85" s="0" t="inlineStr">
        <is>
          <t>5行 19列，源：None 备：</t>
        </is>
      </c>
      <c r="FE85" s="0" t="inlineStr">
        <is>
          <t>9行 2列，源：2013-03-12 02:00:00.0 -04:25 备：2063-05-11 10:30:45.1 -04:00</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c_dtoffset_2列源备映射错误，源端为datetimeoffset None位	期望更改为text	实际备端为datetimeoffset None位</t>
        </is>
      </c>
      <c r="AK86" s="0" t="inlineStr">
        <is>
          <t xml:space="preserve">12行 2列，源：~!@#$%^&amp;*()_+|`;,[]} 备：THIS IS A           </t>
        </is>
      </c>
      <c r="AT86" s="0" t="inlineStr">
        <is>
          <t>7行 10列，源：None 备：</t>
        </is>
      </c>
      <c r="AX86" s="0" t="inlineStr">
        <is>
          <t>42行 1列，源：1753-01-02 00:00:00 备：2001-04-09 23:59:59.993</t>
        </is>
      </c>
      <c r="BA86" s="0" t="inlineStr">
        <is>
          <t>7行 6列，源：None 备：</t>
        </is>
      </c>
      <c r="BB86" s="0" t="inlineStr">
        <is>
          <t>42行 1列，源：2001-04-09 23:59:59.993000 备：2025-01-01 00:00:00.233</t>
        </is>
      </c>
      <c r="BH86" s="0" t="inlineStr">
        <is>
          <t xml:space="preserve">12行 2列，源：~!@#$%^&amp;*()_+|`;,[]} 备：THIS IS A           </t>
        </is>
      </c>
      <c r="BM86" s="0" t="inlineStr">
        <is>
          <t>10行 2列，源：0001-01-01 00:00:00 备：1900-01-01 00:00:00.0</t>
        </is>
      </c>
      <c r="BO86" s="0" t="inlineStr">
        <is>
          <t>6行 3列，源：nan 备：</t>
        </is>
      </c>
      <c r="BQ86" s="0" t="inlineStr">
        <is>
          <t>9行 3列，源：9999-12-31 23:59:59.990000 备：2026-04-17 17:17:33.41</t>
        </is>
      </c>
      <c r="BR86" s="0" t="inlineStr">
        <is>
          <t>5行 12列，源：None 备：0.99999999999999999999999999900000000000</t>
        </is>
      </c>
      <c r="BT86"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6" s="0" t="inlineStr">
        <is>
          <t>12行 2列，源：~!@#$%^&amp;*()_+|`;,[]} 备：THIS IS A</t>
        </is>
      </c>
      <c r="BX86" s="0" t="inlineStr">
        <is>
          <t>21行 1列，源：b' ' 备：41</t>
        </is>
      </c>
      <c r="CD86" s="0" t="inlineStr">
        <is>
          <t>9行 3列，源：2013-03-12 02:00:00.00 -04:25 备：2063-05-11 10:30:45.12 -04:00</t>
        </is>
      </c>
      <c r="CF86" s="0" t="inlineStr">
        <is>
          <t>9行 3列，源：2013-03-12 02:00:00.00 -04:25 备：1999-05-16 01:30:45.12 +10:15</t>
        </is>
      </c>
      <c r="CG86" s="0" t="inlineStr">
        <is>
          <t>9行 3列，源：2013-03-12 02:00:00.00 -04:25 备：2063-05-11 10:30:45.12 -04:00</t>
        </is>
      </c>
      <c r="CI86" s="0" t="inlineStr">
        <is>
          <t>21行 0列，源：106 备：6</t>
        </is>
      </c>
      <c r="CJ86" s="0" t="inlineStr">
        <is>
          <t>12行 0列，源：13 备：113</t>
        </is>
      </c>
      <c r="CM86" s="0" t="inlineStr">
        <is>
          <t>12行 0列，源：13 备：8</t>
        </is>
      </c>
      <c r="CN86" s="0" t="inlineStr">
        <is>
          <t>11行 1列，源：2025-05-12 00:00:00 -14:00 备：2000-05-11 00:30:45 +09:00</t>
        </is>
      </c>
      <c r="CW86" s="0" t="inlineStr">
        <is>
          <t>6行 15列，源：nan 备：</t>
        </is>
      </c>
      <c r="DJ86" s="0" t="inlineStr">
        <is>
          <t>6行 3列，源：nan 备：</t>
        </is>
      </c>
      <c r="DP86" s="0" t="inlineStr">
        <is>
          <t>12行 2列，源：~!@#$%^&amp;*()_+|`;,[]} 备：THIS IS A</t>
        </is>
      </c>
      <c r="DR86" s="0" t="inlineStr">
        <is>
          <t>9行 3列，源：12:30:45.120000 备：23:59:59.99</t>
        </is>
      </c>
      <c r="DT86" s="0" t="inlineStr">
        <is>
          <t>11行 1列，源：23:59:59 备：</t>
        </is>
      </c>
      <c r="DV86"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6" s="0" t="inlineStr">
        <is>
          <t>9行 3列，源：12:30:45.120000 备：23:59:59.99</t>
        </is>
      </c>
      <c r="EC86" s="0" t="inlineStr">
        <is>
          <t>21行 1列，源：b' ' 备：41</t>
        </is>
      </c>
      <c r="EF86" s="0" t="inlineStr">
        <is>
          <t>6行 0列，源：7 备：15</t>
        </is>
      </c>
      <c r="EK86" s="0" t="inlineStr">
        <is>
          <t>10行 2列，源：12:30:45.100000 备：23:59:59.9</t>
        </is>
      </c>
      <c r="EO86" s="0" t="inlineStr">
        <is>
          <t>10行 3列，源：12:30:45.120000 备：09:12:34.12</t>
        </is>
      </c>
      <c r="EQ86" s="0" t="inlineStr">
        <is>
          <t>6行 0列，源：7 备：105</t>
        </is>
      </c>
      <c r="EZ86" s="0" t="inlineStr">
        <is>
          <t>6行 0列，源：7 备：15</t>
        </is>
      </c>
      <c r="FA86" s="0" t="inlineStr">
        <is>
          <t>21行 0列，源：106 备：7</t>
        </is>
      </c>
      <c r="FB86" s="0" t="inlineStr">
        <is>
          <t>44行 1列，源：2000-05-11 14:30:00 备：1900-01-02 00:00:00</t>
        </is>
      </c>
      <c r="FD86" s="0" t="inlineStr">
        <is>
          <t>6行 0列，源：7 备：105</t>
        </is>
      </c>
      <c r="FE86" s="0" t="inlineStr">
        <is>
          <t>9行 3列，源：2013-03-12 02:00:00.00 -04:25 备：2063-05-11 10:30:45.12 -04:00</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c_dtoffset_3列源备映射错误，源端为datetimeoffset None位	期望更改为text	实际备端为datetimeoffset None位</t>
        </is>
      </c>
      <c r="AK87" s="0" t="inlineStr">
        <is>
          <t xml:space="preserve">12行 2列，源：~!@#$%^&amp;*()_+|`;,[]} 备：THIS IS A           </t>
        </is>
      </c>
      <c r="AT87" s="0" t="inlineStr">
        <is>
          <t>7行 11列，源：None 备：</t>
        </is>
      </c>
      <c r="AX87" s="0" t="inlineStr">
        <is>
          <t>43行 0列，源：70 备：366</t>
        </is>
      </c>
      <c r="BA87" s="0" t="inlineStr">
        <is>
          <t>7行 7列，源：None 备：</t>
        </is>
      </c>
      <c r="BB87" s="0" t="inlineStr">
        <is>
          <t>43行 0列，源：216 备：24</t>
        </is>
      </c>
      <c r="BH87" s="0" t="inlineStr">
        <is>
          <t xml:space="preserve">12行 2列，源：~!@#$%^&amp;*()_+|`;,[]} 备：THIS IS A           </t>
        </is>
      </c>
      <c r="BM87" s="0" t="inlineStr">
        <is>
          <t>10行 3列，源：0001-01-01 00:00:00 备：1900-01-01 00:00:00.00</t>
        </is>
      </c>
      <c r="BO87" s="0" t="inlineStr">
        <is>
          <t>6行 4列，源：nan 备：</t>
        </is>
      </c>
      <c r="BQ87" s="0" t="inlineStr">
        <is>
          <t>9行 4列，源：9999-12-31 23:59:59.999000 备：2026-04-17 17:17:33.413</t>
        </is>
      </c>
      <c r="BR87" s="0" t="inlineStr">
        <is>
          <t>5行 13列，源：None 备：999999999999999999999.9999990000</t>
        </is>
      </c>
      <c r="BT87" s="0" t="inlineStr">
        <is>
          <t>13行 0列，源：26 备：3</t>
        </is>
      </c>
      <c r="BW87" s="0" t="inlineStr">
        <is>
          <t>12行 2列，源：~!@#$%^&amp;*()_+|`;,[]} 备：THIS IS A</t>
        </is>
      </c>
      <c r="BX87" s="0" t="inlineStr">
        <is>
          <t>21行 2列，源：b'                    ' 备：5661726961626C65206C656E6774682062696E61</t>
        </is>
      </c>
      <c r="CD87" s="0" t="inlineStr">
        <is>
          <t>9行 4列，源：2013-03-12 02:00:00.000 -04:25 备：2063-05-11 10:30:45.123 -04:00</t>
        </is>
      </c>
      <c r="CF87" s="0" t="inlineStr">
        <is>
          <t>9行 4列，源：2013-03-12 02:00:00.000 -04:25 备：1999-05-16 01:30:45.123 +10:15</t>
        </is>
      </c>
      <c r="CG87" s="0" t="inlineStr">
        <is>
          <t>9行 4列，源：2013-03-12 02:00:00.000 -04:25 备：2063-05-11 10:30:45.123 -04:00</t>
        </is>
      </c>
      <c r="CI87" s="0" t="inlineStr">
        <is>
          <t>21行 1列，源：b'\xaf' 备：AF</t>
        </is>
      </c>
      <c r="CJ87" s="0" t="inlineStr">
        <is>
          <t>13行 0列，源：52 备：12</t>
        </is>
      </c>
      <c r="CM87" s="0" t="inlineStr">
        <is>
          <t>12行 1列，源：None 备：12:30:45</t>
        </is>
      </c>
      <c r="CN87" s="0" t="inlineStr">
        <is>
          <t>11行 2列，源：2025-05-12 00:00:00.0 -14:00 备：2000-05-11 00:30:45.1 +09:00</t>
        </is>
      </c>
      <c r="CW87" s="0" t="inlineStr">
        <is>
          <t>6行 16列，源：nan 备：</t>
        </is>
      </c>
      <c r="DJ87" s="0" t="inlineStr">
        <is>
          <t>6行 4列，源：nan 备：</t>
        </is>
      </c>
      <c r="DP87" s="0" t="inlineStr">
        <is>
          <t>12行 2列，源：~!@#$%^&amp;*()_+|`;,[]} 备：THIS IS A</t>
        </is>
      </c>
      <c r="DR87" s="0" t="inlineStr">
        <is>
          <t>9行 4列，源：12:30:45.123000 备：23:59:59.999</t>
        </is>
      </c>
      <c r="DT87" s="0" t="inlineStr">
        <is>
          <t>11行 2列，源：23:59:59.100000 备：</t>
        </is>
      </c>
      <c r="DV87" s="0" t="inlineStr">
        <is>
          <t>13行 0列，源：26 备：3</t>
        </is>
      </c>
      <c r="EB87" s="0" t="inlineStr">
        <is>
          <t>9行 4列，源：12:30:45.123000 备：23:59:59.999</t>
        </is>
      </c>
      <c r="EC87" s="0" t="inlineStr">
        <is>
          <t>21行 2列，源：b'          ' 备：5661726961626C65206C656E6774682062696E61</t>
        </is>
      </c>
      <c r="EF87" s="0" t="inlineStr">
        <is>
          <t>6行 1列，源：255.0 备：</t>
        </is>
      </c>
      <c r="EK87" s="0" t="inlineStr">
        <is>
          <t>10行 3列，源：12:30:45.120000 备：23:59:59.99</t>
        </is>
      </c>
      <c r="EO87" s="0" t="inlineStr">
        <is>
          <t>10行 5列，源：12:30:45.123500 备：09:12:34.1235</t>
        </is>
      </c>
      <c r="EQ87" s="0" t="inlineStr">
        <is>
          <t>6行 1列，源：255.0 备：</t>
        </is>
      </c>
      <c r="EZ87" s="0" t="inlineStr">
        <is>
          <t>6行 1列，源：255.0 备：</t>
        </is>
      </c>
      <c r="FA87" s="0" t="inlineStr">
        <is>
          <t>21行 1列，源：b'\\' 备：54</t>
        </is>
      </c>
      <c r="FB87" s="0" t="inlineStr">
        <is>
          <t>45行 0列，源：178 备：82</t>
        </is>
      </c>
      <c r="FD87" s="0" t="inlineStr">
        <is>
          <t>6行 1列，源：255.0 备：</t>
        </is>
      </c>
      <c r="FE87" s="0" t="inlineStr">
        <is>
          <t>9行 4列，源：2013-03-12 02:00:00.000 -04:25 备：2063-05-11 10:30:45.123 -04:00</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c_dtoffset_4列源备映射错误，源端为datetimeoffset None位	期望更改为text	实际备端为datetimeoffset None位</t>
        </is>
      </c>
      <c r="AK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8" s="0" t="inlineStr">
        <is>
          <t>7行 12列，源：None 备：</t>
        </is>
      </c>
      <c r="AX88" s="0" t="inlineStr">
        <is>
          <t>43行 1列，源：9999-12-30 23:59:59.997000 备：2002-06-11 23:59:59.993</t>
        </is>
      </c>
      <c r="BA88" s="0" t="inlineStr">
        <is>
          <t>7行 8列，源：None 备：</t>
        </is>
      </c>
      <c r="BB88" s="0" t="inlineStr">
        <is>
          <t>43行 1列，源：2002-06-11 23:59:59.993000 备：2040-12-25 23:59:59.997</t>
        </is>
      </c>
      <c r="BH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8" s="0" t="inlineStr">
        <is>
          <t>10行 4列，源：0001-01-01 00:00:00 备：1900-01-01 00:00:00.000</t>
        </is>
      </c>
      <c r="BO88" s="0" t="inlineStr">
        <is>
          <t>6行 5列，源：None 备：</t>
        </is>
      </c>
      <c r="BQ88" s="0" t="inlineStr">
        <is>
          <t>9行 5列，源：9999-12-31 23:59:59.999900 备：2026-04-17 17:17:33.4133</t>
        </is>
      </c>
      <c r="BR88" s="0" t="inlineStr">
        <is>
          <t>5行 14列，源：None 备：9999999999.99</t>
        </is>
      </c>
      <c r="BT88" s="0" t="inlineStr">
        <is>
          <t>13行 1列，源：Y 备：A</t>
        </is>
      </c>
      <c r="BW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88" s="0" t="inlineStr">
        <is>
          <t>9行 5列，源：2013-03-12 02:00:00.0000 -04:25 备：2063-05-11 10:30:45.1235 -04:00</t>
        </is>
      </c>
      <c r="CF88" s="0" t="inlineStr">
        <is>
          <t>9行 5列，源：2013-03-12 02:00:00.0000 -04:25 备：1999-05-16 01:30:45.1235 +10:15</t>
        </is>
      </c>
      <c r="CG88" s="0" t="inlineStr">
        <is>
          <t>9行 5列，源：2013-03-12 02:00:00.0000 -04:25 备：2063-05-11 10:30:45.1235 -04:00</t>
        </is>
      </c>
      <c r="CI88" s="0" t="inlineStr">
        <is>
          <t>21行 2列，源：b'h\x00\x85\xcb\x87\xdd\x92\xbb\x17\x9eD}\x9fS\xb74\x1c^d\x80' 备：680085CB87DD92BB179E447D9F53B7341C5E6480</t>
        </is>
      </c>
      <c r="CJ88" s="0" t="inlineStr">
        <is>
          <t>13行 1列，源：1900-01-01 00:00:00 +00:00 备：2025-05-12 00:00:00 -14:00</t>
        </is>
      </c>
      <c r="CM88" s="0" t="inlineStr">
        <is>
          <t>12行 2列，源：00:00:01.100000 备：12:30:45.1</t>
        </is>
      </c>
      <c r="CN88" s="0" t="inlineStr">
        <is>
          <t>11行 3列，源：2025-05-12 00:00:00.00 -14:00 备：2000-05-11 00:30:45.12 +09:00</t>
        </is>
      </c>
      <c r="CW88" s="0" t="inlineStr">
        <is>
          <t>6行 17列，源：None 备：9999.9900</t>
        </is>
      </c>
      <c r="DJ88" s="0" t="inlineStr">
        <is>
          <t>6行 5列，源：None 备：</t>
        </is>
      </c>
      <c r="DP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8" s="0" t="inlineStr">
        <is>
          <t>9行 5列，源：12:30:45.123500 备：23:59:59.9999</t>
        </is>
      </c>
      <c r="DT88" s="0" t="inlineStr">
        <is>
          <t>11行 3列，源：23:59:59.120000 备：</t>
        </is>
      </c>
      <c r="DV88" s="0" t="inlineStr">
        <is>
          <t>13行 1列，源：Y 备：A</t>
        </is>
      </c>
      <c r="EB88" s="0" t="inlineStr">
        <is>
          <t>9行 5列，源：12:30:45.123500 备：23:59:59.9999</t>
        </is>
      </c>
      <c r="EC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88" s="0" t="inlineStr">
        <is>
          <t>6行 2列，源：32767.0 备：</t>
        </is>
      </c>
      <c r="EK88" s="0" t="inlineStr">
        <is>
          <t>10行 4列，源：12:30:45.123000 备：23:59:59.999</t>
        </is>
      </c>
      <c r="EO88" s="0" t="inlineStr">
        <is>
          <t>10行 7列，源：12:30:45.123457 备：09:12:34.123457</t>
        </is>
      </c>
      <c r="EQ88" s="0" t="inlineStr">
        <is>
          <t>6行 2列，源：32767.0 备：</t>
        </is>
      </c>
      <c r="EZ88" s="0" t="inlineStr">
        <is>
          <t>6行 2列，源：32767.0 备：</t>
        </is>
      </c>
      <c r="FA88" s="0" t="inlineStr">
        <is>
          <t>21行 2列，源：b'mC\xac\x05\xc6\x08)\xcb5\xa6]H\xc3U\xae\xa1\x03\x1a\xd7f\xe6\xf6\\I\xceM,\xbe\xe4\x9d\x10N:\xc8\xc8}Mj\xcez\xd6\x1d\xf1O\x0e\xc0*$\x14\xaa\xc5\x1d?\xf9\xad]q\x1eq\xda\x9b\xf7\xa5\xa1o\xac;\xcbT*\x12\xc8,\xc1\xe5\xfe\x1b\x8fN\x14v\xc6\xd9w\xda\xc6\xfaFx\xc8\xc3=k\xb6w\xae\xbde\xf6,' 备：48656C6C6F576F726C64</t>
        </is>
      </c>
      <c r="FB88" s="0" t="inlineStr">
        <is>
          <t>45行 1列，源：2068-05-11 14:31:00 备：1990-11-26 00:01:00</t>
        </is>
      </c>
      <c r="FD88" s="0" t="inlineStr">
        <is>
          <t>6行 2列，源：32767.0 备：</t>
        </is>
      </c>
      <c r="FE88" s="0" t="inlineStr">
        <is>
          <t>9行 5列，源：2013-03-12 02:00:00.0000 -04:25 备：2063-05-11 10:30:45.1235 -04:00</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c_dtoffset_5列源备映射错误，源端为datetimeoffset None位	期望更改为text	实际备端为datetimeoffset None位</t>
        </is>
      </c>
      <c r="AK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9" s="0" t="inlineStr">
        <is>
          <t>7行 13列，源：None 备：</t>
        </is>
      </c>
      <c r="AX89" s="0" t="inlineStr">
        <is>
          <t>44行 0列，源：71 备：367</t>
        </is>
      </c>
      <c r="BA89" s="0" t="inlineStr">
        <is>
          <t>7行 10列，源：None 备：</t>
        </is>
      </c>
      <c r="BB89" s="0" t="inlineStr">
        <is>
          <t>44行 0列，源：217 备：3</t>
        </is>
      </c>
      <c r="BH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9" s="0" t="inlineStr">
        <is>
          <t>10行 5列，源：0001-01-01 00:00:00 备：1900-01-01 00:00:00.0000</t>
        </is>
      </c>
      <c r="BO89" s="0" t="inlineStr">
        <is>
          <t>6行 6列，源：None 备：</t>
        </is>
      </c>
      <c r="BQ89" s="0" t="inlineStr">
        <is>
          <t>9行 6列，源：9999-12-31 23:59:59.999990 备：2026-04-17 17:17:33.41330</t>
        </is>
      </c>
      <c r="BR89" s="0" t="inlineStr">
        <is>
          <t>5行 15列，源：123.456789 备：</t>
        </is>
      </c>
      <c r="BT89" s="0" t="inlineStr">
        <is>
          <t>13行 1列，源：Y 备：A</t>
        </is>
      </c>
      <c r="BW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9" s="0" t="inlineStr">
        <is>
          <t>22行 0列，源：75 备：6</t>
        </is>
      </c>
      <c r="CD89" s="0" t="inlineStr">
        <is>
          <t>9行 6列，源：2013-03-12 02:00:00.00000 -04:25 备：2063-05-11 10:30:45.12346 -04:00</t>
        </is>
      </c>
      <c r="CF89" s="0" t="inlineStr">
        <is>
          <t>9行 6列，源：2013-03-12 02:00:00.00000 -04:25 备：1999-05-16 01:30:45.12346 +10:15</t>
        </is>
      </c>
      <c r="CG89" s="0" t="inlineStr">
        <is>
          <t>9行 6列，源：2013-03-12 02:00:00.00000 -04:25 备：2063-05-11 10:30:45.12346 -04:00</t>
        </is>
      </c>
      <c r="CI89" s="0"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89" s="0" t="inlineStr">
        <is>
          <t>13行 2列，源：1900-01-01 00:00:00.0 +00:00 备：2025-05-12 00:00:00.0 -14:00</t>
        </is>
      </c>
      <c r="CM89" s="0" t="inlineStr">
        <is>
          <t>12行 3列，源：None 备：12:30:45.12</t>
        </is>
      </c>
      <c r="CN89" s="0" t="inlineStr">
        <is>
          <t>11行 4列，源：2025-05-12 00:00:00.000 -14:00 备：2000-05-11 00:30:45.123 +09:00</t>
        </is>
      </c>
      <c r="CW89" s="0" t="inlineStr">
        <is>
          <t>6行 18列，源：None 备：1000.0000</t>
        </is>
      </c>
      <c r="DJ89" s="0" t="inlineStr">
        <is>
          <t>6行 6列，源：None 备：</t>
        </is>
      </c>
      <c r="DP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9" s="0" t="inlineStr">
        <is>
          <t>9行 6列，源：12:30:45.123460 备：23:59:59.99999</t>
        </is>
      </c>
      <c r="DT89" s="0" t="inlineStr">
        <is>
          <t>11行 4列，源：23:59:59.123000 备：</t>
        </is>
      </c>
      <c r="DV89" s="0" t="inlineStr">
        <is>
          <t>13行 1列，源：Y 备：A</t>
        </is>
      </c>
      <c r="EB89" s="0" t="inlineStr">
        <is>
          <t>9行 6列，源：12:30:45.123460 备：23:59:59.99999</t>
        </is>
      </c>
      <c r="EC89" s="0" t="inlineStr">
        <is>
          <t>22行 0列，源：75 备：6</t>
        </is>
      </c>
      <c r="EF89" s="0" t="inlineStr">
        <is>
          <t>6行 3列，源：2147483647.0 备：</t>
        </is>
      </c>
      <c r="EK89" s="0" t="inlineStr">
        <is>
          <t>10行 5列，源：12:30:45.123500 备：23:59:59.9999</t>
        </is>
      </c>
      <c r="EO89" s="0" t="inlineStr">
        <is>
          <t>11行 0列，源：12 备：5</t>
        </is>
      </c>
      <c r="EQ89" s="0" t="inlineStr">
        <is>
          <t>6行 3列，源：2147483647.0 备：</t>
        </is>
      </c>
      <c r="EZ89" s="0" t="inlineStr">
        <is>
          <t>6行 3列，源：2147483647.0 备：</t>
        </is>
      </c>
      <c r="FA89" s="0"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FB89" s="0" t="inlineStr">
        <is>
          <t>46行 0列，源：180 备：83</t>
        </is>
      </c>
      <c r="FD89" s="0" t="inlineStr">
        <is>
          <t>6行 3列，源：2147483647.0 备：</t>
        </is>
      </c>
      <c r="FE89" s="0" t="inlineStr">
        <is>
          <t>9行 6列，源：2013-03-12 02:00:00.00000 -04:25 备：2063-05-11 10:30:45.12346 -04:00</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c_dtoffset_6列源备映射错误，源端为datetimeoffset None位	期望更改为text	实际备端为datetimeoffset None位</t>
        </is>
      </c>
      <c r="AK90" s="0" t="inlineStr">
        <is>
          <t>13行 0列，源：14 备：7</t>
        </is>
      </c>
      <c r="AT90" s="0" t="inlineStr">
        <is>
          <t>7行 14列，源：None 备：</t>
        </is>
      </c>
      <c r="AX90" s="0" t="inlineStr">
        <is>
          <t>44行 1列，源：2023-05-11 00:00:00.123000 备：2003-11-04 23:59:59.990</t>
        </is>
      </c>
      <c r="BA90" s="0" t="inlineStr">
        <is>
          <t>7行 11列，源：None 备：</t>
        </is>
      </c>
      <c r="BB90" s="0" t="inlineStr">
        <is>
          <t>44行 1列，源：2003-11-04 23:59:59.990000 备：1753-01-01 00:00:00.000</t>
        </is>
      </c>
      <c r="BH90" s="0" t="inlineStr">
        <is>
          <t>13行 0列，源：14 备：7</t>
        </is>
      </c>
      <c r="BM90" s="0" t="inlineStr">
        <is>
          <t>10行 6列，源：0001-01-01 00:00:00 备：1900-01-01 00:00:00.00000</t>
        </is>
      </c>
      <c r="BO90" s="0" t="inlineStr">
        <is>
          <t>6行 7列，源：None 备：</t>
        </is>
      </c>
      <c r="BQ90" s="0" t="inlineStr">
        <is>
          <t>9行 7列，源：9999-12-31 23:59:59.999999 备：2026-04-17 17:17:33.413301</t>
        </is>
      </c>
      <c r="BR90" s="0" t="inlineStr">
        <is>
          <t>5行 16列，源：nan 备：</t>
        </is>
      </c>
      <c r="BT90" s="0" t="inlineStr">
        <is>
          <t>13行 2列，源：€¶I€¶                备：THIS IS A TESTCASEYF</t>
        </is>
      </c>
      <c r="BW90" s="0" t="inlineStr">
        <is>
          <t>13行 0列，源：14 备：7</t>
        </is>
      </c>
      <c r="BX90" s="0" t="inlineStr">
        <is>
          <t>22行 1列，源：b'A' 备：70</t>
        </is>
      </c>
      <c r="CD90" s="0" t="inlineStr">
        <is>
          <t>9行 7列，源：2013-03-12 02:00:00.000000 -04:25 备：2063-05-11 10:30:45.123457 -04:00</t>
        </is>
      </c>
      <c r="CF90" s="0" t="inlineStr">
        <is>
          <t>9行 7列，源：2013-03-12 02:00:00.000000 -04:25 备：1999-05-16 01:30:45.123457 +10:15</t>
        </is>
      </c>
      <c r="CG90" s="0" t="inlineStr">
        <is>
          <t>9行 7列，源：2013-03-12 02:00:00.000000 -04:25 备：2063-05-11 10:30:45.123457 -04:00</t>
        </is>
      </c>
      <c r="CI90" s="0" t="inlineStr">
        <is>
          <t>22行 0列，源：107 备：60</t>
        </is>
      </c>
      <c r="CJ90" s="0" t="inlineStr">
        <is>
          <t>13行 3列，源：1900-01-01 00:00:00.00 +00:00 备：2025-05-12 00:00:00.00 -14:00</t>
        </is>
      </c>
      <c r="CM90" s="0" t="inlineStr">
        <is>
          <t>12行 4列，源：00:00:01.123000 备：12:30:45.123</t>
        </is>
      </c>
      <c r="CN90" s="0" t="inlineStr">
        <is>
          <t>11行 5列，源：2025-05-12 00:00:00.0000 -14:00 备：2000-05-11 00:30:45.1235 +09:00</t>
        </is>
      </c>
      <c r="CW90" s="0" t="inlineStr">
        <is>
          <t>6行 19列，源：None 备：</t>
        </is>
      </c>
      <c r="DJ90" s="0" t="inlineStr">
        <is>
          <t>6行 7列，源：None 备：</t>
        </is>
      </c>
      <c r="DP90" s="0" t="inlineStr">
        <is>
          <t>13行 0列，源：14 备：7</t>
        </is>
      </c>
      <c r="DR90" s="0" t="inlineStr">
        <is>
          <t>9行 7列，源：12:30:45.123456 备：23:59:59.999999</t>
        </is>
      </c>
      <c r="DT90" s="0" t="inlineStr">
        <is>
          <t>11行 5列，源：23:59:59.123500 备：</t>
        </is>
      </c>
      <c r="DV90" s="0" t="inlineStr">
        <is>
          <t>13行 2列，源：€¶I€¶ 备：THIS IS A TESTCASEYF</t>
        </is>
      </c>
      <c r="EB90" s="0" t="inlineStr">
        <is>
          <t>9行 7列，源：12:30:45.123456 备：23:59:59.999999</t>
        </is>
      </c>
      <c r="EC90" s="0" t="inlineStr">
        <is>
          <t>22行 1列，源：b'A' 备：A1</t>
        </is>
      </c>
      <c r="EF90" s="0" t="inlineStr">
        <is>
          <t>6行 4列，源：9.223372036854776e+18 备：</t>
        </is>
      </c>
      <c r="EK90" s="0" t="inlineStr">
        <is>
          <t>10行 6列，源：12:30:45.123460 备：23:59:59.99999</t>
        </is>
      </c>
      <c r="EO90" s="0" t="inlineStr">
        <is>
          <t>11行 1列，源：23:59:59 备：12:30:45</t>
        </is>
      </c>
      <c r="EQ90" s="0" t="inlineStr">
        <is>
          <t>6行 4列，源：9.223372036854776e+18 备：</t>
        </is>
      </c>
      <c r="EZ90" s="0" t="inlineStr">
        <is>
          <t>6行 4列，源：9.223372036854776e+18 备：</t>
        </is>
      </c>
      <c r="FA90" s="0" t="inlineStr">
        <is>
          <t>22行 0列，源：107 备：8</t>
        </is>
      </c>
      <c r="FB90" s="0" t="inlineStr">
        <is>
          <t>46行 1列，源：2079-06-05 23:59:00 备：2025-05-11 12:00:00</t>
        </is>
      </c>
      <c r="FD90" s="0" t="inlineStr">
        <is>
          <t>6行 4列，源：9.223372036854776e+18 备：</t>
        </is>
      </c>
      <c r="FE90" s="0" t="inlineStr">
        <is>
          <t>9行 7列，源：2013-03-12 02:00:00.000000 -04:25 备：2063-05-11 10:30:45.123457 -04:00</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c_dtoffset列源备映射错误，源端为datetimeoffset None位	期望更改为text	实际备端为datetimeoffset None位</t>
        </is>
      </c>
      <c r="AK91" s="0" t="inlineStr">
        <is>
          <t>13行 1列，源：Y 备：a</t>
        </is>
      </c>
      <c r="AT91" s="0" t="inlineStr">
        <is>
          <t>7行 15列，源：1.23456789012345e-30 备：0.0000000000000</t>
        </is>
      </c>
      <c r="AX91" s="0" t="inlineStr">
        <is>
          <t>45行 0列，源：72 备：368</t>
        </is>
      </c>
      <c r="BA91" s="0" t="inlineStr">
        <is>
          <t>7行 12列，源：None 备：</t>
        </is>
      </c>
      <c r="BB91" s="0" t="inlineStr">
        <is>
          <t>45行 0列，源：218 备：4</t>
        </is>
      </c>
      <c r="BH91" s="0" t="inlineStr">
        <is>
          <t>13行 1列，源：Y 备：a</t>
        </is>
      </c>
      <c r="BM91" s="0" t="inlineStr">
        <is>
          <t>10行 7列，源：0001-01-01 00:00:00 备：1900-01-01 00:00:00.000000</t>
        </is>
      </c>
      <c r="BO91" s="0" t="inlineStr">
        <is>
          <t>6行 8列，源：None 备：</t>
        </is>
      </c>
      <c r="BQ91" s="0" t="inlineStr">
        <is>
          <t>9行 8列，源：9999-12-31 23:59:59.999999 备：2026-04-17 17:17:33.4133005</t>
        </is>
      </c>
      <c r="BR91" s="0" t="inlineStr">
        <is>
          <t>5行 17列，源：None 备：</t>
        </is>
      </c>
      <c r="BT91" s="0" t="inlineStr">
        <is>
          <t>13行 2列，源：€¶I€¶                备：THIS IS A TESTCASEYF</t>
        </is>
      </c>
      <c r="BW91" s="0" t="inlineStr">
        <is>
          <t>13行 1列，源：Y 备：a</t>
        </is>
      </c>
      <c r="BX91" s="0" t="inlineStr">
        <is>
          <t>22行 2列，源：b'Variable length bina' 备：327391B2CAEBBB33387BF93BC613762F886C2282</t>
        </is>
      </c>
      <c r="CD91" s="0" t="inlineStr">
        <is>
          <t>9行 8列，源：2013-03-12 02:00:00.0000000 -04:25 备：2063-05-11 10:30:45.1234567 -04:00</t>
        </is>
      </c>
      <c r="CF91" s="0" t="inlineStr">
        <is>
          <t>9行 8列，源：2013-03-12 02:00:00.0000000 -04:25 备：1999-05-16 01:30:45.1234567 +10:15</t>
        </is>
      </c>
      <c r="CG91" s="0" t="inlineStr">
        <is>
          <t>9行 8列，源：2013-03-12 02:00:00.0000000 -04:25 备：2063-05-11 10:30:45.1234567 -04:00</t>
        </is>
      </c>
      <c r="CI91" s="0" t="inlineStr">
        <is>
          <t>22行 1列，源：b'T' 备：2A</t>
        </is>
      </c>
      <c r="CJ91" s="0" t="inlineStr">
        <is>
          <t>13行 4列，源：1900-01-01 00:00:00.000 +00:00 备：2025-05-12 00:00:00.000 -14:00</t>
        </is>
      </c>
      <c r="CM91" s="0" t="inlineStr">
        <is>
          <t>12行 5列，源：None 备：12:30:45.1234</t>
        </is>
      </c>
      <c r="CN91" s="0" t="inlineStr">
        <is>
          <t>11行 6列，源：2025-05-12 00:00:00.00000 -14:00 备：2000-05-11 00:30:45.12346 +09:00</t>
        </is>
      </c>
      <c r="CW91" s="0" t="inlineStr">
        <is>
          <t>7行 0列，源：8 备：16</t>
        </is>
      </c>
      <c r="DJ91" s="0" t="inlineStr">
        <is>
          <t>6行 8列，源：None 备：</t>
        </is>
      </c>
      <c r="DP91" s="0" t="inlineStr">
        <is>
          <t>13行 1列，源：Y 备：a</t>
        </is>
      </c>
      <c r="DR91" s="0" t="inlineStr">
        <is>
          <t>9行 8列，源：12:30:45.123456 备：23:59:59.9999999</t>
        </is>
      </c>
      <c r="DT91" s="0" t="inlineStr">
        <is>
          <t>11行 6列，源：23:59:59.123460 备：</t>
        </is>
      </c>
      <c r="DV91" s="0" t="inlineStr">
        <is>
          <t>13行 2列，源：€¶I€¶ 备：THIS IS A TESTCASEYF</t>
        </is>
      </c>
      <c r="EB91" s="0" t="inlineStr">
        <is>
          <t>9行 8列，源：12:30:45.123456 备：23:59:59.9999999</t>
        </is>
      </c>
      <c r="EC91" s="0" t="inlineStr">
        <is>
          <t>22行 2列，源：b'Variable length bina' 备：AD7ED41B1D00F92B45F25CF2229E24D477C63B5F7EF7CDF51E30E1613DE5498552FD76F5566B4B803FCBEB0B7FB9183DC9CBCAFAB6B920AE14DA302E3AEC4B6BE492E02B0FF485065D94B138BF11875CF2C74E23094E3A16D0558E47C5A60E4646AAD94B</t>
        </is>
      </c>
      <c r="EF91" s="0" t="inlineStr">
        <is>
          <t>6行 5列，源：None 备：0</t>
        </is>
      </c>
      <c r="EK91" s="0" t="inlineStr">
        <is>
          <t>10行 7列，源：12:30:45.123457 备：23:59:59.999999</t>
        </is>
      </c>
      <c r="EO91" s="0" t="inlineStr">
        <is>
          <t>11行 2列，源：23:59:59.100000 备：12:30:45.1</t>
        </is>
      </c>
      <c r="EQ91" s="0" t="inlineStr">
        <is>
          <t>6行 5列，源：None 备：</t>
        </is>
      </c>
      <c r="EZ91" s="0" t="inlineStr">
        <is>
          <t>6行 5列，源：None 备：0</t>
        </is>
      </c>
      <c r="FA91" s="0" t="inlineStr">
        <is>
          <t>22行 1列，源：b'T' 备：42</t>
        </is>
      </c>
      <c r="FB91" s="0" t="inlineStr">
        <is>
          <t>47行 0列，源：183 备：84</t>
        </is>
      </c>
      <c r="FD91" s="0" t="inlineStr">
        <is>
          <t>6行 5列，源：None 备：</t>
        </is>
      </c>
      <c r="FE91" s="0" t="inlineStr">
        <is>
          <t>9行 8列，源：2013-03-12 02:00:00.0000000 -04:25 备：2063-05-11 10:30:45.1234567 -04:00</t>
        </is>
      </c>
    </row>
    <row r="92">
      <c r="A92" s="0" t="inlineStr">
        <is>
          <t>info_text_dml_single_pk_urp</t>
        </is>
      </c>
      <c r="K92" s="0" t="inlineStr">
        <is>
          <t>[0;34m info_text_dml_single_pk_urp [0m源备字段数相同，源端字段：3 	备端字段3</t>
        </is>
      </c>
      <c r="W92" s="1">
        <f>HYPERLINK("#2026041717hbase0!AN2","NO 源备存在差异，共2个")</f>
        <v/>
      </c>
      <c r="X92" s="0">
        <f>A92</f>
        <v/>
      </c>
      <c r="AK92" s="0" t="inlineStr">
        <is>
          <t>13行 1列，源：Y 备：a</t>
        </is>
      </c>
      <c r="AT92" s="0" t="inlineStr">
        <is>
          <t>7行 16列，源：1.2345669834560371e-20 备：0.000000</t>
        </is>
      </c>
      <c r="AX92" s="0" t="inlineStr">
        <is>
          <t>45行 1列，源：2024-05-11 12:00:00.567000 备：2004-12-24 23:59:59.990</t>
        </is>
      </c>
      <c r="BA92" s="0" t="inlineStr">
        <is>
          <t>7行 13列，源：None 备：</t>
        </is>
      </c>
      <c r="BB92" s="0" t="inlineStr">
        <is>
          <t>45行 1列，源：2004-12-24 23:59:59.990000 备：9999-12-31 23:59:59.997</t>
        </is>
      </c>
      <c r="BH92" s="0" t="inlineStr">
        <is>
          <t>13行 1列，源：Y 备：a</t>
        </is>
      </c>
      <c r="BM92" s="0" t="inlineStr">
        <is>
          <t>10行 8列，源：0001-01-01 00:00:00 备：1900-01-01 00:00:00.0000000</t>
        </is>
      </c>
      <c r="BO92" s="0" t="inlineStr">
        <is>
          <t>6行 9列，源：None 备：</t>
        </is>
      </c>
      <c r="BQ92" s="0" t="inlineStr">
        <is>
          <t>10行 0列，源：56 备：4</t>
        </is>
      </c>
      <c r="BR92" s="0" t="inlineStr">
        <is>
          <t>5行 18列，源：None 备：</t>
        </is>
      </c>
      <c r="BT92"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2" s="0" t="inlineStr">
        <is>
          <t>13行 1列，源：Y 备：a</t>
        </is>
      </c>
      <c r="BX92" s="0"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92" s="0" t="inlineStr">
        <is>
          <t>10行 0列，源：11 备：7</t>
        </is>
      </c>
      <c r="CF92" s="0" t="inlineStr">
        <is>
          <t>10行 0列，源：11 备：13</t>
        </is>
      </c>
      <c r="CG92" s="0" t="inlineStr">
        <is>
          <t>10行 0列，源：11 备：7</t>
        </is>
      </c>
      <c r="CI92" s="0" t="inlineStr">
        <is>
          <t>22行 2列，源：b'HelloWorld\x00\x00\x00\x00\x00\x00\x00\x00\x00\x00' 备：3132333435363738393031323334353637383930</t>
        </is>
      </c>
      <c r="CJ92" s="0" t="inlineStr">
        <is>
          <t>13行 5列，源：1900-01-01 00:00:00.0000 +00:00 备：2025-05-12 00:00:00.0000 -14:00</t>
        </is>
      </c>
      <c r="CM92" s="0" t="inlineStr">
        <is>
          <t>12行 6列，源：00:00:01.123460 备：12:30:45.12340</t>
        </is>
      </c>
      <c r="CN92" s="0" t="inlineStr">
        <is>
          <t>11行 7列，源：2025-05-12 00:00:00.000000 -14:00 备：2000-05-11 00:30:45.123457 +09:00</t>
        </is>
      </c>
      <c r="CW92" s="0" t="inlineStr">
        <is>
          <t>7行 1列，源：nan 备：</t>
        </is>
      </c>
      <c r="DJ92" s="0" t="inlineStr">
        <is>
          <t>6行 10列，源：None 备：</t>
        </is>
      </c>
      <c r="DP92" s="0" t="inlineStr">
        <is>
          <t>13行 1列，源：Y 备：a</t>
        </is>
      </c>
      <c r="DR92" s="0" t="inlineStr">
        <is>
          <t>10行 0列，源：11 备：4</t>
        </is>
      </c>
      <c r="DT92" s="0" t="inlineStr">
        <is>
          <t>11行 7列，源：23:59:59.123457 备：</t>
        </is>
      </c>
      <c r="DV92"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2" s="0" t="inlineStr">
        <is>
          <t>10行 0列，源：11 备：4</t>
        </is>
      </c>
      <c r="EC92" s="0"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92" s="0" t="inlineStr">
        <is>
          <t>6行 6列，源：None 备：1</t>
        </is>
      </c>
      <c r="EK92" s="0" t="inlineStr">
        <is>
          <t>10行 8列，源：12:30:45.123456 备：23:59:59.9999999</t>
        </is>
      </c>
      <c r="EO92" s="0" t="inlineStr">
        <is>
          <t>11行 3列，源：23:59:59.120000 备：12:30:45.10</t>
        </is>
      </c>
      <c r="EQ92" s="0" t="inlineStr">
        <is>
          <t>6行 6列，源：None 备：</t>
        </is>
      </c>
      <c r="EZ92" s="0" t="inlineStr">
        <is>
          <t>6行 6列，源：None 备：1</t>
        </is>
      </c>
      <c r="FA92" s="0" t="inlineStr">
        <is>
          <t>22行 2列，源：b'HelloWorld' 备：C9CFBAA3D3A2B7BDC8EDBCFEB9C9B7DDB9ABCBBE</t>
        </is>
      </c>
      <c r="FB92" s="0" t="inlineStr">
        <is>
          <t>47行 1列，源：2025-05-11 12:00:00 备：2023-12-25 23:59:00</t>
        </is>
      </c>
      <c r="FD92" s="0" t="inlineStr">
        <is>
          <t>6行 6列，源：None 备：</t>
        </is>
      </c>
      <c r="FE92" s="0" t="inlineStr">
        <is>
          <t>10行 0列，源：11 备：7</t>
        </is>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YES!PK__info_tex__3213E83FC088BC6F</t>
        </is>
      </c>
      <c r="J93" s="0" t="inlineStr">
        <is>
          <t>YES! 主键相关索引</t>
        </is>
      </c>
      <c r="K93" s="0" t="inlineStr">
        <is>
          <t xml:space="preserve"> NO!  	 id列源备映射错误，源端为int None位	期望更改为text	实际备端为int None位</t>
        </is>
      </c>
      <c r="AK93" s="0" t="inlineStr">
        <is>
          <t>13行 2列，源：测Test\n%_8试&amp;12YG@2   备：this is a testcaseyf</t>
        </is>
      </c>
      <c r="AT93" s="0" t="inlineStr">
        <is>
          <t>7行 18列，源：None 备：1234.5678</t>
        </is>
      </c>
      <c r="AX93" s="0" t="inlineStr">
        <is>
          <t>46行 0列，源：73 备：371</t>
        </is>
      </c>
      <c r="BA93" s="0" t="inlineStr">
        <is>
          <t>7行 14列，源：None 备：</t>
        </is>
      </c>
      <c r="BB93" s="0" t="inlineStr">
        <is>
          <t>46行 0列，源：220 备：5</t>
        </is>
      </c>
      <c r="BH93" s="0" t="inlineStr">
        <is>
          <t>13行 2列，源：测Test\n%_8试&amp;12YG@2   备：this is a testcaseyf</t>
        </is>
      </c>
      <c r="BM93" s="0" t="inlineStr">
        <is>
          <t>11行 0列，源：25 备：223</t>
        </is>
      </c>
      <c r="BO93" s="0" t="inlineStr">
        <is>
          <t>6行 10列，源：None 备：</t>
        </is>
      </c>
      <c r="BQ93" s="0" t="inlineStr">
        <is>
          <t>10行 1列，源：1945-05-11 14:30:45 备：0001-01-01 00:00:00</t>
        </is>
      </c>
      <c r="BR93" s="0" t="inlineStr">
        <is>
          <t>5行 19列，源：True 备：</t>
        </is>
      </c>
      <c r="BT93"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3" s="0" t="inlineStr">
        <is>
          <t>13行 2列，源：测Test\n%_8试&amp;12YG@2 备：this is a testcaseyf</t>
        </is>
      </c>
      <c r="BX93" s="0" t="inlineStr">
        <is>
          <t>23行 0列，源：76 备：7</t>
        </is>
      </c>
      <c r="CD93" s="0" t="inlineStr">
        <is>
          <t>10行 1列，源：2003-11-05 02:00:00 -05:10 备：1933-05-11 15:30:45 +01:00</t>
        </is>
      </c>
      <c r="CF93" s="0" t="inlineStr">
        <is>
          <t>10行 1列，源：2003-11-05 02:00:00 -05:10 备：1971-05-11 00:00:00 +14:00</t>
        </is>
      </c>
      <c r="CG93" s="0" t="inlineStr">
        <is>
          <t>10行 1列，源：2003-11-05 02:00:00 -05:10 备：1933-05-11 15:30:45 +01:00</t>
        </is>
      </c>
      <c r="CI93" s="0"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3" s="0" t="inlineStr">
        <is>
          <t>13行 6列，源：1900-01-01 00:00:00.00000 +00:00 备：2025-05-12 00:00:00.00000 -14:00</t>
        </is>
      </c>
      <c r="CM93" s="0" t="inlineStr">
        <is>
          <t>12行 7列，源：None 备：12:30:45.123400</t>
        </is>
      </c>
      <c r="CN93" s="0" t="inlineStr">
        <is>
          <t>11行 8列，源：2025-05-11 23:59:59.9999999 -14:00 备：2000-05-11 00:30:45.1234567 +09:00</t>
        </is>
      </c>
      <c r="CW93" s="0" t="inlineStr">
        <is>
          <t>7行 2列，源：nan 备：</t>
        </is>
      </c>
      <c r="DJ93" s="0" t="inlineStr">
        <is>
          <t>6行 11列，源：None 备：</t>
        </is>
      </c>
      <c r="DP93" s="0" t="inlineStr">
        <is>
          <t>13行 2列，源：测Test\n%_8试&amp;12YG@2 备：this is a testcaseyf</t>
        </is>
      </c>
      <c r="DR93" s="0" t="inlineStr">
        <is>
          <t>11行 0列，源：12 备：5</t>
        </is>
      </c>
      <c r="DT93" s="0" t="inlineStr">
        <is>
          <t>11行 8列，源：23:59:59.123456 备：</t>
        </is>
      </c>
      <c r="DV93"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3" s="0" t="inlineStr">
        <is>
          <t>11行 0列，源：12 备：5</t>
        </is>
      </c>
      <c r="EC93" s="0" t="inlineStr">
        <is>
          <t>23行 0列，源：76 备：7</t>
        </is>
      </c>
      <c r="EF93" s="0" t="inlineStr">
        <is>
          <t>6行 7列，源：None 备：0.00000000000000000000000000100000000000</t>
        </is>
      </c>
      <c r="EK93" s="0" t="inlineStr">
        <is>
          <t>11行 0列，源：12 备：4</t>
        </is>
      </c>
      <c r="EO93" s="0" t="inlineStr">
        <is>
          <t>11行 4列，源：23:59:59.123000 备：12:30:45.100</t>
        </is>
      </c>
      <c r="EQ93" s="0" t="inlineStr">
        <is>
          <t>6行 7列，源：None 备：</t>
        </is>
      </c>
      <c r="EZ93" s="0" t="inlineStr">
        <is>
          <t>6行 7列，源：None 备：0.00000000000000000000000000100000000000</t>
        </is>
      </c>
      <c r="FA93" s="0"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93" s="0" t="inlineStr">
        <is>
          <t>48行 0列，源：184 备：9</t>
        </is>
      </c>
      <c r="FD93" s="0" t="inlineStr">
        <is>
          <t>6行 7列，源：None 备：</t>
        </is>
      </c>
      <c r="FE93" s="0" t="inlineStr">
        <is>
          <t>10行 1列，源：2003-11-05 02:00:00 -05:10 备：1933-05-11 15:30:45 +01:00</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c_text列源备映射正确，源端为text 2147483647位	期望更改为text	实际备端为text 2147483647位</t>
        </is>
      </c>
      <c r="AK94" s="0" t="inlineStr">
        <is>
          <t>13行 2列，源：测Test\n%_8试&amp;12YG@2   备：this is a testcaseyf</t>
        </is>
      </c>
      <c r="AT94" s="0" t="inlineStr">
        <is>
          <t>7行 19列，源：False 备：0</t>
        </is>
      </c>
      <c r="AX94" s="0" t="inlineStr">
        <is>
          <t>46行 1列，源：2025-01-01 00:00:00.233000 备：2023-05-11 00:00:00.123</t>
        </is>
      </c>
      <c r="BA94" s="0" t="inlineStr">
        <is>
          <t>7行 15列，源：123.456789 备：0.0000000000000</t>
        </is>
      </c>
      <c r="BB94" s="0" t="inlineStr">
        <is>
          <t>46行 1列，源：9999-12-30 23:59:59.997000 备：2026-04-17 17:16:32.183</t>
        </is>
      </c>
      <c r="BH94" s="0" t="inlineStr">
        <is>
          <t>13行 2列，源：测Test\n%_8试&amp;12YG@2   备：this is a testcaseyf</t>
        </is>
      </c>
      <c r="BM94" s="0" t="inlineStr">
        <is>
          <t>11行 1列，源：9999-12-31 23:59:59 备：2026-04-17 17:17:25</t>
        </is>
      </c>
      <c r="BO94" s="0" t="inlineStr">
        <is>
          <t>6行 11列，源：None 备：</t>
        </is>
      </c>
      <c r="BQ94" s="0" t="inlineStr">
        <is>
          <t>10行 2列，源：1945-05-11 14:30:45.100000 备：0001-01-01 00:00:00.0</t>
        </is>
      </c>
      <c r="BR94" s="0" t="inlineStr">
        <is>
          <t>6行 0列，源：8 备：15</t>
        </is>
      </c>
      <c r="BT94" s="0" t="inlineStr">
        <is>
          <t>14行 0列，源：27 备：4</t>
        </is>
      </c>
      <c r="BW94" s="0" t="inlineStr">
        <is>
          <t>13行 2列，源：测Test\n%_8试&amp;12YG@2 备：this is a testcaseyf</t>
        </is>
      </c>
      <c r="BX94" s="0" t="inlineStr">
        <is>
          <t>23行 1列，源：b'p' 备：54</t>
        </is>
      </c>
      <c r="CD94" s="0" t="inlineStr">
        <is>
          <t>10行 2列，源：2003-11-05 02:00:00.0 -05:10 备：1933-05-11 15:30:45.1 +01:00</t>
        </is>
      </c>
      <c r="CF94" s="0" t="inlineStr">
        <is>
          <t>10行 2列，源：2003-11-05 02:00:00.0 -05:10 备：1971-05-11 00:00:00.0 +14:00</t>
        </is>
      </c>
      <c r="CG94" s="0" t="inlineStr">
        <is>
          <t>10行 2列，源：2003-11-05 02:00:00.0 -05:10 备：1933-05-11 15:30:45.1 +01:00</t>
        </is>
      </c>
      <c r="CI94" s="0" t="inlineStr">
        <is>
          <t>23行 0列，源：108 备：7</t>
        </is>
      </c>
      <c r="CJ94" s="0" t="inlineStr">
        <is>
          <t>13行 7列，源：1900-01-01 00:00:00.000000 +00:00 备：2025-05-12 00:00:00.000000 -14:00</t>
        </is>
      </c>
      <c r="CM94" s="0" t="inlineStr">
        <is>
          <t>12行 8列，源：00:00:01.123456 备：12:30:45.1234000</t>
        </is>
      </c>
      <c r="CN94" s="0" t="inlineStr">
        <is>
          <t>12行 0列，源：13 备：9</t>
        </is>
      </c>
      <c r="CW94" s="0" t="inlineStr">
        <is>
          <t>7行 3列，源：nan 备：</t>
        </is>
      </c>
      <c r="DJ94" s="0" t="inlineStr">
        <is>
          <t>6行 12列，源：None 备：</t>
        </is>
      </c>
      <c r="DP94" s="0" t="inlineStr">
        <is>
          <t>13行 2列，源：测Test\n%_8试&amp;12YG@2 备：this is a testcaseyf</t>
        </is>
      </c>
      <c r="DR94" s="0" t="inlineStr">
        <is>
          <t>11行 1列，源：23:59:59 备：12:30:45</t>
        </is>
      </c>
      <c r="DT94" s="0" t="inlineStr">
        <is>
          <t>12行 0列，源：13 备：22</t>
        </is>
      </c>
      <c r="DV94" s="0" t="inlineStr">
        <is>
          <t>14行 0列，源：27 备：4</t>
        </is>
      </c>
      <c r="EB94" s="0" t="inlineStr">
        <is>
          <t>11行 1列，源：23:59:59 备：12:30:45</t>
        </is>
      </c>
      <c r="EC94" s="0" t="inlineStr">
        <is>
          <t>23行 1列，源：b'\xa1' 备：54</t>
        </is>
      </c>
      <c r="EF94" s="0" t="inlineStr">
        <is>
          <t>6行 8列，源：None 备：0.0000000010</t>
        </is>
      </c>
      <c r="EK94" s="0" t="inlineStr">
        <is>
          <t>11行 1列，源：23:59:59 备：12:30:45</t>
        </is>
      </c>
      <c r="EO94" s="0" t="inlineStr">
        <is>
          <t>11行 5列，源：23:59:59.123500 备：12:30:45.1000</t>
        </is>
      </c>
      <c r="EQ94" s="0" t="inlineStr">
        <is>
          <t>6行 8列，源：None 备：</t>
        </is>
      </c>
      <c r="EZ94" s="0" t="inlineStr">
        <is>
          <t>6行 8列，源：None 备：0.0000000010</t>
        </is>
      </c>
      <c r="FA94" s="0" t="inlineStr">
        <is>
          <t>23行 0列，源：108 备：9</t>
        </is>
      </c>
      <c r="FB94" s="0" t="inlineStr">
        <is>
          <t>48行 1列，源：2023-12-25 23:59:00 备：1981-05-11 14:31:00</t>
        </is>
      </c>
      <c r="FD94" s="0" t="inlineStr">
        <is>
          <t>6行 8列，源：None 备：</t>
        </is>
      </c>
      <c r="FE94" s="0" t="inlineStr">
        <is>
          <t>10行 2列，源：2003-11-05 02:00:00.0 -05:10 备：1933-05-11 15:30:45.1 +01:00</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c_ntext列源备映射错误，源端为ntext 2147483646位	期望更改为text	实际备端为ntext 2147483646位</t>
        </is>
      </c>
      <c r="AK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5" s="0" t="inlineStr">
        <is>
          <t>8行 0列，源：9 备：17</t>
        </is>
      </c>
      <c r="AX95" s="0" t="inlineStr">
        <is>
          <t>47行 0列，源：74 备：372</t>
        </is>
      </c>
      <c r="BA95" s="0" t="inlineStr">
        <is>
          <t>7行 16列，源：1.2345669834560371e-20 备：0.000000</t>
        </is>
      </c>
      <c r="BB95" s="0" t="inlineStr">
        <is>
          <t>47行 0列，源：221 备：6</t>
        </is>
      </c>
      <c r="BH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5" s="0" t="inlineStr">
        <is>
          <t>11行 2列，源：9999-12-31 23:59:59.900000 备：2026-04-17 17:17:24.6</t>
        </is>
      </c>
      <c r="BO95" s="0" t="inlineStr">
        <is>
          <t>6行 12列，源：None 备：</t>
        </is>
      </c>
      <c r="BQ95" s="0" t="inlineStr">
        <is>
          <t>10行 3列，源：1945-05-11 14:30:45.120000 备：0001-01-01 00:00:00.00</t>
        </is>
      </c>
      <c r="BR95" s="0" t="inlineStr">
        <is>
          <t>6行 1列，源：0.0 备：</t>
        </is>
      </c>
      <c r="BT95" s="0" t="inlineStr">
        <is>
          <t>14行 1列，源：测 备：6</t>
        </is>
      </c>
      <c r="BW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5" s="0" t="inlineStr">
        <is>
          <t>23行 2列，源：b'2s\x91\xb2\xca\xeb\xbb38{\xf9;\xc6\x13v/\x88l"\x82' 备：48656C6C6F576F726C6400000000000000000000</t>
        </is>
      </c>
      <c r="CD95" s="0" t="inlineStr">
        <is>
          <t>10行 3列，源：2003-11-05 02:00:00.00 -05:10 备：1933-05-11 15:30:45.12 +01:00</t>
        </is>
      </c>
      <c r="CF95" s="0" t="inlineStr">
        <is>
          <t>10行 3列，源：2003-11-05 02:00:00.00 -05:10 备：1971-05-11 00:00:00.00 +14:00</t>
        </is>
      </c>
      <c r="CG95" s="0" t="inlineStr">
        <is>
          <t>10行 3列，源：2003-11-05 02:00:00.00 -05:10 备：1933-05-11 15:30:45.12 +01:00</t>
        </is>
      </c>
      <c r="CI95" s="0" t="inlineStr">
        <is>
          <t>23行 1列，源：b'B' 备：54</t>
        </is>
      </c>
      <c r="CJ95" s="0" t="inlineStr">
        <is>
          <t>13行 8列，源：1900-01-01 00:00:00.0000000 +00:00 备：2025-05-11 23:59:59.9999999 -14:00</t>
        </is>
      </c>
      <c r="CM95" s="0" t="inlineStr">
        <is>
          <t>13行 0列，源：14 备：9</t>
        </is>
      </c>
      <c r="CN95" s="0" t="inlineStr">
        <is>
          <t>12行 1列，源：2025-05-12 00:00:00 -14:00 备：2063-03-12 02:00:00 -04:25</t>
        </is>
      </c>
      <c r="CW95" s="0" t="inlineStr">
        <is>
          <t>7行 4列，源：nan 备：</t>
        </is>
      </c>
      <c r="DJ95" s="0" t="inlineStr">
        <is>
          <t>6行 13列，源：None 备：</t>
        </is>
      </c>
      <c r="DP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5" s="0" t="inlineStr">
        <is>
          <t>11行 2列，源：23:59:59.100000 备：12:30:45.1</t>
        </is>
      </c>
      <c r="DT95" s="0" t="inlineStr">
        <is>
          <t>12行 1列，源：None 备：00:00:00</t>
        </is>
      </c>
      <c r="DV95" s="0" t="inlineStr">
        <is>
          <t>14行 1列，源：测 备：6</t>
        </is>
      </c>
      <c r="EB95" s="0" t="inlineStr">
        <is>
          <t>11行 2列，源：23:59:59.100000 备：12:30:45.1</t>
        </is>
      </c>
      <c r="EC95" s="0" t="inlineStr">
        <is>
          <t>23行 2列，源：b'\xad~\xd4\x1b\x1d\x00\xf9+E\xf2\\\xf2"\x9e$\xd4w\xc6;_~\xf7\xcd\xf5\x1e0\xe1a=\xe5I\x85R\xfdv\xf5VkK\x80?\xcb\xeb\x0b\x7f\xb9\x18=\xc9\xcb\xca\xfa\xb6\xb9 \xae\x14\xda0.:\xecKk\xe4\x92\xe0+\x0f\xf4\x85\x06]\x94\xb18\xbf\x11\x87\\\xf2\xc7N#\tN:\x16\xd0U\x8eG\xc5\xa6\x0eFF\xaa\xd9K' 备：48656C6C6F576F726C64</t>
        </is>
      </c>
      <c r="EF95" s="0" t="inlineStr">
        <is>
          <t>6行 9列，源：None 备：0.0001</t>
        </is>
      </c>
      <c r="EK95" s="0" t="inlineStr">
        <is>
          <t>11行 2列，源：23:59:59.100000 备：12:30:45.0</t>
        </is>
      </c>
      <c r="EO95" s="0" t="inlineStr">
        <is>
          <t>11行 6列，源：23:59:59.123460 备：12:30:45.10000</t>
        </is>
      </c>
      <c r="EQ95" s="0" t="inlineStr">
        <is>
          <t>6行 9列，源：None 备：</t>
        </is>
      </c>
      <c r="EZ95" s="0" t="inlineStr">
        <is>
          <t>6行 9列，源：None 备：0.0001</t>
        </is>
      </c>
      <c r="FA95" s="0" t="inlineStr">
        <is>
          <t>23行 1列，源：b'B' 备：2A</t>
        </is>
      </c>
      <c r="FD95" s="0" t="inlineStr">
        <is>
          <t>6行 9列，源：None 备：</t>
        </is>
      </c>
      <c r="FE95" s="0" t="inlineStr">
        <is>
          <t>10行 3列，源：2003-11-05 02:00:00.00 -05:10 备：1933-05-11 15:30:45.12 +01:00</t>
        </is>
      </c>
    </row>
    <row r="96">
      <c r="A96" s="0" t="inlineStr">
        <is>
          <t>info_geometry_dml_single_pk_urp</t>
        </is>
      </c>
      <c r="K96" s="0" t="inlineStr">
        <is>
          <t>[0;34m info_geometry_dml_single_pk_urp [0m源备字段数相同，源端字段：2 	备端字段2</t>
        </is>
      </c>
      <c r="W96" s="1">
        <f>HYPERLINK("#2026041717hbase0!AO2","NO 源备存在差异，共7个")</f>
        <v/>
      </c>
      <c r="X96" s="0">
        <f>A96</f>
        <v/>
      </c>
      <c r="AK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6" s="0" t="inlineStr">
        <is>
          <t>8行 2列，源：12345.0 备：</t>
        </is>
      </c>
      <c r="AX96" s="0" t="inlineStr">
        <is>
          <t>47行 1列，源：2040-12-25 23:59:59.997000 备：2024-05-11 12:00:00.567</t>
        </is>
      </c>
      <c r="BA96" s="0" t="inlineStr">
        <is>
          <t>7行 18列，源：None 备：1234.5678</t>
        </is>
      </c>
      <c r="BB96" s="0" t="inlineStr">
        <is>
          <t>47行 1列，源：2023-05-11 00:00:00.123000 备：2020-02-29 19:27:31.123</t>
        </is>
      </c>
      <c r="BH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6" s="0" t="inlineStr">
        <is>
          <t>11行 3列，源：9999-12-31 23:59:59.990000 备：2026-04-17 17:17:24.63</t>
        </is>
      </c>
      <c r="BO96" s="0" t="inlineStr">
        <is>
          <t>6行 13列，源：None 备：</t>
        </is>
      </c>
      <c r="BQ96" s="0" t="inlineStr">
        <is>
          <t>10行 4列，源：1945-05-11 14:30:45.123000 备：0001-01-01 00:00:00.000</t>
        </is>
      </c>
      <c r="BR96" s="0" t="inlineStr">
        <is>
          <t>6行 2列，源：0.0 备：</t>
        </is>
      </c>
      <c r="BT96" s="0" t="inlineStr">
        <is>
          <t>14行 1列，源：测 备：6</t>
        </is>
      </c>
      <c r="BW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6" s="0"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96" s="0" t="inlineStr">
        <is>
          <t>10行 4列，源：2003-11-05 02:00:00.000 -05:10 备：1933-05-11 15:30:45.123 +01:00</t>
        </is>
      </c>
      <c r="CF96" s="0" t="inlineStr">
        <is>
          <t>10行 4列，源：2003-11-05 02:00:00.000 -05:10 备：1971-05-11 00:00:00.000 +14:00</t>
        </is>
      </c>
      <c r="CG96" s="0" t="inlineStr">
        <is>
          <t>10行 4列，源：2003-11-05 02:00:00.000 -05:10 备：1933-05-11 15:30:45.123 +01:00</t>
        </is>
      </c>
      <c r="CI96" s="0" t="inlineStr">
        <is>
          <t>23行 2列，源：b'\xc9\xcf\xba\xa3\xd3\xa2\xb7\xbd\xc8\xed\xbc\xfe\xb9\xc9\xb7\xdd\xb9\xab\xcb\xbe' 备：48656C6C6F576F726C6400000000000000000000</t>
        </is>
      </c>
      <c r="CJ96" s="0" t="inlineStr">
        <is>
          <t>14行 0列，源：53 备：13</t>
        </is>
      </c>
      <c r="CM96" s="0" t="inlineStr">
        <is>
          <t>13行 1列，源：12:00:00 备：12:30:45</t>
        </is>
      </c>
      <c r="CN96" s="0" t="inlineStr">
        <is>
          <t>12行 2列，源：2025-05-12 00:00:00.0 -14:00 备：2063-03-12 02:00:00.0 -04:25</t>
        </is>
      </c>
      <c r="CW96" s="0" t="inlineStr">
        <is>
          <t>7行 5列，源：None 备：</t>
        </is>
      </c>
      <c r="DJ96" s="0" t="inlineStr">
        <is>
          <t>6行 14列，源：None 备：</t>
        </is>
      </c>
      <c r="DP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6" s="0" t="inlineStr">
        <is>
          <t>11行 3列，源：23:59:59.120000 备：12:30:45.10</t>
        </is>
      </c>
      <c r="DT96" s="0" t="inlineStr">
        <is>
          <t>12行 3列，源：None 备：00:00:00.00</t>
        </is>
      </c>
      <c r="DV96" s="0" t="inlineStr">
        <is>
          <t>14行 1列，源：测 备：6</t>
        </is>
      </c>
      <c r="EB96" s="0" t="inlineStr">
        <is>
          <t>11行 3列，源：23:59:59.120000 备：12:30:45.10</t>
        </is>
      </c>
      <c r="EC96" s="0"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96" s="0" t="inlineStr">
        <is>
          <t>6行 10列，源：None 备：0</t>
        </is>
      </c>
      <c r="EK96" s="0" t="inlineStr">
        <is>
          <t>11行 3列，源：23:59:59.120000 备：12:30:45.00</t>
        </is>
      </c>
      <c r="EO96" s="0" t="inlineStr">
        <is>
          <t>11行 7列，源：23:59:59.123457 备：12:30:45.100000</t>
        </is>
      </c>
      <c r="EQ96" s="0" t="inlineStr">
        <is>
          <t>6行 10列，源：None 备：</t>
        </is>
      </c>
      <c r="EZ96" s="0" t="inlineStr">
        <is>
          <t>6行 10列，源：None 备：0</t>
        </is>
      </c>
      <c r="FA96" s="0" t="inlineStr">
        <is>
          <t>23行 2列，源：b'\xc9\xcf\xba\xa3\xd3\xa2\xb7\xbd\xc8\xed\xbc\xfe\xb9\xc9\xb7\xdd\xb9\xab\xcb\xbe' 备：7E21402324255E262A5D</t>
        </is>
      </c>
      <c r="FD96" s="0" t="inlineStr">
        <is>
          <t>6行 10列，源：None 备：</t>
        </is>
      </c>
      <c r="FE96" s="0" t="inlineStr">
        <is>
          <t>10行 4列，源：2003-11-05 02:00:00.000 -05:10 备：1933-05-11 15:30:45.123 +01:00</t>
        </is>
      </c>
    </row>
    <row r="97">
      <c r="B97" s="0" t="inlineStr">
        <is>
          <t>YES</t>
        </is>
      </c>
      <c r="C97" s="0" t="inlineStr">
        <is>
          <t>NULL</t>
        </is>
      </c>
      <c r="D97" s="0" t="inlineStr">
        <is>
          <t>NULL</t>
        </is>
      </c>
      <c r="E97" s="0" t="inlineStr">
        <is>
          <t>NULL</t>
        </is>
      </c>
      <c r="F97" s="0" t="inlineStr">
        <is>
          <t>NULL</t>
        </is>
      </c>
      <c r="G97" s="0" t="inlineStr">
        <is>
          <t>NULL</t>
        </is>
      </c>
      <c r="H97" s="0" t="inlineStr">
        <is>
          <t>NULL</t>
        </is>
      </c>
      <c r="I97" s="0" t="inlineStr">
        <is>
          <t>YES!PK__info_geo__3213E83FE2036960</t>
        </is>
      </c>
      <c r="J97" s="0" t="inlineStr">
        <is>
          <t>YES! 主键相关索引</t>
        </is>
      </c>
      <c r="K97" s="0" t="inlineStr">
        <is>
          <t xml:space="preserve"> NO!  	 id列源备映射错误，源端为int None位	期望更改为text	实际备端为int None位</t>
        </is>
      </c>
      <c r="AK97" s="0" t="inlineStr">
        <is>
          <t>14行 0列，源：15 备：8</t>
        </is>
      </c>
      <c r="AT97" s="0" t="inlineStr">
        <is>
          <t>8行 5列，源：None 备：</t>
        </is>
      </c>
      <c r="AX97" s="0" t="inlineStr">
        <is>
          <t>48行 0列，源：121 备：373</t>
        </is>
      </c>
      <c r="BA97" s="0" t="inlineStr">
        <is>
          <t>7行 19列，源：True 备：0</t>
        </is>
      </c>
      <c r="BB97" s="0" t="inlineStr">
        <is>
          <t>48行 0列，源：222 备：7</t>
        </is>
      </c>
      <c r="BH97" s="0" t="inlineStr">
        <is>
          <t>14行 0列，源：15 备：8</t>
        </is>
      </c>
      <c r="BM97" s="0" t="inlineStr">
        <is>
          <t>11行 4列，源：9999-12-31 23:59:59.999000 备：2026-04-17 17:17:24.631</t>
        </is>
      </c>
      <c r="BO97" s="0" t="inlineStr">
        <is>
          <t>6行 14列，源：None 备：</t>
        </is>
      </c>
      <c r="BQ97" s="0" t="inlineStr">
        <is>
          <t>10行 5列，源：1945-05-11 14:30:45.123500 备：0001-01-01 00:00:00.0000</t>
        </is>
      </c>
      <c r="BR97" s="0" t="inlineStr">
        <is>
          <t>6行 3列，源：0.0 备：</t>
        </is>
      </c>
      <c r="BT97" s="0" t="inlineStr">
        <is>
          <t>14行 2列，源：这是一个长字符串             备：12345678901234567890</t>
        </is>
      </c>
      <c r="BW97" s="0" t="inlineStr">
        <is>
          <t>14行 0列，源：15 备：8</t>
        </is>
      </c>
      <c r="BX97" s="0" t="inlineStr">
        <is>
          <t>24行 0列，源：77 备：73</t>
        </is>
      </c>
      <c r="CD97" s="0" t="inlineStr">
        <is>
          <t>10行 5列，源：2003-11-05 02:00:00.0000 -05:10 备：1933-05-11 15:30:45.1235 +01:00</t>
        </is>
      </c>
      <c r="CF97" s="0" t="inlineStr">
        <is>
          <t>10行 5列，源：2003-11-05 02:00:00.0000 -05:10 备：1971-05-11 00:00:00.0000 +14:00</t>
        </is>
      </c>
      <c r="CG97" s="0" t="inlineStr">
        <is>
          <t>10行 5列，源：2003-11-05 02:00:00.0000 -05:10 备：1933-05-11 15:30:45.1235 +01:00</t>
        </is>
      </c>
      <c r="CI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97" s="0" t="inlineStr">
        <is>
          <t>14行 1列，源：2026-04-17 17:18:32 +08:00 备：1971-05-11 00:00:00 +14:00</t>
        </is>
      </c>
      <c r="CM97" s="0" t="inlineStr">
        <is>
          <t>13行 2列，源：None 备：12:30:45.1</t>
        </is>
      </c>
      <c r="CN97" s="0" t="inlineStr">
        <is>
          <t>12行 3列，源：2025-05-12 00:00:00.00 -14:00 备：2063-03-12 02:00:00.00 -04:25</t>
        </is>
      </c>
      <c r="CW97" s="0" t="inlineStr">
        <is>
          <t>7行 6列，源：None 备：</t>
        </is>
      </c>
      <c r="DJ97" s="0" t="inlineStr">
        <is>
          <t>6行 15列，源：nan 备：</t>
        </is>
      </c>
      <c r="DP97" s="0" t="inlineStr">
        <is>
          <t>14行 0列，源：15 备：8</t>
        </is>
      </c>
      <c r="DR97" s="0" t="inlineStr">
        <is>
          <t>11行 4列，源：23:59:59.123000 备：12:30:45.100</t>
        </is>
      </c>
      <c r="DT97" s="0" t="inlineStr">
        <is>
          <t>12行 5列，源：None 备：00:00:00.0000</t>
        </is>
      </c>
      <c r="DV97" s="0" t="inlineStr">
        <is>
          <t>14行 2列，源：这是一个长字符串 备：12345678901234567890</t>
        </is>
      </c>
      <c r="EB97" s="0" t="inlineStr">
        <is>
          <t>11行 4列，源：23:59:59.123000 备：12:30:45.100</t>
        </is>
      </c>
      <c r="EC97" s="0" t="inlineStr">
        <is>
          <t>24行 0列，源：77 备：73</t>
        </is>
      </c>
      <c r="EF97" s="0" t="inlineStr">
        <is>
          <t>6行 11列，源：None 备：1</t>
        </is>
      </c>
      <c r="EK97" s="0" t="inlineStr">
        <is>
          <t>11行 4列，源：23:59:59.123000 备：12:30:45.000</t>
        </is>
      </c>
      <c r="EO97" s="0" t="inlineStr">
        <is>
          <t>11行 8列，源：23:59:59.123456 备：12:30:45.1000000</t>
        </is>
      </c>
      <c r="EQ97" s="0" t="inlineStr">
        <is>
          <t>6行 11列，源：None 备：</t>
        </is>
      </c>
      <c r="EZ97" s="0" t="inlineStr">
        <is>
          <t>6行 11列，源：None 备：1</t>
        </is>
      </c>
      <c r="FA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D97" s="0" t="inlineStr">
        <is>
          <t>6行 11列，源：None 备：</t>
        </is>
      </c>
      <c r="FE97" s="0" t="inlineStr">
        <is>
          <t>10行 5列，源：2003-11-05 02:00:00.0000 -05:10 备：1933-05-11 15:30:45.1235 +01:00</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c_geometry列源备映射错误，源端为geometry -1位	期望更改为text	实际备端为geometry -1位</t>
        </is>
      </c>
      <c r="AK98" s="0" t="inlineStr">
        <is>
          <t>14行 1列，源：N 备：a</t>
        </is>
      </c>
      <c r="AT98" s="0" t="inlineStr">
        <is>
          <t>8行 6列，源：None 备：</t>
        </is>
      </c>
      <c r="AX98" s="0" t="inlineStr">
        <is>
          <t>48行 1列，源：2023-05-11 00:00:00.123000 备：2025-01-01 00:00:00.233</t>
        </is>
      </c>
      <c r="BA98" s="0" t="inlineStr">
        <is>
          <t>8行 0列，源：9 备：17</t>
        </is>
      </c>
      <c r="BB98" s="0" t="inlineStr">
        <is>
          <t>48行 1列，源：2024-05-11 12:00:00.567000 备：2000-05-11 14:30:29.000</t>
        </is>
      </c>
      <c r="BH98" s="0" t="inlineStr">
        <is>
          <t>14行 1列，源：N 备：a</t>
        </is>
      </c>
      <c r="BM98" s="0" t="inlineStr">
        <is>
          <t>11行 5列，源：9999-12-31 23:59:59.999900 备：2026-04-17 17:17:24.6306</t>
        </is>
      </c>
      <c r="BO98" s="0" t="inlineStr">
        <is>
          <t>6行 15列，源：1.23456789e+38 备：-123456789000000002003480098325095514112.0000000000000</t>
        </is>
      </c>
      <c r="BQ98" s="0" t="inlineStr">
        <is>
          <t>10行 6列，源：1945-05-11 14:30:45.123460 备：0001-01-01 00:00:00.00000</t>
        </is>
      </c>
      <c r="BR98" s="0" t="inlineStr">
        <is>
          <t>6行 4列，源：0.0 备：</t>
        </is>
      </c>
      <c r="BT98" s="0" t="inlineStr">
        <is>
          <t>14行 2列，源：这是一个长字符串             备：12345678901234567890</t>
        </is>
      </c>
      <c r="BW98" s="0" t="inlineStr">
        <is>
          <t>14行 1列，源：N 备：a</t>
        </is>
      </c>
      <c r="BX98" s="0" t="inlineStr">
        <is>
          <t>24行 1列，源：b'T' 备：00</t>
        </is>
      </c>
      <c r="CD98" s="0" t="inlineStr">
        <is>
          <t>10行 6列，源：2003-11-05 02:00:00.00000 -05:10 备：1933-05-11 15:30:45.12346 +01:00</t>
        </is>
      </c>
      <c r="CF98" s="0" t="inlineStr">
        <is>
          <t>10行 6列，源：2003-11-05 02:00:00.00000 -05:10 备：1971-05-11 00:00:00.00000 +14:00</t>
        </is>
      </c>
      <c r="CG98" s="0" t="inlineStr">
        <is>
          <t>10行 6列，源：2003-11-05 02:00:00.00000 -05:10 备：1933-05-11 15:30:45.12346 +01:00</t>
        </is>
      </c>
      <c r="CI98" s="0" t="inlineStr">
        <is>
          <t>24行 0列，源：109 备：8</t>
        </is>
      </c>
      <c r="CJ98" s="0" t="inlineStr">
        <is>
          <t>14行 2列，源：2026-04-17 17:18:31.5 +08:00 备：1971-05-11 00:00:00.0 +14:00</t>
        </is>
      </c>
      <c r="CM98" s="0" t="inlineStr">
        <is>
          <t>13行 3列，源：12:00:00.120000 备：12:30:45.12</t>
        </is>
      </c>
      <c r="CN98" s="0" t="inlineStr">
        <is>
          <t>12行 4列，源：2025-05-12 00:00:00.000 -14:00 备：2063-03-12 02:00:00.000 -04:25</t>
        </is>
      </c>
      <c r="CW98" s="0" t="inlineStr">
        <is>
          <t>7行 7列，源：None 备：</t>
        </is>
      </c>
      <c r="DJ98" s="0" t="inlineStr">
        <is>
          <t>6行 16列，源：nan 备：</t>
        </is>
      </c>
      <c r="DP98" s="0" t="inlineStr">
        <is>
          <t>14行 1列，源：N 备：a</t>
        </is>
      </c>
      <c r="DR98" s="0" t="inlineStr">
        <is>
          <t>11行 5列，源：23:59:59.123500 备：12:30:45.1000</t>
        </is>
      </c>
      <c r="DT98" s="0" t="inlineStr">
        <is>
          <t>12行 7列，源：None 备：00:00:00.000000</t>
        </is>
      </c>
      <c r="DV98" s="0" t="inlineStr">
        <is>
          <t>14行 2列，源：这是一个长字符串 备：12345678901234567890</t>
        </is>
      </c>
      <c r="EB98" s="0" t="inlineStr">
        <is>
          <t>11行 5列，源：23:59:59.123500 备：12:30:45.1000</t>
        </is>
      </c>
      <c r="EC98" s="0" t="inlineStr">
        <is>
          <t>24行 1列，源：b'T' 备：</t>
        </is>
      </c>
      <c r="EF98" s="0" t="inlineStr">
        <is>
          <t>6行 12列，源：None 备：0.00000000000000000000000000000100000000</t>
        </is>
      </c>
      <c r="EK98" s="0" t="inlineStr">
        <is>
          <t>11行 5列，源：23:59:59.123500 备：12:30:45.0000</t>
        </is>
      </c>
      <c r="EO98" s="0" t="inlineStr">
        <is>
          <t>12行 0列，源：13 备：6</t>
        </is>
      </c>
      <c r="EQ98" s="0" t="inlineStr">
        <is>
          <t>6行 12列，源：None 备：</t>
        </is>
      </c>
      <c r="EZ98" s="0" t="inlineStr">
        <is>
          <t>6行 12列，源：None 备：0.00000000000000000000000000000100000000</t>
        </is>
      </c>
      <c r="FD98" s="0" t="inlineStr">
        <is>
          <t>6行 12列，源：None 备：</t>
        </is>
      </c>
      <c r="FE98" s="0" t="inlineStr">
        <is>
          <t>10行 6列，源：2003-11-05 02:00:00.00000 -05:10 备：1933-05-11 15:30:45.12346 +01:00</t>
        </is>
      </c>
    </row>
    <row r="99">
      <c r="A99" s="0" t="inlineStr">
        <is>
          <t>info_sdt_dml_batch1_pk_drp2</t>
        </is>
      </c>
      <c r="K99" s="0" t="inlineStr">
        <is>
          <t>[0;34m info_sdt_dml_batch1_pk_drp2 [0m源备字段数相同，源端字段：2 	备端字段2</t>
        </is>
      </c>
      <c r="W99" s="1">
        <f>HYPERLINK("#2026041717hbase0!AP2","NO 源备存在差异，共10个")</f>
        <v/>
      </c>
      <c r="X99" s="0">
        <f>A99</f>
        <v/>
      </c>
      <c r="AK99" s="0" t="inlineStr">
        <is>
          <t>14行 1列，源：N 备：a</t>
        </is>
      </c>
      <c r="AT99" s="0" t="inlineStr">
        <is>
          <t>8行 7列，源：None 备：</t>
        </is>
      </c>
      <c r="AX99" s="0" t="inlineStr">
        <is>
          <t>49行 0列，源：122 备：4</t>
        </is>
      </c>
      <c r="BA99" s="0" t="inlineStr">
        <is>
          <t>8行 2列，源：0.0 备：0</t>
        </is>
      </c>
      <c r="BB99" s="0" t="inlineStr">
        <is>
          <t>49行 0列，源：223 备：8</t>
        </is>
      </c>
      <c r="BH99" s="0" t="inlineStr">
        <is>
          <t>14行 1列，源：N 备：a</t>
        </is>
      </c>
      <c r="BM99" s="0" t="inlineStr">
        <is>
          <t>11行 6列，源：9999-12-31 23:59:59.999990 备：2026-04-17 17:17:24.63065</t>
        </is>
      </c>
      <c r="BO99" s="0" t="inlineStr">
        <is>
          <t>6行 16列，源：3.4028230607370965e+38 备：-340282306073709652508363335590014353408.000000</t>
        </is>
      </c>
      <c r="BQ99" s="0" t="inlineStr">
        <is>
          <t>10行 7列，源：1945-05-11 14:30:45.123457 备：0001-01-01 00:00:00.000000</t>
        </is>
      </c>
      <c r="BR99" s="0" t="inlineStr">
        <is>
          <t>6行 6列，源：None 备：1</t>
        </is>
      </c>
      <c r="BT99"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99" s="0" t="inlineStr">
        <is>
          <t>14行 1列，源：N 备：a</t>
        </is>
      </c>
      <c r="BX99" s="0" t="inlineStr">
        <is>
          <t>24行 2列，源：b'HelloWorld\x00\x00\x00\x00\x00\x00\x00\x00\x00\x00' 备：0000000000000000000000000000000000000000</t>
        </is>
      </c>
      <c r="CD99" s="0" t="inlineStr">
        <is>
          <t>10行 7列，源：2003-11-05 02:00:00.000000 -05:10 备：1933-05-11 15:30:45.123457 +01:00</t>
        </is>
      </c>
      <c r="CF99" s="0" t="inlineStr">
        <is>
          <t>10行 7列，源：2003-11-05 02:00:00.000000 -05:10 备：1971-05-11 00:00:00.000000 +14:00</t>
        </is>
      </c>
      <c r="CG99" s="0" t="inlineStr">
        <is>
          <t>10行 7列，源：2003-11-05 02:00:00.000000 -05:10 备：1933-05-11 15:30:45.123457 +01:00</t>
        </is>
      </c>
      <c r="CI99" s="0" t="inlineStr">
        <is>
          <t>24行 1列，源：b'*' 备：42</t>
        </is>
      </c>
      <c r="CJ99" s="0" t="inlineStr">
        <is>
          <t>14行 3列，源：2026-04-17 17:18:31.54 +08:00 备：1971-05-11 00:00:00.00 +14:00</t>
        </is>
      </c>
      <c r="CM99" s="0" t="inlineStr">
        <is>
          <t>13行 4列，源：None 备：12:30:45.123</t>
        </is>
      </c>
      <c r="CN99" s="0" t="inlineStr">
        <is>
          <t>12行 5列，源：2025-05-12 00:00:00.0000 -14:00 备：2063-03-12 02:00:00.0000 -04:25</t>
        </is>
      </c>
      <c r="CW99" s="0" t="inlineStr">
        <is>
          <t>7行 9列，源：None 备：</t>
        </is>
      </c>
      <c r="DJ99" s="0" t="inlineStr">
        <is>
          <t>6行 17列，源：None 备：1000000.0000</t>
        </is>
      </c>
      <c r="DP99" s="0" t="inlineStr">
        <is>
          <t>14行 1列，源：N 备：a</t>
        </is>
      </c>
      <c r="DR99" s="0" t="inlineStr">
        <is>
          <t>11行 6列，源：23:59:59.123460 备：12:30:45.10000</t>
        </is>
      </c>
      <c r="DT99" s="0" t="inlineStr">
        <is>
          <t>13行 0列，源：14 备：23</t>
        </is>
      </c>
      <c r="DV99"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99" s="0" t="inlineStr">
        <is>
          <t>11行 6列，源：23:59:59.123460 备：12:30:45.10000</t>
        </is>
      </c>
      <c r="EC99" s="0" t="inlineStr">
        <is>
          <t>24行 2列，源：b'HelloWorld' 备：</t>
        </is>
      </c>
      <c r="EF99" s="0" t="inlineStr">
        <is>
          <t>6行 13列，源：None 备：0.0000010000</t>
        </is>
      </c>
      <c r="EK99" s="0" t="inlineStr">
        <is>
          <t>11行 6列，源：23:59:59.123460 备：12:30:45.00000</t>
        </is>
      </c>
      <c r="EO99" s="0" t="inlineStr">
        <is>
          <t>12行 1列，源：None 备：09:12:34</t>
        </is>
      </c>
      <c r="EQ99" s="0" t="inlineStr">
        <is>
          <t>6行 13列，源：None 备：</t>
        </is>
      </c>
      <c r="EZ99" s="0" t="inlineStr">
        <is>
          <t>6行 13列，源：None 备：0.0000010000</t>
        </is>
      </c>
      <c r="FD99" s="0" t="inlineStr">
        <is>
          <t>6行 13列，源：None 备：</t>
        </is>
      </c>
      <c r="FE99" s="0" t="inlineStr">
        <is>
          <t>10行 7列，源：2003-11-05 02:00:00.000000 -05:10 备：1933-05-11 15:30:45.123457 +01:00</t>
        </is>
      </c>
    </row>
    <row r="100">
      <c r="B100" s="0" t="inlineStr">
        <is>
          <t>YES</t>
        </is>
      </c>
      <c r="C100" s="0" t="inlineStr">
        <is>
          <t>NULL</t>
        </is>
      </c>
      <c r="D100" s="0" t="inlineStr">
        <is>
          <t>NULL</t>
        </is>
      </c>
      <c r="E100" s="0" t="inlineStr">
        <is>
          <t>NULL</t>
        </is>
      </c>
      <c r="F100" s="0" t="inlineStr">
        <is>
          <t>NULL</t>
        </is>
      </c>
      <c r="G100" s="0" t="inlineStr">
        <is>
          <t>NULL</t>
        </is>
      </c>
      <c r="H100" s="0" t="inlineStr">
        <is>
          <t>NULL</t>
        </is>
      </c>
      <c r="I100" s="0" t="inlineStr">
        <is>
          <t>YES!PK__info_sdt__3213E83FFC303CEB</t>
        </is>
      </c>
      <c r="J100" s="0" t="inlineStr">
        <is>
          <t>YES! 主键相关索引</t>
        </is>
      </c>
      <c r="K100" s="0" t="inlineStr">
        <is>
          <t xml:space="preserve"> NO!  	 id列源备映射错误，源端为int None位	期望更改为text	实际备端为int None位</t>
        </is>
      </c>
      <c r="AK100" s="0" t="inlineStr">
        <is>
          <t>14行 2列，源：€¶I€¶                备：this is a testcaseyf</t>
        </is>
      </c>
      <c r="AT100" s="0" t="inlineStr">
        <is>
          <t>8行 8列，源：None 备：</t>
        </is>
      </c>
      <c r="AX100" s="0" t="inlineStr">
        <is>
          <t>49行 1列，源：2024-05-11 12:00:00.567000 备：9999-12-31 23:59:59.997</t>
        </is>
      </c>
      <c r="BA100" s="0" t="inlineStr">
        <is>
          <t>8行 5列，源：None 备：</t>
        </is>
      </c>
      <c r="BB100" s="0" t="inlineStr">
        <is>
          <t>49行 1列，源：2025-01-01 00:00:00.233000 备：2068-05-11 14:30:30.000</t>
        </is>
      </c>
      <c r="BH100" s="0" t="inlineStr">
        <is>
          <t>14行 2列，源：€¶I€¶                备：this is a testcaseyf</t>
        </is>
      </c>
      <c r="BM100" s="0" t="inlineStr">
        <is>
          <t>11行 7列，源：9999-12-31 23:59:59.999999 备：2026-04-17 17:17:24.630647</t>
        </is>
      </c>
      <c r="BO100" s="0" t="inlineStr">
        <is>
          <t>6行 19列，源：True 备：0</t>
        </is>
      </c>
      <c r="BQ100" s="0" t="inlineStr">
        <is>
          <t>10行 8列，源：1945-05-11 14:30:45.123456 备：0001-01-01 00:00:00.0000000</t>
        </is>
      </c>
      <c r="BR100" s="0" t="inlineStr">
        <is>
          <t>6行 7列，源：None 备：0.00000000000000000000000000100000000000</t>
        </is>
      </c>
      <c r="BT100"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100" s="0" t="inlineStr">
        <is>
          <t>14行 2列，源：€¶I€¶ 备：this is a test</t>
        </is>
      </c>
      <c r="BX100" s="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00" s="0" t="inlineStr">
        <is>
          <t>10行 8列，源：2003-11-05 02:00:00.0000000 -05:10 备：1933-05-11 15:30:45.1234567 +01:00</t>
        </is>
      </c>
      <c r="CF100" s="0" t="inlineStr">
        <is>
          <t>10行 8列，源：2003-11-05 02:00:00.0000000 -05:10 备：1971-05-11 00:00:00.0000001 +14:00</t>
        </is>
      </c>
      <c r="CG100" s="0" t="inlineStr">
        <is>
          <t>10行 8列，源：2003-11-05 02:00:00.0000000 -05:10 备：1933-05-11 15:30:45.1234567 +01:00</t>
        </is>
      </c>
      <c r="CI100" s="0" t="inlineStr">
        <is>
          <t>24行 2列，源：b'~!@#$%^&amp;*]\x00\x00\x00\x00\x00\x00\x00\x00\x00\x00' 备：C9CFBAA3D3A2B7BDC8EDBCFEB9C9B7DDB9ABCBBE</t>
        </is>
      </c>
      <c r="CJ100" s="0" t="inlineStr">
        <is>
          <t>14行 4列，源：2026-04-17 17:18:31.537 +08:00 备：1971-05-11 00:00:00.000 +14:00</t>
        </is>
      </c>
      <c r="CM100" s="0" t="inlineStr">
        <is>
          <t>13行 5列，源：12:00:00.123500 备：12:30:45.1235</t>
        </is>
      </c>
      <c r="CN100" s="0" t="inlineStr">
        <is>
          <t>12行 6列，源：2025-05-12 00:00:00.00000 -14:00 备：2063-03-12 02:00:00.00000 -04:25</t>
        </is>
      </c>
      <c r="CW100" s="0" t="inlineStr">
        <is>
          <t>7行 10列，源：None 备：</t>
        </is>
      </c>
      <c r="DJ100" s="0" t="inlineStr">
        <is>
          <t>6行 18列，源：None 备：20000.0000</t>
        </is>
      </c>
      <c r="DP100" s="0" t="inlineStr">
        <is>
          <t>14行 2列，源：€¶I€¶ 备：this is a testcaseyf</t>
        </is>
      </c>
      <c r="DR100" s="0" t="inlineStr">
        <is>
          <t>11行 7列，源：23:59:59.123457 备：12:30:45.100000</t>
        </is>
      </c>
      <c r="DT100" s="0" t="inlineStr">
        <is>
          <t>13行 1列，源：None 备：23:59:59</t>
        </is>
      </c>
      <c r="DV100"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100" s="0" t="inlineStr">
        <is>
          <t>11行 7列，源：23:59:59.123457 备：12:30:45.100000</t>
        </is>
      </c>
      <c r="EC100" s="0" t="inlineStr">
        <is>
          <t>24行 3列，源：b'HelloWorldTestData' 备：</t>
        </is>
      </c>
      <c r="EF100" s="0" t="inlineStr">
        <is>
          <t>6行 14列，源：None 备：0.01</t>
        </is>
      </c>
      <c r="EK100" s="0" t="inlineStr">
        <is>
          <t>11行 7列，源：23:59:59.123457 备：12:30:45.000000</t>
        </is>
      </c>
      <c r="EO100" s="0" t="inlineStr">
        <is>
          <t>12行 2列，源：00:00:01.100000 备：12:30:45.1</t>
        </is>
      </c>
      <c r="EQ100" s="0" t="inlineStr">
        <is>
          <t>6行 14列，源：None 备：</t>
        </is>
      </c>
      <c r="EZ100" s="0" t="inlineStr">
        <is>
          <t>6行 14列，源：None 备：0.01</t>
        </is>
      </c>
      <c r="FD100" s="0" t="inlineStr">
        <is>
          <t>6行 14列，源：None 备：</t>
        </is>
      </c>
      <c r="FE100" s="0" t="inlineStr">
        <is>
          <t>10行 8列，源：2003-11-05 02:00:00.0000000 -05:10 备：1933-05-11 15:30:45.1234567 +01:00</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c_sdt列源备映射错误，源端为smalldatetime None位	期望更改为text	实际备端为smalldatetime None位</t>
        </is>
      </c>
      <c r="AK101" s="0" t="inlineStr">
        <is>
          <t>14行 2列，源：€¶I€¶                备：this is a testcaseyf</t>
        </is>
      </c>
      <c r="AT101" s="0" t="inlineStr">
        <is>
          <t>8行 10列，源：None 备：</t>
        </is>
      </c>
      <c r="AX101" s="0" t="inlineStr">
        <is>
          <t>50行 0列，源：123 备：5</t>
        </is>
      </c>
      <c r="BA101" s="0" t="inlineStr">
        <is>
          <t>8行 6列，源：None 备：</t>
        </is>
      </c>
      <c r="BB101" s="0" t="inlineStr">
        <is>
          <t>50行 0列，源：224 备：9</t>
        </is>
      </c>
      <c r="BH101" s="0" t="inlineStr">
        <is>
          <t>14行 2列，源：€¶I€¶                备：this is a testcaseyf</t>
        </is>
      </c>
      <c r="BM101" s="0" t="inlineStr">
        <is>
          <t>11行 8列，源：9999-12-31 23:59:59.999999 备：2026-04-17 17:17:24.6306467</t>
        </is>
      </c>
      <c r="BO101" s="0" t="inlineStr">
        <is>
          <t>7行 0列，源：17 备：18</t>
        </is>
      </c>
      <c r="BQ101" s="0" t="inlineStr">
        <is>
          <t>11行 0列，源：57 备：5</t>
        </is>
      </c>
      <c r="BR101" s="0" t="inlineStr">
        <is>
          <t>6行 8列，源：None 备：0.0000000010</t>
        </is>
      </c>
      <c r="BT101" s="0" t="inlineStr">
        <is>
          <t>15行 0列，源：28 备：5</t>
        </is>
      </c>
      <c r="BW101" s="0" t="inlineStr">
        <is>
          <t>14行 2列，源：€¶I€¶ 备：this is a test</t>
        </is>
      </c>
      <c r="BX101" s="0" t="inlineStr">
        <is>
          <t>25行 0列，源：78 备：74</t>
        </is>
      </c>
      <c r="CD101" s="0" t="inlineStr">
        <is>
          <t>11行 0列，源：12 备：8</t>
        </is>
      </c>
      <c r="CF101" s="0" t="inlineStr">
        <is>
          <t>11行 0列，源：12 备：130</t>
        </is>
      </c>
      <c r="CG101" s="0" t="inlineStr">
        <is>
          <t>11行 0列，源：12 备：8</t>
        </is>
      </c>
      <c r="CI101" s="0"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101" s="0" t="inlineStr">
        <is>
          <t>14行 5列，源：2026-04-17 17:18:31.5370 +08:00 备：1971-05-11 00:00:00.0000 +14:00</t>
        </is>
      </c>
      <c r="CM101" s="0" t="inlineStr">
        <is>
          <t>13行 6列，源：None 备：12:30:45.12345</t>
        </is>
      </c>
      <c r="CN101" s="0" t="inlineStr">
        <is>
          <t>12行 7列，源：2025-05-12 00:00:00.000000 -14:00 备：2063-03-12 02:00:00.000000 -04:25</t>
        </is>
      </c>
      <c r="CW101" s="0" t="inlineStr">
        <is>
          <t>7行 11列，源：None 备：</t>
        </is>
      </c>
      <c r="DJ101" s="0" t="inlineStr">
        <is>
          <t>6行 19列，源：None 备：</t>
        </is>
      </c>
      <c r="DP101" s="0" t="inlineStr">
        <is>
          <t>14行 2列，源：€¶I€¶ 备：this is a testcaseyf</t>
        </is>
      </c>
      <c r="DR101" s="0" t="inlineStr">
        <is>
          <t>11行 8列，源：23:59:59.123456 备：12:30:45.1000000</t>
        </is>
      </c>
      <c r="DT101" s="0" t="inlineStr">
        <is>
          <t>13行 2列，源：12:00:00.100000 备：23:59:59.9</t>
        </is>
      </c>
      <c r="DV101" s="0" t="inlineStr">
        <is>
          <t>15行 0列，源：28 备：5</t>
        </is>
      </c>
      <c r="EB101" s="0" t="inlineStr">
        <is>
          <t>11行 8列，源：23:59:59.123456 备：12:30:45.1000000</t>
        </is>
      </c>
      <c r="EC101" s="0" t="inlineStr">
        <is>
          <t>25行 0列，源：78 备：74</t>
        </is>
      </c>
      <c r="EF101" s="0" t="inlineStr">
        <is>
          <t>6行 15列，源：nan 备：</t>
        </is>
      </c>
      <c r="EK101" s="0" t="inlineStr">
        <is>
          <t>11行 8列，源：23:59:59.123456 备：12:30:45.0000000</t>
        </is>
      </c>
      <c r="EO101" s="0" t="inlineStr">
        <is>
          <t>12行 3列，源：None 备：09:12:34.12</t>
        </is>
      </c>
      <c r="EQ101" s="0" t="inlineStr">
        <is>
          <t>6行 15列，源：nan 备：</t>
        </is>
      </c>
      <c r="EZ101" s="0" t="inlineStr">
        <is>
          <t>6行 15列，源：nan 备：</t>
        </is>
      </c>
      <c r="FD101" s="0" t="inlineStr">
        <is>
          <t>6行 15列，源：nan 备：</t>
        </is>
      </c>
      <c r="FE101" s="0" t="inlineStr">
        <is>
          <t>11行 0列，源：12 备：8</t>
        </is>
      </c>
    </row>
    <row r="102">
      <c r="A102" s="0" t="inlineStr">
        <is>
          <t>info_varbinary_max_dml_single_pk_irp</t>
        </is>
      </c>
      <c r="K102" s="0" t="inlineStr">
        <is>
          <t>[0;34m info_varbinary_max_dml_single_pk_irp [0m源备字段数相同，源端字段：4 	备端字段4</t>
        </is>
      </c>
      <c r="W102" s="1">
        <f>HYPERLINK("#2026041717hbase0!AQ2","NO 源备存在差异，共18个")</f>
        <v/>
      </c>
      <c r="X102" s="0">
        <f>A102</f>
        <v/>
      </c>
      <c r="AK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2" s="0" t="inlineStr">
        <is>
          <t>8行 11列，源：None 备：</t>
        </is>
      </c>
      <c r="AX102" s="0" t="inlineStr">
        <is>
          <t>50行 1列，源：2025-01-01 00:00:00.233000 备：2026-04-17 17:16:25.287</t>
        </is>
      </c>
      <c r="BA102" s="0" t="inlineStr">
        <is>
          <t>8行 7列，源：None 备：</t>
        </is>
      </c>
      <c r="BB102" s="0" t="inlineStr">
        <is>
          <t>50行 1列，源：2040-12-25 23:59:59.997000 备：1981-05-11 14:30:59.000</t>
        </is>
      </c>
      <c r="BH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2" s="0" t="inlineStr">
        <is>
          <t>12行 0列，源：26 备：225</t>
        </is>
      </c>
      <c r="BO102" s="0" t="inlineStr">
        <is>
          <t>7行 1列，源：nan 备：</t>
        </is>
      </c>
      <c r="BQ102" s="0" t="inlineStr">
        <is>
          <t>11行 1列，源：2065-05-11 14:30:45 备：9999-12-31 23:59:59</t>
        </is>
      </c>
      <c r="BR102" s="0" t="inlineStr">
        <is>
          <t>6行 10列，源：None 备：0</t>
        </is>
      </c>
      <c r="BT102" s="0" t="inlineStr">
        <is>
          <t>15行 1列，源：试 备：X</t>
        </is>
      </c>
      <c r="BW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2" s="0" t="inlineStr">
        <is>
          <t>25行 1列，源：b'B' 备：20</t>
        </is>
      </c>
      <c r="CD102" s="0" t="inlineStr">
        <is>
          <t>11行 1列，源：2025-05-12 00:00:00 -14:00 备：2000-05-11 00:30:45 +09:00</t>
        </is>
      </c>
      <c r="CF102" s="0" t="inlineStr">
        <is>
          <t>11行 1列，源：2025-05-12 00:00:00 -14:00 备：2013-03-12 02:00:00 -04:25</t>
        </is>
      </c>
      <c r="CG102" s="0" t="inlineStr">
        <is>
          <t>11行 1列，源：2025-05-12 00:00:00 -14:00 备：2000-05-11 00:30:45 +09:00</t>
        </is>
      </c>
      <c r="CI102" s="0" t="inlineStr">
        <is>
          <t>25行 0列，源：110 备：9</t>
        </is>
      </c>
      <c r="CJ102" s="0" t="inlineStr">
        <is>
          <t>14行 6列，源：2026-04-17 17:18:31.53698 +08:00 备：1971-05-11 00:00:00.00000 +14:00</t>
        </is>
      </c>
      <c r="CM102" s="0" t="inlineStr">
        <is>
          <t>13行 7列，源：12:00:00.123457 备：12:30:45.123450</t>
        </is>
      </c>
      <c r="CN102" s="0" t="inlineStr">
        <is>
          <t>12行 8列，源：2025-05-11 23:59:59.9999999 -14:00 备：2063-03-12 02:00:00.0000000 -04:25</t>
        </is>
      </c>
      <c r="CW102" s="0" t="inlineStr">
        <is>
          <t>7行 12列，源：None 备：</t>
        </is>
      </c>
      <c r="DJ102" s="0" t="inlineStr">
        <is>
          <t>7行 0列，源：12 备：17</t>
        </is>
      </c>
      <c r="DP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2" s="0" t="inlineStr">
        <is>
          <t>12行 0列，源：13 备：6</t>
        </is>
      </c>
      <c r="DT102" s="0" t="inlineStr">
        <is>
          <t>13行 3列，源：None 备：23:59:59.99</t>
        </is>
      </c>
      <c r="DV102" s="0" t="inlineStr">
        <is>
          <t>15行 1列，源：试 备：X</t>
        </is>
      </c>
      <c r="EB102" s="0" t="inlineStr">
        <is>
          <t>12行 0列，源：13 备：6</t>
        </is>
      </c>
      <c r="EC102" s="0" t="inlineStr">
        <is>
          <t>25行 1列，源：b'B' 备：20</t>
        </is>
      </c>
      <c r="EF102" s="0" t="inlineStr">
        <is>
          <t>6行 16列，源：nan 备：</t>
        </is>
      </c>
      <c r="EK102" s="0" t="inlineStr">
        <is>
          <t>12行 0列，源：13 备：5</t>
        </is>
      </c>
      <c r="EO102" s="0" t="inlineStr">
        <is>
          <t>12行 4列，源：00:00:01.123000 备：12:30:45.120</t>
        </is>
      </c>
      <c r="EQ102" s="0" t="inlineStr">
        <is>
          <t>6行 16列，源：nan 备：</t>
        </is>
      </c>
      <c r="EZ102" s="0" t="inlineStr">
        <is>
          <t>6行 16列，源：nan 备：</t>
        </is>
      </c>
      <c r="FD102" s="0" t="inlineStr">
        <is>
          <t>6行 16列，源：nan 备：</t>
        </is>
      </c>
      <c r="FE102" s="0" t="inlineStr">
        <is>
          <t>11行 1列，源：2025-05-12 00:00:00 -14:00 备：2000-05-11 00:30:45 +09:00</t>
        </is>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YES!PK__info_var__3213E83F68C3051A</t>
        </is>
      </c>
      <c r="J103" s="0" t="inlineStr">
        <is>
          <t>YES! 主键相关索引</t>
        </is>
      </c>
      <c r="K103" s="0" t="inlineStr">
        <is>
          <t xml:space="preserve"> NO!  	 id列源备映射错误，源端为int None位	期望更改为text	实际备端为int None位</t>
        </is>
      </c>
      <c r="AK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3" s="0" t="inlineStr">
        <is>
          <t>8行 12列，源：None 备：</t>
        </is>
      </c>
      <c r="AX103" s="0" t="inlineStr">
        <is>
          <t>51行 0列，源：152 备：51</t>
        </is>
      </c>
      <c r="BA103" s="0" t="inlineStr">
        <is>
          <t>8行 8列，源：None 备：</t>
        </is>
      </c>
      <c r="BH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3" s="0" t="inlineStr">
        <is>
          <t>12行 1列，源：1945-05-11 14:30:45 备：9999-12-31 23:59:59</t>
        </is>
      </c>
      <c r="BO103" s="0" t="inlineStr">
        <is>
          <t>7行 2列，源：nan 备：</t>
        </is>
      </c>
      <c r="BQ103" s="0" t="inlineStr">
        <is>
          <t>11行 2列，源：2065-05-11 14:30:45.100000 备：9999-12-31 23:59:59.9</t>
        </is>
      </c>
      <c r="BR103" s="0" t="inlineStr">
        <is>
          <t>6行 11列，源：None 备：1</t>
        </is>
      </c>
      <c r="BT103" s="0" t="inlineStr">
        <is>
          <t>15行 1列，源：试 备：X</t>
        </is>
      </c>
      <c r="BW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3" s="0" t="inlineStr">
        <is>
          <t>25行 2列，源：b'\xc9\xcf\xba\xa3\xd3\xa2\xb7\xbd\xc8\xed\xbc\xfe\xb9\xc9\xb7\xdd\xb9\xab\xcb\xbe' 备：2020202020202020202020202020202020202020</t>
        </is>
      </c>
      <c r="CD103" s="0" t="inlineStr">
        <is>
          <t>11行 2列，源：2025-05-12 00:00:00.0 -14:00 备：2000-05-11 00:30:45.1 +09:00</t>
        </is>
      </c>
      <c r="CF103" s="0" t="inlineStr">
        <is>
          <t>11行 2列，源：2025-05-12 00:00:00.0 -14:00 备：2013-03-12 02:00:00.0 -04:25</t>
        </is>
      </c>
      <c r="CG103" s="0" t="inlineStr">
        <is>
          <t>11行 2列，源：2025-05-12 00:00:00.0 -14:00 备：2000-05-11 00:30:45.1 +09:00</t>
        </is>
      </c>
      <c r="CI103" s="0" t="inlineStr">
        <is>
          <t>25行 1列，源：b'*' 备：2A</t>
        </is>
      </c>
      <c r="CJ103" s="0" t="inlineStr">
        <is>
          <t>14行 7列，源：2026-04-17 17:18:31.536981 +08:00 备：1971-05-11 00:00:00.000000 +14:00</t>
        </is>
      </c>
      <c r="CM103" s="0" t="inlineStr">
        <is>
          <t>13行 8列，源：None 备：12:30:45.1234500</t>
        </is>
      </c>
      <c r="CW103" s="0" t="inlineStr">
        <is>
          <t>7行 13列，源：None 备：</t>
        </is>
      </c>
      <c r="DJ103" s="0" t="inlineStr">
        <is>
          <t>7行 1列，源：nan 备：</t>
        </is>
      </c>
      <c r="DP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3" s="0" t="inlineStr">
        <is>
          <t>12行 1列，源：None 备：12:30:45</t>
        </is>
      </c>
      <c r="DT103" s="0" t="inlineStr">
        <is>
          <t>13行 4列，源：12:00:00.123000 备：23:59:59.999</t>
        </is>
      </c>
      <c r="DV103" s="0" t="inlineStr">
        <is>
          <t>15行 1列，源：试 备：X</t>
        </is>
      </c>
      <c r="EB103" s="0" t="inlineStr">
        <is>
          <t>12行 1列，源：None 备：12:30:45</t>
        </is>
      </c>
      <c r="EC103" s="0" t="inlineStr">
        <is>
          <t>25行 2列，源：b'\xc9\xcf\xba\xa3\xd3\xa2\xb7\xbd\xc8\xed\xbc\xfe\xb9\xc9\xb7\xdd\xb9\xab\xcb\xbe' 备：20202020202020202020</t>
        </is>
      </c>
      <c r="EF103" s="0" t="inlineStr">
        <is>
          <t>6行 17列，源：None 备：</t>
        </is>
      </c>
      <c r="EK103" s="0" t="inlineStr">
        <is>
          <t>12行 1列，源：None 备：12:30:45</t>
        </is>
      </c>
      <c r="EO103" s="0" t="inlineStr">
        <is>
          <t>12行 5列，源：None 备：09:12:34.1235</t>
        </is>
      </c>
      <c r="EQ103" s="0" t="inlineStr">
        <is>
          <t>6行 17列，源：None 备：</t>
        </is>
      </c>
      <c r="EZ103" s="0" t="inlineStr">
        <is>
          <t>6行 17列，源：None 备：</t>
        </is>
      </c>
      <c r="FD103" s="0" t="inlineStr">
        <is>
          <t>6行 17列，源：None 备：</t>
        </is>
      </c>
      <c r="FE103" s="0" t="inlineStr">
        <is>
          <t>11行 2列，源：2025-05-12 00:00:00.0 -14:00 备：2000-05-11 00:30:45.1 +09:00</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c_varbinary_max1列源备映射错误，源端为varbinary -1位	期望更改为text	实际备端为varbinary -1位</t>
        </is>
      </c>
      <c r="AK104" s="0" t="inlineStr">
        <is>
          <t>15行 0列，源：16 备：9</t>
        </is>
      </c>
      <c r="AT104" s="0" t="inlineStr">
        <is>
          <t>8行 13列，源：None 备：</t>
        </is>
      </c>
      <c r="AX104" s="0" t="inlineStr">
        <is>
          <t>51行 1列，源：1900-01-01 00:00:00 备：</t>
        </is>
      </c>
      <c r="BA104" s="0" t="inlineStr">
        <is>
          <t>8行 10列，源：None 备：</t>
        </is>
      </c>
      <c r="BH104" s="0" t="inlineStr">
        <is>
          <t>15行 0列，源：16 备：9</t>
        </is>
      </c>
      <c r="BM104" s="0" t="inlineStr">
        <is>
          <t>12行 2列，源：1945-05-11 14:30:45.100000 备：9999-12-31 23:59:59.9</t>
        </is>
      </c>
      <c r="BO104" s="0" t="inlineStr">
        <is>
          <t>7行 3列，源：nan 备：</t>
        </is>
      </c>
      <c r="BQ104" s="0" t="inlineStr">
        <is>
          <t>11行 3列，源：2065-05-11 14:30:45.120000 备：9999-12-31 23:59:59.99</t>
        </is>
      </c>
      <c r="BR104" s="0" t="inlineStr">
        <is>
          <t>6行 12列，源：None 备：0.00000000000000000000000000000100000000</t>
        </is>
      </c>
      <c r="BT104" s="0" t="inlineStr">
        <is>
          <t>15行 2列，源：更新生僻字                备：This is a nchar stri</t>
        </is>
      </c>
      <c r="BW104" s="0" t="inlineStr">
        <is>
          <t>15行 0列，源：16 备：9</t>
        </is>
      </c>
      <c r="BX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104" s="0" t="inlineStr">
        <is>
          <t>11行 3列，源：2025-05-12 00:00:00.00 -14:00 备：2000-05-11 00:30:45.12 +09:00</t>
        </is>
      </c>
      <c r="CF104" s="0" t="inlineStr">
        <is>
          <t>11行 3列，源：2025-05-12 00:00:00.00 -14:00 备：2013-03-12 02:00:00.00 -04:25</t>
        </is>
      </c>
      <c r="CG104" s="0" t="inlineStr">
        <is>
          <t>11行 3列，源：2025-05-12 00:00:00.00 -14:00 备：2000-05-11 00:30:45.12 +09:00</t>
        </is>
      </c>
      <c r="CI104" s="0" t="inlineStr">
        <is>
          <t>25行 2列，源：b'12345678901234567890' 备：7E21402324255E262A5D00000000000000000000</t>
        </is>
      </c>
      <c r="CJ104" s="0" t="inlineStr">
        <is>
          <t>14行 8列，源：2026-04-17 17:18:31.5369809 +08:00 备：1971-05-11 00:00:00.0000001 +14:00</t>
        </is>
      </c>
      <c r="CW104" s="0" t="inlineStr">
        <is>
          <t>7行 14列，源：None 备：</t>
        </is>
      </c>
      <c r="DJ104" s="0" t="inlineStr">
        <is>
          <t>7行 2列，源：nan 备：</t>
        </is>
      </c>
      <c r="DP104" s="0" t="inlineStr">
        <is>
          <t>15行 0列，源：16 备：9</t>
        </is>
      </c>
      <c r="DR104" s="0" t="inlineStr">
        <is>
          <t>12行 2列，源：00:00:01.100000 备：12:30:45.1</t>
        </is>
      </c>
      <c r="DT104" s="0" t="inlineStr">
        <is>
          <t>13行 5列，源：None 备：23:59:59.9999</t>
        </is>
      </c>
      <c r="DV104" s="0" t="inlineStr">
        <is>
          <t>15行 2列，源：更新生僻字 备：This is a nchar stri</t>
        </is>
      </c>
      <c r="EB104" s="0" t="inlineStr">
        <is>
          <t>12行 2列，源：00:00:01.100000 备：12:30:45.1</t>
        </is>
      </c>
      <c r="EC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104" s="0" t="inlineStr">
        <is>
          <t>6行 18列，源：None 备：</t>
        </is>
      </c>
      <c r="EK104" s="0" t="inlineStr">
        <is>
          <t>12行 2列，源：00:00:01.100000 备：12:30:45.1</t>
        </is>
      </c>
      <c r="EO104" s="0" t="inlineStr">
        <is>
          <t>12行 6列，源：00:00:01.123460 备：12:30:45.12000</t>
        </is>
      </c>
      <c r="EQ104" s="0" t="inlineStr">
        <is>
          <t>6行 18列，源：None 备：</t>
        </is>
      </c>
      <c r="EZ104" s="0" t="inlineStr">
        <is>
          <t>6行 18列，源：None 备：</t>
        </is>
      </c>
      <c r="FD104" s="0" t="inlineStr">
        <is>
          <t>6行 18列，源：None 备：</t>
        </is>
      </c>
      <c r="FE104" s="0" t="inlineStr">
        <is>
          <t>11行 3列，源：2025-05-12 00:00:00.00 -14:00 备：2000-05-11 00:30:45.12 +09:00</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c_varbinary_max2列源备映射错误，源端为varbinary -1位	期望更改为text	实际备端为varbinary -1位</t>
        </is>
      </c>
      <c r="AK105" s="0" t="inlineStr">
        <is>
          <t>15行 1列，源：X 备：Y</t>
        </is>
      </c>
      <c r="AT105" s="0" t="inlineStr">
        <is>
          <t>8行 14列，源：None 备：</t>
        </is>
      </c>
      <c r="AX105" s="0" t="inlineStr">
        <is>
          <t>52行 0列，源：153 备：52</t>
        </is>
      </c>
      <c r="BA105" s="0" t="inlineStr">
        <is>
          <t>8行 11列，源：None 备：</t>
        </is>
      </c>
      <c r="BH105" s="0" t="inlineStr">
        <is>
          <t>15行 1列，源：X 备：Y</t>
        </is>
      </c>
      <c r="BM105" s="0" t="inlineStr">
        <is>
          <t>12行 3列，源：1945-05-11 14:30:45.120000 备：9999-12-31 23:59:59.99</t>
        </is>
      </c>
      <c r="BO105" s="0" t="inlineStr">
        <is>
          <t>7行 4列，源：nan 备：</t>
        </is>
      </c>
      <c r="BQ105" s="0" t="inlineStr">
        <is>
          <t>11行 4列，源：2065-05-11 14:30:45.123000 备：9999-12-31 23:59:59.999</t>
        </is>
      </c>
      <c r="BR105" s="0" t="inlineStr">
        <is>
          <t>6行 13列，源：None 备：0.0000010000</t>
        </is>
      </c>
      <c r="BT105" s="0" t="inlineStr">
        <is>
          <t>15行 2列，源：更新生僻字                备：This is a nchar stri</t>
        </is>
      </c>
      <c r="BW105" s="0" t="inlineStr">
        <is>
          <t>15行 1列，源：X 备：Y</t>
        </is>
      </c>
      <c r="BX105" s="0" t="inlineStr">
        <is>
          <t>26行 0列，源：79 备：75</t>
        </is>
      </c>
      <c r="CD105" s="0" t="inlineStr">
        <is>
          <t>11行 4列，源：2025-05-12 00:00:00.000 -14:00 备：2000-05-11 00:30:45.123 +09:00</t>
        </is>
      </c>
      <c r="CF105" s="0" t="inlineStr">
        <is>
          <t>11行 4列，源：2025-05-12 00:00:00.000 -14:00 备：2013-03-12 02:00:00.000 -04:25</t>
        </is>
      </c>
      <c r="CG105" s="0" t="inlineStr">
        <is>
          <t>11行 4列，源：2025-05-12 00:00:00.000 -14:00 备：2000-05-11 00:30:45.123 +09:00</t>
        </is>
      </c>
      <c r="CI105" s="0"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105" s="0" t="inlineStr">
        <is>
          <t>15行 0列，源：54 备：2</t>
        </is>
      </c>
      <c r="CW105" s="0" t="inlineStr">
        <is>
          <t>7行 15列，源：nan 备：</t>
        </is>
      </c>
      <c r="DJ105" s="0" t="inlineStr">
        <is>
          <t>7行 3列，源：nan 备：</t>
        </is>
      </c>
      <c r="DP105" s="0" t="inlineStr">
        <is>
          <t>15行 1列，源：X 备：Y</t>
        </is>
      </c>
      <c r="DR105" s="0" t="inlineStr">
        <is>
          <t>12行 3列，源：None 备：12:30:45.12</t>
        </is>
      </c>
      <c r="DT105" s="0" t="inlineStr">
        <is>
          <t>13行 6列，源：12:00:00.123460 备：23:59:59.99999</t>
        </is>
      </c>
      <c r="DV105" s="0" t="inlineStr">
        <is>
          <t>15行 2列，源：更新生僻字 备：This is a nchar stri</t>
        </is>
      </c>
      <c r="EB105" s="0" t="inlineStr">
        <is>
          <t>12行 3列，源：None 备：12:30:45.12</t>
        </is>
      </c>
      <c r="EC105" s="0" t="inlineStr">
        <is>
          <t>26行 0列，源：79 备：75</t>
        </is>
      </c>
      <c r="EF105" s="0" t="inlineStr">
        <is>
          <t>6行 19列，源：None 备：</t>
        </is>
      </c>
      <c r="EK105" s="0" t="inlineStr">
        <is>
          <t>12行 3列，源：None 备：12:30:45.10</t>
        </is>
      </c>
      <c r="EO105" s="0" t="inlineStr">
        <is>
          <t>12行 7列，源：None 备：09:12:34.123457</t>
        </is>
      </c>
      <c r="EQ105" s="0" t="inlineStr">
        <is>
          <t>6行 19列，源：None 备：</t>
        </is>
      </c>
      <c r="EZ105" s="0" t="inlineStr">
        <is>
          <t>6行 19列，源：None 备：</t>
        </is>
      </c>
      <c r="FD105" s="0" t="inlineStr">
        <is>
          <t>6行 19列，源：None 备：</t>
        </is>
      </c>
      <c r="FE105" s="0" t="inlineStr">
        <is>
          <t>11行 4列，源：2025-05-12 00:00:00.000 -14:00 备：2000-05-11 00:30:45.123 +09:00</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c_image3列源备映射错误，源端为image 2147483647位	期望更改为text	实际备端为image 2147483647位</t>
        </is>
      </c>
      <c r="AK106" s="0" t="inlineStr">
        <is>
          <t>15行 1列，源：X 备：Y</t>
        </is>
      </c>
      <c r="AT106" s="0" t="inlineStr">
        <is>
          <t>8行 15列，源：1.23456789012345e-30 备：0.0000000000000</t>
        </is>
      </c>
      <c r="AX106" s="0" t="inlineStr">
        <is>
          <t>52行 1列，源：1753-01-01 00:00:00 备：1900-01-01 00:00:00.000</t>
        </is>
      </c>
      <c r="BA106" s="0" t="inlineStr">
        <is>
          <t>8行 12列，源：None 备：</t>
        </is>
      </c>
      <c r="BH106" s="0" t="inlineStr">
        <is>
          <t>15行 1列，源：X 备：Y</t>
        </is>
      </c>
      <c r="BM106" s="0" t="inlineStr">
        <is>
          <t>12行 4列，源：1945-05-11 14:30:45.123000 备：9999-12-31 23:59:59.999</t>
        </is>
      </c>
      <c r="BO106" s="0" t="inlineStr">
        <is>
          <t>7行 5列，源：None 备：</t>
        </is>
      </c>
      <c r="BQ106" s="0" t="inlineStr">
        <is>
          <t>11行 5列，源：2065-05-11 14:30:45.123500 备：9999-12-31 23:59:59.9999</t>
        </is>
      </c>
      <c r="BR106" s="0" t="inlineStr">
        <is>
          <t>6行 14列，源：None 备：0.01</t>
        </is>
      </c>
      <c r="BT106"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6" s="0" t="inlineStr">
        <is>
          <t>15行 1列，源：X 备：Y</t>
        </is>
      </c>
      <c r="BX106" s="0" t="inlineStr">
        <is>
          <t>26行 1列，源：b'*' 备：41</t>
        </is>
      </c>
      <c r="CD106" s="0" t="inlineStr">
        <is>
          <t>11行 5列，源：2025-05-12 00:00:00.0000 -14:00 备：2000-05-11 00:30:45.1235 +09:00</t>
        </is>
      </c>
      <c r="CF106" s="0" t="inlineStr">
        <is>
          <t>11行 5列，源：2025-05-12 00:00:00.0000 -14:00 备：2013-03-12 02:00:00.0000 -04:25</t>
        </is>
      </c>
      <c r="CG106" s="0" t="inlineStr">
        <is>
          <t>11行 5列，源：2025-05-12 00:00:00.0000 -14:00 备：2000-05-11 00:30:45.1235 +09:00</t>
        </is>
      </c>
      <c r="CJ106" s="0" t="inlineStr">
        <is>
          <t>15行 1列，源：0001-01-01 00:00:00 +00:00 备：1900-01-01 00:00:00 +00:00</t>
        </is>
      </c>
      <c r="CW106" s="0" t="inlineStr">
        <is>
          <t>7行 16列，源：nan 备：</t>
        </is>
      </c>
      <c r="DJ106" s="0" t="inlineStr">
        <is>
          <t>7行 4列，源：nan 备：</t>
        </is>
      </c>
      <c r="DP106" s="0" t="inlineStr">
        <is>
          <t>15行 1列，源：X 备：Y</t>
        </is>
      </c>
      <c r="DR106" s="0" t="inlineStr">
        <is>
          <t>12行 4列，源：00:00:01.123000 备：12:30:45.120</t>
        </is>
      </c>
      <c r="DT106" s="0" t="inlineStr">
        <is>
          <t>13行 7列，源：None 备：23:59:59.999999</t>
        </is>
      </c>
      <c r="DV106"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6" s="0" t="inlineStr">
        <is>
          <t>12行 4列，源：00:00:01.123000 备：12:30:45.120</t>
        </is>
      </c>
      <c r="EC106" s="0" t="inlineStr">
        <is>
          <t>26行 1列，源：b'*' 备：41</t>
        </is>
      </c>
      <c r="EF106" s="0" t="inlineStr">
        <is>
          <t>7行 0列，源：8 备：16</t>
        </is>
      </c>
      <c r="EK106" s="0" t="inlineStr">
        <is>
          <t>12行 4列，源：00:00:01.123000 备：12:30:45.100</t>
        </is>
      </c>
      <c r="EO106" s="0" t="inlineStr">
        <is>
          <t>12行 8列，源：00:00:01.123456 备：12:30:45.1200000</t>
        </is>
      </c>
      <c r="EQ106" s="0" t="inlineStr">
        <is>
          <t>7行 0列，源：8 备：106</t>
        </is>
      </c>
      <c r="EZ106" s="0" t="inlineStr">
        <is>
          <t>7行 0列，源：8 备：16</t>
        </is>
      </c>
      <c r="FD106" s="0" t="inlineStr">
        <is>
          <t>7行 0列，源：8 备：106</t>
        </is>
      </c>
      <c r="FE106" s="0" t="inlineStr">
        <is>
          <t>11行 5列，源：2025-05-12 00:00:00.0000 -14:00 备：2000-05-11 00:30:45.1235 +09:00</t>
        </is>
      </c>
    </row>
    <row r="107">
      <c r="A107" s="0" t="inlineStr">
        <is>
          <t>info_nvarchar_dml_batch2_pk_urp2</t>
        </is>
      </c>
      <c r="K107" s="0" t="inlineStr">
        <is>
          <t>[0;34m info_nvarchar_dml_batch2_pk_urp2 [0m源备字段数相同，源端字段：4 	备端字段4</t>
        </is>
      </c>
      <c r="W107" s="0" t="inlineStr">
        <is>
          <t>YES 源备无差异</t>
        </is>
      </c>
      <c r="X107" s="0">
        <f>A107</f>
        <v/>
      </c>
      <c r="AK107" s="0" t="inlineStr">
        <is>
          <t xml:space="preserve">15行 2列，源：𧿹䗪䒦𠀀               备：上海英方股份有限公司          </t>
        </is>
      </c>
      <c r="AT107" s="0" t="inlineStr">
        <is>
          <t>8行 16列，源：1.2345669834560371e-20 备：0.000000</t>
        </is>
      </c>
      <c r="AX107" s="0" t="inlineStr">
        <is>
          <t>53行 0列，源：156 备：53</t>
        </is>
      </c>
      <c r="BA107" s="0" t="inlineStr">
        <is>
          <t>8行 13列，源：None 备：</t>
        </is>
      </c>
      <c r="BH107" s="0" t="inlineStr">
        <is>
          <t xml:space="preserve">15行 2列，源：𧿹䗪䒦𠀀               备：上海英方股份有限公司          </t>
        </is>
      </c>
      <c r="BM107" s="0" t="inlineStr">
        <is>
          <t>12行 5列，源：1945-05-11 14:30:45.123500 备：9999-12-31 23:59:59.9999</t>
        </is>
      </c>
      <c r="BO107" s="0" t="inlineStr">
        <is>
          <t>7行 6列，源：None 备：</t>
        </is>
      </c>
      <c r="BQ107" s="0" t="inlineStr">
        <is>
          <t>11行 6列，源：2065-05-11 14:30:45.123460 备：9999-12-31 23:59:59.99999</t>
        </is>
      </c>
      <c r="BR107" s="0" t="inlineStr">
        <is>
          <t>6行 15列，源：123.456789 备：</t>
        </is>
      </c>
      <c r="BT107"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7" s="0" t="inlineStr">
        <is>
          <t>15行 2列，源：𧿹䗪䒦𠀀 备：上海英方股份有限公司</t>
        </is>
      </c>
      <c r="BX107" s="0" t="inlineStr">
        <is>
          <t>26行 2列，源：b'~!@#$%^&amp;*]\x00\x00\x00\x00\x00\x00\x00\x00\x00\x00' 备：5661726961626C65206C656E6774682062696E61</t>
        </is>
      </c>
      <c r="CD107" s="0" t="inlineStr">
        <is>
          <t>11行 6列，源：2025-05-12 00:00:00.00000 -14:00 备：2000-05-11 00:30:45.12346 +09:00</t>
        </is>
      </c>
      <c r="CF107" s="0" t="inlineStr">
        <is>
          <t>11行 6列，源：2025-05-12 00:00:00.00000 -14:00 备：2013-03-12 02:00:00.00000 -04:25</t>
        </is>
      </c>
      <c r="CG107" s="0" t="inlineStr">
        <is>
          <t>11行 6列，源：2025-05-12 00:00:00.00000 -14:00 备：2000-05-11 00:30:45.12346 +09:00</t>
        </is>
      </c>
      <c r="CJ107" s="0" t="inlineStr">
        <is>
          <t>15行 2列，源：0001-01-01 00:00:00.0 +00:00 备：1900-01-01 00:00:00.0 +00:00</t>
        </is>
      </c>
      <c r="CW107" s="0" t="inlineStr">
        <is>
          <t>7行 17列，源：None 备：1000000.0000</t>
        </is>
      </c>
      <c r="DJ107" s="0" t="inlineStr">
        <is>
          <t>7行 5列，源：None 备：</t>
        </is>
      </c>
      <c r="DP107" s="0" t="inlineStr">
        <is>
          <t>15行 2列，源：𧿹䗪䒦𠀀 备：上海英方股份有限公司</t>
        </is>
      </c>
      <c r="DR107" s="0" t="inlineStr">
        <is>
          <t>12行 5列，源：None 备：12:30:45.1200</t>
        </is>
      </c>
      <c r="DT107" s="0" t="inlineStr">
        <is>
          <t>13行 8列，源：12:00:00.123456 备：23:59:59.9999999</t>
        </is>
      </c>
      <c r="DV107"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7" s="0" t="inlineStr">
        <is>
          <t>12行 5列，源：None 备：12:30:45.1200</t>
        </is>
      </c>
      <c r="EC107" s="0" t="inlineStr">
        <is>
          <t>26行 2列，源：b'~!@#$%^&amp;*]' 备：5661726961626C65206C656E6774682062696E61</t>
        </is>
      </c>
      <c r="EF107" s="0" t="inlineStr">
        <is>
          <t>7行 1列，源：0.0 备：</t>
        </is>
      </c>
      <c r="EK107" s="0" t="inlineStr">
        <is>
          <t>12行 5列，源：None 备：12:30:45.1000</t>
        </is>
      </c>
      <c r="EO107" s="0" t="inlineStr">
        <is>
          <t>13行 0列，源：14 备：7</t>
        </is>
      </c>
      <c r="EQ107" s="0" t="inlineStr">
        <is>
          <t>7行 1列，源：0.0 备：</t>
        </is>
      </c>
      <c r="EZ107" s="0" t="inlineStr">
        <is>
          <t>7行 1列，源：0.0 备：</t>
        </is>
      </c>
      <c r="FD107" s="0" t="inlineStr">
        <is>
          <t>7行 1列，源：0.0 备：</t>
        </is>
      </c>
      <c r="FE107" s="0" t="inlineStr">
        <is>
          <t>11行 6列，源：2025-05-12 00:00:00.00000 -14:00 备：2000-05-11 00:30:45.12346 +09:00</t>
        </is>
      </c>
    </row>
    <row r="108">
      <c r="B108" s="0" t="inlineStr">
        <is>
          <t>YES</t>
        </is>
      </c>
      <c r="C108" s="0" t="inlineStr">
        <is>
          <t>NULL</t>
        </is>
      </c>
      <c r="D108" s="0" t="inlineStr">
        <is>
          <t>NULL</t>
        </is>
      </c>
      <c r="E108" s="0" t="inlineStr">
        <is>
          <t>NULL</t>
        </is>
      </c>
      <c r="F108" s="0" t="inlineStr">
        <is>
          <t>NULL</t>
        </is>
      </c>
      <c r="G108" s="0" t="inlineStr">
        <is>
          <t>NULL</t>
        </is>
      </c>
      <c r="H108" s="0" t="inlineStr">
        <is>
          <t>NULL</t>
        </is>
      </c>
      <c r="I108" s="0" t="inlineStr">
        <is>
          <t>YES!PK__info_nva__3213E83F6FA2370C</t>
        </is>
      </c>
      <c r="J108" s="0" t="inlineStr">
        <is>
          <t>YES! 主键相关索引</t>
        </is>
      </c>
      <c r="K108" s="0" t="inlineStr">
        <is>
          <t xml:space="preserve"> NO!  	 id列源备映射错误，源端为int None位	期望更改为text	实际备端为int None位</t>
        </is>
      </c>
      <c r="AK108" s="0" t="inlineStr">
        <is>
          <t xml:space="preserve">15行 2列，源：𧿹䗪䒦𠀀               备：上海英方股份有限公司          </t>
        </is>
      </c>
      <c r="AT108" s="0" t="inlineStr">
        <is>
          <t>8行 18列，源：None 备：-1234.5678</t>
        </is>
      </c>
      <c r="AX108" s="0" t="inlineStr">
        <is>
          <t>53行 1列，源：2020-02-29 19:27:31.123000 备：1753-01-01 00:00:00.000</t>
        </is>
      </c>
      <c r="BA108" s="0" t="inlineStr">
        <is>
          <t>8行 14列，源：None 备：</t>
        </is>
      </c>
      <c r="BH108" s="0" t="inlineStr">
        <is>
          <t xml:space="preserve">15行 2列，源：𧿹䗪䒦𠀀               备：上海英方股份有限公司          </t>
        </is>
      </c>
      <c r="BM108" s="0" t="inlineStr">
        <is>
          <t>12行 6列，源：1945-05-11 14:30:45.123460 备：9999-12-31 23:59:59.99999</t>
        </is>
      </c>
      <c r="BO108" s="0" t="inlineStr">
        <is>
          <t>7行 7列，源：None 备：</t>
        </is>
      </c>
      <c r="BQ108" s="0" t="inlineStr">
        <is>
          <t>11行 7列，源：2065-05-11 14:30:45.123457 备：9999-12-31 23:59:59.999999</t>
        </is>
      </c>
      <c r="BR108" s="0" t="inlineStr">
        <is>
          <t>6行 16列，源：nan 备：</t>
        </is>
      </c>
      <c r="BT108" s="0" t="inlineStr">
        <is>
          <t>19行 0列，源：71 备：6</t>
        </is>
      </c>
      <c r="BW108" s="0" t="inlineStr">
        <is>
          <t>15行 2列，源：𧿹䗪䒦𠀀 备：上海英方股份有限公司</t>
        </is>
      </c>
      <c r="BX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108" s="0" t="inlineStr">
        <is>
          <t>11行 7列，源：2025-05-12 00:00:00.000000 -14:00 备：2000-05-11 00:30:45.123457 +09:00</t>
        </is>
      </c>
      <c r="CF108" s="0" t="inlineStr">
        <is>
          <t>11行 7列，源：2025-05-12 00:00:00.000000 -14:00 备：2013-03-12 02:00:00.000000 -04:25</t>
        </is>
      </c>
      <c r="CG108" s="0" t="inlineStr">
        <is>
          <t>11行 7列，源：2025-05-12 00:00:00.000000 -14:00 备：2000-05-11 00:30:45.123457 +09:00</t>
        </is>
      </c>
      <c r="CJ108" s="0" t="inlineStr">
        <is>
          <t>15行 3列，源：0001-01-01 00:00:00.00 +00:00 备：1900-01-01 00:00:00.00 +00:00</t>
        </is>
      </c>
      <c r="CW108" s="0" t="inlineStr">
        <is>
          <t>7行 18列，源：None 备：20000.0000</t>
        </is>
      </c>
      <c r="DJ108" s="0" t="inlineStr">
        <is>
          <t>7行 6列，源：None 备：</t>
        </is>
      </c>
      <c r="DP108" s="0" t="inlineStr">
        <is>
          <t>15行 2列，源：𧿹䗪䒦𠀀 备：上海英方股份有限公司</t>
        </is>
      </c>
      <c r="DR108" s="0" t="inlineStr">
        <is>
          <t>12行 6列，源：00:00:01.123460 备：12:30:45.12000</t>
        </is>
      </c>
      <c r="DT108" s="0" t="inlineStr">
        <is>
          <t>14行 0列，源：15 备：24</t>
        </is>
      </c>
      <c r="DV108" s="0" t="inlineStr">
        <is>
          <t>19行 0列，源：71 备：6</t>
        </is>
      </c>
      <c r="EB108" s="0" t="inlineStr">
        <is>
          <t>12行 6列，源：00:00:01.123460 备：12:30:45.12000</t>
        </is>
      </c>
      <c r="EC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108" s="0" t="inlineStr">
        <is>
          <t>7行 2列，源：-32768.0 备：</t>
        </is>
      </c>
      <c r="EK108" s="0" t="inlineStr">
        <is>
          <t>12行 6列，源：00:00:01.123460 备：12:30:45.10000</t>
        </is>
      </c>
      <c r="EO108" s="0" t="inlineStr">
        <is>
          <t>13行 1列，源：None 备：12:30:45</t>
        </is>
      </c>
      <c r="EQ108" s="0" t="inlineStr">
        <is>
          <t>7行 2列，源：-32768.0 备：</t>
        </is>
      </c>
      <c r="EZ108" s="0" t="inlineStr">
        <is>
          <t>7行 2列，源：-32768.0 备：</t>
        </is>
      </c>
      <c r="FD108" s="0" t="inlineStr">
        <is>
          <t>7行 2列，源：-32768.0 备：</t>
        </is>
      </c>
      <c r="FE108" s="0" t="inlineStr">
        <is>
          <t>11行 7列，源：2025-05-12 00:00:00.000000 -14:00 备：2000-05-11 00:30:45.123457 +09:00</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c_nvarchar列源备映射错误，源端为nvarchar 2位	期望更改为text	实际备端为nvarchar 2位</t>
        </is>
      </c>
      <c r="AK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09" s="0" t="inlineStr">
        <is>
          <t>8行 19列，源：False 备：0</t>
        </is>
      </c>
      <c r="AX109" s="0" t="inlineStr">
        <is>
          <t>54行 0列，源：157 备：54</t>
        </is>
      </c>
      <c r="BA109" s="0" t="inlineStr">
        <is>
          <t>8行 15列，源：1.23456789012345e-30 备：0.0000000000000</t>
        </is>
      </c>
      <c r="BH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09" s="0" t="inlineStr">
        <is>
          <t>12行 7列，源：1945-05-11 14:30:45.123457 备：9999-12-31 23:59:59.999999</t>
        </is>
      </c>
      <c r="BO109" s="0" t="inlineStr">
        <is>
          <t>7行 8列，源：None 备：</t>
        </is>
      </c>
      <c r="BQ109" s="0" t="inlineStr">
        <is>
          <t>11行 8列，源：2065-05-11 14:30:45.123456 备：9999-12-31 23:59:59.9999999</t>
        </is>
      </c>
      <c r="BR109" s="0" t="inlineStr">
        <is>
          <t>6行 17列，源：None 备：</t>
        </is>
      </c>
      <c r="BT109" s="0" t="inlineStr">
        <is>
          <t>19行 1列，源：None 备：Y</t>
        </is>
      </c>
      <c r="BW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09" s="0" t="inlineStr">
        <is>
          <t>27行 0列，源：80 备：76</t>
        </is>
      </c>
      <c r="CD109" s="0" t="inlineStr">
        <is>
          <t>11行 8列，源：2025-05-11 23:59:59.9999999 -14:00 备：2000-05-11 00:30:45.1234567 +09:00</t>
        </is>
      </c>
      <c r="CF109" s="0" t="inlineStr">
        <is>
          <t>11行 8列，源：2025-05-11 23:59:59.9999999 -14:00 备：2013-03-12 02:00:00.0000000 -04:25</t>
        </is>
      </c>
      <c r="CG109" s="0" t="inlineStr">
        <is>
          <t>11行 8列，源：2025-05-11 23:59:59.9999999 -14:00 备：2000-05-11 00:30:45.1234567 +09:00</t>
        </is>
      </c>
      <c r="CJ109" s="0" t="inlineStr">
        <is>
          <t>15行 4列，源：0001-01-01 00:00:00.000 +00:00 备：1900-01-01 00:00:00.000 +00:00</t>
        </is>
      </c>
      <c r="CW109" s="0" t="inlineStr">
        <is>
          <t>7行 19列，源：None 备：</t>
        </is>
      </c>
      <c r="DJ109" s="0" t="inlineStr">
        <is>
          <t>7行 7列，源：None 备：</t>
        </is>
      </c>
      <c r="DP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09" s="0" t="inlineStr">
        <is>
          <t>12行 7列，源：None 备：12:30:45.120000</t>
        </is>
      </c>
      <c r="DT109" s="0" t="inlineStr">
        <is>
          <t>14行 1列，源：00:00:01 备：12:30:45</t>
        </is>
      </c>
      <c r="DV109" s="0" t="inlineStr">
        <is>
          <t>19行 1列，源：None 备：Y</t>
        </is>
      </c>
      <c r="EB109" s="0" t="inlineStr">
        <is>
          <t>12行 7列，源：None 备：12:30:45.120000</t>
        </is>
      </c>
      <c r="EC109" s="0" t="inlineStr">
        <is>
          <t>27行 0列，源：80 备：76</t>
        </is>
      </c>
      <c r="EF109" s="0" t="inlineStr">
        <is>
          <t>7行 3列，源：-2147483648.0 备：</t>
        </is>
      </c>
      <c r="EK109" s="0" t="inlineStr">
        <is>
          <t>12行 7列，源：None 备：12:30:45.100000</t>
        </is>
      </c>
      <c r="EO109" s="0" t="inlineStr">
        <is>
          <t>13行 2列，源：12:00:00.100000 备：12:30:45.1</t>
        </is>
      </c>
      <c r="EQ109" s="0" t="inlineStr">
        <is>
          <t>7行 3列，源：-2147483648.0 备：</t>
        </is>
      </c>
      <c r="EZ109" s="0" t="inlineStr">
        <is>
          <t>7行 3列，源：-2147483648.0 备：</t>
        </is>
      </c>
      <c r="FD109" s="0" t="inlineStr">
        <is>
          <t>7行 3列，源：-2147483648.0 备：</t>
        </is>
      </c>
      <c r="FE109" s="0" t="inlineStr">
        <is>
          <t>11行 8列，源：2025-05-11 23:59:59.9999999 -14:00 备：2000-05-11 00:30:45.1234567 +09:00</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c_nvarchar20列源备映射错误，源端为nvarchar 40位	期望更改为text	实际备端为nvarchar 40位</t>
        </is>
      </c>
      <c r="AK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10" s="0" t="inlineStr">
        <is>
          <t>9行 0列，源：10 备：18</t>
        </is>
      </c>
      <c r="AX110" s="0" t="inlineStr">
        <is>
          <t>54行 1列，源：2000-05-11 14:30:29 备：9999-12-31 23:59:59.997</t>
        </is>
      </c>
      <c r="BA110" s="0" t="inlineStr">
        <is>
          <t>8行 16列，源：1.2345669834560371e-20 备：0.000000</t>
        </is>
      </c>
      <c r="BH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10" s="0" t="inlineStr">
        <is>
          <t>12行 8列，源：1945-05-11 14:30:45.123456 备：9999-12-31 23:59:59.9999999</t>
        </is>
      </c>
      <c r="BO110" s="0" t="inlineStr">
        <is>
          <t>7行 9列，源：None 备：</t>
        </is>
      </c>
      <c r="BQ110" s="0" t="inlineStr">
        <is>
          <t>12行 0列，源：103 备：53</t>
        </is>
      </c>
      <c r="BR110" s="0" t="inlineStr">
        <is>
          <t>6行 18列，源：None 备：</t>
        </is>
      </c>
      <c r="BT110" s="0" t="inlineStr">
        <is>
          <t xml:space="preserve">19行 2列，源：None 备：€¶I€¶               </t>
        </is>
      </c>
      <c r="BW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0" s="0" t="inlineStr">
        <is>
          <t>27行 1列，源：b'*' 备：70</t>
        </is>
      </c>
      <c r="CD110" s="0" t="inlineStr">
        <is>
          <t>12行 0列，源：13 备：9</t>
        </is>
      </c>
      <c r="CF110" s="0" t="inlineStr">
        <is>
          <t>12行 0列，源：13 备：131</t>
        </is>
      </c>
      <c r="CG110" s="0" t="inlineStr">
        <is>
          <t>12行 0列，源：13 备：9</t>
        </is>
      </c>
      <c r="CJ110" s="0" t="inlineStr">
        <is>
          <t>15行 5列，源：0001-01-01 00:00:00.0000 +00:00 备：1900-01-01 00:00:00.0000 +00:00</t>
        </is>
      </c>
      <c r="CW110" s="0" t="inlineStr">
        <is>
          <t>8行 0列，源：9 备：17</t>
        </is>
      </c>
      <c r="DJ110" s="0" t="inlineStr">
        <is>
          <t>7行 8列，源：None 备：</t>
        </is>
      </c>
      <c r="DP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0" s="0" t="inlineStr">
        <is>
          <t>12行 8列，源：00:00:01.123456 备：12:30:45.1200000</t>
        </is>
      </c>
      <c r="DT110" s="0" t="inlineStr">
        <is>
          <t>14行 2列，源：None 备：12:30:45.0</t>
        </is>
      </c>
      <c r="DV110" s="0" t="inlineStr">
        <is>
          <t>19行 2列，源：None 备：€¶I€¶</t>
        </is>
      </c>
      <c r="EB110" s="0" t="inlineStr">
        <is>
          <t>12行 8列，源：00:00:01.123456 备：12:30:45.1200000</t>
        </is>
      </c>
      <c r="EC110" s="0" t="inlineStr">
        <is>
          <t>27行 1列，源：b'*' 备：A1</t>
        </is>
      </c>
      <c r="EF110" s="0" t="inlineStr">
        <is>
          <t>7行 4列，源：-9.223372036854776e+18 备：</t>
        </is>
      </c>
      <c r="EK110" s="0" t="inlineStr">
        <is>
          <t>12行 8列，源：00:00:01.123456 备：12:30:45.1000000</t>
        </is>
      </c>
      <c r="EO110" s="0" t="inlineStr">
        <is>
          <t>13行 3列，源：None 备：12:30:45.12</t>
        </is>
      </c>
      <c r="EQ110" s="0" t="inlineStr">
        <is>
          <t>7行 4列，源：-9.223372036854776e+18 备：</t>
        </is>
      </c>
      <c r="EZ110" s="0" t="inlineStr">
        <is>
          <t>7行 4列，源：-9.223372036854776e+18 备：</t>
        </is>
      </c>
      <c r="FD110" s="0" t="inlineStr">
        <is>
          <t>7行 4列，源：-9.223372036854776e+18 备：</t>
        </is>
      </c>
      <c r="FE110" s="0" t="inlineStr">
        <is>
          <t>12行 0列，源：13 备：9</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c_nvarchar3500列源备映射错误，源端为nvarchar 7000位	期望更改为text	实际备端为nvarchar 7000位</t>
        </is>
      </c>
      <c r="AT111" s="0" t="inlineStr">
        <is>
          <t>9行 2列，源：-12345.0 备：</t>
        </is>
      </c>
      <c r="AX111" s="0" t="inlineStr">
        <is>
          <t>55行 0列，源：159 备：55</t>
        </is>
      </c>
      <c r="BA111" s="0" t="inlineStr">
        <is>
          <t>8行 18列，源：None 备：-1234.5678</t>
        </is>
      </c>
      <c r="BM111" s="0" t="inlineStr">
        <is>
          <t>13行 0列，源：27 备：227</t>
        </is>
      </c>
      <c r="BO111" s="0" t="inlineStr">
        <is>
          <t>7行 10列，源：None 备：</t>
        </is>
      </c>
      <c r="BQ111" s="0" t="inlineStr">
        <is>
          <t>12行 2列，源：2026-04-17 17:17:33.400000 备：2026-04-17 17:17:33.4</t>
        </is>
      </c>
      <c r="BR111" s="0" t="inlineStr">
        <is>
          <t>6行 19列，源：True 备：</t>
        </is>
      </c>
      <c r="BT111" s="0" t="inlineStr">
        <is>
          <t xml:space="preserve">19行 3列，源：None 备：€¶I€¶€¶I€¶€¶I€¶€¶I€¶€¶I€¶€¶I€¶€¶I€¶€¶I€¶€¶I€¶€¶I€¶€¶I€¶€¶I€¶€¶I€¶€¶I€¶€¶I€¶€¶I€¶€¶I€¶€¶I€¶€¶I€¶€¶I€¶€¶I€¶€¶I€¶€¶I€¶€¶I€¶€¶I€¶€¶I€¶€¶I€¶€¶I€¶€¶I€¶€¶I€¶€¶I€¶€¶I€¶€¶I€¶€¶I€¶€¶I€¶€¶I€¶€¶I€¶€¶I€¶€¶I€¶€¶I€¶€¶I€¶€¶I€¶€¶I€¶€¶I€¶€¶I€¶€¶I€¶€¶I€¶€¶I€¶€¶I€¶€¶I€¶€¶I€¶€¶I€¶€¶I€¶€¶I€¶€¶I€¶€¶I€¶€¶I€¶€¶I€¶€¶I€¶€¶I€¶€¶I€¶€¶I€¶€¶I€¶€¶I€¶€¶I€¶€¶I€¶€¶I€¶€¶I€¶€¶I€¶€¶I€¶€¶I€¶€¶I€¶€¶I€¶€¶I€¶€¶I€¶€¶I€¶€¶I€¶€¶I€¶€¶I€¶€¶I€¶€¶I€¶€¶I€¶€¶I€¶€¶I€¶€¶I€¶€¶I€¶€¶I€¶€¶I€¶€¶I€¶€¶I€¶€¶I€¶€¶I€¶€¶I€¶€¶I€¶€¶I€¶€¶I€¶€¶I€¶€¶I€¶€¶I€¶€¶I€¶€¶I€¶€¶I€¶€¶I€¶€¶I€¶€¶I€¶€¶I€¶€¶I€¶€¶I€¶€¶I€¶€¶I€¶€¶I€¶€¶I€¶€¶I€¶€¶I€¶€¶I€¶€¶I€¶€¶I€¶€¶I€¶€¶I€¶€¶I€¶€¶I€¶€¶I€¶€¶I€¶€¶I€¶€¶I€¶€¶I€¶€¶I€¶€¶I€¶€¶I€¶€¶I€¶€¶I€¶€¶I€¶€¶I€¶€¶I€¶€¶I€¶€¶I€¶€¶I€¶€¶I€¶€¶I€¶€¶I€¶€¶I€¶€¶I€¶€¶I€¶€¶I€¶€¶I€¶€¶I€¶€¶I€¶€¶I€¶€¶I€¶€¶I€¶€¶I€¶€¶I€¶€¶I€¶€¶I€¶€¶I€¶€¶I€¶€¶I€¶€¶I€¶€¶I€¶€¶I€¶€¶I€¶€¶I€¶€¶I€¶€¶I€¶€¶I€¶€¶I€¶€¶I€¶€¶I€¶€¶I€¶€¶I€¶€¶I€¶€¶I€¶€¶I€¶€¶I€¶€¶I€¶€¶I€¶€¶I€¶€¶I€¶€¶I€¶€¶I€¶€¶I€¶€¶I€¶€¶I€¶€¶I€¶€¶I€¶€¶I€¶€¶I€¶€¶I€¶€¶I€¶€¶I€¶€¶I€¶€¶I€¶€¶I€¶€¶I€¶€¶I€¶€¶I€¶€¶I€¶€¶I€¶€¶I€¶€¶I€¶                                                                                                                                                                                                                                                                                                                                                                                                                                                                                                                                                                                                                                                                                                                                                                                                                                                                                                                                                                                                                                                                                                                                                                                                                                                                                                                                                                                                                                                                                                                                                                                                                                                                                                                                                                                                                                                                                                                                                                                                                                                                                                                                                                                                                                                                                                                                                                                                                                                                                                                                                                                                    </t>
        </is>
      </c>
      <c r="BX111" s="0" t="inlineStr">
        <is>
          <t>27行 2列，源：b'12345678901234567890' 备：327391B2CAEBBB33387BF93BC613762F886C2282</t>
        </is>
      </c>
      <c r="CD111" s="0" t="inlineStr">
        <is>
          <t>12行 1列，源：1971-05-11 00:00:00 +14:00 备：1999-05-16 01:30:45 +10:15</t>
        </is>
      </c>
      <c r="CF111" s="0" t="inlineStr">
        <is>
          <t>12行 1列，源：1971-05-11 00:00:00 +14:00 备：2003-11-05 02:00:00 -05:10</t>
        </is>
      </c>
      <c r="CG111" s="0" t="inlineStr">
        <is>
          <t>12行 1列，源：1971-05-11 00:00:00 +14:00 备：1999-05-16 01:30:45 +10:15</t>
        </is>
      </c>
      <c r="CJ111" s="0" t="inlineStr">
        <is>
          <t>15行 6列，源：0001-01-01 00:00:00.00000 +00:00 备：1900-01-01 00:00:00.00000 +00:00</t>
        </is>
      </c>
      <c r="CW111" s="0" t="inlineStr">
        <is>
          <t>8行 1列，源：nan 备：</t>
        </is>
      </c>
      <c r="DJ111" s="0" t="inlineStr">
        <is>
          <t>7行 9列，源：None 备：</t>
        </is>
      </c>
      <c r="DR111" s="0" t="inlineStr">
        <is>
          <t>13行 0列，源：14 备：7</t>
        </is>
      </c>
      <c r="DT111" s="0" t="inlineStr">
        <is>
          <t>14行 3列，源：00:00:01.120000 备：12:30:45.00</t>
        </is>
      </c>
      <c r="DV111" s="0" t="inlineStr">
        <is>
          <t>19行 3列，源：None 备：€¶I€¶€¶I€¶€¶I€¶€¶I€¶€¶I€¶€¶I€¶€¶I€¶€¶I€¶€¶I€¶€¶I€¶€¶I€¶€¶I€¶€¶I€¶€¶I€¶€¶I€¶€¶I€¶€¶I€¶€¶I€¶€¶I€¶€¶I€¶€¶I€¶€¶I€¶€¶I€¶€¶I€¶€¶I€¶€¶I€¶€¶I€¶€¶I€¶€¶I€¶€¶I€¶€¶I€¶€¶I€¶€¶I€¶€¶I€¶€¶I€¶€¶I€¶€¶I€¶€¶I€¶€¶I€¶€¶I€¶€¶I€¶€¶I€¶€¶I€¶€¶I€¶€¶I€¶€¶I€¶€¶I€¶€¶I€¶€¶I€¶€¶I€¶€¶I€¶€¶I€¶€¶I€¶€¶I€¶€¶I€¶€¶I€¶€¶I€¶€¶I€¶€¶I€¶€¶I€¶€¶I€¶€¶I€¶€¶I€¶€¶I€¶€¶I€¶€¶I€¶€¶I€¶€¶I€¶€¶I€¶€¶I€¶€¶I€¶€¶I€¶€¶I€¶€¶I€¶€¶I€¶€¶I€¶€¶I€¶€¶I€¶€¶I€¶€¶I€¶€¶I€¶€¶I€¶€¶I€¶€¶I€¶€¶I€¶€¶I€¶€¶I€¶€¶I€¶€¶I€¶€¶I€¶€¶I€¶€¶I€¶€¶I€¶€¶I€¶€¶I€¶€¶I€¶€¶I€¶€¶I€¶€¶I€¶€¶I€¶€¶I€¶€¶I€¶€¶I€¶€¶I€¶€¶I€¶€¶I€¶€¶I€¶€¶I€¶€¶I€¶€¶I€¶€¶I€¶€¶I€¶€¶I€¶€¶I€¶€¶I€¶€¶I€¶€¶I€¶€¶I€¶€¶I€¶€¶I€¶€¶I€¶€¶I€¶€¶I€¶€¶I€¶€¶I€¶€¶I€¶€¶I€¶€¶I€¶€¶I€¶€¶I€¶€¶I€¶€¶I€¶€¶I€¶€¶I€¶€¶I€¶€¶I€¶€¶I€¶€¶I€¶€¶I€¶€¶I€¶€¶I€¶€¶I€¶€¶I€¶€¶I€¶€¶I€¶€¶I€¶€¶I€¶€¶I€¶€¶I€¶€¶I€¶€¶I€¶€¶I€¶€¶I€¶€¶I€¶€¶I€¶€¶I€¶€¶I€¶€¶I€¶€¶I€¶€¶I€¶€¶I€¶€¶I€¶€¶I€¶€¶I€¶€¶I€¶€¶I€¶€¶I€¶€¶I€¶€¶I€¶€¶I€¶€¶I€¶€¶I€¶€¶I€¶€¶I€¶€¶I€¶€¶I€¶€¶I€¶€¶I€¶€¶I€¶€¶I€¶€¶I€¶€¶I€¶€¶I€¶€¶I€¶€¶I€¶€¶I€¶€¶I€¶€¶I€¶€¶I€¶€¶I€¶€¶I€¶€¶I€¶€¶I€¶€¶I€¶€¶I€¶€¶I€¶€¶I€¶€¶I€¶€¶I€¶€¶I€¶</t>
        </is>
      </c>
      <c r="EB111" s="0" t="inlineStr">
        <is>
          <t>13行 0列，源：14 备：7</t>
        </is>
      </c>
      <c r="EC111" s="0" t="inlineStr">
        <is>
          <t>27行 2列，源：b'12345678901234567890' 备：AD7ED41B1D00F92B45F25CF2229E24D477C63B5F7EF7CDF51E30E1613DE5498552FD76F5566B4B803FCBEB0B7FB9183DC9CBCAFAB6B920AE14DA302E3AEC4B6BE492E02B0FF485065D94B138BF11875CF2C74E23094E3A16D0558E47C5A60E4646AAD94B</t>
        </is>
      </c>
      <c r="EF111" s="0" t="inlineStr">
        <is>
          <t>7行 5列，源：None 备：</t>
        </is>
      </c>
      <c r="EK111" s="0" t="inlineStr">
        <is>
          <t>13行 0列，源：14 备：57</t>
        </is>
      </c>
      <c r="EO111" s="0" t="inlineStr">
        <is>
          <t>13行 4列，源：12:00:00.123000 备：12:30:45.123</t>
        </is>
      </c>
      <c r="EQ111" s="0" t="inlineStr">
        <is>
          <t>7行 5列，源：None 备：</t>
        </is>
      </c>
      <c r="EZ111" s="0" t="inlineStr">
        <is>
          <t>7行 5列，源：None 备：</t>
        </is>
      </c>
      <c r="FD111" s="0" t="inlineStr">
        <is>
          <t>7行 5列，源：None 备：</t>
        </is>
      </c>
      <c r="FE111" s="0" t="inlineStr">
        <is>
          <t>12行 1列，源：1971-05-11 00:00:00 +14:00 备：1999-05-16 01:30:45 +10:15</t>
        </is>
      </c>
    </row>
    <row r="112">
      <c r="A112" s="0" t="inlineStr">
        <is>
          <t>info_varchar_dml_batch1_pk_drp2</t>
        </is>
      </c>
      <c r="K112" s="0" t="inlineStr">
        <is>
          <t>[0;34m info_varchar_dml_batch1_pk_drp2 [0m源备字段数相同，源端字段：4 	备端字段4</t>
        </is>
      </c>
      <c r="W112" s="0" t="inlineStr">
        <is>
          <t>YES 源备无差异</t>
        </is>
      </c>
      <c r="X112" s="0">
        <f>A112</f>
        <v/>
      </c>
      <c r="AT112" s="0" t="inlineStr">
        <is>
          <t>9行 5列，源：None 备：</t>
        </is>
      </c>
      <c r="AX112" s="0" t="inlineStr">
        <is>
          <t>55行 1列，源：1981-05-11 14:30:59 备：2026-04-17 17:16:25.287</t>
        </is>
      </c>
      <c r="BA112" s="0" t="inlineStr">
        <is>
          <t>8行 19列，源：False 备：0</t>
        </is>
      </c>
      <c r="BM112" s="0" t="inlineStr">
        <is>
          <t>13行 2列，源：2065-05-11 14:30:45.100000 备：2065-05-11 14:30:45.1</t>
        </is>
      </c>
      <c r="BO112" s="0" t="inlineStr">
        <is>
          <t>7行 11列，源：None 备：</t>
        </is>
      </c>
      <c r="BQ112" s="0" t="inlineStr">
        <is>
          <t>12行 3列，源：2026-04-17 17:17:33.410000 备：2026-04-17 17:17:33.41</t>
        </is>
      </c>
      <c r="BR112" s="0" t="inlineStr">
        <is>
          <t>7行 0列，源：9 备：16</t>
        </is>
      </c>
      <c r="BT112" s="0" t="inlineStr">
        <is>
          <t>20行 0列，源：72 备：7</t>
        </is>
      </c>
      <c r="BX112" s="0"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112" s="0" t="inlineStr">
        <is>
          <t>12行 2列，源：1971-05-11 00:00:00.0 +14:00 备：1999-05-16 01:30:45.1 +10:15</t>
        </is>
      </c>
      <c r="CF112" s="0" t="inlineStr">
        <is>
          <t>12行 2列，源：1971-05-11 00:00:00.0 +14:00 备：2003-11-05 02:00:00.0 -05:10</t>
        </is>
      </c>
      <c r="CG112" s="0" t="inlineStr">
        <is>
          <t>12行 2列，源：1971-05-11 00:00:00.0 +14:00 备：1999-05-16 01:30:45.1 +10:15</t>
        </is>
      </c>
      <c r="CJ112" s="0" t="inlineStr">
        <is>
          <t>15行 7列，源：0001-01-01 00:00:00.000000 +00:00 备：1900-01-01 00:00:00.000000 +00:00</t>
        </is>
      </c>
      <c r="CW112" s="0" t="inlineStr">
        <is>
          <t>8行 2列，源：nan 备：</t>
        </is>
      </c>
      <c r="DJ112" s="0" t="inlineStr">
        <is>
          <t>7行 10列，源：None 备：</t>
        </is>
      </c>
      <c r="DR112" s="0" t="inlineStr">
        <is>
          <t>13行 1列，源：None 备：12:30:45</t>
        </is>
      </c>
      <c r="DT112" s="0" t="inlineStr">
        <is>
          <t>14行 4列，源：None 备：12:30:45.000</t>
        </is>
      </c>
      <c r="DV112" s="0" t="inlineStr">
        <is>
          <t>20行 0列，源：72 备：7</t>
        </is>
      </c>
      <c r="EB112" s="0" t="inlineStr">
        <is>
          <t>13行 1列，源：None 备：12:30:45</t>
        </is>
      </c>
      <c r="EC112" s="0"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112" s="0" t="inlineStr">
        <is>
          <t>7行 6列，源：None 备：</t>
        </is>
      </c>
      <c r="EK112" s="0" t="inlineStr">
        <is>
          <t>13行 1列，源：None 备：12:30:45</t>
        </is>
      </c>
      <c r="EO112" s="0" t="inlineStr">
        <is>
          <t>13行 5列，源：None 备：12:30:45.1230</t>
        </is>
      </c>
      <c r="EQ112" s="0" t="inlineStr">
        <is>
          <t>7行 6列，源：None 备：</t>
        </is>
      </c>
      <c r="EZ112" s="0" t="inlineStr">
        <is>
          <t>7行 6列，源：None 备：</t>
        </is>
      </c>
      <c r="FD112" s="0" t="inlineStr">
        <is>
          <t>7行 6列，源：None 备：</t>
        </is>
      </c>
      <c r="FE112" s="0" t="inlineStr">
        <is>
          <t>12行 2列，源：1971-05-11 00:00:00.0 +14:00 备：1999-05-16 01:30:45.1 +10:15</t>
        </is>
      </c>
    </row>
    <row r="113">
      <c r="B113" s="0" t="inlineStr">
        <is>
          <t>YES</t>
        </is>
      </c>
      <c r="C113" s="0" t="inlineStr">
        <is>
          <t>NULL</t>
        </is>
      </c>
      <c r="D113" s="0" t="inlineStr">
        <is>
          <t>NULL</t>
        </is>
      </c>
      <c r="E113" s="0" t="inlineStr">
        <is>
          <t>NULL</t>
        </is>
      </c>
      <c r="F113" s="0" t="inlineStr">
        <is>
          <t>NULL</t>
        </is>
      </c>
      <c r="G113" s="0" t="inlineStr">
        <is>
          <t>NULL</t>
        </is>
      </c>
      <c r="H113" s="0" t="inlineStr">
        <is>
          <t>NULL</t>
        </is>
      </c>
      <c r="I113" s="0" t="inlineStr">
        <is>
          <t>YES!PK__info_var__3213E83FD43D036A</t>
        </is>
      </c>
      <c r="J113" s="0" t="inlineStr">
        <is>
          <t>YES! 主键相关索引</t>
        </is>
      </c>
      <c r="K113" s="0" t="inlineStr">
        <is>
          <t xml:space="preserve"> NO!  	 id列源备映射错误，源端为int None位	期望更改为text	实际备端为int None位</t>
        </is>
      </c>
      <c r="AT113" s="0" t="inlineStr">
        <is>
          <t>9行 6列，源：None 备：</t>
        </is>
      </c>
      <c r="AX113" s="0" t="inlineStr">
        <is>
          <t>56行 0列，源：160 备：56</t>
        </is>
      </c>
      <c r="BA113" s="0" t="inlineStr">
        <is>
          <t>9行 0列，源：10 备：18</t>
        </is>
      </c>
      <c r="BM113" s="0" t="inlineStr">
        <is>
          <t>13行 3列，源：2065-05-11 14:30:45.120000 备：2065-05-11 14:30:45.12</t>
        </is>
      </c>
      <c r="BO113" s="0" t="inlineStr">
        <is>
          <t>7行 12列，源：None 备：</t>
        </is>
      </c>
      <c r="BQ113" s="0" t="inlineStr">
        <is>
          <t>12行 4列，源：2026-04-17 17:17:33.413000 备：2026-04-17 17:17:33.413</t>
        </is>
      </c>
      <c r="BR113" s="0" t="inlineStr">
        <is>
          <t>7行 1列，源：42.0 备：</t>
        </is>
      </c>
      <c r="BT113" s="0" t="inlineStr">
        <is>
          <t>20行 1列，源：  备：测</t>
        </is>
      </c>
      <c r="BX113" s="0" t="inlineStr">
        <is>
          <t>28行 0列，源：123 备：77</t>
        </is>
      </c>
      <c r="CD113" s="0" t="inlineStr">
        <is>
          <t>12行 3列，源：1971-05-11 00:00:00.00 +14:00 备：1999-05-16 01:30:45.12 +10:15</t>
        </is>
      </c>
      <c r="CF113" s="0" t="inlineStr">
        <is>
          <t>12行 3列，源：1971-05-11 00:00:00.00 +14:00 备：2003-11-05 02:00:00.00 -05:10</t>
        </is>
      </c>
      <c r="CG113" s="0" t="inlineStr">
        <is>
          <t>12行 3列，源：1971-05-11 00:00:00.00 +14:00 备：1999-05-16 01:30:45.12 +10:15</t>
        </is>
      </c>
      <c r="CJ113" s="0" t="inlineStr">
        <is>
          <t>15行 8列，源：0001-01-01 00:00:00.0000000 +00:00 备：1900-01-01 00:00:00.0000000 +00:00</t>
        </is>
      </c>
      <c r="CW113" s="0" t="inlineStr">
        <is>
          <t>8行 3列，源：nan 备：</t>
        </is>
      </c>
      <c r="DJ113" s="0" t="inlineStr">
        <is>
          <t>7行 11列，源：None 备：</t>
        </is>
      </c>
      <c r="DR113" s="0" t="inlineStr">
        <is>
          <t>13行 2列，源：12:00:00.100000 备：12:30:45.1</t>
        </is>
      </c>
      <c r="DT113" s="0" t="inlineStr">
        <is>
          <t>14行 5列，源：00:00:01.123500 备：12:30:45.0000</t>
        </is>
      </c>
      <c r="DV113" s="0" t="inlineStr">
        <is>
          <t>20行 1列，源： 备：测</t>
        </is>
      </c>
      <c r="EB113" s="0" t="inlineStr">
        <is>
          <t>13行 2列，源：12:00:00.100000 备：12:30:45.1</t>
        </is>
      </c>
      <c r="EC113" s="0" t="inlineStr">
        <is>
          <t>28行 0列，源：123 备：77</t>
        </is>
      </c>
      <c r="EF113" s="0" t="inlineStr">
        <is>
          <t>7行 7列，源：None 备：</t>
        </is>
      </c>
      <c r="EK113" s="0" t="inlineStr">
        <is>
          <t>13行 2列，源：12:00:00.100000 备：12:30:45.1</t>
        </is>
      </c>
      <c r="EO113" s="0" t="inlineStr">
        <is>
          <t>13行 6列，源：12:00:00.123460 备：12:30:45.12300</t>
        </is>
      </c>
      <c r="EQ113" s="0" t="inlineStr">
        <is>
          <t>7行 7列，源：None 备：</t>
        </is>
      </c>
      <c r="EZ113" s="0" t="inlineStr">
        <is>
          <t>7行 7列，源：None 备：</t>
        </is>
      </c>
      <c r="FD113" s="0" t="inlineStr">
        <is>
          <t>7行 7列，源：None 备：</t>
        </is>
      </c>
      <c r="FE113" s="0" t="inlineStr">
        <is>
          <t>12行 3列，源：1971-05-11 00:00:00.00 +14:00 备：1999-05-16 01:30:45.12 +10:15</t>
        </is>
      </c>
    </row>
    <row r="114">
      <c r="B114" s="0" t="inlineStr">
        <is>
          <t>NULL</t>
        </is>
      </c>
      <c r="C114" s="0" t="inlineStr">
        <is>
          <t>NULL</t>
        </is>
      </c>
      <c r="D114" s="0" t="inlineStr">
        <is>
          <t>NULL</t>
        </is>
      </c>
      <c r="E114" s="0" t="inlineStr">
        <is>
          <t>NULL</t>
        </is>
      </c>
      <c r="F114" s="0" t="inlineStr">
        <is>
          <t>NULL</t>
        </is>
      </c>
      <c r="G114" s="0" t="inlineStr">
        <is>
          <t>NULL</t>
        </is>
      </c>
      <c r="H114" s="0" t="inlineStr">
        <is>
          <t>NULL</t>
        </is>
      </c>
      <c r="I114" s="0" t="inlineStr">
        <is>
          <t>NULL</t>
        </is>
      </c>
      <c r="J114" s="0" t="inlineStr">
        <is>
          <t>NULL</t>
        </is>
      </c>
      <c r="K114" s="0" t="inlineStr">
        <is>
          <t xml:space="preserve"> NO!  	 c_varchar列源备映射错误，源端为varchar 1位	期望更改为text	实际备端为varchar 1位</t>
        </is>
      </c>
      <c r="AT114" s="0" t="inlineStr">
        <is>
          <t>9行 7列，源：None 备：</t>
        </is>
      </c>
      <c r="AX114" s="0" t="inlineStr">
        <is>
          <t>56行 1列，源：1996-03-03 23:59:59.997000 备：2020-02-29 19:27:31.123</t>
        </is>
      </c>
      <c r="BA114" s="0" t="inlineStr">
        <is>
          <t>9行 2列，源：0.0 备：0</t>
        </is>
      </c>
      <c r="BM114" s="0" t="inlineStr">
        <is>
          <t>13行 4列，源：2065-05-11 14:30:45.123000 备：2065-05-11 14:30:45.123</t>
        </is>
      </c>
      <c r="BO114" s="0" t="inlineStr">
        <is>
          <t>7行 13列，源：None 备：</t>
        </is>
      </c>
      <c r="BQ114" s="0" t="inlineStr">
        <is>
          <t>12行 5列，源：2026-04-17 17:17:33.413300 备：2026-04-17 17:17:33.4133</t>
        </is>
      </c>
      <c r="BR114" s="0" t="inlineStr">
        <is>
          <t>7行 2列，源：0.0 备：</t>
        </is>
      </c>
      <c r="BT114" s="0" t="inlineStr">
        <is>
          <t>20行 1列，源：  备：测</t>
        </is>
      </c>
      <c r="BX114" s="0" t="inlineStr">
        <is>
          <t>28行 1列，源：b'\x00' 备：54</t>
        </is>
      </c>
      <c r="CD114" s="0" t="inlineStr">
        <is>
          <t>12行 4列，源：1971-05-11 00:00:00.000 +14:00 备：1999-05-16 01:30:45.123 +10:15</t>
        </is>
      </c>
      <c r="CF114" s="0" t="inlineStr">
        <is>
          <t>12行 4列，源：1971-05-11 00:00:00.000 +14:00 备：2003-11-05 02:00:00.000 -05:10</t>
        </is>
      </c>
      <c r="CG114" s="0" t="inlineStr">
        <is>
          <t>12行 4列，源：1971-05-11 00:00:00.000 +14:00 备：1999-05-16 01:30:45.123 +10:15</t>
        </is>
      </c>
      <c r="CJ114" s="0" t="inlineStr">
        <is>
          <t>16行 0列，源：55 备：203</t>
        </is>
      </c>
      <c r="CW114" s="0" t="inlineStr">
        <is>
          <t>8行 4列，源：nan 备：</t>
        </is>
      </c>
      <c r="DJ114" s="0" t="inlineStr">
        <is>
          <t>7行 12列，源：None 备：</t>
        </is>
      </c>
      <c r="DR114" s="0" t="inlineStr">
        <is>
          <t>13行 3列，源：None 备：12:30:45.12</t>
        </is>
      </c>
      <c r="DT114" s="0" t="inlineStr">
        <is>
          <t>14行 6列，源：None 备：12:30:45.00000</t>
        </is>
      </c>
      <c r="DV114" s="0" t="inlineStr">
        <is>
          <t>20行 1列，源： 备：测</t>
        </is>
      </c>
      <c r="EB114" s="0" t="inlineStr">
        <is>
          <t>13行 3列，源：None 备：12:30:45.12</t>
        </is>
      </c>
      <c r="EC114" s="0" t="inlineStr">
        <is>
          <t>28行 1列，源：b'' 备：54</t>
        </is>
      </c>
      <c r="EF114" s="0" t="inlineStr">
        <is>
          <t>7行 8列，源：None 备：</t>
        </is>
      </c>
      <c r="EK114" s="0" t="inlineStr">
        <is>
          <t>13行 3列，源：None 备：12:30:45.12</t>
        </is>
      </c>
      <c r="EO114" s="0" t="inlineStr">
        <is>
          <t>13行 7列，源：None 备：12:30:45.123000</t>
        </is>
      </c>
      <c r="EQ114" s="0" t="inlineStr">
        <is>
          <t>7行 8列，源：None 备：</t>
        </is>
      </c>
      <c r="EZ114" s="0" t="inlineStr">
        <is>
          <t>7行 8列，源：None 备：</t>
        </is>
      </c>
      <c r="FD114" s="0" t="inlineStr">
        <is>
          <t>7行 8列，源：None 备：</t>
        </is>
      </c>
      <c r="FE114" s="0" t="inlineStr">
        <is>
          <t>12行 4列，源：1971-05-11 00:00:00.000 +14:00 备：1999-05-16 01:30:45.123 +10:15</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c_varchar20列源备映射错误，源端为varchar 20位	期望更改为text	实际备端为varchar 20位</t>
        </is>
      </c>
      <c r="AT115" s="0" t="inlineStr">
        <is>
          <t>9行 8列，源：None 备：</t>
        </is>
      </c>
      <c r="AX115" s="0" t="inlineStr">
        <is>
          <t>57行 0列，源：161 备：57</t>
        </is>
      </c>
      <c r="BA115" s="0" t="inlineStr">
        <is>
          <t>9行 6列，源：None 备：</t>
        </is>
      </c>
      <c r="BM115" s="0" t="inlineStr">
        <is>
          <t>13行 5列，源：2065-05-11 14:30:45.123500 备：2065-05-11 14:30:45.1235</t>
        </is>
      </c>
      <c r="BO115" s="0" t="inlineStr">
        <is>
          <t>7行 14列，源：None 备：</t>
        </is>
      </c>
      <c r="BQ115" s="0" t="inlineStr">
        <is>
          <t>12行 6列，源：2026-04-17 17:17:33.413300 备：2026-04-17 17:17:33.41330</t>
        </is>
      </c>
      <c r="BR115" s="0" t="inlineStr">
        <is>
          <t>7行 3列，源：0.0 备：</t>
        </is>
      </c>
      <c r="BT115" s="0" t="inlineStr">
        <is>
          <t xml:space="preserve">20行 2列，源：                     备：这是一个长字符串            </t>
        </is>
      </c>
      <c r="BX115" s="0" t="inlineStr">
        <is>
          <t>28行 2列，源：b'\x00\x00\x00\x00\x00\x00\x00\x00\x00\x00\x00\x00\x00\x00\x00\x00\x00\x00\x00\x00' 备：48656C6C6F576F726C6400000000000000000000</t>
        </is>
      </c>
      <c r="CD115" s="0" t="inlineStr">
        <is>
          <t>12行 5列，源：1971-05-11 00:00:00.0000 +14:00 备：1999-05-16 01:30:45.1235 +10:15</t>
        </is>
      </c>
      <c r="CF115" s="0" t="inlineStr">
        <is>
          <t>12行 5列，源：1971-05-11 00:00:00.0000 +14:00 备：2003-11-05 02:00:00.0000 -05:10</t>
        </is>
      </c>
      <c r="CG115" s="0" t="inlineStr">
        <is>
          <t>12行 5列，源：1971-05-11 00:00:00.0000 +14:00 备：1999-05-16 01:30:45.1235 +10:15</t>
        </is>
      </c>
      <c r="CJ115" s="0" t="inlineStr">
        <is>
          <t>16行 1列，源：9999-12-31 23:59:59 +00:00 备：2026-04-17 17:18:32 +08:00</t>
        </is>
      </c>
      <c r="CW115" s="0" t="inlineStr">
        <is>
          <t>8行 5列，源：None 备：</t>
        </is>
      </c>
      <c r="DJ115" s="0" t="inlineStr">
        <is>
          <t>7行 13列，源：None 备：</t>
        </is>
      </c>
      <c r="DR115" s="0" t="inlineStr">
        <is>
          <t>13行 4列，源：12:00:00.123000 备：12:30:45.123</t>
        </is>
      </c>
      <c r="DT115" s="0" t="inlineStr">
        <is>
          <t>14行 7列，源：00:00:01.123457 备：12:30:45.000000</t>
        </is>
      </c>
      <c r="DV115" s="0" t="inlineStr">
        <is>
          <t>20行 2列，源： 备：这是一个长字符串</t>
        </is>
      </c>
      <c r="EB115" s="0" t="inlineStr">
        <is>
          <t>13行 4列，源：12:00:00.123000 备：12:30:45.123</t>
        </is>
      </c>
      <c r="EC115" s="0" t="inlineStr">
        <is>
          <t>28行 2列，源：b'' 备：48656C6C6F576F726C64</t>
        </is>
      </c>
      <c r="EF115" s="0" t="inlineStr">
        <is>
          <t>7行 9列，源：None 备：</t>
        </is>
      </c>
      <c r="EK115" s="0" t="inlineStr">
        <is>
          <t>13行 4列，源：12:00:00.123000 备：12:30:45.123</t>
        </is>
      </c>
      <c r="EO115" s="0" t="inlineStr">
        <is>
          <t>13行 8列，源：12:00:00.123456 备：12:30:45.1230000</t>
        </is>
      </c>
      <c r="EQ115" s="0" t="inlineStr">
        <is>
          <t>7行 9列，源：None 备：</t>
        </is>
      </c>
      <c r="EZ115" s="0" t="inlineStr">
        <is>
          <t>7行 9列，源：None 备：</t>
        </is>
      </c>
      <c r="FD115" s="0" t="inlineStr">
        <is>
          <t>7行 9列，源：None 备：</t>
        </is>
      </c>
      <c r="FE115" s="0" t="inlineStr">
        <is>
          <t>12行 5列，源：1971-05-11 00:00:00.0000 +14:00 备：1999-05-16 01:30:45.1235 +10:15</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c_varchar7000列源备映射错误，源端为varchar 7000位	期望更改为text	实际备端为varchar 7000位</t>
        </is>
      </c>
      <c r="AT116" s="0" t="inlineStr">
        <is>
          <t>9行 10列，源：None 备：</t>
        </is>
      </c>
      <c r="AX116" s="0" t="inlineStr">
        <is>
          <t>57行 1列，源：1997-04-04 23:59:59.997000 备：2000-05-11 14:30:29.000</t>
        </is>
      </c>
      <c r="BA116" s="0" t="inlineStr">
        <is>
          <t>9行 7列，源：None 备：</t>
        </is>
      </c>
      <c r="BM116" s="0" t="inlineStr">
        <is>
          <t>13行 6列，源：2065-05-11 14:30:45.123460 备：2065-05-11 14:30:45.12346</t>
        </is>
      </c>
      <c r="BO116" s="0" t="inlineStr">
        <is>
          <t>7行 15列，源：-1.23456789e+38 备：0.0000000000000</t>
        </is>
      </c>
      <c r="BQ116" s="0" t="inlineStr">
        <is>
          <t>13行 0列，源：105 备：54</t>
        </is>
      </c>
      <c r="BR116" s="0" t="inlineStr">
        <is>
          <t>7行 4列，源：0.0 备：</t>
        </is>
      </c>
      <c r="BT116" s="0" t="inlineStr">
        <is>
          <t xml:space="preserve">20行 2列，源：                     备：这是一个长字符串            </t>
        </is>
      </c>
      <c r="BX116" s="0"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16" s="0" t="inlineStr">
        <is>
          <t>12行 6列，源：1971-05-11 00:00:00.00000 +14:00 备：1999-05-16 01:30:45.12346 +10:15</t>
        </is>
      </c>
      <c r="CF116" s="0" t="inlineStr">
        <is>
          <t>12行 6列，源：1971-05-11 00:00:00.00000 +14:00 备：2003-11-05 02:00:00.00000 -05:10</t>
        </is>
      </c>
      <c r="CG116" s="0" t="inlineStr">
        <is>
          <t>12行 6列，源：1971-05-11 00:00:00.00000 +14:00 备：1999-05-16 01:30:45.12346 +10:15</t>
        </is>
      </c>
      <c r="CJ116" s="0" t="inlineStr">
        <is>
          <t>16行 2列，源：9999-12-31 23:59:59.9 +00:00 备：2026-04-17 17:18:31.5 +08:00</t>
        </is>
      </c>
      <c r="CW116" s="0" t="inlineStr">
        <is>
          <t>8行 6列，源：None 备：</t>
        </is>
      </c>
      <c r="DJ116" s="0" t="inlineStr">
        <is>
          <t>7行 14列，源：None 备：</t>
        </is>
      </c>
      <c r="DR116" s="0" t="inlineStr">
        <is>
          <t>13行 5列，源：None 备：12:30:45.1230</t>
        </is>
      </c>
      <c r="DT116" s="0" t="inlineStr">
        <is>
          <t>14行 8列，源：None 备：12:30:45.0000000</t>
        </is>
      </c>
      <c r="DV116" s="0" t="inlineStr">
        <is>
          <t>20行 2列，源： 备：这是一个长字符串</t>
        </is>
      </c>
      <c r="EB116" s="0" t="inlineStr">
        <is>
          <t>13行 5列，源：None 备：12:30:45.1230</t>
        </is>
      </c>
      <c r="EC116" s="0" t="inlineStr">
        <is>
          <t>28行 3列，源：b'' 备：48656C6C6F576F726C645465737444617461</t>
        </is>
      </c>
      <c r="EF116" s="0" t="inlineStr">
        <is>
          <t>7行 10列，源：None 备：</t>
        </is>
      </c>
      <c r="EK116" s="0" t="inlineStr">
        <is>
          <t>13行 5列，源：None 备：12:30:45.1230</t>
        </is>
      </c>
      <c r="EO116" s="0" t="inlineStr">
        <is>
          <t>14行 0列，源：15 备：8</t>
        </is>
      </c>
      <c r="EQ116" s="0" t="inlineStr">
        <is>
          <t>7行 10列，源：None 备：</t>
        </is>
      </c>
      <c r="EZ116" s="0" t="inlineStr">
        <is>
          <t>7行 10列，源：None 备：</t>
        </is>
      </c>
      <c r="FD116" s="0" t="inlineStr">
        <is>
          <t>7行 10列，源：None 备：</t>
        </is>
      </c>
      <c r="FE116" s="0" t="inlineStr">
        <is>
          <t>12行 6列，源：1971-05-11 00:00:00.00000 +14:00 备：1999-05-16 01:30:45.12346 +10:15</t>
        </is>
      </c>
    </row>
    <row r="117">
      <c r="A117" s="0" t="inlineStr">
        <is>
          <t>info_sdt_dml_batch1_pk</t>
        </is>
      </c>
      <c r="K117" s="0" t="inlineStr">
        <is>
          <t>[0;34m info_sdt_dml_batch1_pk [0m源备字段数相同，源端字段：2 	备端字段2</t>
        </is>
      </c>
      <c r="W117" s="1">
        <f>HYPERLINK("#2026041717hbase0!AR2","NO 源备存在差异，共3个")</f>
        <v/>
      </c>
      <c r="X117" s="0">
        <f>A117</f>
        <v/>
      </c>
      <c r="AT117" s="0" t="inlineStr">
        <is>
          <t>9行 11列，源：None 备：</t>
        </is>
      </c>
      <c r="AX117" s="0" t="inlineStr">
        <is>
          <t>58行 0列，源：162 备：58</t>
        </is>
      </c>
      <c r="BA117" s="0" t="inlineStr">
        <is>
          <t>9行 8列，源：None 备：</t>
        </is>
      </c>
      <c r="BM117" s="0" t="inlineStr">
        <is>
          <t>14行 0列，源：74 备：23</t>
        </is>
      </c>
      <c r="BO117" s="0" t="inlineStr">
        <is>
          <t>7行 16列，源：-3.4028230607370965e+38 备：0.000000</t>
        </is>
      </c>
      <c r="BQ117" s="0" t="inlineStr">
        <is>
          <t>13行 1列，源：9999-12-31 23:59:59 备：0001-01-01 00:00:00</t>
        </is>
      </c>
      <c r="BR117" s="0" t="inlineStr">
        <is>
          <t>7行 6列，源：None 备：</t>
        </is>
      </c>
      <c r="BT117"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7" s="0" t="inlineStr">
        <is>
          <t>29行 0列，源：124 备：78</t>
        </is>
      </c>
      <c r="CD117" s="0" t="inlineStr">
        <is>
          <t>12行 7列，源：1971-05-11 00:00:00.000000 +14:00 备：1999-05-16 01:30:45.123457 +10:15</t>
        </is>
      </c>
      <c r="CF117" s="0" t="inlineStr">
        <is>
          <t>12行 7列，源：1971-05-11 00:00:00.000000 +14:00 备：2003-11-05 02:00:00.000000 -05:10</t>
        </is>
      </c>
      <c r="CG117" s="0" t="inlineStr">
        <is>
          <t>12行 7列，源：1971-05-11 00:00:00.000000 +14:00 备：1999-05-16 01:30:45.123457 +10:15</t>
        </is>
      </c>
      <c r="CJ117" s="0" t="inlineStr">
        <is>
          <t>16行 3列，源：9999-12-31 23:59:59.99 +00:00 备：2026-04-17 17:18:31.54 +08:00</t>
        </is>
      </c>
      <c r="CW117" s="0" t="inlineStr">
        <is>
          <t>8行 7列，源：None 备：</t>
        </is>
      </c>
      <c r="DJ117" s="0" t="inlineStr">
        <is>
          <t>7行 15列，源：nan 备：</t>
        </is>
      </c>
      <c r="DR117" s="0" t="inlineStr">
        <is>
          <t>13行 6列，源：12:00:00.123460 备：12:30:45.12300</t>
        </is>
      </c>
      <c r="DT117" s="0" t="inlineStr">
        <is>
          <t>15行 0列，源：16 备：25</t>
        </is>
      </c>
      <c r="DV117"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7" s="0" t="inlineStr">
        <is>
          <t>13行 6列，源：12:00:00.123460 备：12:30:45.12300</t>
        </is>
      </c>
      <c r="EC117" s="0" t="inlineStr">
        <is>
          <t>29行 0列，源：124 备：78</t>
        </is>
      </c>
      <c r="EF117" s="0" t="inlineStr">
        <is>
          <t>7行 11列，源：None 备：</t>
        </is>
      </c>
      <c r="EK117" s="0" t="inlineStr">
        <is>
          <t>13行 6列，源：12:00:00.123460 备：12:30:45.12300</t>
        </is>
      </c>
      <c r="EO117" s="0" t="inlineStr">
        <is>
          <t>14行 1列，源：00:00:01 备：09:12:34</t>
        </is>
      </c>
      <c r="EQ117" s="0" t="inlineStr">
        <is>
          <t>7行 11列，源：None 备：</t>
        </is>
      </c>
      <c r="EZ117" s="0" t="inlineStr">
        <is>
          <t>7行 11列，源：None 备：</t>
        </is>
      </c>
      <c r="FD117" s="0" t="inlineStr">
        <is>
          <t>7行 11列，源：None 备：</t>
        </is>
      </c>
      <c r="FE117" s="0" t="inlineStr">
        <is>
          <t>12行 7列，源：1971-05-11 00:00:00.000000 +14:00 备：1999-05-16 01:30:45.123457 +10:15</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YES!PK__info_sdt__3213E83FDAC83582</t>
        </is>
      </c>
      <c r="J118" s="0" t="inlineStr">
        <is>
          <t>YES! 主键相关索引</t>
        </is>
      </c>
      <c r="K118" s="0" t="inlineStr">
        <is>
          <t xml:space="preserve"> NO!  	 id列源备映射错误，源端为int None位	期望更改为text	实际备端为int None位</t>
        </is>
      </c>
      <c r="AT118" s="0" t="inlineStr">
        <is>
          <t>9行 12列，源：None 备：</t>
        </is>
      </c>
      <c r="AX118" s="0" t="inlineStr">
        <is>
          <t>58行 1列，源：1998-05-05 23:59:59.997000 备：2068-05-11 14:30:30.000</t>
        </is>
      </c>
      <c r="BA118" s="0" t="inlineStr">
        <is>
          <t>9行 10列，源：None 备：</t>
        </is>
      </c>
      <c r="BM118" s="0" t="inlineStr">
        <is>
          <t>14行 1列，源：0001-01-01 00:00:00 备：2026-04-17 17:17:25</t>
        </is>
      </c>
      <c r="BO118" s="0" t="inlineStr">
        <is>
          <t>7行 19列，源：False 备：1</t>
        </is>
      </c>
      <c r="BQ118" s="0" t="inlineStr">
        <is>
          <t>13行 2列，源：9999-12-31 23:59:59.900000 备：0001-01-01 00:00:00.0</t>
        </is>
      </c>
      <c r="BR118" s="0" t="inlineStr">
        <is>
          <t>7行 7列，源：None 备：</t>
        </is>
      </c>
      <c r="BT118"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8" s="0" t="inlineStr">
        <is>
          <t>29行 1列，源：b' ' 备：42</t>
        </is>
      </c>
      <c r="CD118" s="0" t="inlineStr">
        <is>
          <t>12行 8列，源：1971-05-11 00:00:00.0000001 +14:00 备：1999-05-16 01:30:45.1234567 +10:15</t>
        </is>
      </c>
      <c r="CF118" s="0" t="inlineStr">
        <is>
          <t>12行 8列，源：1971-05-11 00:00:00.0000001 +14:00 备：2003-11-05 02:00:00.0000000 -05:10</t>
        </is>
      </c>
      <c r="CG118" s="0" t="inlineStr">
        <is>
          <t>12行 8列，源：1971-05-11 00:00:00.0000001 +14:00 备：1999-05-16 01:30:45.1234567 +10:15</t>
        </is>
      </c>
      <c r="CJ118" s="0" t="inlineStr">
        <is>
          <t>16行 4列，源：9999-12-31 23:59:59.999 +00:00 备：2026-04-17 17:18:31.537 +08:00</t>
        </is>
      </c>
      <c r="CW118" s="0" t="inlineStr">
        <is>
          <t>8行 9列，源：None 备：</t>
        </is>
      </c>
      <c r="DJ118" s="0" t="inlineStr">
        <is>
          <t>7行 16列，源：nan 备：</t>
        </is>
      </c>
      <c r="DR118" s="0" t="inlineStr">
        <is>
          <t>13行 7列，源：None 备：12:30:45.123000</t>
        </is>
      </c>
      <c r="DT118" s="0" t="inlineStr">
        <is>
          <t>15行 1列，源：12:00:00 备：12:30:45</t>
        </is>
      </c>
      <c r="DV118"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8" s="0" t="inlineStr">
        <is>
          <t>13行 7列，源：None 备：12:30:45.123000</t>
        </is>
      </c>
      <c r="EC118" s="0" t="inlineStr">
        <is>
          <t>29行 1列，源：b' ' 备：42</t>
        </is>
      </c>
      <c r="EF118" s="0" t="inlineStr">
        <is>
          <t>7行 12列，源：None 备：</t>
        </is>
      </c>
      <c r="EK118" s="0" t="inlineStr">
        <is>
          <t>13行 7列，源：None 备：12:30:45.123000</t>
        </is>
      </c>
      <c r="EO118" s="0" t="inlineStr">
        <is>
          <t>14行 2列，源：05:44:11.100000 备：12:30:45.1</t>
        </is>
      </c>
      <c r="EQ118" s="0" t="inlineStr">
        <is>
          <t>7行 12列，源：None 备：</t>
        </is>
      </c>
      <c r="EZ118" s="0" t="inlineStr">
        <is>
          <t>7行 12列，源：None 备：</t>
        </is>
      </c>
      <c r="FD118" s="0" t="inlineStr">
        <is>
          <t>7行 12列，源：None 备：</t>
        </is>
      </c>
      <c r="FE118" s="0" t="inlineStr">
        <is>
          <t>12行 8列，源：1971-05-11 00:00:00.0000001 +14:00 备：1999-05-16 01:30:45.1234567 +10:15</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c_sdt列源备映射错误，源端为smalldatetime None位	期望更改为text	实际备端为smalldatetime None位</t>
        </is>
      </c>
      <c r="AT119" s="0" t="inlineStr">
        <is>
          <t>9行 13列，源：None 备：</t>
        </is>
      </c>
      <c r="AX119" s="0" t="inlineStr">
        <is>
          <t>59行 0列，源：163 备：59</t>
        </is>
      </c>
      <c r="BA119" s="0" t="inlineStr">
        <is>
          <t>9行 11列，源：None 备：</t>
        </is>
      </c>
      <c r="BM119" s="0" t="inlineStr">
        <is>
          <t>14行 2列，源：0001-01-01 00:00:00 备：2026-04-17 17:17:24.6</t>
        </is>
      </c>
      <c r="BO119" s="0" t="inlineStr">
        <is>
          <t>8行 0列，源：18 备：19</t>
        </is>
      </c>
      <c r="BQ119" s="0" t="inlineStr">
        <is>
          <t>13行 3列，源：9999-12-31 23:59:59.990000 备：0001-01-01 00:00:00.00</t>
        </is>
      </c>
      <c r="BR119" s="0" t="inlineStr">
        <is>
          <t>7行 8列，源：None 备：</t>
        </is>
      </c>
      <c r="BT119" s="0" t="inlineStr">
        <is>
          <t>21行 0列，源：73 备：71</t>
        </is>
      </c>
      <c r="BX119" s="0" t="inlineStr">
        <is>
          <t>29行 2列，源：b'                    ' 备：C9CFBAA3D3A2B7BDC8EDBCFEB9C9B7DDB9ABCBBE</t>
        </is>
      </c>
      <c r="CF119" s="0" t="inlineStr">
        <is>
          <t>13行 0列，源：21 备：132</t>
        </is>
      </c>
      <c r="CJ119" s="0" t="inlineStr">
        <is>
          <t>16行 5列，源：9999-12-31 23:59:59.9999 +00:00 备：2026-04-17 17:18:31.5370 +08:00</t>
        </is>
      </c>
      <c r="CW119" s="0" t="inlineStr">
        <is>
          <t>8行 10列，源：None 备：</t>
        </is>
      </c>
      <c r="DJ119" s="0" t="inlineStr">
        <is>
          <t>7行 19列，源：None 备：</t>
        </is>
      </c>
      <c r="DR119" s="0" t="inlineStr">
        <is>
          <t>13行 8列，源：12:00:00.123456 备：12:30:45.1230000</t>
        </is>
      </c>
      <c r="DT119" s="0" t="inlineStr">
        <is>
          <t>15行 2列，源：None 备：12:30:45.1</t>
        </is>
      </c>
      <c r="DV119" s="0" t="inlineStr">
        <is>
          <t>21行 0列，源：73 备：71</t>
        </is>
      </c>
      <c r="EB119" s="0" t="inlineStr">
        <is>
          <t>13行 8列，源：12:00:00.123456 备：12:30:45.1230000</t>
        </is>
      </c>
      <c r="EC119" s="0" t="inlineStr">
        <is>
          <t>29行 2列，源：b'          ' 备：C9CFBAA3D3A2B7BDC8EDBCFEB9C9B7DDB9ABCBBE</t>
        </is>
      </c>
      <c r="EF119" s="0" t="inlineStr">
        <is>
          <t>7行 13列，源：None 备：</t>
        </is>
      </c>
      <c r="EK119" s="0" t="inlineStr">
        <is>
          <t>13行 8列，源：12:00:00.123456 备：12:30:45.1230000</t>
        </is>
      </c>
      <c r="EO119" s="0" t="inlineStr">
        <is>
          <t>14行 3列，源：00:00:01.120000 备：09:12:34.12</t>
        </is>
      </c>
      <c r="EQ119" s="0" t="inlineStr">
        <is>
          <t>7行 13列，源：None 备：</t>
        </is>
      </c>
      <c r="EZ119" s="0" t="inlineStr">
        <is>
          <t>7行 13列，源：None 备：</t>
        </is>
      </c>
      <c r="FD119" s="0" t="inlineStr">
        <is>
          <t>7行 13列，源：None 备：</t>
        </is>
      </c>
    </row>
    <row r="120">
      <c r="A120" s="0" t="inlineStr">
        <is>
          <t>info_varbinary_max_dml_single_pk_urp</t>
        </is>
      </c>
      <c r="K120" s="0" t="inlineStr">
        <is>
          <t>[0;34m info_varbinary_max_dml_single_pk_urp [0m源备字段数相同，源端字段：4 	备端字段4</t>
        </is>
      </c>
      <c r="W120" s="1">
        <f>HYPERLINK("#2026041717hbase0!AS2","NO 源备存在差异，共12个")</f>
        <v/>
      </c>
      <c r="X120" s="0">
        <f>A120</f>
        <v/>
      </c>
      <c r="AT120" s="0" t="inlineStr">
        <is>
          <t>9行 14列，源：None 备：</t>
        </is>
      </c>
      <c r="AX120" s="0" t="inlineStr">
        <is>
          <t>59行 1列，源：1999-06-06 23:59:59.997000 备：1981-05-11 14:30:59.000</t>
        </is>
      </c>
      <c r="BA120" s="0" t="inlineStr">
        <is>
          <t>9行 12列，源：None 备：</t>
        </is>
      </c>
      <c r="BM120" s="0" t="inlineStr">
        <is>
          <t>14行 3列，源：0001-01-01 00:00:00 备：2026-04-17 17:17:24.63</t>
        </is>
      </c>
      <c r="BO120" s="0" t="inlineStr">
        <is>
          <t>8行 1列，源：nan 备：</t>
        </is>
      </c>
      <c r="BQ120" s="0" t="inlineStr">
        <is>
          <t>13行 4列，源：9999-12-31 23:59:59.999000 备：0001-01-01 00:00:00.000</t>
        </is>
      </c>
      <c r="BR120" s="0" t="inlineStr">
        <is>
          <t>7行 10列，源：None 备：</t>
        </is>
      </c>
      <c r="BT120" s="0" t="inlineStr">
        <is>
          <t>21行 1列，源：A 备：</t>
        </is>
      </c>
      <c r="BX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0" s="0" t="inlineStr">
        <is>
          <t>13行 1列，源：None 备：2025-05-12 00:00:00 -14:00</t>
        </is>
      </c>
      <c r="CJ120" s="0" t="inlineStr">
        <is>
          <t>16行 6列，源：9999-12-31 23:59:59.99999 +00:00 备：2026-04-17 17:18:31.53698 +08:00</t>
        </is>
      </c>
      <c r="CW120" s="0" t="inlineStr">
        <is>
          <t>8行 11列，源：None 备：</t>
        </is>
      </c>
      <c r="DJ120" s="0" t="inlineStr">
        <is>
          <t>8行 0列，源：13 备：18</t>
        </is>
      </c>
      <c r="DR120" s="0" t="inlineStr">
        <is>
          <t>14行 0列，源：15 备：8</t>
        </is>
      </c>
      <c r="DT120" s="0" t="inlineStr">
        <is>
          <t>15行 3列，源：12:00:00.120000 备：12:30:45.10</t>
        </is>
      </c>
      <c r="DV120" s="0" t="inlineStr">
        <is>
          <t>21行 1列，源：A 备：</t>
        </is>
      </c>
      <c r="EB120" s="0" t="inlineStr">
        <is>
          <t>14行 0列，源：15 备：8</t>
        </is>
      </c>
      <c r="EC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0" s="0" t="inlineStr">
        <is>
          <t>7行 14列，源：None 备：</t>
        </is>
      </c>
      <c r="EK120" s="0" t="inlineStr">
        <is>
          <t>14行 0列，源：15 备：58</t>
        </is>
      </c>
      <c r="EO120" s="0" t="inlineStr">
        <is>
          <t>14行 4列，源：05:44:11.123000 备：12:30:45.123</t>
        </is>
      </c>
      <c r="EQ120" s="0" t="inlineStr">
        <is>
          <t>7行 14列，源：None 备：</t>
        </is>
      </c>
      <c r="EZ120" s="0" t="inlineStr">
        <is>
          <t>7行 14列，源：None 备：</t>
        </is>
      </c>
      <c r="FD120" s="0" t="inlineStr">
        <is>
          <t>7行 14列，源：None 备：</t>
        </is>
      </c>
    </row>
    <row r="121">
      <c r="B121" s="0" t="inlineStr">
        <is>
          <t>YES</t>
        </is>
      </c>
      <c r="C121" s="0" t="inlineStr">
        <is>
          <t>NULL</t>
        </is>
      </c>
      <c r="D121" s="0" t="inlineStr">
        <is>
          <t>NULL</t>
        </is>
      </c>
      <c r="E121" s="0" t="inlineStr">
        <is>
          <t>NULL</t>
        </is>
      </c>
      <c r="F121" s="0" t="inlineStr">
        <is>
          <t>NULL</t>
        </is>
      </c>
      <c r="G121" s="0" t="inlineStr">
        <is>
          <t>NULL</t>
        </is>
      </c>
      <c r="H121" s="0" t="inlineStr">
        <is>
          <t>NULL</t>
        </is>
      </c>
      <c r="I121" s="0" t="inlineStr">
        <is>
          <t>YES!PK__info_var__3213E83FA98CE901</t>
        </is>
      </c>
      <c r="J121" s="0" t="inlineStr">
        <is>
          <t>YES! 主键相关索引</t>
        </is>
      </c>
      <c r="K121" s="0" t="inlineStr">
        <is>
          <t xml:space="preserve"> NO!  	 id列源备映射错误，源端为int None位	期望更改为text	实际备端为int None位</t>
        </is>
      </c>
      <c r="AT121" s="0" t="inlineStr">
        <is>
          <t>9行 15列，源：1.23456789012345e-30 备：0.0000000000000</t>
        </is>
      </c>
      <c r="AX121" s="0" t="inlineStr">
        <is>
          <t>60行 0列，源：164 备：6</t>
        </is>
      </c>
      <c r="BA121" s="0" t="inlineStr">
        <is>
          <t>9行 13列，源：None 备：</t>
        </is>
      </c>
      <c r="BM121" s="0" t="inlineStr">
        <is>
          <t>14行 4列，源：0001-01-01 00:00:00 备：2026-04-17 17:17:24.631</t>
        </is>
      </c>
      <c r="BO121" s="0" t="inlineStr">
        <is>
          <t>8行 2列，源：nan 备：</t>
        </is>
      </c>
      <c r="BQ121" s="0" t="inlineStr">
        <is>
          <t>13行 5列，源：9999-12-31 23:59:59.999900 备：0001-01-01 00:00:00.0000</t>
        </is>
      </c>
      <c r="BR121" s="0" t="inlineStr">
        <is>
          <t>7行 11列，源：None 备：</t>
        </is>
      </c>
      <c r="BT121" s="0" t="inlineStr">
        <is>
          <t>21行 1列，源：A 备：</t>
        </is>
      </c>
      <c r="BX121" s="0" t="inlineStr">
        <is>
          <t>30行 0列，源：125 备：79</t>
        </is>
      </c>
      <c r="CF121" s="0" t="inlineStr">
        <is>
          <t>13行 2列，源：None 备：2025-05-12 00:00:00.0 -14:00</t>
        </is>
      </c>
      <c r="CJ121" s="0" t="inlineStr">
        <is>
          <t>16行 7列，源：9999-12-31 23:59:59.999999 +00:00 备：2026-04-17 17:18:31.536981 +08:00</t>
        </is>
      </c>
      <c r="CW121" s="0" t="inlineStr">
        <is>
          <t>8行 12列，源：None 备：</t>
        </is>
      </c>
      <c r="DJ121" s="0" t="inlineStr">
        <is>
          <t>8行 1列，源：nan 备：</t>
        </is>
      </c>
      <c r="DR121" s="0" t="inlineStr">
        <is>
          <t>14行 1列，源：00:00:01 备：12:30:45</t>
        </is>
      </c>
      <c r="DT121" s="0" t="inlineStr">
        <is>
          <t>15行 4列，源：None 备：12:30:45.100</t>
        </is>
      </c>
      <c r="DV121" s="0" t="inlineStr">
        <is>
          <t>21行 1列，源：A 备：</t>
        </is>
      </c>
      <c r="EB121" s="0" t="inlineStr">
        <is>
          <t>14行 1列，源：00:00:01 备：12:30:45</t>
        </is>
      </c>
      <c r="EC121" s="0" t="inlineStr">
        <is>
          <t>30行 0列，源：125 备：79</t>
        </is>
      </c>
      <c r="EF121" s="0" t="inlineStr">
        <is>
          <t>7行 15列，源：nan 备：123456789000000002003480098325095514112.0000000000000</t>
        </is>
      </c>
      <c r="EK121" s="0" t="inlineStr">
        <is>
          <t>14行 1列，源：00:00:01 备：12:30:45</t>
        </is>
      </c>
      <c r="EO121" s="0" t="inlineStr">
        <is>
          <t>14行 5列，源：00:00:01.123500 备：09:12:34.1235</t>
        </is>
      </c>
      <c r="EQ121" s="0" t="inlineStr">
        <is>
          <t>7行 15列，源：nan 备：</t>
        </is>
      </c>
      <c r="EZ121" s="0" t="inlineStr">
        <is>
          <t>7行 15列，源：nan 备：123456789000000002003480098325095514112.0000000000000</t>
        </is>
      </c>
      <c r="FD121" s="0" t="inlineStr">
        <is>
          <t>7行 15列，源：nan 备：</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c_varbinary_max1列源备映射错误，源端为varbinary -1位	期望更改为text	实际备端为varbinary -1位</t>
        </is>
      </c>
      <c r="AT122" s="0" t="inlineStr">
        <is>
          <t>9行 16列，源：1.2345669834560371e-20 备：0.000000</t>
        </is>
      </c>
      <c r="AX122" s="0" t="inlineStr">
        <is>
          <t>60行 1列，源：2000-05-01 23:59:59.993000 备：2020-02-29 19:27:31.123</t>
        </is>
      </c>
      <c r="BA122" s="0" t="inlineStr">
        <is>
          <t>9行 14列，源：None 备：</t>
        </is>
      </c>
      <c r="BM122" s="0" t="inlineStr">
        <is>
          <t>14行 5列，源：0001-01-01 00:00:00 备：2026-04-17 17:17:24.6306</t>
        </is>
      </c>
      <c r="BO122" s="0" t="inlineStr">
        <is>
          <t>8行 3列，源：nan 备：</t>
        </is>
      </c>
      <c r="BQ122" s="0" t="inlineStr">
        <is>
          <t>13行 6列，源：9999-12-31 23:59:59.999990 备：0001-01-01 00:00:00.00000</t>
        </is>
      </c>
      <c r="BR122" s="0" t="inlineStr">
        <is>
          <t>7行 12列，源：None 备：</t>
        </is>
      </c>
      <c r="BT122" s="0" t="inlineStr">
        <is>
          <t>21行 2列，源：THIS IS A TESTCASEYF 备：</t>
        </is>
      </c>
      <c r="BX122" s="0" t="inlineStr">
        <is>
          <t>30行 1列，源：b'A' 备：2A</t>
        </is>
      </c>
      <c r="CF122" s="0" t="inlineStr">
        <is>
          <t>13行 3列，源：None 备：2025-05-12 00:00:00.00 -14:00</t>
        </is>
      </c>
      <c r="CJ122" s="0" t="inlineStr">
        <is>
          <t>16行 8列，源：9999-12-31 23:59:59.9999999 +00:00 备：2026-04-17 17:18:31.5369809 +08:00</t>
        </is>
      </c>
      <c r="CW122" s="0" t="inlineStr">
        <is>
          <t>8行 13列，源：None 备：</t>
        </is>
      </c>
      <c r="DJ122" s="0" t="inlineStr">
        <is>
          <t>8行 2列，源：nan 备：</t>
        </is>
      </c>
      <c r="DR122" s="0" t="inlineStr">
        <is>
          <t>14行 2列，源：None 备：12:30:45.1</t>
        </is>
      </c>
      <c r="DT122" s="0" t="inlineStr">
        <is>
          <t>15行 5列，源：12:00:00.123500 备：12:30:45.1000</t>
        </is>
      </c>
      <c r="DV122" s="0" t="inlineStr">
        <is>
          <t>21行 2列，源：THIS IS A TESTCASEYF 备：</t>
        </is>
      </c>
      <c r="EB122" s="0" t="inlineStr">
        <is>
          <t>14行 2列，源：None 备：12:30:45.1</t>
        </is>
      </c>
      <c r="EC122" s="0" t="inlineStr">
        <is>
          <t>30行 1列，源：b'A' 备：2A</t>
        </is>
      </c>
      <c r="EF122" s="0" t="inlineStr">
        <is>
          <t>7行 16列，源：nan 备：340282306073709652508363335590014353408.000000</t>
        </is>
      </c>
      <c r="EK122" s="0" t="inlineStr">
        <is>
          <t>14行 2列，源：None 备：12:30:45.1</t>
        </is>
      </c>
      <c r="EO122" s="0" t="inlineStr">
        <is>
          <t>14行 6列，源：05:44:11.123460 备：12:30:45.12340</t>
        </is>
      </c>
      <c r="EQ122" s="0" t="inlineStr">
        <is>
          <t>7行 16列，源：nan 备：</t>
        </is>
      </c>
      <c r="EZ122" s="0" t="inlineStr">
        <is>
          <t>7行 16列，源：nan 备：340282306073709652508363335590014353408.000000</t>
        </is>
      </c>
      <c r="FD122" s="0" t="inlineStr">
        <is>
          <t>7行 16列，源：nan 备：</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c_varbinary_max2列源备映射错误，源端为varbinary -1位	期望更改为text	实际备端为varbinary -1位</t>
        </is>
      </c>
      <c r="AT123" s="0" t="inlineStr">
        <is>
          <t>9行 18列，源：None 备：0.0001</t>
        </is>
      </c>
      <c r="AX123" s="0" t="inlineStr">
        <is>
          <t>61行 0列，源：165 备：60</t>
        </is>
      </c>
      <c r="BA123" s="0" t="inlineStr">
        <is>
          <t>9行 15列，源：123.456789 备：0.0000000000000</t>
        </is>
      </c>
      <c r="BM123" s="0" t="inlineStr">
        <is>
          <t>14行 6列，源：0001-01-01 00:00:00 备：2026-04-17 17:17:24.63065</t>
        </is>
      </c>
      <c r="BO123" s="0" t="inlineStr">
        <is>
          <t>8行 4列，源：nan 备：</t>
        </is>
      </c>
      <c r="BQ123" s="0" t="inlineStr">
        <is>
          <t>13行 7列，源：9999-12-31 23:59:59.999999 备：0001-01-01 00:00:00.000000</t>
        </is>
      </c>
      <c r="BR123" s="0" t="inlineStr">
        <is>
          <t>7行 13列，源：None 备：</t>
        </is>
      </c>
      <c r="BT123" s="0" t="inlineStr">
        <is>
          <t>21行 2列，源：THIS IS A TESTCASEYF 备：</t>
        </is>
      </c>
      <c r="BX123" s="0" t="inlineStr">
        <is>
          <t>30行 2列，源：b'Variable length bina' 备：7E21402324255E262A5D00000000000000000000</t>
        </is>
      </c>
      <c r="CF123" s="0" t="inlineStr">
        <is>
          <t>13行 4列，源：None 备：2025-05-12 00:00:00.000 -14:00</t>
        </is>
      </c>
      <c r="CJ123" s="0" t="inlineStr">
        <is>
          <t>17行 0列，源：56 备：205</t>
        </is>
      </c>
      <c r="CW123" s="0" t="inlineStr">
        <is>
          <t>8行 14列，源：None 备：</t>
        </is>
      </c>
      <c r="DJ123" s="0" t="inlineStr">
        <is>
          <t>8行 3列，源：nan 备：</t>
        </is>
      </c>
      <c r="DR123" s="0" t="inlineStr">
        <is>
          <t>14行 3列，源：00:00:01.120000 备：12:30:45.12</t>
        </is>
      </c>
      <c r="DT123" s="0" t="inlineStr">
        <is>
          <t>15行 6列，源：None 备：12:30:45.10000</t>
        </is>
      </c>
      <c r="DV123" s="0" t="inlineStr">
        <is>
          <t>21行 2列，源：THIS IS A TESTCASEYF 备：</t>
        </is>
      </c>
      <c r="EB123" s="0" t="inlineStr">
        <is>
          <t>14行 3列，源：00:00:01.120000 备：12:30:45.12</t>
        </is>
      </c>
      <c r="EC123" s="0" t="inlineStr">
        <is>
          <t>30行 2列，源：b'Variable length bina' 备：7E21402324255E262A5D</t>
        </is>
      </c>
      <c r="EF123" s="0" t="inlineStr">
        <is>
          <t>7行 17列，源：None 备：123456.7890</t>
        </is>
      </c>
      <c r="EK123" s="0" t="inlineStr">
        <is>
          <t>14行 3列，源：00:00:01.120000 备：12:30:45.12</t>
        </is>
      </c>
      <c r="EO123" s="0" t="inlineStr">
        <is>
          <t>14行 7列，源：00:00:01.123457 备：09:12:34.123457</t>
        </is>
      </c>
      <c r="EQ123" s="0" t="inlineStr">
        <is>
          <t>7行 17列，源：None 备：</t>
        </is>
      </c>
      <c r="EZ123" s="0" t="inlineStr">
        <is>
          <t>7行 17列，源：None 备：123456.7890</t>
        </is>
      </c>
      <c r="FD123" s="0" t="inlineStr">
        <is>
          <t>7行 17列，源：None 备：</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c_image3列源备映射错误，源端为image 2147483647位	期望更改为text	实际备端为image 2147483647位</t>
        </is>
      </c>
      <c r="AT124" s="0" t="inlineStr">
        <is>
          <t>9行 19列，源：False 备：0</t>
        </is>
      </c>
      <c r="AX124" s="0" t="inlineStr">
        <is>
          <t>61行 1列，源：2001-04-09 23:59:59.993000 备：1996-03-03 23:59:59.997</t>
        </is>
      </c>
      <c r="BA124" s="0" t="inlineStr">
        <is>
          <t>9行 16列，源：1.2345669834560371e-20 备：0.000000</t>
        </is>
      </c>
      <c r="BM124" s="0" t="inlineStr">
        <is>
          <t>14行 7列，源：0001-01-01 00:00:00 备：2026-04-17 17:17:24.630647</t>
        </is>
      </c>
      <c r="BO124" s="0" t="inlineStr">
        <is>
          <t>8行 5列，源：None 备：</t>
        </is>
      </c>
      <c r="BQ124" s="0" t="inlineStr">
        <is>
          <t>13行 8列，源：9999-12-31 23:59:59.999999 备：0001-01-01 00:00:00.0000000</t>
        </is>
      </c>
      <c r="BR124" s="0" t="inlineStr">
        <is>
          <t>7行 14列，源：None 备：</t>
        </is>
      </c>
      <c r="BT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24" s="0" t="inlineStr">
        <is>
          <t>13行 5列，源：None 备：2025-05-12 00:00:00.0000 -14:00</t>
        </is>
      </c>
      <c r="CJ124" s="0" t="inlineStr">
        <is>
          <t>17行 1列，源：2063-05-11 10:30:45 -04:00 备：9999-12-31 23:59:59 +00:00</t>
        </is>
      </c>
      <c r="CW124" s="0" t="inlineStr">
        <is>
          <t>8行 15列，源：nan 备：</t>
        </is>
      </c>
      <c r="DJ124" s="0" t="inlineStr">
        <is>
          <t>8行 4列，源：nan 备：</t>
        </is>
      </c>
      <c r="DR124" s="0" t="inlineStr">
        <is>
          <t>14行 4列，源：None 备：12:30:45.123</t>
        </is>
      </c>
      <c r="DT124" s="0" t="inlineStr">
        <is>
          <t>15行 7列，源：12:00:00.123457 备：12:30:45.100000</t>
        </is>
      </c>
      <c r="DV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4" s="0" t="inlineStr">
        <is>
          <t>14行 4列，源：None 备：12:30:45.123</t>
        </is>
      </c>
      <c r="EC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24" s="0" t="inlineStr">
        <is>
          <t>7行 18列，源：None 备：1234.5678</t>
        </is>
      </c>
      <c r="EK124" s="0" t="inlineStr">
        <is>
          <t>14行 4列，源：None 备：12:30:45.123</t>
        </is>
      </c>
      <c r="EO124" s="0" t="inlineStr">
        <is>
          <t>14行 8列，源：05:44:11.123456 备：12:30:45.1234000</t>
        </is>
      </c>
      <c r="EQ124" s="0" t="inlineStr">
        <is>
          <t>7行 18列，源：None 备：</t>
        </is>
      </c>
      <c r="EZ124" s="0" t="inlineStr">
        <is>
          <t>7行 18列，源：None 备：1234.5678</t>
        </is>
      </c>
      <c r="FD124" s="0" t="inlineStr">
        <is>
          <t>7行 18列，源：None 备：</t>
        </is>
      </c>
    </row>
    <row r="125">
      <c r="A125" s="0" t="inlineStr">
        <is>
          <t>info_int_dml_batch1_pk_urp1</t>
        </is>
      </c>
      <c r="K125" s="0" t="inlineStr">
        <is>
          <t>[0;34m info_int_dml_batch1_pk_urp1 [0m源备字段数相同，源端字段：20 	备端字段20</t>
        </is>
      </c>
      <c r="W125" s="1">
        <f>HYPERLINK("#2026041717hbase0!AT2","NO 源备存在差异，共235个")</f>
        <v/>
      </c>
      <c r="X125" s="0">
        <f>A125</f>
        <v/>
      </c>
      <c r="AT125" s="0" t="inlineStr">
        <is>
          <t>10行 0列，源：11 备：19</t>
        </is>
      </c>
      <c r="AX125" s="0" t="inlineStr">
        <is>
          <t>62行 0列，源：166 备：61</t>
        </is>
      </c>
      <c r="BA125" s="0" t="inlineStr">
        <is>
          <t>9行 18列，源：None 备：0.0001</t>
        </is>
      </c>
      <c r="BM125" s="0" t="inlineStr">
        <is>
          <t>14行 8列，源：0001-01-01 00:00:00 备：2026-04-17 17:17:24.6306467</t>
        </is>
      </c>
      <c r="BO125" s="0" t="inlineStr">
        <is>
          <t>8行 6列，源：None 备：</t>
        </is>
      </c>
      <c r="BQ125" s="0" t="inlineStr">
        <is>
          <t>14行 0列，源：106 备：55</t>
        </is>
      </c>
      <c r="BR125" s="0" t="inlineStr">
        <is>
          <t>7行 15列，源：123.456789 备：123456789000000002003480098325095514112.0000000000000</t>
        </is>
      </c>
      <c r="BT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5" s="0" t="inlineStr">
        <is>
          <t>31行 0列，源：126 备：8</t>
        </is>
      </c>
      <c r="CF125" s="0" t="inlineStr">
        <is>
          <t>13行 6列，源：None 备：2025-05-12 00:00:00.00000 -14:00</t>
        </is>
      </c>
      <c r="CJ125" s="0" t="inlineStr">
        <is>
          <t>17行 2列，源：2063-05-11 10:30:45.1 -04:00 备：9999-12-31 23:59:59.9 +00:00</t>
        </is>
      </c>
      <c r="CW125" s="0" t="inlineStr">
        <is>
          <t>8行 16列，源：nan 备：</t>
        </is>
      </c>
      <c r="DJ125" s="0" t="inlineStr">
        <is>
          <t>8行 5列，源：None 备：</t>
        </is>
      </c>
      <c r="DR125" s="0" t="inlineStr">
        <is>
          <t>14行 5列，源：00:00:01.123500 备：12:30:45.1234</t>
        </is>
      </c>
      <c r="DT125" s="0" t="inlineStr">
        <is>
          <t>15行 8列，源：None 备：12:30:45.1000000</t>
        </is>
      </c>
      <c r="DV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5" s="0" t="inlineStr">
        <is>
          <t>14行 5列，源：00:00:01.123500 备：12:30:45.1234</t>
        </is>
      </c>
      <c r="EC125" s="0" t="inlineStr">
        <is>
          <t>31行 0列，源：126 备：8</t>
        </is>
      </c>
      <c r="EF125" s="0" t="inlineStr">
        <is>
          <t>7行 19列，源：None 备：1</t>
        </is>
      </c>
      <c r="EK125" s="0" t="inlineStr">
        <is>
          <t>14行 5列，源：00:00:01.123500 备：12:30:45.1234</t>
        </is>
      </c>
      <c r="EO125" s="0" t="inlineStr">
        <is>
          <t>15行 0列，源：16 备：9</t>
        </is>
      </c>
      <c r="EQ125" s="0" t="inlineStr">
        <is>
          <t>7行 19列，源：None 备：</t>
        </is>
      </c>
      <c r="EZ125" s="0" t="inlineStr">
        <is>
          <t>7行 19列，源：None 备：1</t>
        </is>
      </c>
      <c r="FD125" s="0" t="inlineStr">
        <is>
          <t>7行 19列，源：None 备：</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YES!PK__info_int__3213E83FDA761113</t>
        </is>
      </c>
      <c r="J126" s="0" t="inlineStr">
        <is>
          <t>YES! 主键相关索引</t>
        </is>
      </c>
      <c r="K126" s="0" t="inlineStr">
        <is>
          <t xml:space="preserve"> NO!  	 id列源备映射错误，源端为int None位	期望更改为text	实际备端为int None位</t>
        </is>
      </c>
      <c r="AT126" s="0" t="inlineStr">
        <is>
          <t>10行 2列，源：20000.0 备：</t>
        </is>
      </c>
      <c r="AX126" s="0" t="inlineStr">
        <is>
          <t>62行 1列，源：2002-06-11 23:59:59.993000 备：1997-04-04 23:59:59.997</t>
        </is>
      </c>
      <c r="BA126" s="0" t="inlineStr">
        <is>
          <t>9行 19列，源：True 备：0</t>
        </is>
      </c>
      <c r="BM126" s="0" t="inlineStr">
        <is>
          <t>15行 0列，源：75 备：24</t>
        </is>
      </c>
      <c r="BO126" s="0" t="inlineStr">
        <is>
          <t>8行 7列，源：None 备：</t>
        </is>
      </c>
      <c r="BQ126" s="0" t="inlineStr">
        <is>
          <t>14行 1列，源：1945-05-11 14:30:45 备：9999-12-31 23:59:59</t>
        </is>
      </c>
      <c r="BR126" s="0" t="inlineStr">
        <is>
          <t>7行 16列，源：nan 备：340282306073709652508363335590014353408.000000</t>
        </is>
      </c>
      <c r="BT126" s="0" t="inlineStr">
        <is>
          <t>22行 0列，源：74 备：72</t>
        </is>
      </c>
      <c r="BX126" s="0" t="inlineStr">
        <is>
          <t>31行 1列，源：b'p' 备：42</t>
        </is>
      </c>
      <c r="CF126" s="0" t="inlineStr">
        <is>
          <t>13行 7列，源：None 备：2025-05-12 00:00:00.000000 -14:00</t>
        </is>
      </c>
      <c r="CJ126" s="0" t="inlineStr">
        <is>
          <t>17行 3列，源：2063-05-11 10:30:45.12 -04:00 备：9999-12-31 23:59:59.99 +00:00</t>
        </is>
      </c>
      <c r="CW126" s="0" t="inlineStr">
        <is>
          <t>8行 17列，源：None 备：-0.0100</t>
        </is>
      </c>
      <c r="DJ126" s="0" t="inlineStr">
        <is>
          <t>8行 6列，源：None 备：</t>
        </is>
      </c>
      <c r="DR126" s="0" t="inlineStr">
        <is>
          <t>14行 6列，源：None 备：12:30:45.12340</t>
        </is>
      </c>
      <c r="DT126" s="0" t="inlineStr">
        <is>
          <t>16行 0列，源：21 备：26</t>
        </is>
      </c>
      <c r="DV126" s="0" t="inlineStr">
        <is>
          <t>22行 0列，源：74 备：72</t>
        </is>
      </c>
      <c r="EB126" s="0" t="inlineStr">
        <is>
          <t>14行 6列，源：None 备：12:30:45.12340</t>
        </is>
      </c>
      <c r="EC126" s="0" t="inlineStr">
        <is>
          <t>31行 1列，源：b'\xa1' 备：42</t>
        </is>
      </c>
      <c r="EF126" s="0" t="inlineStr">
        <is>
          <t>8行 0列，源：9 备：17</t>
        </is>
      </c>
      <c r="EK126" s="0" t="inlineStr">
        <is>
          <t>14行 6列，源：None 备：12:30:45.12340</t>
        </is>
      </c>
      <c r="EO126" s="0" t="inlineStr">
        <is>
          <t>15行 1列，源：12:00:00 备：12:30:45</t>
        </is>
      </c>
      <c r="EQ126" s="0" t="inlineStr">
        <is>
          <t>8行 0列，源：9 备：107</t>
        </is>
      </c>
      <c r="EZ126" s="0" t="inlineStr">
        <is>
          <t>8行 0列，源：9 备：17</t>
        </is>
      </c>
      <c r="FD126" s="0" t="inlineStr">
        <is>
          <t>8行 0列，源：9 备：107</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c_tinyint列源备映射错误，源端为tinyint None位	期望更改为text	实际备端为tinyint None位</t>
        </is>
      </c>
      <c r="AT127" s="0" t="inlineStr">
        <is>
          <t>10行 5列，源：None 备：</t>
        </is>
      </c>
      <c r="AX127" s="0" t="inlineStr">
        <is>
          <t>63行 0列，源：167 备：62</t>
        </is>
      </c>
      <c r="BA127" s="0" t="inlineStr">
        <is>
          <t>10行 0列，源：11 备：19</t>
        </is>
      </c>
      <c r="BM127" s="0" t="inlineStr">
        <is>
          <t>15行 1列，源：9999-12-31 23:59:59 备：0001-01-01 00:00:00</t>
        </is>
      </c>
      <c r="BO127" s="0" t="inlineStr">
        <is>
          <t>8行 8列，源：None 备：</t>
        </is>
      </c>
      <c r="BQ127" s="0" t="inlineStr">
        <is>
          <t>14行 2列，源：1945-05-11 14:30:45.100000 备：9999-12-31 23:59:59.9</t>
        </is>
      </c>
      <c r="BR127" s="0" t="inlineStr">
        <is>
          <t>7行 17列，源：None 备：123456.7890</t>
        </is>
      </c>
      <c r="BT127" s="0" t="inlineStr">
        <is>
          <t xml:space="preserve">22行 1列，源：6 备： </t>
        </is>
      </c>
      <c r="BX127" s="0" t="inlineStr">
        <is>
          <t>31行 2列，源：b'2s\x91\xb2\xca\xeb\xbb38{\xf9;\xc6\x13v/\x88l"\x82' 备：C9CFBAA3D3A2B7BDC8EDBCFEB9C9B7DDB9ABCBBE</t>
        </is>
      </c>
      <c r="CF127" s="0" t="inlineStr">
        <is>
          <t>13行 8列，源：None 备：2025-05-11 23:59:59.9999999 -14:00</t>
        </is>
      </c>
      <c r="CJ127" s="0" t="inlineStr">
        <is>
          <t>17行 4列，源：2063-05-11 10:30:45.123 -04:00 备：9999-12-31 23:59:59.999 +00:00</t>
        </is>
      </c>
      <c r="CW127" s="0" t="inlineStr">
        <is>
          <t>8行 18列，源：None 备：-0.0100</t>
        </is>
      </c>
      <c r="DJ127" s="0" t="inlineStr">
        <is>
          <t>8行 7列，源：None 备：</t>
        </is>
      </c>
      <c r="DR127" s="0" t="inlineStr">
        <is>
          <t>14行 7列，源：00:00:01.123457 备：12:30:45.123400</t>
        </is>
      </c>
      <c r="DT127" s="0" t="inlineStr">
        <is>
          <t>16行 1列，源：None 备：12:30:45</t>
        </is>
      </c>
      <c r="DV127" s="0" t="inlineStr">
        <is>
          <t>22行 1列，源：6 备：</t>
        </is>
      </c>
      <c r="EB127" s="0" t="inlineStr">
        <is>
          <t>14行 7列，源：00:00:01.123457 备：12:30:45.123400</t>
        </is>
      </c>
      <c r="EC127" s="0"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EF127" s="0" t="inlineStr">
        <is>
          <t>8行 1列，源：42.0 备：</t>
        </is>
      </c>
      <c r="EK127" s="0" t="inlineStr">
        <is>
          <t>14行 7列，源：00:00:01.123457 备：12:30:45.123400</t>
        </is>
      </c>
      <c r="EO127" s="0" t="inlineStr">
        <is>
          <t>15行 2列，源：05:44:11.100000 备：12:30:45.1</t>
        </is>
      </c>
      <c r="EQ127" s="0" t="inlineStr">
        <is>
          <t>8行 1列，源：42.0 备：</t>
        </is>
      </c>
      <c r="EZ127" s="0" t="inlineStr">
        <is>
          <t>8行 1列，源：42.0 备：</t>
        </is>
      </c>
      <c r="FD127" s="0" t="inlineStr">
        <is>
          <t>8行 1列，源：42.0 备：</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c_smallint列源备映射错误，源端为smallint None位	期望更改为text	实际备端为smallint None位</t>
        </is>
      </c>
      <c r="AT128" s="0" t="inlineStr">
        <is>
          <t>10行 6列，源：None 备：</t>
        </is>
      </c>
      <c r="AX128" s="0" t="inlineStr">
        <is>
          <t>63行 1列，源：2003-11-04 23:59:59.990000 备：1998-05-05 23:59:59.997</t>
        </is>
      </c>
      <c r="BA128" s="0" t="inlineStr">
        <is>
          <t>10行 2列，源：0.0 备：0</t>
        </is>
      </c>
      <c r="BM128" s="0" t="inlineStr">
        <is>
          <t>15行 2列，源：9999-12-31 23:59:59.900000 备：0001-01-01 00:00:00.0</t>
        </is>
      </c>
      <c r="BO128" s="0" t="inlineStr">
        <is>
          <t>8行 9列，源：None 备：</t>
        </is>
      </c>
      <c r="BQ128" s="0" t="inlineStr">
        <is>
          <t>14行 3列，源：1945-05-11 14:30:45.120000 备：9999-12-31 23:59:59.99</t>
        </is>
      </c>
      <c r="BR128" s="0" t="inlineStr">
        <is>
          <t>7行 18列，源：None 备：1234.5678</t>
        </is>
      </c>
      <c r="BT128" s="0" t="inlineStr">
        <is>
          <t xml:space="preserve">22行 1列，源：6 备： </t>
        </is>
      </c>
      <c r="BX128" s="0"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8" s="0" t="inlineStr">
        <is>
          <t>14行 0列，源：22 备：133</t>
        </is>
      </c>
      <c r="CJ128" s="0" t="inlineStr">
        <is>
          <t>17行 5列，源：2063-05-11 10:30:45.1235 -04:00 备：9999-12-31 23:59:59.9999 +00:00</t>
        </is>
      </c>
      <c r="CW128" s="0" t="inlineStr">
        <is>
          <t>8行 19列，源：None 备：</t>
        </is>
      </c>
      <c r="DJ128" s="0" t="inlineStr">
        <is>
          <t>8行 8列，源：None 备：</t>
        </is>
      </c>
      <c r="DR128" s="0" t="inlineStr">
        <is>
          <t>14行 8列，源：None 备：12:30:45.1234000</t>
        </is>
      </c>
      <c r="DT128" s="0" t="inlineStr">
        <is>
          <t>16行 2列，源：None 备：12:30:45.1</t>
        </is>
      </c>
      <c r="DV128" s="0" t="inlineStr">
        <is>
          <t>22行 1列，源：6 备：</t>
        </is>
      </c>
      <c r="EB128" s="0" t="inlineStr">
        <is>
          <t>14行 8列，源：None 备：12:30:45.1234000</t>
        </is>
      </c>
      <c r="EC128" s="0"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8" s="0" t="inlineStr">
        <is>
          <t>8行 2列，源：12345.0 备：</t>
        </is>
      </c>
      <c r="EK128" s="0" t="inlineStr">
        <is>
          <t>14行 8列，源：None 备：12:30:45.1234000</t>
        </is>
      </c>
      <c r="EO128" s="0" t="inlineStr">
        <is>
          <t>15行 3列，源：12:00:00.120000 备：12:30:45.12</t>
        </is>
      </c>
      <c r="EQ128" s="0" t="inlineStr">
        <is>
          <t>8行 2列，源：12345.0 备：</t>
        </is>
      </c>
      <c r="EZ128" s="0" t="inlineStr">
        <is>
          <t>8行 2列，源：12345.0 备：</t>
        </is>
      </c>
      <c r="FD128" s="0" t="inlineStr">
        <is>
          <t>8行 2列，源：12345.0 备：</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c_int列源备映射错误，源端为int None位	期望更改为text	实际备端为int None位</t>
        </is>
      </c>
      <c r="AT129" s="0" t="inlineStr">
        <is>
          <t>10行 7列，源：None 备：</t>
        </is>
      </c>
      <c r="AX129" s="0" t="inlineStr">
        <is>
          <t>64行 0列，源：168 备：63</t>
        </is>
      </c>
      <c r="BA129" s="0" t="inlineStr">
        <is>
          <t>10行 5列，源：None 备：99999</t>
        </is>
      </c>
      <c r="BM129" s="0" t="inlineStr">
        <is>
          <t>15行 3列，源：9999-12-31 23:59:59.990000 备：0001-01-01 00:00:00.00</t>
        </is>
      </c>
      <c r="BO129" s="0" t="inlineStr">
        <is>
          <t>8行 10列，源：None 备：</t>
        </is>
      </c>
      <c r="BQ129" s="0" t="inlineStr">
        <is>
          <t>14行 4列，源：1945-05-11 14:30:45.123000 备：9999-12-31 23:59:59.999</t>
        </is>
      </c>
      <c r="BR129" s="0" t="inlineStr">
        <is>
          <t>7行 19列，源：True 备：1</t>
        </is>
      </c>
      <c r="BT129" s="0" t="inlineStr">
        <is>
          <t xml:space="preserve">22行 2列，源：12345678901234567890 备：                    </t>
        </is>
      </c>
      <c r="BX129" s="0" t="inlineStr">
        <is>
          <t>32行 0列，源：127 备：80</t>
        </is>
      </c>
      <c r="CF129" s="0" t="inlineStr">
        <is>
          <t>14行 1列，源：1900-01-01 00:00:00 +00:00 备：1971-05-11 00:00:00 +14:00</t>
        </is>
      </c>
      <c r="CJ129" s="0" t="inlineStr">
        <is>
          <t>17行 6列，源：2063-05-11 10:30:45.12346 -04:00 备：9999-12-31 23:59:59.99999 +00:00</t>
        </is>
      </c>
      <c r="CW129" s="0" t="inlineStr">
        <is>
          <t>9行 0列，源：10 备：18</t>
        </is>
      </c>
      <c r="DJ129" s="0" t="inlineStr">
        <is>
          <t>8行 9列，源：None 备：</t>
        </is>
      </c>
      <c r="DR129" s="0" t="inlineStr">
        <is>
          <t>15行 0列，源：16 备：9</t>
        </is>
      </c>
      <c r="DT129" s="0" t="inlineStr">
        <is>
          <t>16行 3列，源：None 备：12:30:45.12</t>
        </is>
      </c>
      <c r="DV129" s="0" t="inlineStr">
        <is>
          <t>22行 2列，源：12345678901234567890 备：</t>
        </is>
      </c>
      <c r="EB129" s="0" t="inlineStr">
        <is>
          <t>15行 0列，源：16 备：9</t>
        </is>
      </c>
      <c r="EC129" s="0" t="inlineStr">
        <is>
          <t>32行 0列，源：127 备：80</t>
        </is>
      </c>
      <c r="EF129" s="0" t="inlineStr">
        <is>
          <t>8行 3列，源：123456789.0 备：</t>
        </is>
      </c>
      <c r="EK129" s="0" t="inlineStr">
        <is>
          <t>15行 0列，源：16 备：59</t>
        </is>
      </c>
      <c r="EO129" s="0" t="inlineStr">
        <is>
          <t>15行 4列，源：05:44:11.123000 备：12:30:45.123</t>
        </is>
      </c>
      <c r="EQ129" s="0" t="inlineStr">
        <is>
          <t>8行 3列，源：123456789.0 备：</t>
        </is>
      </c>
      <c r="EZ129" s="0" t="inlineStr">
        <is>
          <t>8行 3列，源：123456789.0 备：</t>
        </is>
      </c>
      <c r="FD129" s="0" t="inlineStr">
        <is>
          <t>8行 3列，源：123456789.0 备：</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c_bigint列源备映射错误，源端为bigint None位	期望更改为text	实际备端为bigint None位</t>
        </is>
      </c>
      <c r="AT130" s="0" t="inlineStr">
        <is>
          <t>10行 8列，源：None 备：</t>
        </is>
      </c>
      <c r="AX130" s="0" t="inlineStr">
        <is>
          <t>64行 1列，源：2004-12-24 23:59:59.990000 备：1999-06-06 23:59:59.997</t>
        </is>
      </c>
      <c r="BA130" s="0" t="inlineStr">
        <is>
          <t>10行 6列，源：None 备：</t>
        </is>
      </c>
      <c r="BM130" s="0" t="inlineStr">
        <is>
          <t>15行 4列，源：9999-12-31 23:59:59.999000 备：0001-01-01 00:00:00.000</t>
        </is>
      </c>
      <c r="BO130" s="0" t="inlineStr">
        <is>
          <t>8行 11列，源：None 备：</t>
        </is>
      </c>
      <c r="BQ130" s="0" t="inlineStr">
        <is>
          <t>14行 5列，源：1945-05-11 14:30:45.123500 备：9999-12-31 23:59:59.9999</t>
        </is>
      </c>
      <c r="BR130" s="0" t="inlineStr">
        <is>
          <t>8行 0列，源：10 备：17</t>
        </is>
      </c>
      <c r="BT130" s="0" t="inlineStr">
        <is>
          <t xml:space="preserve">22行 2列，源：12345678901234567890 备：                    </t>
        </is>
      </c>
      <c r="BX130" s="0" t="inlineStr">
        <is>
          <t>32行 1列，源：b'T' 备：2A</t>
        </is>
      </c>
      <c r="CF130" s="0" t="inlineStr">
        <is>
          <t>14行 2列，源：1900-01-01 00:00:00.0 +00:00 备：1971-05-11 00:00:00.0 +14:00</t>
        </is>
      </c>
      <c r="CJ130" s="0" t="inlineStr">
        <is>
          <t>17行 7列，源：2063-05-11 10:30:45.123457 -04:00 备：9999-12-31 23:59:59.999999 +00:00</t>
        </is>
      </c>
      <c r="CW130" s="0" t="inlineStr">
        <is>
          <t>9行 1列，源：nan 备：</t>
        </is>
      </c>
      <c r="DJ130" s="0" t="inlineStr">
        <is>
          <t>8行 10列，源：None 备：</t>
        </is>
      </c>
      <c r="DR130" s="0" t="inlineStr">
        <is>
          <t>15行 1列，源：12:00:00 备：12:30:45</t>
        </is>
      </c>
      <c r="DT130" s="0" t="inlineStr">
        <is>
          <t>16行 4列，源：None 备：12:30:45.120</t>
        </is>
      </c>
      <c r="DV130" s="0" t="inlineStr">
        <is>
          <t>22行 2列，源：12345678901234567890 备：</t>
        </is>
      </c>
      <c r="EB130" s="0" t="inlineStr">
        <is>
          <t>15行 1列，源：12:00:00 备：12:30:45</t>
        </is>
      </c>
      <c r="EC130" s="0" t="inlineStr">
        <is>
          <t>32行 1列，源：b'T' 备：2A</t>
        </is>
      </c>
      <c r="EF130" s="0" t="inlineStr">
        <is>
          <t>8行 4列，源：123456789012345.0 备：</t>
        </is>
      </c>
      <c r="EK130" s="0" t="inlineStr">
        <is>
          <t>15行 1列，源：12:00:00 备：12:30:45</t>
        </is>
      </c>
      <c r="EO130" s="0" t="inlineStr">
        <is>
          <t>15行 5列，源：12:00:00.123500 备：12:30:45.1235</t>
        </is>
      </c>
      <c r="EQ130" s="0" t="inlineStr">
        <is>
          <t>8行 4列，源：123456789012345.0 备：</t>
        </is>
      </c>
      <c r="EZ130" s="0" t="inlineStr">
        <is>
          <t>8行 4列，源：123456789012345.0 备：</t>
        </is>
      </c>
      <c r="FD130" s="0" t="inlineStr">
        <is>
          <t>8行 4列，源：123456789012345.0 备：</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c_decimal列源备映射错误，源端为decimal None位	期望更改为text	实际备端为decimal None位</t>
        </is>
      </c>
      <c r="AT131" s="0" t="inlineStr">
        <is>
          <t>10行 10列，源：None 备：</t>
        </is>
      </c>
      <c r="AX131" s="0" t="inlineStr">
        <is>
          <t>65行 0列，源：169 备：64</t>
        </is>
      </c>
      <c r="BA131" s="0" t="inlineStr">
        <is>
          <t>10行 7列，源：None 备：</t>
        </is>
      </c>
      <c r="BM131" s="0" t="inlineStr">
        <is>
          <t>15行 5列，源：9999-12-31 23:59:59.999900 备：0001-01-01 00:00:00.0000</t>
        </is>
      </c>
      <c r="BO131" s="0" t="inlineStr">
        <is>
          <t>8行 12列，源：None 备：</t>
        </is>
      </c>
      <c r="BQ131" s="0" t="inlineStr">
        <is>
          <t>14行 6列，源：1945-05-11 14:30:45.123460 备：9999-12-31 23:59:59.99999</t>
        </is>
      </c>
      <c r="BR131" s="0" t="inlineStr">
        <is>
          <t>8行 1列，源：99.0 备：</t>
        </is>
      </c>
      <c r="BT131"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1" s="0" t="inlineStr">
        <is>
          <t>32行 2列，源：b'HelloWorld\x00\x00\x00\x00\x00\x00\x00\x00\x00\x00' 备：3132333435363738393031323334353637383930</t>
        </is>
      </c>
      <c r="CF131" s="0" t="inlineStr">
        <is>
          <t>14行 3列，源：1900-01-01 00:00:00.00 +00:00 备：1971-05-11 00:00:00.00 +14:00</t>
        </is>
      </c>
      <c r="CJ131" s="0" t="inlineStr">
        <is>
          <t>17行 8列，源：2063-05-11 10:30:45.1234567 -04:00 备：9999-12-31 23:59:59.9999999 +00:00</t>
        </is>
      </c>
      <c r="CW131" s="0" t="inlineStr">
        <is>
          <t>9行 2列，源：nan 备：</t>
        </is>
      </c>
      <c r="DJ131" s="0" t="inlineStr">
        <is>
          <t>8行 11列，源：None 备：</t>
        </is>
      </c>
      <c r="DR131" s="0" t="inlineStr">
        <is>
          <t>15行 2列，源：None 备：12:30:45.1</t>
        </is>
      </c>
      <c r="DT131" s="0" t="inlineStr">
        <is>
          <t>16行 5列，源：None 备：12:30:45.1200</t>
        </is>
      </c>
      <c r="DV131"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1" s="0" t="inlineStr">
        <is>
          <t>15行 2列，源：None 备：12:30:45.1</t>
        </is>
      </c>
      <c r="EC131" s="0" t="inlineStr">
        <is>
          <t>32行 2列，源：b'HelloWorld' 备：3132333435363738393031323334353637383930</t>
        </is>
      </c>
      <c r="EF131" s="0" t="inlineStr">
        <is>
          <t>8行 5列，源：None 备：</t>
        </is>
      </c>
      <c r="EK131" s="0" t="inlineStr">
        <is>
          <t>15行 2列，源：None 备：12:30:45.1</t>
        </is>
      </c>
      <c r="EO131" s="0" t="inlineStr">
        <is>
          <t>15行 6列，源：05:44:11.123460 备：12:30:45.12345</t>
        </is>
      </c>
      <c r="EQ131" s="0" t="inlineStr">
        <is>
          <t>8行 5列，源：None 备：</t>
        </is>
      </c>
      <c r="EZ131" s="0" t="inlineStr">
        <is>
          <t>8行 5列，源：None 备：</t>
        </is>
      </c>
      <c r="FD131" s="0" t="inlineStr">
        <is>
          <t>8行 5列，源：None 备：</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c_decimal38列源备映射错误，源端为decimal None位	期望更改为text	实际备端为decimal None位</t>
        </is>
      </c>
      <c r="AT132" s="0" t="inlineStr">
        <is>
          <t>10行 11列，源：None 备：</t>
        </is>
      </c>
      <c r="AX132" s="0" t="inlineStr">
        <is>
          <t>65行 1列，源：1753-01-02 00:00:00 备：2000-05-01 23:59:59.993</t>
        </is>
      </c>
      <c r="BA132" s="0" t="inlineStr">
        <is>
          <t>10行 8列，源：None 备：</t>
        </is>
      </c>
      <c r="BM132" s="0" t="inlineStr">
        <is>
          <t>15行 6列，源：9999-12-31 23:59:59.999990 备：0001-01-01 00:00:00.00000</t>
        </is>
      </c>
      <c r="BO132" s="0" t="inlineStr">
        <is>
          <t>8行 13列，源：None 备：</t>
        </is>
      </c>
      <c r="BQ132" s="0" t="inlineStr">
        <is>
          <t>14行 7列，源：1945-05-11 14:30:45.123457 备：9999-12-31 23:59:59.999999</t>
        </is>
      </c>
      <c r="BR132" s="0" t="inlineStr">
        <is>
          <t>8行 2列，源：0.0 备：</t>
        </is>
      </c>
      <c r="BT132"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2" s="0"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F132" s="0" t="inlineStr">
        <is>
          <t>14行 4列，源：1900-01-01 00:00:00.000 +00:00 备：1971-05-11 00:00:00.000 +14:00</t>
        </is>
      </c>
      <c r="CJ132" s="0" t="inlineStr">
        <is>
          <t>18行 0列，源：57 备：206</t>
        </is>
      </c>
      <c r="CW132" s="0" t="inlineStr">
        <is>
          <t>9行 3列，源：nan 备：</t>
        </is>
      </c>
      <c r="DJ132" s="0" t="inlineStr">
        <is>
          <t>8行 12列，源：None 备：</t>
        </is>
      </c>
      <c r="DR132" s="0" t="inlineStr">
        <is>
          <t>15行 3列，源：12:00:00.120000 备：12:30:45.12</t>
        </is>
      </c>
      <c r="DT132" s="0" t="inlineStr">
        <is>
          <t>16行 6列，源：None 备：12:30:45.12000</t>
        </is>
      </c>
      <c r="DV132"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2" s="0" t="inlineStr">
        <is>
          <t>15行 3列，源：12:00:00.120000 备：12:30:45.12</t>
        </is>
      </c>
      <c r="EC132" s="0"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132" s="0" t="inlineStr">
        <is>
          <t>8行 6列，源：None 备：</t>
        </is>
      </c>
      <c r="EK132" s="0" t="inlineStr">
        <is>
          <t>15行 3列，源：12:00:00.120000 备：12:30:45.12</t>
        </is>
      </c>
      <c r="EO132" s="0" t="inlineStr">
        <is>
          <t>15行 7列，源：12:00:00.123457 备：12:30:45.123450</t>
        </is>
      </c>
      <c r="EQ132" s="0" t="inlineStr">
        <is>
          <t>8行 6列，源：None 备：</t>
        </is>
      </c>
      <c r="EZ132" s="0" t="inlineStr">
        <is>
          <t>8行 6列，源：None 备：</t>
        </is>
      </c>
      <c r="FD132" s="0" t="inlineStr">
        <is>
          <t>8行 6列，源：None 备：</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c_decimal38_38列源备映射错误，源端为decimal None位	期望更改为text	实际备端为decimal None位</t>
        </is>
      </c>
      <c r="AT133" s="0" t="inlineStr">
        <is>
          <t>10行 12列，源：None 备：</t>
        </is>
      </c>
      <c r="AX133" s="0" t="inlineStr">
        <is>
          <t>66行 0列，源：171 备：65</t>
        </is>
      </c>
      <c r="BA133" s="0" t="inlineStr">
        <is>
          <t>10行 10列，源：None 备：</t>
        </is>
      </c>
      <c r="BM133" s="0" t="inlineStr">
        <is>
          <t>15行 7列，源：9999-12-31 23:59:59.999999 备：0001-01-01 00:00:00.000000</t>
        </is>
      </c>
      <c r="BO133" s="0" t="inlineStr">
        <is>
          <t>8行 14列，源：None 备：</t>
        </is>
      </c>
      <c r="BQ133" s="0" t="inlineStr">
        <is>
          <t>14行 8列，源：1945-05-11 14:30:45.123456 备：9999-12-31 23:59:59.9999999</t>
        </is>
      </c>
      <c r="BR133" s="0" t="inlineStr">
        <is>
          <t>8行 3列，源：0.0 备：</t>
        </is>
      </c>
      <c r="BT133" s="0" t="inlineStr">
        <is>
          <t>23行 0列，源：75 备：73</t>
        </is>
      </c>
      <c r="BX133" s="0" t="inlineStr">
        <is>
          <t>33行 0列，源：128 备：9</t>
        </is>
      </c>
      <c r="CF133" s="0" t="inlineStr">
        <is>
          <t>14行 5列，源：1900-01-01 00:00:00.0000 +00:00 备：1971-05-11 00:00:00.0000 +14:00</t>
        </is>
      </c>
      <c r="CJ133" s="0" t="inlineStr">
        <is>
          <t>18行 1列，源：1933-05-11 15:30:45 +01:00 备：2063-05-11 10:30:45 -04:00</t>
        </is>
      </c>
      <c r="CW133" s="0" t="inlineStr">
        <is>
          <t>9行 4列，源：nan 备：</t>
        </is>
      </c>
      <c r="DJ133" s="0" t="inlineStr">
        <is>
          <t>8行 13列，源：None 备：</t>
        </is>
      </c>
      <c r="DR133" s="0" t="inlineStr">
        <is>
          <t>15行 4列，源：None 备：12:30:45.123</t>
        </is>
      </c>
      <c r="DT133" s="0" t="inlineStr">
        <is>
          <t>16行 7列，源：None 备：12:30:45.120000</t>
        </is>
      </c>
      <c r="DV133" s="0" t="inlineStr">
        <is>
          <t>23行 0列，源：75 备：73</t>
        </is>
      </c>
      <c r="EB133" s="0" t="inlineStr">
        <is>
          <t>15行 4列，源：None 备：12:30:45.123</t>
        </is>
      </c>
      <c r="EC133" s="0" t="inlineStr">
        <is>
          <t>33行 0列，源：128 备：9</t>
        </is>
      </c>
      <c r="EF133" s="0" t="inlineStr">
        <is>
          <t>8行 7列，源：None 备：</t>
        </is>
      </c>
      <c r="EK133" s="0" t="inlineStr">
        <is>
          <t>15行 4列，源：None 备：12:30:45.123</t>
        </is>
      </c>
      <c r="EO133" s="0" t="inlineStr">
        <is>
          <t>15行 8列，源：05:44:11.123456 备：12:30:45.1234500</t>
        </is>
      </c>
      <c r="EQ133" s="0" t="inlineStr">
        <is>
          <t>8行 7列，源：None 备：</t>
        </is>
      </c>
      <c r="EZ133" s="0" t="inlineStr">
        <is>
          <t>8行 7列，源：None 备：</t>
        </is>
      </c>
      <c r="FD133" s="0" t="inlineStr">
        <is>
          <t>8行 7列，源：None 备：</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c_decimal38_10列源备映射错误，源端为decimal None位	期望更改为text	实际备端为decimal None位</t>
        </is>
      </c>
      <c r="AT134" s="0" t="inlineStr">
        <is>
          <t>10行 13列，源：None 备：</t>
        </is>
      </c>
      <c r="AX134" s="0" t="inlineStr">
        <is>
          <t>66行 1列，源：2023-05-11 00:00:00.123000 备：2001-04-09 23:59:59.993</t>
        </is>
      </c>
      <c r="BA134" s="0" t="inlineStr">
        <is>
          <t>10行 11列，源：None 备：</t>
        </is>
      </c>
      <c r="BM134" s="0" t="inlineStr">
        <is>
          <t>15行 8列，源：9999-12-31 23:59:59.999999 备：0001-01-01 00:00:00.0000000</t>
        </is>
      </c>
      <c r="BO134" s="0" t="inlineStr">
        <is>
          <t>8行 15列，源：1.23456789e-38 备：340282346600000016151267322115014000640.0000000000000</t>
        </is>
      </c>
      <c r="BQ134" s="0" t="inlineStr">
        <is>
          <t>15行 0列，源：107 备：56</t>
        </is>
      </c>
      <c r="BR134" s="0" t="inlineStr">
        <is>
          <t>8行 4列，源：0.0 备：</t>
        </is>
      </c>
      <c r="BT134" s="0" t="inlineStr">
        <is>
          <t>23行 1列，源：X 备：A</t>
        </is>
      </c>
      <c r="BX134" s="0" t="inlineStr">
        <is>
          <t>33行 1列，源：b'B' 备：2A</t>
        </is>
      </c>
      <c r="CF134" s="0" t="inlineStr">
        <is>
          <t>14行 6列，源：1900-01-01 00:00:00.00000 +00:00 备：1971-05-11 00:00:00.00000 +14:00</t>
        </is>
      </c>
      <c r="CJ134" s="0" t="inlineStr">
        <is>
          <t>18行 2列，源：1933-05-11 15:30:45.1 +01:00 备：2063-05-11 10:30:45.1 -04:00</t>
        </is>
      </c>
      <c r="CW134" s="0" t="inlineStr">
        <is>
          <t>9行 5列，源：None 备：</t>
        </is>
      </c>
      <c r="DJ134" s="0" t="inlineStr">
        <is>
          <t>8行 14列，源：None 备：</t>
        </is>
      </c>
      <c r="DR134" s="0" t="inlineStr">
        <is>
          <t>15行 5列，源：12:00:00.123500 备：12:30:45.1235</t>
        </is>
      </c>
      <c r="DT134" s="0" t="inlineStr">
        <is>
          <t>16行 8列，源：None 备：12:30:45.1200000</t>
        </is>
      </c>
      <c r="DV134" s="0" t="inlineStr">
        <is>
          <t>23行 1列，源：X 备：A</t>
        </is>
      </c>
      <c r="EB134" s="0" t="inlineStr">
        <is>
          <t>15行 5列，源：12:00:00.123500 备：12:30:45.1235</t>
        </is>
      </c>
      <c r="EC134" s="0" t="inlineStr">
        <is>
          <t>33行 1列，源：b'B' 备：2A</t>
        </is>
      </c>
      <c r="EF134" s="0" t="inlineStr">
        <is>
          <t>8行 8列，源：None 备：</t>
        </is>
      </c>
      <c r="EK134" s="0" t="inlineStr">
        <is>
          <t>15行 5列，源：12:00:00.123500 备：12:30:45.1235</t>
        </is>
      </c>
      <c r="EQ134" s="0" t="inlineStr">
        <is>
          <t>8行 8列，源：None 备：</t>
        </is>
      </c>
      <c r="EZ134" s="0" t="inlineStr">
        <is>
          <t>8行 8列，源：None 备：</t>
        </is>
      </c>
      <c r="FD134" s="0" t="inlineStr">
        <is>
          <t>8行 8列，源：None 备：</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c_decimal19_4列源备映射错误，源端为decimal None位	期望更改为text	实际备端为decimal None位</t>
        </is>
      </c>
      <c r="AT135" s="0" t="inlineStr">
        <is>
          <t>10行 14列，源：None 备：</t>
        </is>
      </c>
      <c r="AX135" s="0" t="inlineStr">
        <is>
          <t>67行 0列，源：172 备：66</t>
        </is>
      </c>
      <c r="BA135" s="0" t="inlineStr">
        <is>
          <t>10行 12列，源：None 备：</t>
        </is>
      </c>
      <c r="BM135" s="0" t="inlineStr">
        <is>
          <t>16行 0列，源：76 备：25</t>
        </is>
      </c>
      <c r="BO135" s="0" t="inlineStr">
        <is>
          <t>8行 16列，源：1.1754939304327482e-38 备：340282306073709652508363335590014353408.000000</t>
        </is>
      </c>
      <c r="BQ135" s="0" t="inlineStr">
        <is>
          <t>15行 1列，源：2065-05-11 14:30:45 备：1945-05-11 14:30:45</t>
        </is>
      </c>
      <c r="BR135" s="0" t="inlineStr">
        <is>
          <t>8行 6列，源：None 备：</t>
        </is>
      </c>
      <c r="BT135" s="0" t="inlineStr">
        <is>
          <t>23行 1列，源：X 备：A</t>
        </is>
      </c>
      <c r="BX135" s="0" t="inlineStr">
        <is>
          <t>33行 2列，源：b'\xc9\xcf\xba\xa3\xd3\xa2\xb7\xbd\xc8\xed\xbc\xfe\xb9\xc9\xb7\xdd\xb9\xab\xcb\xbe' 备：7E21402324255E262A5D00000000000000000000</t>
        </is>
      </c>
      <c r="CF135" s="0" t="inlineStr">
        <is>
          <t>14行 7列，源：1900-01-01 00:00:00.000000 +00:00 备：1971-05-11 00:00:00.000000 +14:00</t>
        </is>
      </c>
      <c r="CJ135" s="0" t="inlineStr">
        <is>
          <t>18行 3列，源：1933-05-11 15:30:45.12 +01:00 备：2063-05-11 10:30:45.12 -04:00</t>
        </is>
      </c>
      <c r="CW135" s="0" t="inlineStr">
        <is>
          <t>9行 6列，源：None 备：</t>
        </is>
      </c>
      <c r="DJ135" s="0" t="inlineStr">
        <is>
          <t>8行 15列，源：nan 备：</t>
        </is>
      </c>
      <c r="DR135" s="0" t="inlineStr">
        <is>
          <t>15行 6列，源：None 备：12:30:45.12345</t>
        </is>
      </c>
      <c r="DT135" s="0" t="inlineStr">
        <is>
          <t>17行 0列，源：22 备：27</t>
        </is>
      </c>
      <c r="DV135" s="0" t="inlineStr">
        <is>
          <t>23行 1列，源：X 备：A</t>
        </is>
      </c>
      <c r="EB135" s="0" t="inlineStr">
        <is>
          <t>15行 6列，源：None 备：12:30:45.12345</t>
        </is>
      </c>
      <c r="EC135" s="0" t="inlineStr">
        <is>
          <t>33行 2列，源：b'\xc9\xcf\xba\xa3\xd3\xa2\xb7\xbd\xc8\xed\xbc\xfe\xb9\xc9\xb7\xdd\xb9\xab\xcb\xbe' 备：7E21402324255E262A5D</t>
        </is>
      </c>
      <c r="EF135" s="0" t="inlineStr">
        <is>
          <t>8行 9列，源：None 备：</t>
        </is>
      </c>
      <c r="EK135" s="0" t="inlineStr">
        <is>
          <t>15行 6列，源：None 备：12:30:45.12345</t>
        </is>
      </c>
      <c r="EQ135" s="0" t="inlineStr">
        <is>
          <t>8行 9列，源：None 备：</t>
        </is>
      </c>
      <c r="EZ135" s="0" t="inlineStr">
        <is>
          <t>8行 9列，源：None 备：</t>
        </is>
      </c>
      <c r="FD135" s="0" t="inlineStr">
        <is>
          <t>8行 9列，源：None 备：</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c_numeric列源备映射错误，源端为numeric None位	期望更改为text	实际备端为numeric None位</t>
        </is>
      </c>
      <c r="AT136" s="0" t="inlineStr">
        <is>
          <t>10行 15列，源：1.23456789012345e-30 备：0.0000000000000</t>
        </is>
      </c>
      <c r="AX136" s="0" t="inlineStr">
        <is>
          <t>67行 1列，源：2024-05-11 12:00:00.567000 备：2002-06-11 23:59:59.993</t>
        </is>
      </c>
      <c r="BA136" s="0" t="inlineStr">
        <is>
          <t>10行 13列，源：None 备：</t>
        </is>
      </c>
      <c r="BM136" s="0" t="inlineStr">
        <is>
          <t>16行 1列，源：1945-05-11 14:30:45 备：9999-12-31 23:59:59</t>
        </is>
      </c>
      <c r="BO136" s="0" t="inlineStr">
        <is>
          <t>8行 19列，源：True 备：1</t>
        </is>
      </c>
      <c r="BQ136" s="0" t="inlineStr">
        <is>
          <t>15行 2列，源：2065-05-11 14:30:45.100000 备：1945-05-11 14:30:45.1</t>
        </is>
      </c>
      <c r="BR136" s="0" t="inlineStr">
        <is>
          <t>8行 7列，源：None 备：</t>
        </is>
      </c>
      <c r="BT136" s="0" t="inlineStr">
        <is>
          <t>23行 2列，源：This is a nchar stri 备：THIS IS A TESTCASEYF</t>
        </is>
      </c>
      <c r="BX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36" s="0" t="inlineStr">
        <is>
          <t>14行 8列，源：1900-01-01 00:00:00.0000000 +00:00 备：1971-05-11 00:00:00.0000001 +14:00</t>
        </is>
      </c>
      <c r="CJ136" s="0" t="inlineStr">
        <is>
          <t>18行 4列，源：1933-05-11 15:30:45.123 +01:00 备：2063-05-11 10:30:45.123 -04:00</t>
        </is>
      </c>
      <c r="CW136" s="0" t="inlineStr">
        <is>
          <t>9行 7列，源：None 备：</t>
        </is>
      </c>
      <c r="DJ136" s="0" t="inlineStr">
        <is>
          <t>8行 16列，源：nan 备：</t>
        </is>
      </c>
      <c r="DR136" s="0" t="inlineStr">
        <is>
          <t>15行 7列，源：12:00:00.123457 备：12:30:45.123450</t>
        </is>
      </c>
      <c r="DT136" s="0" t="inlineStr">
        <is>
          <t>17行 1列，源：00:00:00 备：12:30:45</t>
        </is>
      </c>
      <c r="DV136" s="0" t="inlineStr">
        <is>
          <t>23行 2列，源：This is a nchar stri 备：THIS IS A TESTCASEYF</t>
        </is>
      </c>
      <c r="EB136" s="0" t="inlineStr">
        <is>
          <t>15行 7列，源：12:00:00.123457 备：12:30:45.123450</t>
        </is>
      </c>
      <c r="EC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36" s="0" t="inlineStr">
        <is>
          <t>8行 10列，源：None 备：</t>
        </is>
      </c>
      <c r="EK136" s="0" t="inlineStr">
        <is>
          <t>15行 7列，源：12:00:00.123457 备：12:30:45.123450</t>
        </is>
      </c>
      <c r="EQ136" s="0" t="inlineStr">
        <is>
          <t>8行 10列，源：None 备：</t>
        </is>
      </c>
      <c r="EZ136" s="0" t="inlineStr">
        <is>
          <t>8行 10列，源：None 备：</t>
        </is>
      </c>
      <c r="FD136" s="0" t="inlineStr">
        <is>
          <t>8行 10列，源：None 备：</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c_numeric38列源备映射错误，源端为numeric None位	期望更改为text	实际备端为numeric None位</t>
        </is>
      </c>
      <c r="AT137" s="0" t="inlineStr">
        <is>
          <t>10行 16列，源：1.2345669834560371e-20 备：0.000000</t>
        </is>
      </c>
      <c r="AX137" s="0" t="inlineStr">
        <is>
          <t>68行 0列，源：173 备：67</t>
        </is>
      </c>
      <c r="BA137" s="0" t="inlineStr">
        <is>
          <t>10行 14列，源：None 备：</t>
        </is>
      </c>
      <c r="BM137" s="0" t="inlineStr">
        <is>
          <t>16行 2列，源：1945-05-11 14:30:45.100000 备：9999-12-31 23:59:59.9</t>
        </is>
      </c>
      <c r="BO137" s="0" t="inlineStr">
        <is>
          <t>9行 0列，源：19 备：20</t>
        </is>
      </c>
      <c r="BQ137" s="0" t="inlineStr">
        <is>
          <t>15行 3列，源：2065-05-11 14:30:45.120000 备：1945-05-11 14:30:45.12</t>
        </is>
      </c>
      <c r="BR137" s="0" t="inlineStr">
        <is>
          <t>8行 8列，源：None 备：</t>
        </is>
      </c>
      <c r="BT137" s="0" t="inlineStr">
        <is>
          <t>23行 2列，源：This is a nchar stri 备：THIS IS A TESTCASEYF</t>
        </is>
      </c>
      <c r="CF137" s="0" t="inlineStr">
        <is>
          <t>15行 0列，源：23 备：172</t>
        </is>
      </c>
      <c r="CJ137" s="0" t="inlineStr">
        <is>
          <t>18行 5列，源：1933-05-11 15:30:45.1235 +01:00 备：2063-05-11 10:30:45.1235 -04:00</t>
        </is>
      </c>
      <c r="CW137" s="0" t="inlineStr">
        <is>
          <t>9行 8列，源：None 备：</t>
        </is>
      </c>
      <c r="DJ137" s="0" t="inlineStr">
        <is>
          <t>8行 19列，源：None 备：</t>
        </is>
      </c>
      <c r="DR137" s="0" t="inlineStr">
        <is>
          <t>15行 8列，源：None 备：12:30:45.1234500</t>
        </is>
      </c>
      <c r="DT137" s="0" t="inlineStr">
        <is>
          <t>17行 2列，源：00:00:00 备：12:30:45.1</t>
        </is>
      </c>
      <c r="DV137" s="0" t="inlineStr">
        <is>
          <t>23行 2列，源：This is a nchar stri 备：THIS IS A TESTCASEYF</t>
        </is>
      </c>
      <c r="EB137" s="0" t="inlineStr">
        <is>
          <t>15行 8列，源：None 备：12:30:45.1234500</t>
        </is>
      </c>
      <c r="EF137" s="0" t="inlineStr">
        <is>
          <t>8行 11列，源：None 备：</t>
        </is>
      </c>
      <c r="EK137" s="0" t="inlineStr">
        <is>
          <t>15行 8列，源：None 备：12:30:45.1234500</t>
        </is>
      </c>
      <c r="EQ137" s="0" t="inlineStr">
        <is>
          <t>8行 11列，源：None 备：</t>
        </is>
      </c>
      <c r="EZ137" s="0" t="inlineStr">
        <is>
          <t>8行 11列，源：None 备：</t>
        </is>
      </c>
      <c r="FD137" s="0" t="inlineStr">
        <is>
          <t>8行 11列，源：None 备：</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c_numeric38_38列源备映射错误，源端为numeric None位	期望更改为text	实际备端为numeric None位</t>
        </is>
      </c>
      <c r="AT138" s="0" t="inlineStr">
        <is>
          <t>10行 18列，源：None 备：214748.3647</t>
        </is>
      </c>
      <c r="AX138" s="0" t="inlineStr">
        <is>
          <t>68行 1列，源：2025-01-01 00:00:00.233000 备：2003-11-04 23:59:59.990</t>
        </is>
      </c>
      <c r="BA138" s="0" t="inlineStr">
        <is>
          <t>10行 15列，源：1.23456789012345e-30 备：123.4567890000000</t>
        </is>
      </c>
      <c r="BM138" s="0" t="inlineStr">
        <is>
          <t>16行 3列，源：1945-05-11 14:30:45.120000 备：9999-12-31 23:59:59.99</t>
        </is>
      </c>
      <c r="BO138" s="0" t="inlineStr">
        <is>
          <t>9行 1列，源：nan 备：</t>
        </is>
      </c>
      <c r="BQ138" s="0" t="inlineStr">
        <is>
          <t>15行 4列，源：2065-05-11 14:30:45.123000 备：1945-05-11 14:30:45.123</t>
        </is>
      </c>
      <c r="BR138" s="0" t="inlineStr">
        <is>
          <t>8行 10列，源：None 备：</t>
        </is>
      </c>
      <c r="BT138"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8" s="0" t="inlineStr">
        <is>
          <t>15行 1列，源：2026-04-17 17:18:23 +08:00 备：1900-01-01 00:00:00 +00:00</t>
        </is>
      </c>
      <c r="CJ138" s="0" t="inlineStr">
        <is>
          <t>18行 6列，源：1933-05-11 15:30:45.12346 +01:00 备：2063-05-11 10:30:45.12346 -04:00</t>
        </is>
      </c>
      <c r="CW138" s="0" t="inlineStr">
        <is>
          <t>9行 10列，源：None 备：</t>
        </is>
      </c>
      <c r="DJ138" s="0" t="inlineStr">
        <is>
          <t>9行 0列，源：14 备：19</t>
        </is>
      </c>
      <c r="DT138" s="0" t="inlineStr">
        <is>
          <t>17行 3列，源：00:00:00 备：12:30:45.12</t>
        </is>
      </c>
      <c r="DV138"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8" s="0" t="inlineStr">
        <is>
          <t>8行 12列，源：None 备：</t>
        </is>
      </c>
      <c r="EK138" s="0" t="inlineStr">
        <is>
          <t>16行 0列，源：57 备：6</t>
        </is>
      </c>
      <c r="EQ138" s="0" t="inlineStr">
        <is>
          <t>8行 12列，源：None 备：</t>
        </is>
      </c>
      <c r="EZ138" s="0" t="inlineStr">
        <is>
          <t>8行 12列，源：None 备：</t>
        </is>
      </c>
      <c r="FD138" s="0" t="inlineStr">
        <is>
          <t>8行 12列，源：None 备：</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c_numeric38_10列源备映射错误，源端为numeric None位	期望更改为text	实际备端为numeric None位</t>
        </is>
      </c>
      <c r="AT139" s="0" t="inlineStr">
        <is>
          <t>10行 19列，源：False 备：0</t>
        </is>
      </c>
      <c r="AX139" s="0" t="inlineStr">
        <is>
          <t>69行 0列，源：356 备：68</t>
        </is>
      </c>
      <c r="BA139" s="0" t="inlineStr">
        <is>
          <t>10行 16列，源：1.2345669834560371e-20 备：0.000000</t>
        </is>
      </c>
      <c r="BM139" s="0" t="inlineStr">
        <is>
          <t>16行 4列，源：1945-05-11 14:30:45.123000 备：9999-12-31 23:59:59.999</t>
        </is>
      </c>
      <c r="BO139" s="0" t="inlineStr">
        <is>
          <t>9行 2列，源：nan 备：</t>
        </is>
      </c>
      <c r="BQ139" s="0" t="inlineStr">
        <is>
          <t>15行 5列，源：2065-05-11 14:30:45.123500 备：1945-05-11 14:30:45.1235</t>
        </is>
      </c>
      <c r="BR139" s="0" t="inlineStr">
        <is>
          <t>8行 11列，源：None 备：</t>
        </is>
      </c>
      <c r="BT139"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9" s="0" t="inlineStr">
        <is>
          <t>15行 2列，源：2026-04-17 17:18:22.8 +08:00 备：1900-01-01 00:00:00.0 +00:00</t>
        </is>
      </c>
      <c r="CJ139" s="0" t="inlineStr">
        <is>
          <t>18行 7列，源：1933-05-11 15:30:45.123457 +01:00 备：2063-05-11 10:30:45.123457 -04:00</t>
        </is>
      </c>
      <c r="CW139" s="0" t="inlineStr">
        <is>
          <t>9行 11列，源：None 备：</t>
        </is>
      </c>
      <c r="DJ139" s="0" t="inlineStr">
        <is>
          <t>9行 1列，源：nan 备：</t>
        </is>
      </c>
      <c r="DT139" s="0" t="inlineStr">
        <is>
          <t>17行 4列，源：00:00:00 备：12:30:45.123</t>
        </is>
      </c>
      <c r="DV139"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9" s="0" t="inlineStr">
        <is>
          <t>8行 13列，源：None 备：</t>
        </is>
      </c>
      <c r="EK139" s="0" t="inlineStr">
        <is>
          <t>17行 0列，源：58 备：60</t>
        </is>
      </c>
      <c r="EQ139" s="0" t="inlineStr">
        <is>
          <t>8行 13列，源：None 备：</t>
        </is>
      </c>
      <c r="EZ139" s="0" t="inlineStr">
        <is>
          <t>8行 13列，源：None 备：</t>
        </is>
      </c>
      <c r="FD139" s="0" t="inlineStr">
        <is>
          <t>8行 13列，源：None 备：</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c_numeric18_2列源备映射错误，源端为numeric None位	期望更改为text	实际备端为numeric None位</t>
        </is>
      </c>
      <c r="AT140" s="0" t="inlineStr">
        <is>
          <t>11行 0列，源：12 备：2</t>
        </is>
      </c>
      <c r="AX140" s="0" t="inlineStr">
        <is>
          <t>69行 1列，源：2020-02-29 19:27:31.123000 备：2004-12-24 23:59:59.990</t>
        </is>
      </c>
      <c r="BA140" s="0" t="inlineStr">
        <is>
          <t>10行 18列，源：None 备：214748.3647</t>
        </is>
      </c>
      <c r="BM140" s="0" t="inlineStr">
        <is>
          <t>16行 5列，源：1945-05-11 14:30:45.123500 备：9999-12-31 23:59:59.9999</t>
        </is>
      </c>
      <c r="BO140" s="0" t="inlineStr">
        <is>
          <t>9行 3列，源：nan 备：</t>
        </is>
      </c>
      <c r="BQ140" s="0" t="inlineStr">
        <is>
          <t>15行 6列，源：2065-05-11 14:30:45.123460 备：1945-05-11 14:30:45.12346</t>
        </is>
      </c>
      <c r="BR140" s="0" t="inlineStr">
        <is>
          <t>8行 12列，源：None 备：</t>
        </is>
      </c>
      <c r="BT140" s="0" t="inlineStr">
        <is>
          <t>24行 0列，源：76 备：74</t>
        </is>
      </c>
      <c r="CF140" s="0" t="inlineStr">
        <is>
          <t>15行 3列，源：2026-04-17 17:18:22.75 +08:00 备：1900-01-01 00:00:00.00 +00:00</t>
        </is>
      </c>
      <c r="CJ140" s="0" t="inlineStr">
        <is>
          <t>18行 8列，源：1933-05-11 15:30:45.1234567 +01:00 备：2063-05-11 10:30:45.1234567 -04:00</t>
        </is>
      </c>
      <c r="CW140" s="0" t="inlineStr">
        <is>
          <t>9行 12列，源：None 备：</t>
        </is>
      </c>
      <c r="DJ140" s="0" t="inlineStr">
        <is>
          <t>9行 2列，源：nan 备：</t>
        </is>
      </c>
      <c r="DT140" s="0" t="inlineStr">
        <is>
          <t>17行 5列，源：00:00:00 备：12:30:45.1230</t>
        </is>
      </c>
      <c r="DV140" s="0" t="inlineStr">
        <is>
          <t>24行 0列，源：76 备：74</t>
        </is>
      </c>
      <c r="EF140" s="0" t="inlineStr">
        <is>
          <t>8行 14列，源：None 备：</t>
        </is>
      </c>
      <c r="EK140" s="0" t="inlineStr">
        <is>
          <t>18行 0列，源：59 备：61</t>
        </is>
      </c>
      <c r="EQ140" s="0" t="inlineStr">
        <is>
          <t>8行 14列，源：None 备：</t>
        </is>
      </c>
      <c r="EZ140" s="0" t="inlineStr">
        <is>
          <t>8行 14列，源：None 备：</t>
        </is>
      </c>
      <c r="FD140" s="0" t="inlineStr">
        <is>
          <t>8行 14列，源：None 备：</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c_float列源备映射错误，源端为float None位	期望更改为text	实际备端为float None位</t>
        </is>
      </c>
      <c r="AT141" s="0" t="inlineStr">
        <is>
          <t>11行 2列，源：nan 备：32767</t>
        </is>
      </c>
      <c r="AX141" s="0" t="inlineStr">
        <is>
          <t>70行 0列，源：357 备：69</t>
        </is>
      </c>
      <c r="BA141" s="0" t="inlineStr">
        <is>
          <t>10行 19列，源：False 备：1</t>
        </is>
      </c>
      <c r="BM141" s="0" t="inlineStr">
        <is>
          <t>16行 6列，源：1945-05-11 14:30:45.123460 备：9999-12-31 23:59:59.99999</t>
        </is>
      </c>
      <c r="BO141" s="0" t="inlineStr">
        <is>
          <t>9行 4列，源：nan 备：</t>
        </is>
      </c>
      <c r="BQ141" s="0" t="inlineStr">
        <is>
          <t>15行 7列，源：2065-05-11 14:30:45.123457 备：1945-05-11 14:30:45.123457</t>
        </is>
      </c>
      <c r="BR141" s="0" t="inlineStr">
        <is>
          <t>8行 13列，源：None 备：</t>
        </is>
      </c>
      <c r="BT141" s="0" t="inlineStr">
        <is>
          <t>24行 1列，源：Y 备：6</t>
        </is>
      </c>
      <c r="CF141" s="0" t="inlineStr">
        <is>
          <t>15行 4列，源：2026-04-17 17:18:22.755 +08:00 备：1900-01-01 00:00:00.000 +00:00</t>
        </is>
      </c>
      <c r="CJ141" s="0" t="inlineStr">
        <is>
          <t>19行 0列，源：58 备：3</t>
        </is>
      </c>
      <c r="CW141" s="0" t="inlineStr">
        <is>
          <t>9行 13列，源：None 备：</t>
        </is>
      </c>
      <c r="DJ141" s="0" t="inlineStr">
        <is>
          <t>9行 3列，源：nan 备：</t>
        </is>
      </c>
      <c r="DT141" s="0" t="inlineStr">
        <is>
          <t>17行 6列，源：00:00:00 备：12:30:45.12300</t>
        </is>
      </c>
      <c r="DV141" s="0" t="inlineStr">
        <is>
          <t>24行 1列，源：Y 备：6</t>
        </is>
      </c>
      <c r="EF141" s="0" t="inlineStr">
        <is>
          <t>8行 15列，源：nan 备：-123456789000000002003480098325095514112.0000000000000</t>
        </is>
      </c>
      <c r="EK141" s="0" t="inlineStr">
        <is>
          <t>19行 0列，源：60 备：62</t>
        </is>
      </c>
      <c r="EQ141" s="0" t="inlineStr">
        <is>
          <t>8行 15列，源：nan 备：</t>
        </is>
      </c>
      <c r="EZ141" s="0" t="inlineStr">
        <is>
          <t>8行 15列，源：nan 备：-123456789000000002003480098325095514112.0000000000000</t>
        </is>
      </c>
      <c r="FD141" s="0" t="inlineStr">
        <is>
          <t>8行 15列，源：nan 备：</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c_real列源备映射错误，源端为real None位	期望更改为text	实际备端为real None位</t>
        </is>
      </c>
      <c r="AT142" s="0" t="inlineStr">
        <is>
          <t>11行 5列，源：None 备：</t>
        </is>
      </c>
      <c r="AX142" s="0" t="inlineStr">
        <is>
          <t>70行 1列，源：2000-05-11 14:30:29 备：1753-01-02 00:00:00.000</t>
        </is>
      </c>
      <c r="BA142" s="0" t="inlineStr">
        <is>
          <t>11行 0列，源：12 备：2</t>
        </is>
      </c>
      <c r="BM142" s="0" t="inlineStr">
        <is>
          <t>16行 7列，源：1945-05-11 14:30:45.123457 备：9999-12-31 23:59:59.999999</t>
        </is>
      </c>
      <c r="BO142" s="0" t="inlineStr">
        <is>
          <t>9行 5列，源：None 备：</t>
        </is>
      </c>
      <c r="BQ142" s="0" t="inlineStr">
        <is>
          <t>15行 8列，源：2065-05-11 14:30:45.123456 备：1945-05-11 14:30:45.1234567</t>
        </is>
      </c>
      <c r="BR142" s="0" t="inlineStr">
        <is>
          <t>8行 14列，源：None 备：</t>
        </is>
      </c>
      <c r="BT142" s="0" t="inlineStr">
        <is>
          <t>24行 1列，源：Y 备：6</t>
        </is>
      </c>
      <c r="CF142" s="0" t="inlineStr">
        <is>
          <t>15行 5列，源：2026-04-17 17:18:22.7550 +08:00 备：1900-01-01 00:00:00.0000 +00:00</t>
        </is>
      </c>
      <c r="CJ142" s="0" t="inlineStr">
        <is>
          <t>19行 1列，源：2000-05-11 00:30:45 +09:00 备：2026-04-17 17:18:32 +08:00</t>
        </is>
      </c>
      <c r="CW142" s="0" t="inlineStr">
        <is>
          <t>9行 14列，源：None 备：</t>
        </is>
      </c>
      <c r="DJ142" s="0" t="inlineStr">
        <is>
          <t>9行 4列，源：nan 备：</t>
        </is>
      </c>
      <c r="DT142" s="0" t="inlineStr">
        <is>
          <t>17行 7列，源：00:00:00 备：12:30:45.123000</t>
        </is>
      </c>
      <c r="DV142" s="0" t="inlineStr">
        <is>
          <t>24行 1列，源：Y 备：6</t>
        </is>
      </c>
      <c r="EF142" s="0" t="inlineStr">
        <is>
          <t>8行 16列，源：nan 备：-340282306073709652508363335590014353408.000000</t>
        </is>
      </c>
      <c r="EK142" s="0" t="inlineStr">
        <is>
          <t>19行 1列，源：12:30:45 备：23:59:59</t>
        </is>
      </c>
      <c r="EQ142" s="0" t="inlineStr">
        <is>
          <t>8行 16列，源：nan 备：</t>
        </is>
      </c>
      <c r="EZ142" s="0" t="inlineStr">
        <is>
          <t>8行 16列，源：nan 备：-340282306073709652508363335590014353408.000000</t>
        </is>
      </c>
      <c r="FD142" s="0" t="inlineStr">
        <is>
          <t>8行 16列，源：nan 备：</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c_money列源备映射错误，源端为money None位	期望更改为text	实际备端为money None位</t>
        </is>
      </c>
      <c r="AT143" s="0" t="inlineStr">
        <is>
          <t>11行 15列，源：1.23456789012345e-30 备：0.0000000000000</t>
        </is>
      </c>
      <c r="AX143" s="0" t="inlineStr">
        <is>
          <t>71行 0列，源：364 备：7</t>
        </is>
      </c>
      <c r="BA143" s="0" t="inlineStr">
        <is>
          <t>11行 2列，源：nan 备：32767</t>
        </is>
      </c>
      <c r="BM143" s="0" t="inlineStr">
        <is>
          <t>16行 8列，源：1945-05-11 14:30:45.123456 备：9999-12-31 23:59:59.9999999</t>
        </is>
      </c>
      <c r="BO143" s="0" t="inlineStr">
        <is>
          <t>9行 6列，源：None 备：</t>
        </is>
      </c>
      <c r="BQ143" s="0" t="inlineStr">
        <is>
          <t>16行 0列，源：203 备：57</t>
        </is>
      </c>
      <c r="BR143" s="0" t="inlineStr">
        <is>
          <t>8行 15列，源：123.456789 备：-123456789000000002003480098325095514112.0000000000000</t>
        </is>
      </c>
      <c r="BT143" s="0" t="inlineStr">
        <is>
          <t>24行 2列，源：€¶I€¶                备：12345678901234567890</t>
        </is>
      </c>
      <c r="CF143" s="0" t="inlineStr">
        <is>
          <t>15行 6列，源：2026-04-17 17:18:22.75495 +08:00 备：1900-01-01 00:00:00.00000 +00:00</t>
        </is>
      </c>
      <c r="CJ143" s="0" t="inlineStr">
        <is>
          <t>19行 2列，源：2000-05-11 00:30:45.1 +09:00 备：2026-04-17 17:18:31.5 +08:00</t>
        </is>
      </c>
      <c r="CW143" s="0" t="inlineStr">
        <is>
          <t>9行 15列，源：nan 备：</t>
        </is>
      </c>
      <c r="DJ143" s="0" t="inlineStr">
        <is>
          <t>9行 5列，源：None 备：</t>
        </is>
      </c>
      <c r="DT143" s="0" t="inlineStr">
        <is>
          <t>17行 8列，源：00:00:00 备：12:30:45.1230000</t>
        </is>
      </c>
      <c r="DV143" s="0" t="inlineStr">
        <is>
          <t>24行 2列，源：€¶I€¶ 备：12345678901234567890</t>
        </is>
      </c>
      <c r="EF143" s="0" t="inlineStr">
        <is>
          <t>8行 17列，源：None 备：-123456.7890</t>
        </is>
      </c>
      <c r="EK143" s="0" t="inlineStr">
        <is>
          <t>19行 2列，源：12:30:45.100000 备：23:59:59.1</t>
        </is>
      </c>
      <c r="EQ143" s="0" t="inlineStr">
        <is>
          <t>8行 17列，源：None 备：</t>
        </is>
      </c>
      <c r="EZ143" s="0" t="inlineStr">
        <is>
          <t>8行 17列，源：None 备：-123456.7890</t>
        </is>
      </c>
      <c r="FD143" s="0" t="inlineStr">
        <is>
          <t>8行 17列，源：None 备：</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c_smallmoney列源备映射错误，源端为smallmoney None位	期望更改为text	实际备端为smallmoney None位</t>
        </is>
      </c>
      <c r="AT144" s="0" t="inlineStr">
        <is>
          <t>11行 16列，源：1.2345669834560371e-20 备：0.000000</t>
        </is>
      </c>
      <c r="AX144" s="0" t="inlineStr">
        <is>
          <t>71行 1列，源：2000-05-01 23:59:59.993000 备：2000-05-11 14:30:29.000</t>
        </is>
      </c>
      <c r="BA144" s="0" t="inlineStr">
        <is>
          <t>11行 5列，源：None 备：99999</t>
        </is>
      </c>
      <c r="BM144" s="0" t="inlineStr">
        <is>
          <t>17行 0列，源：77 备：26</t>
        </is>
      </c>
      <c r="BO144" s="0" t="inlineStr">
        <is>
          <t>9行 7列，源：None 备：</t>
        </is>
      </c>
      <c r="BQ144" s="0" t="inlineStr">
        <is>
          <t>16行 1列，源：2026-04-17 17:17:33 备：2065-05-11 14:30:45</t>
        </is>
      </c>
      <c r="BR144" s="0" t="inlineStr">
        <is>
          <t>8行 16列，源：nan 备：-340282306073709652508363335590014353408.000000</t>
        </is>
      </c>
      <c r="BT144" s="0" t="inlineStr">
        <is>
          <t>24行 2列，源：€¶I€¶                备：12345678901234567890</t>
        </is>
      </c>
      <c r="CF144" s="0" t="inlineStr">
        <is>
          <t>15行 7列，源：2026-04-17 17:18:22.754952 +08:00 备：1900-01-01 00:00:00.000000 +00:00</t>
        </is>
      </c>
      <c r="CJ144" s="0" t="inlineStr">
        <is>
          <t>19行 3列，源：2000-05-11 00:30:45.12 +09:00 备：2026-04-17 17:18:31.54 +08:00</t>
        </is>
      </c>
      <c r="CW144" s="0" t="inlineStr">
        <is>
          <t>9行 16列，源：nan 备：</t>
        </is>
      </c>
      <c r="DJ144" s="0" t="inlineStr">
        <is>
          <t>9行 6列，源：None 备：</t>
        </is>
      </c>
      <c r="DT144" s="0" t="inlineStr">
        <is>
          <t>18行 0列，源：23 备：28</t>
        </is>
      </c>
      <c r="DV144" s="0" t="inlineStr">
        <is>
          <t>24行 2列，源：€¶I€¶ 备：12345678901234567890</t>
        </is>
      </c>
      <c r="EF144" s="0" t="inlineStr">
        <is>
          <t>8行 18列，源：None 备：-1234.5678</t>
        </is>
      </c>
      <c r="EK144" s="0" t="inlineStr">
        <is>
          <t>19行 3列，源：12:30:45.120000 备：23:59:59.12</t>
        </is>
      </c>
      <c r="EQ144" s="0" t="inlineStr">
        <is>
          <t>8行 18列，源：None 备：</t>
        </is>
      </c>
      <c r="EZ144" s="0" t="inlineStr">
        <is>
          <t>8行 18列，源：None 备：-1234.5678</t>
        </is>
      </c>
      <c r="FD144" s="0" t="inlineStr">
        <is>
          <t>8行 18列，源：None 备：</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c_bit列源备映射错误，源端为bit None位	期望更改为text	实际备端为bit None位</t>
        </is>
      </c>
      <c r="AT145" s="0" t="inlineStr">
        <is>
          <t>11行 18列，源：None 备：214748.3647</t>
        </is>
      </c>
      <c r="AX145" s="0" t="inlineStr">
        <is>
          <t>72行 0列，源：365 备：70</t>
        </is>
      </c>
      <c r="BA145" s="0" t="inlineStr">
        <is>
          <t>11行 15列，源：1.23456789012345e-30 备：123.4567890000000</t>
        </is>
      </c>
      <c r="BM145" s="0" t="inlineStr">
        <is>
          <t>17行 1列，源：2065-05-11 14:30:45 备：1945-05-11 14:30:45</t>
        </is>
      </c>
      <c r="BO145" s="0" t="inlineStr">
        <is>
          <t>9行 8列，源：None 备：</t>
        </is>
      </c>
      <c r="BQ145" s="0" t="inlineStr">
        <is>
          <t>16行 2列，源：2026-04-17 17:17:33.400000 备：2065-05-11 14:30:45.1</t>
        </is>
      </c>
      <c r="BR145" s="0" t="inlineStr">
        <is>
          <t>8行 17列，源：None 备：-123456.7890</t>
        </is>
      </c>
      <c r="BT145"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5" s="0" t="inlineStr">
        <is>
          <t>15行 8列，源：2026-04-17 17:18:22.7549521 +08:00 备：1900-01-01 00:00:00.0000000 +00:00</t>
        </is>
      </c>
      <c r="CJ145" s="0" t="inlineStr">
        <is>
          <t>19行 4列，源：2000-05-11 00:30:45.123 +09:00 备：2026-04-17 17:18:31.537 +08:00</t>
        </is>
      </c>
      <c r="CW145" s="0" t="inlineStr">
        <is>
          <t>9行 17列，源：None 备：-150.7500</t>
        </is>
      </c>
      <c r="DJ145" s="0" t="inlineStr">
        <is>
          <t>9行 7列，源：None 备：</t>
        </is>
      </c>
      <c r="DT145" s="0" t="inlineStr">
        <is>
          <t>18行 1列，源：23:59:59 备：12:30:45</t>
        </is>
      </c>
      <c r="DV145"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5" s="0" t="inlineStr">
        <is>
          <t>8行 19列，源：None 备：0</t>
        </is>
      </c>
      <c r="EK145" s="0" t="inlineStr">
        <is>
          <t>19行 4列，源：12:30:45.123000 备：23:59:59.123</t>
        </is>
      </c>
      <c r="EQ145" s="0" t="inlineStr">
        <is>
          <t>8行 19列，源：None 备：</t>
        </is>
      </c>
      <c r="EZ145" s="0" t="inlineStr">
        <is>
          <t>8行 19列，源：None 备：0</t>
        </is>
      </c>
      <c r="FD145" s="0" t="inlineStr">
        <is>
          <t>8行 19列，源：None 备：</t>
        </is>
      </c>
    </row>
    <row r="146">
      <c r="A146" s="0" t="inlineStr">
        <is>
          <t>info_xml_dml_single_pk_urp</t>
        </is>
      </c>
      <c r="K146" s="0" t="inlineStr">
        <is>
          <t>[0;34m info_xml_dml_single_pk_urp [0m源备字段数相同，源端字段：2 	备端字段2</t>
        </is>
      </c>
      <c r="W146" s="1">
        <f>HYPERLINK("#2026041717hbase0!AU2","NO 源备存在差异，共5个")</f>
        <v/>
      </c>
      <c r="X146" s="0">
        <f>A146</f>
        <v/>
      </c>
      <c r="AT146" s="0" t="inlineStr">
        <is>
          <t>11行 19列，源：False 备：0</t>
        </is>
      </c>
      <c r="AX146" s="0" t="inlineStr">
        <is>
          <t>72行 1列，源：2001-04-09 23:59:59.993000 备：9999-12-30 23:59:59.997</t>
        </is>
      </c>
      <c r="BA146" s="0" t="inlineStr">
        <is>
          <t>11行 16列，源：1.2345669834560371e-20 备：0.000000</t>
        </is>
      </c>
      <c r="BM146" s="0" t="inlineStr">
        <is>
          <t>17行 2列，源：2065-05-11 14:30:45.100000 备：1945-05-11 14:30:45.1</t>
        </is>
      </c>
      <c r="BO146" s="0" t="inlineStr">
        <is>
          <t>9行 9列，源：None 备：</t>
        </is>
      </c>
      <c r="BQ146" s="0" t="inlineStr">
        <is>
          <t>16行 3列，源：2026-04-17 17:17:33.410000 备：2065-05-11 14:30:45.12</t>
        </is>
      </c>
      <c r="BR146" s="0" t="inlineStr">
        <is>
          <t>8行 18列，源：None 备：-1234.5678</t>
        </is>
      </c>
      <c r="BT146"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6" s="0" t="inlineStr">
        <is>
          <t>16行 0列，源：24 备：173</t>
        </is>
      </c>
      <c r="CJ146" s="0" t="inlineStr">
        <is>
          <t>19行 5列，源：2000-05-11 00:30:45.1235 +09:00 备：2026-04-17 17:18:31.5370 +08:00</t>
        </is>
      </c>
      <c r="CW146" s="0" t="inlineStr">
        <is>
          <t>9行 18列，源：None 备：-49.9500</t>
        </is>
      </c>
      <c r="DJ146" s="0" t="inlineStr">
        <is>
          <t>9行 8列，源：None 备：</t>
        </is>
      </c>
      <c r="DT146" s="0" t="inlineStr">
        <is>
          <t>18行 2列，源：23:59:59.900000 备：12:30:45.1</t>
        </is>
      </c>
      <c r="DV146"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6" s="0" t="inlineStr">
        <is>
          <t>9行 0列，源：10 备：18</t>
        </is>
      </c>
      <c r="EK146" s="0" t="inlineStr">
        <is>
          <t>19行 5列，源：12:30:45.123500 备：23:59:59.1235</t>
        </is>
      </c>
      <c r="EQ146" s="0" t="inlineStr">
        <is>
          <t>9行 0列，源：10 备：108</t>
        </is>
      </c>
      <c r="EZ146" s="0" t="inlineStr">
        <is>
          <t>9行 0列，源：10 备：18</t>
        </is>
      </c>
      <c r="FD146" s="0" t="inlineStr">
        <is>
          <t>9行 0列，源：10 备：108</t>
        </is>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YES!PK__info_xml__3213E83F248D068F</t>
        </is>
      </c>
      <c r="J147" s="0" t="inlineStr">
        <is>
          <t>YES! 主键相关索引</t>
        </is>
      </c>
      <c r="K147" s="0" t="inlineStr">
        <is>
          <t xml:space="preserve"> NO!  	 id列源备映射错误，源端为int None位	期望更改为text	实际备端为int None位</t>
        </is>
      </c>
      <c r="AT147" s="0" t="inlineStr">
        <is>
          <t>12行 0列，源：13 备：20</t>
        </is>
      </c>
      <c r="AX147" s="0" t="inlineStr">
        <is>
          <t>73行 0列，源：366 备：71</t>
        </is>
      </c>
      <c r="BA147" s="0" t="inlineStr">
        <is>
          <t>11行 18列，源：None 备：214748.3647</t>
        </is>
      </c>
      <c r="BM147" s="0" t="inlineStr">
        <is>
          <t>17行 3列，源：2065-05-11 14:30:45.120000 备：1945-05-11 14:30:45.12</t>
        </is>
      </c>
      <c r="BO147" s="0" t="inlineStr">
        <is>
          <t>9行 10列，源：None 备：</t>
        </is>
      </c>
      <c r="BQ147" s="0" t="inlineStr">
        <is>
          <t>16行 4列，源：2026-04-17 17:17:33.413000 备：2065-05-11 14:30:45.123</t>
        </is>
      </c>
      <c r="BR147" s="0" t="inlineStr">
        <is>
          <t>8行 19列，源：True 备：0</t>
        </is>
      </c>
      <c r="BT147" s="0" t="inlineStr">
        <is>
          <t>25行 0列，源：77 备：75</t>
        </is>
      </c>
      <c r="CF147" s="0" t="inlineStr">
        <is>
          <t>16行 1列，源：0001-01-01 00:00:00 +00:00 备：2026-04-17 17:18:23 +08:00</t>
        </is>
      </c>
      <c r="CJ147" s="0" t="inlineStr">
        <is>
          <t>19行 6列，源：2000-05-11 00:30:45.12346 +09:00 备：2026-04-17 17:18:31.53698 +08:00</t>
        </is>
      </c>
      <c r="CW147" s="0" t="inlineStr">
        <is>
          <t>9行 19列，源：None 备：</t>
        </is>
      </c>
      <c r="DJ147" s="0" t="inlineStr">
        <is>
          <t>9行 9列，源：None 备：</t>
        </is>
      </c>
      <c r="DT147" s="0" t="inlineStr">
        <is>
          <t>18行 3列，源：23:59:59.990000 备：12:30:45.12</t>
        </is>
      </c>
      <c r="DV147" s="0" t="inlineStr">
        <is>
          <t>25行 0列，源：77 备：75</t>
        </is>
      </c>
      <c r="EF147" s="0" t="inlineStr">
        <is>
          <t>9行 1列，源：99.0 备：</t>
        </is>
      </c>
      <c r="EK147" s="0" t="inlineStr">
        <is>
          <t>19行 6列，源：12:30:45.123460 备：23:59:59.12346</t>
        </is>
      </c>
      <c r="EQ147" s="0" t="inlineStr">
        <is>
          <t>9行 1列，源：99.0 备：</t>
        </is>
      </c>
      <c r="EZ147" s="0" t="inlineStr">
        <is>
          <t>9行 1列，源：99.0 备：</t>
        </is>
      </c>
      <c r="FD147" s="0" t="inlineStr">
        <is>
          <t>9行 1列，源：99.0 备：</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c_xml列源备映射错误，源端为xml -1位	期望更改为text	实际备端为xml -1位</t>
        </is>
      </c>
      <c r="AT148" s="0" t="inlineStr">
        <is>
          <t>12行 2列，源：nan 备：</t>
        </is>
      </c>
      <c r="AX148" s="0" t="inlineStr">
        <is>
          <t>73行 1列，源：2002-06-11 23:59:59.993000 备：2023-05-11 00:00:00.123</t>
        </is>
      </c>
      <c r="BA148" s="0" t="inlineStr">
        <is>
          <t>11行 19列，源：False 备：1</t>
        </is>
      </c>
      <c r="BM148" s="0" t="inlineStr">
        <is>
          <t>17行 4列，源：2065-05-11 14:30:45.123000 备：1945-05-11 14:30:45.123</t>
        </is>
      </c>
      <c r="BO148" s="0" t="inlineStr">
        <is>
          <t>9行 11列，源：None 备：</t>
        </is>
      </c>
      <c r="BQ148" s="0" t="inlineStr">
        <is>
          <t>16行 5列，源：2026-04-17 17:17:33.413300 备：2065-05-11 14:30:45.1235</t>
        </is>
      </c>
      <c r="BR148" s="0" t="inlineStr">
        <is>
          <t>9行 0列，源：11 备：18</t>
        </is>
      </c>
      <c r="BT148" s="0" t="inlineStr">
        <is>
          <t>25行 1列，源：测 备：X</t>
        </is>
      </c>
      <c r="CF148" s="0" t="inlineStr">
        <is>
          <t>16行 2列，源：0001-01-01 00:00:00.0 +00:00 备：2026-04-17 17:18:22.8 +08:00</t>
        </is>
      </c>
      <c r="CJ148" s="0" t="inlineStr">
        <is>
          <t>19行 7列，源：2000-05-11 00:30:45.123457 +09:00 备：2026-04-17 17:18:31.536981 +08:00</t>
        </is>
      </c>
      <c r="CW148" s="0" t="inlineStr">
        <is>
          <t>10行 0列，源：11 备：19</t>
        </is>
      </c>
      <c r="DJ148" s="0" t="inlineStr">
        <is>
          <t>9行 10列，源：None 备：</t>
        </is>
      </c>
      <c r="DT148" s="0" t="inlineStr">
        <is>
          <t>18行 4列，源：23:59:59.999000 备：12:30:45.123</t>
        </is>
      </c>
      <c r="DV148" s="0" t="inlineStr">
        <is>
          <t>25行 1列，源：测 备：X</t>
        </is>
      </c>
      <c r="EF148" s="0" t="inlineStr">
        <is>
          <t>9行 2列，源：-12345.0 备：</t>
        </is>
      </c>
      <c r="EK148" s="0" t="inlineStr">
        <is>
          <t>19行 7列，源：12:30:45.123456 备：23:59:59.123457</t>
        </is>
      </c>
      <c r="EQ148" s="0" t="inlineStr">
        <is>
          <t>9行 2列，源：-12345.0 备：</t>
        </is>
      </c>
      <c r="EZ148" s="0" t="inlineStr">
        <is>
          <t>9行 2列，源：-12345.0 备：</t>
        </is>
      </c>
      <c r="FD148" s="0" t="inlineStr">
        <is>
          <t>9行 2列，源：-12345.0 备：</t>
        </is>
      </c>
    </row>
    <row r="149">
      <c r="A149" s="0" t="inlineStr">
        <is>
          <t>info_datetime_dml_batch1_pk_irp1</t>
        </is>
      </c>
      <c r="K149" s="0" t="inlineStr">
        <is>
          <t>[0;34m info_datetime_dml_batch1_pk_irp1 [0m源备字段数相同，源端字段：2 	备端字段2</t>
        </is>
      </c>
      <c r="W149" s="1">
        <f>HYPERLINK("#2026041717hbase0!AV2","NO 源备存在差异，共47个")</f>
        <v/>
      </c>
      <c r="X149" s="0">
        <f>A149</f>
        <v/>
      </c>
      <c r="AT149" s="0" t="inlineStr">
        <is>
          <t>12行 5列，源：None 备：</t>
        </is>
      </c>
      <c r="AX149" s="0" t="inlineStr">
        <is>
          <t>74行 0列，源：367 备：72</t>
        </is>
      </c>
      <c r="BA149" s="0" t="inlineStr">
        <is>
          <t>12行 0列，源：13 备：20</t>
        </is>
      </c>
      <c r="BM149" s="0" t="inlineStr">
        <is>
          <t>17行 5列，源：2065-05-11 14:30:45.123500 备：1945-05-11 14:30:45.1235</t>
        </is>
      </c>
      <c r="BO149" s="0" t="inlineStr">
        <is>
          <t>9行 12列，源：None 备：</t>
        </is>
      </c>
      <c r="BQ149" s="0" t="inlineStr">
        <is>
          <t>16行 6列，源：2026-04-17 17:17:33.413300 备：2065-05-11 14:30:45.12346</t>
        </is>
      </c>
      <c r="BR149" s="0" t="inlineStr">
        <is>
          <t>9行 1列，源：200.0 备：</t>
        </is>
      </c>
      <c r="BT149" s="0" t="inlineStr">
        <is>
          <t>25行 1列，源：测 备：X</t>
        </is>
      </c>
      <c r="CF149" s="0" t="inlineStr">
        <is>
          <t>16行 3列，源：0001-01-01 00:00:00.00 +00:00 备：2026-04-17 17:18:22.75 +08:00</t>
        </is>
      </c>
      <c r="CJ149" s="0" t="inlineStr">
        <is>
          <t>19行 8列，源：2000-05-11 00:30:45.1234567 +09:00 备：2026-04-17 17:18:31.5369809 +08:00</t>
        </is>
      </c>
      <c r="CW149" s="0" t="inlineStr">
        <is>
          <t>10行 1列，源：nan 备：</t>
        </is>
      </c>
      <c r="DJ149" s="0" t="inlineStr">
        <is>
          <t>9行 11列，源：None 备：</t>
        </is>
      </c>
      <c r="DT149" s="0" t="inlineStr">
        <is>
          <t>18行 5列，源：23:59:59.999900 备：12:30:45.1234</t>
        </is>
      </c>
      <c r="DV149" s="0" t="inlineStr">
        <is>
          <t>25行 1列，源：测 备：X</t>
        </is>
      </c>
      <c r="EF149" s="0" t="inlineStr">
        <is>
          <t>9行 3列，源：-123456789.0 备：</t>
        </is>
      </c>
      <c r="EK149" s="0" t="inlineStr">
        <is>
          <t>19行 8列，源：12:30:45.123456 备：23:59:59.1234567</t>
        </is>
      </c>
      <c r="EQ149" s="0" t="inlineStr">
        <is>
          <t>9行 3列，源：-123456789.0 备：</t>
        </is>
      </c>
      <c r="EZ149" s="0" t="inlineStr">
        <is>
          <t>9行 3列，源：-123456789.0 备：</t>
        </is>
      </c>
      <c r="FD149" s="0" t="inlineStr">
        <is>
          <t>9行 3列，源：-123456789.0 备：</t>
        </is>
      </c>
    </row>
    <row r="150">
      <c r="B150" s="0" t="inlineStr">
        <is>
          <t>YES</t>
        </is>
      </c>
      <c r="C150" s="0" t="inlineStr">
        <is>
          <t>NULL</t>
        </is>
      </c>
      <c r="D150" s="0" t="inlineStr">
        <is>
          <t>NULL</t>
        </is>
      </c>
      <c r="E150" s="0" t="inlineStr">
        <is>
          <t>NULL</t>
        </is>
      </c>
      <c r="F150" s="0" t="inlineStr">
        <is>
          <t>NULL</t>
        </is>
      </c>
      <c r="G150" s="0" t="inlineStr">
        <is>
          <t>NULL</t>
        </is>
      </c>
      <c r="H150" s="0" t="inlineStr">
        <is>
          <t>NULL</t>
        </is>
      </c>
      <c r="I150" s="0" t="inlineStr">
        <is>
          <t>YES!PK__info_dat__3213E83F50262958</t>
        </is>
      </c>
      <c r="J150" s="0" t="inlineStr">
        <is>
          <t>YES! 主键相关索引</t>
        </is>
      </c>
      <c r="K150" s="0" t="inlineStr">
        <is>
          <t xml:space="preserve"> NO!  	 id列源备映射错误，源端为int None位	期望更改为text	实际备端为int None位</t>
        </is>
      </c>
      <c r="AT150" s="0" t="inlineStr">
        <is>
          <t>12行 15列，源：1.23456789012345e-30 备：0.0000000000000</t>
        </is>
      </c>
      <c r="AX150" s="0" t="inlineStr">
        <is>
          <t>74行 1列，源：2003-11-04 23:59:59.990000 备：2024-05-11 12:00:00.567</t>
        </is>
      </c>
      <c r="BA150" s="0" t="inlineStr">
        <is>
          <t>12行 2列，源：nan 备：0</t>
        </is>
      </c>
      <c r="BM150" s="0" t="inlineStr">
        <is>
          <t>17行 6列，源：2065-05-11 14:30:45.123460 备：1945-05-11 14:30:45.12346</t>
        </is>
      </c>
      <c r="BO150" s="0" t="inlineStr">
        <is>
          <t>9行 13列，源：None 备：</t>
        </is>
      </c>
      <c r="BQ150" s="0" t="inlineStr">
        <is>
          <t>16行 7列，源：2026-04-17 17:17:33.413301 备：2065-05-11 14:30:45.123457</t>
        </is>
      </c>
      <c r="BR150" s="0" t="inlineStr">
        <is>
          <t>9行 2列，源：0.0 备：</t>
        </is>
      </c>
      <c r="BT150" s="0" t="inlineStr">
        <is>
          <t>25行 2列，源：这是一个长字符串             备：This is a nchar stri</t>
        </is>
      </c>
      <c r="CF150" s="0" t="inlineStr">
        <is>
          <t>16行 4列，源：0001-01-01 00:00:00.000 +00:00 备：2026-04-17 17:18:22.755 +08:00</t>
        </is>
      </c>
      <c r="CJ150" s="0" t="inlineStr">
        <is>
          <t>20行 0列，源：59 备：4</t>
        </is>
      </c>
      <c r="CW150" s="0" t="inlineStr">
        <is>
          <t>10行 2列，源：nan 备：</t>
        </is>
      </c>
      <c r="DJ150" s="0" t="inlineStr">
        <is>
          <t>9行 12列，源：None 备：</t>
        </is>
      </c>
      <c r="DT150" s="0" t="inlineStr">
        <is>
          <t>18行 6列，源：23:59:59.999990 备：12:30:45.12340</t>
        </is>
      </c>
      <c r="DV150" s="0" t="inlineStr">
        <is>
          <t>25行 2列，源：这是一个长字符串 备：This is a nchar stri</t>
        </is>
      </c>
      <c r="EF150" s="0" t="inlineStr">
        <is>
          <t>9行 4列，源：-123456789012345.0 备：</t>
        </is>
      </c>
      <c r="EK150" s="0" t="inlineStr">
        <is>
          <t>20行 0列，源：61 备：63</t>
        </is>
      </c>
      <c r="EQ150" s="0" t="inlineStr">
        <is>
          <t>9行 4列，源：-123456789012345.0 备：</t>
        </is>
      </c>
      <c r="EZ150" s="0" t="inlineStr">
        <is>
          <t>9行 4列，源：-123456789012345.0 备：</t>
        </is>
      </c>
      <c r="FD150" s="0" t="inlineStr">
        <is>
          <t>9行 4列，源：-123456789012345.0 备：</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c_datetime列源备映射错误，源端为datetime None位	期望更改为text	实际备端为datetime None位</t>
        </is>
      </c>
      <c r="AT151" s="0" t="inlineStr">
        <is>
          <t>12行 16列，源：1.2345669834560371e-20 备：0.000000</t>
        </is>
      </c>
      <c r="AX151" s="0" t="inlineStr">
        <is>
          <t>75行 0列，源：368 备：73</t>
        </is>
      </c>
      <c r="BA151" s="0" t="inlineStr">
        <is>
          <t>12行 3列，源：123456 备：0</t>
        </is>
      </c>
      <c r="BM151" s="0" t="inlineStr">
        <is>
          <t>17行 7列，源：2065-05-11 14:30:45.123457 备：1945-05-11 14:30:45.123457</t>
        </is>
      </c>
      <c r="BO151" s="0" t="inlineStr">
        <is>
          <t>9行 14列，源：None 备：</t>
        </is>
      </c>
      <c r="BQ151" s="0" t="inlineStr">
        <is>
          <t>16行 8列，源：2026-04-17 17:17:33.413300 备：2065-05-11 14:30:45.1234567</t>
        </is>
      </c>
      <c r="BR151" s="0" t="inlineStr">
        <is>
          <t>9行 3列，源：0.0 备：</t>
        </is>
      </c>
      <c r="BT151" s="0" t="inlineStr">
        <is>
          <t>25行 2列，源：这是一个长字符串             备：This is a nchar stri</t>
        </is>
      </c>
      <c r="CF151" s="0" t="inlineStr">
        <is>
          <t>16行 5列，源：0001-01-01 00:00:00.0000 +00:00 备：2026-04-17 17:18:22.7550 +08:00</t>
        </is>
      </c>
      <c r="CJ151" s="0" t="inlineStr">
        <is>
          <t>20行 1列，源：1999-05-16 01:30:45 +10:15 备：0001-01-01 00:00:00 +00:00</t>
        </is>
      </c>
      <c r="CW151" s="0" t="inlineStr">
        <is>
          <t>10行 3列，源：nan 备：</t>
        </is>
      </c>
      <c r="DJ151" s="0" t="inlineStr">
        <is>
          <t>9行 13列，源：None 备：</t>
        </is>
      </c>
      <c r="DT151" s="0" t="inlineStr">
        <is>
          <t>18行 7列，源：23:59:59.999999 备：12:30:45.123400</t>
        </is>
      </c>
      <c r="DV151" s="0" t="inlineStr">
        <is>
          <t>25行 2列，源：这是一个长字符串 备：This is a nchar stri</t>
        </is>
      </c>
      <c r="EF151" s="0" t="inlineStr">
        <is>
          <t>9行 5列，源：None 备：</t>
        </is>
      </c>
      <c r="EK151" s="0" t="inlineStr">
        <is>
          <t>20行 1列，源：12:30:45 备：</t>
        </is>
      </c>
      <c r="EQ151" s="0" t="inlineStr">
        <is>
          <t>9行 5列，源：None 备：</t>
        </is>
      </c>
      <c r="EZ151" s="0" t="inlineStr">
        <is>
          <t>9行 5列，源：None 备：</t>
        </is>
      </c>
      <c r="FD151" s="0" t="inlineStr">
        <is>
          <t>9行 5列，源：None 备：</t>
        </is>
      </c>
    </row>
    <row r="152">
      <c r="A152" s="0" t="inlineStr">
        <is>
          <t>info_varbinary_max_dml_single_pk_drp</t>
        </is>
      </c>
      <c r="K152" s="0" t="inlineStr">
        <is>
          <t>[0;34m info_varbinary_max_dml_single_pk_drp [0m源备字段数相同，源端字段：4 	备端字段4</t>
        </is>
      </c>
      <c r="W152" s="0" t="inlineStr">
        <is>
          <t>YES 源备无差异</t>
        </is>
      </c>
      <c r="X152" s="0">
        <f>A152</f>
        <v/>
      </c>
      <c r="AT152" s="0" t="inlineStr">
        <is>
          <t>12行 18列，源：None 备：-214748.3648</t>
        </is>
      </c>
      <c r="AX152" s="0" t="inlineStr">
        <is>
          <t>75行 1列，源：2004-12-24 23:59:59.990000 备：2025-01-01 00:00:00.233</t>
        </is>
      </c>
      <c r="BA152" s="0" t="inlineStr">
        <is>
          <t>12行 4列，源：1000000 备：0</t>
        </is>
      </c>
      <c r="BM152" s="0" t="inlineStr">
        <is>
          <t>17行 8列，源：2065-05-11 14:30:45.123456 备：1945-05-11 14:30:45.1234567</t>
        </is>
      </c>
      <c r="BO152" s="0" t="inlineStr">
        <is>
          <t>9行 15列，源：3.402823466e+38 备：-340282346600000016151267322115014000640.0000000000000</t>
        </is>
      </c>
      <c r="BQ152" s="0" t="inlineStr">
        <is>
          <t>17行 0列，源：205 备：6</t>
        </is>
      </c>
      <c r="BR152" s="0" t="inlineStr">
        <is>
          <t>9行 4列，源：0.0 备：</t>
        </is>
      </c>
      <c r="BT152"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2" s="0" t="inlineStr">
        <is>
          <t>16行 6列，源：0001-01-01 00:00:00.00000 +00:00 备：2026-04-17 17:18:22.75495 +08:00</t>
        </is>
      </c>
      <c r="CJ152" s="0" t="inlineStr">
        <is>
          <t>20行 2列，源：1999-05-16 01:30:45.1 +10:15 备：0001-01-01 00:00:00.0 +00:00</t>
        </is>
      </c>
      <c r="CW152" s="0" t="inlineStr">
        <is>
          <t>10行 4列，源：nan 备：</t>
        </is>
      </c>
      <c r="DJ152" s="0" t="inlineStr">
        <is>
          <t>9行 14列，源：None 备：</t>
        </is>
      </c>
      <c r="DT152" s="0" t="inlineStr">
        <is>
          <t>18行 8列，源：23:59:59.999999 备：12:30:45.1234000</t>
        </is>
      </c>
      <c r="DV152"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2" s="0" t="inlineStr">
        <is>
          <t>9行 6列，源：None 备：</t>
        </is>
      </c>
      <c r="EK152" s="0" t="inlineStr">
        <is>
          <t>20行 2列，源：12:30:45.100000 备：00:00:01.1</t>
        </is>
      </c>
      <c r="EQ152" s="0" t="inlineStr">
        <is>
          <t>9行 6列，源：None 备：</t>
        </is>
      </c>
      <c r="EZ152" s="0" t="inlineStr">
        <is>
          <t>9行 6列，源：None 备：</t>
        </is>
      </c>
      <c r="FD152" s="0" t="inlineStr">
        <is>
          <t>9行 6列，源：None 备：</t>
        </is>
      </c>
    </row>
    <row r="153">
      <c r="B153" s="0" t="inlineStr">
        <is>
          <t>YES</t>
        </is>
      </c>
      <c r="C153" s="0" t="inlineStr">
        <is>
          <t>NULL</t>
        </is>
      </c>
      <c r="D153" s="0" t="inlineStr">
        <is>
          <t>NULL</t>
        </is>
      </c>
      <c r="E153" s="0" t="inlineStr">
        <is>
          <t>NULL</t>
        </is>
      </c>
      <c r="F153" s="0" t="inlineStr">
        <is>
          <t>NULL</t>
        </is>
      </c>
      <c r="G153" s="0" t="inlineStr">
        <is>
          <t>NULL</t>
        </is>
      </c>
      <c r="H153" s="0" t="inlineStr">
        <is>
          <t>NULL</t>
        </is>
      </c>
      <c r="I153" s="0" t="inlineStr">
        <is>
          <t>YES!PK__info_var__3213E83F97C30674</t>
        </is>
      </c>
      <c r="J153" s="0" t="inlineStr">
        <is>
          <t>YES! 主键相关索引</t>
        </is>
      </c>
      <c r="K153" s="0" t="inlineStr">
        <is>
          <t xml:space="preserve"> NO!  	 id列源备映射错误，源端为int None位	期望更改为text	实际备端为int None位</t>
        </is>
      </c>
      <c r="AT153" s="0" t="inlineStr">
        <is>
          <t>12行 19列，源：False 备：0</t>
        </is>
      </c>
      <c r="AX153" s="0" t="inlineStr">
        <is>
          <t>76行 0列，源：371 备：74</t>
        </is>
      </c>
      <c r="BA153" s="0" t="inlineStr">
        <is>
          <t>12行 5列，源：None 备：</t>
        </is>
      </c>
      <c r="BM153" s="0" t="inlineStr">
        <is>
          <t>18行 0列，源：123 备：27</t>
        </is>
      </c>
      <c r="BO153" s="0" t="inlineStr">
        <is>
          <t>9行 16列，源：3.4028230607370965e+38 备：-340282306073709652508363335590014353408.000000</t>
        </is>
      </c>
      <c r="BQ153" s="0" t="inlineStr">
        <is>
          <t>17行 1列，源：9999-12-31 23:59:59 备：1945-05-11 14:30:45</t>
        </is>
      </c>
      <c r="BR153" s="0" t="inlineStr">
        <is>
          <t>9行 6列，源：None 备：</t>
        </is>
      </c>
      <c r="BT153"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3" s="0" t="inlineStr">
        <is>
          <t>16行 7列，源：0001-01-01 00:00:00.000000 +00:00 备：2026-04-17 17:18:22.754952 +08:00</t>
        </is>
      </c>
      <c r="CJ153" s="0" t="inlineStr">
        <is>
          <t>20行 3列，源：1999-05-16 01:30:45.12 +10:15 备：0001-01-01 00:00:00.00 +00:00</t>
        </is>
      </c>
      <c r="CW153" s="0" t="inlineStr">
        <is>
          <t>10行 5列，源：None 备：</t>
        </is>
      </c>
      <c r="DJ153" s="0" t="inlineStr">
        <is>
          <t>9行 15列，源：nan 备：</t>
        </is>
      </c>
      <c r="DT153" s="0" t="inlineStr">
        <is>
          <t>19行 0列，源：24 备：29</t>
        </is>
      </c>
      <c r="DV153"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3" s="0" t="inlineStr">
        <is>
          <t>9行 7列，源：None 备：</t>
        </is>
      </c>
      <c r="EK153" s="0" t="inlineStr">
        <is>
          <t>20行 3列，源：12:30:45.120000 备：</t>
        </is>
      </c>
      <c r="EQ153" s="0" t="inlineStr">
        <is>
          <t>9行 7列，源：None 备：</t>
        </is>
      </c>
      <c r="EZ153" s="0" t="inlineStr">
        <is>
          <t>9行 7列，源：None 备：</t>
        </is>
      </c>
      <c r="FD153" s="0" t="inlineStr">
        <is>
          <t>9行 7列，源：None 备：</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c_varbinary_max1列源备映射错误，源端为varbinary -1位	期望更改为text	实际备端为varbinary -1位</t>
        </is>
      </c>
      <c r="AT154" s="0" t="inlineStr">
        <is>
          <t>13行 0列，源：14 备：3</t>
        </is>
      </c>
      <c r="AX154" s="0" t="inlineStr">
        <is>
          <t>76行 1列，源：2023-05-11 00:00:00.123000 备：2040-12-25 23:59:59.997</t>
        </is>
      </c>
      <c r="BA154" s="0" t="inlineStr">
        <is>
          <t>12行 15列，源：1.23456789012345e-30 备：0.0000000000000</t>
        </is>
      </c>
      <c r="BM154" s="0" t="inlineStr">
        <is>
          <t>18行 1列，源：2026-04-17 17:17:25 备：2065-05-11 14:30:45</t>
        </is>
      </c>
      <c r="BO154" s="0" t="inlineStr">
        <is>
          <t>9行 19列，源：True 备：0</t>
        </is>
      </c>
      <c r="BQ154" s="0" t="inlineStr">
        <is>
          <t>17行 2列，源：9999-12-31 23:59:59.900000 备：1945-05-11 14:30:45.1</t>
        </is>
      </c>
      <c r="BR154" s="0" t="inlineStr">
        <is>
          <t>9行 7列，源：None 备：</t>
        </is>
      </c>
      <c r="BT154" s="0" t="inlineStr">
        <is>
          <t>26行 0列，源：78 备：76</t>
        </is>
      </c>
      <c r="CF154" s="0" t="inlineStr">
        <is>
          <t>16行 8列，源：0001-01-01 00:00:00.0000000 +00:00 备：2026-04-17 17:18:22.7549521 +08:00</t>
        </is>
      </c>
      <c r="CJ154" s="0" t="inlineStr">
        <is>
          <t>20行 4列，源：1999-05-16 01:30:45.123 +10:15 备：0001-01-01 00:00:00.000 +00:00</t>
        </is>
      </c>
      <c r="CW154" s="0" t="inlineStr">
        <is>
          <t>10行 6列，源：None 备：</t>
        </is>
      </c>
      <c r="DJ154" s="0" t="inlineStr">
        <is>
          <t>9行 16列，源：nan 备：</t>
        </is>
      </c>
      <c r="DT154" s="0" t="inlineStr">
        <is>
          <t>20行 0列，源：25 备：3</t>
        </is>
      </c>
      <c r="DV154" s="0" t="inlineStr">
        <is>
          <t>26行 0列，源：78 备：76</t>
        </is>
      </c>
      <c r="EF154" s="0" t="inlineStr">
        <is>
          <t>9行 8列，源：None 备：</t>
        </is>
      </c>
      <c r="EK154" s="0" t="inlineStr">
        <is>
          <t>20行 4列，源：12:30:45.123000 备：00:00:01.123</t>
        </is>
      </c>
      <c r="EQ154" s="0" t="inlineStr">
        <is>
          <t>9行 8列，源：None 备：</t>
        </is>
      </c>
      <c r="EZ154" s="0" t="inlineStr">
        <is>
          <t>9行 8列，源：None 备：</t>
        </is>
      </c>
      <c r="FD154" s="0" t="inlineStr">
        <is>
          <t>9行 8列，源：None 备：</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c_varbinary_max2列源备映射错误，源端为varbinary -1位	期望更改为text	实际备端为varbinary -1位</t>
        </is>
      </c>
      <c r="AT155" s="0" t="inlineStr">
        <is>
          <t>13行 2列，源：nan 备：</t>
        </is>
      </c>
      <c r="AX155" s="0" t="inlineStr">
        <is>
          <t>77行 0列，源：372 备：8</t>
        </is>
      </c>
      <c r="BA155" s="0" t="inlineStr">
        <is>
          <t>12行 16列，源：1.2345669834560371e-20 备：0.000000</t>
        </is>
      </c>
      <c r="BM155" s="0" t="inlineStr">
        <is>
          <t>18行 2列，源：2026-04-17 17:17:24.600000 备：2065-05-11 14:30:45.1</t>
        </is>
      </c>
      <c r="BO155" s="0" t="inlineStr">
        <is>
          <t>10行 0列，源：20 备：3</t>
        </is>
      </c>
      <c r="BQ155" s="0" t="inlineStr">
        <is>
          <t>17行 3列，源：9999-12-31 23:59:59.990000 备：1945-05-11 14:30:45.12</t>
        </is>
      </c>
      <c r="BR155" s="0" t="inlineStr">
        <is>
          <t>9行 8列，源：None 备：</t>
        </is>
      </c>
      <c r="BT155" s="0" t="inlineStr">
        <is>
          <t>26行 1列，源：试 备：Y</t>
        </is>
      </c>
      <c r="CF155" s="0" t="inlineStr">
        <is>
          <t>17行 0列，源：25 备：174</t>
        </is>
      </c>
      <c r="CJ155" s="0" t="inlineStr">
        <is>
          <t>20行 5列，源：1999-05-16 01:30:45.1235 +10:15 备：0001-01-01 00:00:00.0000 +00:00</t>
        </is>
      </c>
      <c r="CW155" s="0" t="inlineStr">
        <is>
          <t>10行 7列，源：None 备：</t>
        </is>
      </c>
      <c r="DJ155" s="0" t="inlineStr">
        <is>
          <t>9行 19列，源：None 备：</t>
        </is>
      </c>
      <c r="DT155" s="0" t="inlineStr">
        <is>
          <t>20行 1列，源：12:30:45 备：23:59:59</t>
        </is>
      </c>
      <c r="DV155" s="0" t="inlineStr">
        <is>
          <t>26行 1列，源：试 备：Y</t>
        </is>
      </c>
      <c r="EF155" s="0" t="inlineStr">
        <is>
          <t>9行 9列，源：None 备：</t>
        </is>
      </c>
      <c r="EK155" s="0" t="inlineStr">
        <is>
          <t>20行 5列，源：12:30:45.123500 备：</t>
        </is>
      </c>
      <c r="EQ155" s="0" t="inlineStr">
        <is>
          <t>9行 9列，源：None 备：</t>
        </is>
      </c>
      <c r="EZ155" s="0" t="inlineStr">
        <is>
          <t>9行 9列，源：None 备：</t>
        </is>
      </c>
      <c r="FD155" s="0" t="inlineStr">
        <is>
          <t>9行 9列，源：None 备：</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c_image3列源备映射错误，源端为image 2147483647位	期望更改为text	实际备端为image 2147483647位</t>
        </is>
      </c>
      <c r="AT156" s="0" t="inlineStr">
        <is>
          <t>13行 5列，源：None 备：</t>
        </is>
      </c>
      <c r="AX156" s="0" t="inlineStr">
        <is>
          <t>77行 1列，源：2024-05-11 12:00:00.567000 备：2068-05-11 14:30:30.000</t>
        </is>
      </c>
      <c r="BA156" s="0" t="inlineStr">
        <is>
          <t>12行 18列，源：None 备：-214748.3648</t>
        </is>
      </c>
      <c r="BM156" s="0" t="inlineStr">
        <is>
          <t>18行 3列，源：2026-04-17 17:17:24.630000 备：2065-05-11 14:30:45.12</t>
        </is>
      </c>
      <c r="BO156" s="0" t="inlineStr">
        <is>
          <t>10行 1列，源：nan 备：</t>
        </is>
      </c>
      <c r="BQ156" s="0" t="inlineStr">
        <is>
          <t>17行 4列，源：9999-12-31 23:59:59.999000 备：1945-05-11 14:30:45.123</t>
        </is>
      </c>
      <c r="BR156" s="0" t="inlineStr">
        <is>
          <t>9行 10列，源：None 备：</t>
        </is>
      </c>
      <c r="BT156" s="0" t="inlineStr">
        <is>
          <t>26行 1列，源：试 备：Y</t>
        </is>
      </c>
      <c r="CF156" s="0" t="inlineStr">
        <is>
          <t>17行 1列，源：9999-12-31 23:59:59 +00:00 备：0001-01-01 00:00:00 +00:00</t>
        </is>
      </c>
      <c r="CJ156" s="0" t="inlineStr">
        <is>
          <t>20行 6列，源：1999-05-16 01:30:45.12346 +10:15 备：0001-01-01 00:00:00.00000 +00:00</t>
        </is>
      </c>
      <c r="CW156" s="0" t="inlineStr">
        <is>
          <t>10行 8列，源：None 备：</t>
        </is>
      </c>
      <c r="DJ156" s="0" t="inlineStr">
        <is>
          <t>10行 0列，源：15 备：2</t>
        </is>
      </c>
      <c r="DT156" s="0" t="inlineStr">
        <is>
          <t>20行 2列，源：12:30:45.100000 备：23:59:59.9</t>
        </is>
      </c>
      <c r="DV156" s="0" t="inlineStr">
        <is>
          <t>26行 1列，源：试 备：Y</t>
        </is>
      </c>
      <c r="EF156" s="0" t="inlineStr">
        <is>
          <t>9行 10列，源：None 备：</t>
        </is>
      </c>
      <c r="EK156" s="0" t="inlineStr">
        <is>
          <t>20行 6列，源：12:30:45.123460 备：00:00:01.12346</t>
        </is>
      </c>
      <c r="EQ156" s="0" t="inlineStr">
        <is>
          <t>9行 10列，源：None 备：</t>
        </is>
      </c>
      <c r="EZ156" s="0" t="inlineStr">
        <is>
          <t>9行 10列，源：None 备：</t>
        </is>
      </c>
      <c r="FD156" s="0" t="inlineStr">
        <is>
          <t>9行 10列，源：None 备：</t>
        </is>
      </c>
    </row>
    <row r="157">
      <c r="K157" s="0" t="inlineStr">
        <is>
          <t>~ 空表</t>
        </is>
      </c>
      <c r="AT157" s="0" t="inlineStr">
        <is>
          <t>13行 15列，源：1.23456789012345e-30 备：0.0000000000000</t>
        </is>
      </c>
      <c r="AX157" s="0" t="inlineStr">
        <is>
          <t>78行 0列，源：373 备：9</t>
        </is>
      </c>
      <c r="BA157" s="0" t="inlineStr">
        <is>
          <t>12行 19列，源：False 备：0</t>
        </is>
      </c>
      <c r="BM157" s="0" t="inlineStr">
        <is>
          <t>18行 4列，源：2026-04-17 17:17:24.631000 备：2065-05-11 14:30:45.123</t>
        </is>
      </c>
      <c r="BO157" s="0" t="inlineStr">
        <is>
          <t>10行 2列，源：nan 备：</t>
        </is>
      </c>
      <c r="BQ157" s="0" t="inlineStr">
        <is>
          <t>17行 5列，源：9999-12-31 23:59:59.999900 备：1945-05-11 14:30:45.1235</t>
        </is>
      </c>
      <c r="BR157" s="0" t="inlineStr">
        <is>
          <t>9行 11列，源：None 备：</t>
        </is>
      </c>
      <c r="BT157" s="0" t="inlineStr">
        <is>
          <t xml:space="preserve">26行 2列，源：更新生僻字                备：€¶I€¶               </t>
        </is>
      </c>
      <c r="CF157" s="0" t="inlineStr">
        <is>
          <t>17行 2列，源：9999-12-31 23:59:59.9 +00:00 备：0001-01-01 00:00:00.0 +00:00</t>
        </is>
      </c>
      <c r="CJ157" s="0" t="inlineStr">
        <is>
          <t>20行 7列，源：1999-05-16 01:30:45.123457 +10:15 备：0001-01-01 00:00:00.000000 +00:00</t>
        </is>
      </c>
      <c r="CW157" s="0" t="inlineStr">
        <is>
          <t>10行 9列，源：None 备：</t>
        </is>
      </c>
      <c r="DJ157" s="0" t="inlineStr">
        <is>
          <t>10行 1列，源：nan 备：255</t>
        </is>
      </c>
      <c r="DT157" s="0" t="inlineStr">
        <is>
          <t>20行 3列，源：12:30:45.100000 备：23:59:59.99</t>
        </is>
      </c>
      <c r="DV157" s="0" t="inlineStr">
        <is>
          <t>26行 2列，源：更新生僻字 备：€¶I€¶</t>
        </is>
      </c>
      <c r="EF157" s="0" t="inlineStr">
        <is>
          <t>9行 11列，源：None 备：</t>
        </is>
      </c>
      <c r="EK157" s="0" t="inlineStr">
        <is>
          <t>20行 7列，源：12:30:45.123457 备：</t>
        </is>
      </c>
      <c r="EQ157" s="0" t="inlineStr">
        <is>
          <t>9行 11列，源：None 备：</t>
        </is>
      </c>
      <c r="EZ157" s="0" t="inlineStr">
        <is>
          <t>9行 11列，源：None 备：</t>
        </is>
      </c>
      <c r="FD157" s="0" t="inlineStr">
        <is>
          <t>9行 11列，源：None 备：</t>
        </is>
      </c>
    </row>
    <row r="158">
      <c r="A158" s="0" t="inlineStr">
        <is>
          <t>info_varbinary_dml_batch1_pk_urp2</t>
        </is>
      </c>
      <c r="K158" s="0" t="inlineStr">
        <is>
          <t>[0;34m info_varbinary_dml_batch1_pk_urp2 [0m源备字段数相同，源端字段：4 	备端字段4</t>
        </is>
      </c>
      <c r="W158" s="1">
        <f>HYPERLINK("#2026041717hbase0!AW2","NO 源备存在差异，共39个")</f>
        <v/>
      </c>
      <c r="X158" s="0">
        <f>A158</f>
        <v/>
      </c>
      <c r="AT158" s="0" t="inlineStr">
        <is>
          <t>13行 16列，源：1.2345669834560371e-20 备：0.000000</t>
        </is>
      </c>
      <c r="AX158" s="0" t="inlineStr">
        <is>
          <t>78行 1列，源：2025-01-01 00:00:00.233000 备：1981-05-11 14:30:59.000</t>
        </is>
      </c>
      <c r="BA158" s="0" t="inlineStr">
        <is>
          <t>13行 0列，源：14 备：3</t>
        </is>
      </c>
      <c r="BM158" s="0" t="inlineStr">
        <is>
          <t>18行 5列，源：2026-04-17 17:17:24.630600 备：2065-05-11 14:30:45.1235</t>
        </is>
      </c>
      <c r="BO158" s="0" t="inlineStr">
        <is>
          <t>10行 3列，源：nan 备：</t>
        </is>
      </c>
      <c r="BQ158" s="0" t="inlineStr">
        <is>
          <t>17行 6列，源：9999-12-31 23:59:59.999990 备：1945-05-11 14:30:45.12346</t>
        </is>
      </c>
      <c r="BR158" s="0" t="inlineStr">
        <is>
          <t>9行 12列，源：None 备：</t>
        </is>
      </c>
      <c r="BT158" s="0" t="inlineStr">
        <is>
          <t xml:space="preserve">26行 2列，源：更新生僻字                备：€¶I€¶               </t>
        </is>
      </c>
      <c r="CF158" s="0" t="inlineStr">
        <is>
          <t>17行 3列，源：9999-12-31 23:59:59.99 +00:00 备：0001-01-01 00:00:00.00 +00:00</t>
        </is>
      </c>
      <c r="CJ158" s="0" t="inlineStr">
        <is>
          <t>20行 8列，源：1999-05-16 01:30:45.1234567 +10:15 备：0001-01-01 00:00:00.0000000 +00:00</t>
        </is>
      </c>
      <c r="CW158" s="0" t="inlineStr">
        <is>
          <t>10行 10列，源：None 备：</t>
        </is>
      </c>
      <c r="DJ158" s="0" t="inlineStr">
        <is>
          <t>10行 2列，源：nan 备：32767</t>
        </is>
      </c>
      <c r="DT158" s="0" t="inlineStr">
        <is>
          <t>20行 4列，源：12:30:45.100000 备：23:59:59.999</t>
        </is>
      </c>
      <c r="DV158" s="0" t="inlineStr">
        <is>
          <t>26行 2列，源：更新生僻字 备：€¶I€¶</t>
        </is>
      </c>
      <c r="EF158" s="0" t="inlineStr">
        <is>
          <t>9行 12列，源：None 备：</t>
        </is>
      </c>
      <c r="EK158" s="0" t="inlineStr">
        <is>
          <t>20行 8列，源：12:30:45.123456 备：00:00:01.1234567</t>
        </is>
      </c>
      <c r="EQ158" s="0" t="inlineStr">
        <is>
          <t>9行 12列，源：None 备：</t>
        </is>
      </c>
      <c r="EZ158" s="0" t="inlineStr">
        <is>
          <t>9行 12列，源：None 备：</t>
        </is>
      </c>
      <c r="FD158" s="0" t="inlineStr">
        <is>
          <t>9行 12列，源：None 备：</t>
        </is>
      </c>
    </row>
    <row r="159">
      <c r="B159" s="0" t="inlineStr">
        <is>
          <t>YES</t>
        </is>
      </c>
      <c r="C159" s="0" t="inlineStr">
        <is>
          <t>NULL</t>
        </is>
      </c>
      <c r="D159" s="0" t="inlineStr">
        <is>
          <t>NULL</t>
        </is>
      </c>
      <c r="E159" s="0" t="inlineStr">
        <is>
          <t>NULL</t>
        </is>
      </c>
      <c r="F159" s="0" t="inlineStr">
        <is>
          <t>NULL</t>
        </is>
      </c>
      <c r="G159" s="0" t="inlineStr">
        <is>
          <t>NULL</t>
        </is>
      </c>
      <c r="H159" s="0" t="inlineStr">
        <is>
          <t>NULL</t>
        </is>
      </c>
      <c r="I159" s="0" t="inlineStr">
        <is>
          <t>YES!PK__info_var__3213E83F8B6B86DE</t>
        </is>
      </c>
      <c r="J159" s="0" t="inlineStr">
        <is>
          <t>YES! 主键相关索引</t>
        </is>
      </c>
      <c r="K159" s="0" t="inlineStr">
        <is>
          <t xml:space="preserve"> NO!  	 id列源备映射错误，源端为int None位	期望更改为text	实际备端为int None位</t>
        </is>
      </c>
      <c r="AT159" s="0" t="inlineStr">
        <is>
          <t>13行 18列，源：None 备：</t>
        </is>
      </c>
      <c r="BA159" s="0" t="inlineStr">
        <is>
          <t>13行 2列，源：nan 备：0</t>
        </is>
      </c>
      <c r="BM159" s="0" t="inlineStr">
        <is>
          <t>18行 6列，源：2026-04-17 17:17:24.630650 备：2065-05-11 14:30:45.12346</t>
        </is>
      </c>
      <c r="BO159" s="0" t="inlineStr">
        <is>
          <t>10行 4列，源：nan 备：</t>
        </is>
      </c>
      <c r="BQ159" s="0" t="inlineStr">
        <is>
          <t>17行 7列，源：9999-12-31 23:59:59.999999 备：1945-05-11 14:30:45.123457</t>
        </is>
      </c>
      <c r="BR159" s="0" t="inlineStr">
        <is>
          <t>9行 13列，源：None 备：</t>
        </is>
      </c>
      <c r="BT159"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59" s="0" t="inlineStr">
        <is>
          <t>17行 4列，源：9999-12-31 23:59:59.999 +00:00 备：0001-01-01 00:00:00.000 +00:00</t>
        </is>
      </c>
      <c r="CJ159" s="0" t="inlineStr">
        <is>
          <t>21行 0列，源：60 备：5</t>
        </is>
      </c>
      <c r="CW159" s="0" t="inlineStr">
        <is>
          <t>10行 11列，源：None 备：</t>
        </is>
      </c>
      <c r="DJ159" s="0" t="inlineStr">
        <is>
          <t>10行 3列，源：nan 备：2147483647</t>
        </is>
      </c>
      <c r="DT159" s="0" t="inlineStr">
        <is>
          <t>20行 5列，源：12:30:45.100000 备：23:59:59.9999</t>
        </is>
      </c>
      <c r="DV159"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59" s="0" t="inlineStr">
        <is>
          <t>9行 13列，源：None 备：</t>
        </is>
      </c>
      <c r="EK159" s="0" t="inlineStr">
        <is>
          <t>21行 0列，源：62 备：64</t>
        </is>
      </c>
      <c r="EQ159" s="0" t="inlineStr">
        <is>
          <t>9行 13列，源：None 备：</t>
        </is>
      </c>
      <c r="EZ159" s="0" t="inlineStr">
        <is>
          <t>9行 13列，源：None 备：</t>
        </is>
      </c>
      <c r="FD159" s="0" t="inlineStr">
        <is>
          <t>9行 13列，源：None 备：</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c_varbinary列源备映射错误，源端为varbinary 1位	期望更改为text	实际备端为varbinary 1位</t>
        </is>
      </c>
      <c r="AT160" s="0" t="inlineStr">
        <is>
          <t>13行 19列，源：False 备：0</t>
        </is>
      </c>
      <c r="BA160" s="0" t="inlineStr">
        <is>
          <t>13行 3列，源：123456 备：0</t>
        </is>
      </c>
      <c r="BM160" s="0" t="inlineStr">
        <is>
          <t>18行 7列，源：2026-04-17 17:17:24.630647 备：2065-05-11 14:30:45.123457</t>
        </is>
      </c>
      <c r="BO160" s="0" t="inlineStr">
        <is>
          <t>10行 5列，源：None 备：</t>
        </is>
      </c>
      <c r="BQ160" s="0" t="inlineStr">
        <is>
          <t>17行 8列，源：9999-12-31 23:59:59.999999 备：1945-05-11 14:30:45.1234567</t>
        </is>
      </c>
      <c r="BR160" s="0" t="inlineStr">
        <is>
          <t>9行 14列，源：None 备：</t>
        </is>
      </c>
      <c r="BT160"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60" s="0" t="inlineStr">
        <is>
          <t>17行 5列，源：9999-12-31 23:59:59.9999 +00:00 备：0001-01-01 00:00:00.0000 +00:00</t>
        </is>
      </c>
      <c r="CJ160" s="0" t="inlineStr">
        <is>
          <t>21行 1列，源：2013-03-12 02:00:00 -04:25 备：9999-12-31 23:59:59 +00:00</t>
        </is>
      </c>
      <c r="CW160" s="0" t="inlineStr">
        <is>
          <t>10行 12列，源：None 备：</t>
        </is>
      </c>
      <c r="DJ160" s="0" t="inlineStr">
        <is>
          <t>10行 4列，源：nan 备：9223372036854775807</t>
        </is>
      </c>
      <c r="DT160" s="0" t="inlineStr">
        <is>
          <t>20行 6列，源：12:30:45.100000 备：23:59:59.99999</t>
        </is>
      </c>
      <c r="DV160"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60" s="0" t="inlineStr">
        <is>
          <t>9行 14列，源：None 备：</t>
        </is>
      </c>
      <c r="EK160" s="0" t="inlineStr">
        <is>
          <t>21行 1列，源：23:59:59 备：</t>
        </is>
      </c>
      <c r="EQ160" s="0" t="inlineStr">
        <is>
          <t>9行 14列，源：None 备：</t>
        </is>
      </c>
      <c r="EZ160" s="0" t="inlineStr">
        <is>
          <t>9行 14列，源：None 备：</t>
        </is>
      </c>
      <c r="FD160" s="0" t="inlineStr">
        <is>
          <t>9行 14列，源：None 备：</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c_varbinary_100列源备映射错误，源端为varbinary 100位	期望更改为text	实际备端为varbinary 100位</t>
        </is>
      </c>
      <c r="AT161" s="0" t="inlineStr">
        <is>
          <t>14行 0列，源：15 备：4</t>
        </is>
      </c>
      <c r="BA161" s="0" t="inlineStr">
        <is>
          <t>13行 4列，源：1000000 备：0</t>
        </is>
      </c>
      <c r="BM161" s="0" t="inlineStr">
        <is>
          <t>18行 8列，源：2026-04-17 17:17:24.630646 备：2065-05-11 14:30:45.1234567</t>
        </is>
      </c>
      <c r="BO161" s="0" t="inlineStr">
        <is>
          <t>10行 6列，源：None 备：</t>
        </is>
      </c>
      <c r="BQ161" s="0" t="inlineStr">
        <is>
          <t>18行 0列，源：207 备：7</t>
        </is>
      </c>
      <c r="BR161" s="0" t="inlineStr">
        <is>
          <t>9行 15列，源：123.456789 备：0.0000000000000</t>
        </is>
      </c>
      <c r="BT161" s="0" t="inlineStr">
        <is>
          <t>27行 0列，源：128 备：77</t>
        </is>
      </c>
      <c r="CF161" s="0" t="inlineStr">
        <is>
          <t>17行 6列，源：9999-12-31 23:59:59.99999 +00:00 备：0001-01-01 00:00:00.00000 +00:00</t>
        </is>
      </c>
      <c r="CJ161" s="0" t="inlineStr">
        <is>
          <t>21行 2列，源：2013-03-12 02:00:00.0 -04:25 备：9999-12-31 23:59:59.9 +00:00</t>
        </is>
      </c>
      <c r="CW161" s="0" t="inlineStr">
        <is>
          <t>10行 13列，源：None 备：</t>
        </is>
      </c>
      <c r="DJ161" s="0" t="inlineStr">
        <is>
          <t>10行 5列，源：None 备：999999999999999999</t>
        </is>
      </c>
      <c r="DT161" s="0" t="inlineStr">
        <is>
          <t>20行 7列，源：12:30:45.100000 备：23:59:59.999999</t>
        </is>
      </c>
      <c r="DV161" s="0" t="inlineStr">
        <is>
          <t>27行 0列，源：128 备：77</t>
        </is>
      </c>
      <c r="EF161" s="0" t="inlineStr">
        <is>
          <t>9行 15列，源：nan 备：0.0000000000000</t>
        </is>
      </c>
      <c r="EK161" s="0" t="inlineStr">
        <is>
          <t>21行 2列，源：23:59:59.100000 备：12:00:00.1</t>
        </is>
      </c>
      <c r="EQ161" s="0" t="inlineStr">
        <is>
          <t>9行 15列，源：nan 备：</t>
        </is>
      </c>
      <c r="EZ161" s="0" t="inlineStr">
        <is>
          <t>9行 15列，源：nan 备：0.0000000000000</t>
        </is>
      </c>
      <c r="FD161" s="0" t="inlineStr">
        <is>
          <t>9行 15列，源：nan 备：</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c_varbinary_200列源备映射错误，源端为varbinary 200位	期望更改为text	实际备端为varbinary 200位</t>
        </is>
      </c>
      <c r="AT162" s="0" t="inlineStr">
        <is>
          <t>14行 2列，源：nan 备：12345</t>
        </is>
      </c>
      <c r="BA162" s="0" t="inlineStr">
        <is>
          <t>13行 5列，源：None 备：99999</t>
        </is>
      </c>
      <c r="BM162" s="0" t="inlineStr">
        <is>
          <t>19行 0列，源：125 备：275</t>
        </is>
      </c>
      <c r="BO162" s="0" t="inlineStr">
        <is>
          <t>10行 7列，源：None 备：</t>
        </is>
      </c>
      <c r="BQ162" s="0" t="inlineStr">
        <is>
          <t>18行 2列，源：2065-05-11 14:30:45.100000 备：2065-05-11 14:30:45.1</t>
        </is>
      </c>
      <c r="BR162" s="0" t="inlineStr">
        <is>
          <t>9行 16列，源：nan 备：0.000000</t>
        </is>
      </c>
      <c r="BT162" s="0" t="inlineStr">
        <is>
          <t>27行 1列，源：试 备：测</t>
        </is>
      </c>
      <c r="CF162" s="0" t="inlineStr">
        <is>
          <t>17行 7列，源：9999-12-31 23:59:59.999999 +00:00 备：0001-01-01 00:00:00.000000 +00:00</t>
        </is>
      </c>
      <c r="CJ162" s="0" t="inlineStr">
        <is>
          <t>21行 3列，源：2013-03-12 02:00:00.00 -04:25 备：9999-12-31 23:59:59.99 +00:00</t>
        </is>
      </c>
      <c r="CW162" s="0" t="inlineStr">
        <is>
          <t>10行 14列，源：None 备：</t>
        </is>
      </c>
      <c r="DJ162" s="0" t="inlineStr">
        <is>
          <t>10行 6列，源：None 备：99999999999999999999999999999999999999</t>
        </is>
      </c>
      <c r="DT162" s="0" t="inlineStr">
        <is>
          <t>20行 8列，源：12:30:45.100000 备：23:59:59.9999999</t>
        </is>
      </c>
      <c r="DV162" s="0" t="inlineStr">
        <is>
          <t>27行 1列，源：试 备：测</t>
        </is>
      </c>
      <c r="EF162" s="0" t="inlineStr">
        <is>
          <t>9行 16列，源：nan 备：0.000000</t>
        </is>
      </c>
      <c r="EK162" s="0" t="inlineStr">
        <is>
          <t>21行 3列，源：23:59:59.120000 备：</t>
        </is>
      </c>
      <c r="EQ162" s="0" t="inlineStr">
        <is>
          <t>9行 16列，源：nan 备：</t>
        </is>
      </c>
      <c r="EZ162" s="0" t="inlineStr">
        <is>
          <t>9行 16列，源：nan 备：0.000000</t>
        </is>
      </c>
      <c r="FD162" s="0" t="inlineStr">
        <is>
          <t>9行 16列，源：nan 备：</t>
        </is>
      </c>
    </row>
    <row r="163">
      <c r="A163" s="0" t="inlineStr">
        <is>
          <t>info_datetime_dml_batch1_pk_irp2</t>
        </is>
      </c>
      <c r="K163" s="0" t="inlineStr">
        <is>
          <t>[0;34m info_datetime_dml_batch1_pk_irp2 [0m源备字段数相同，源端字段：2 	备端字段2</t>
        </is>
      </c>
      <c r="W163" s="1">
        <f>HYPERLINK("#2026041717hbase0!AX2","NO 源备存在差异，共156个")</f>
        <v/>
      </c>
      <c r="X163" s="0">
        <f>A163</f>
        <v/>
      </c>
      <c r="AT163" s="0" t="inlineStr">
        <is>
          <t>14行 5列，源：None 备：</t>
        </is>
      </c>
      <c r="BA163" s="0" t="inlineStr">
        <is>
          <t>13行 15列，源：1.23456789012345e-30 备：123.4567890000000</t>
        </is>
      </c>
      <c r="BM163" s="0" t="inlineStr">
        <is>
          <t>19行 2列，源：9999-12-31 23:59:59.900000 备：9999-12-31 23:59:59.9</t>
        </is>
      </c>
      <c r="BO163" s="0" t="inlineStr">
        <is>
          <t>10行 8列，源：None 备：</t>
        </is>
      </c>
      <c r="BQ163" s="0" t="inlineStr">
        <is>
          <t>18行 3列，源：2065-05-11 14:30:45.120000 备：2065-05-11 14:30:45.12</t>
        </is>
      </c>
      <c r="BR163" s="0" t="inlineStr">
        <is>
          <t>9行 17列，源：None 备：0.0001</t>
        </is>
      </c>
      <c r="BT163" s="0" t="inlineStr">
        <is>
          <t>27行 1列，源：试 备：测</t>
        </is>
      </c>
      <c r="CF163" s="0" t="inlineStr">
        <is>
          <t>17行 8列，源：9999-12-31 23:59:59.9999999 +00:00 备：0001-01-01 00:00:00.0000000 +00:00</t>
        </is>
      </c>
      <c r="CJ163" s="0" t="inlineStr">
        <is>
          <t>21行 4列，源：2013-03-12 02:00:00.000 -04:25 备：9999-12-31 23:59:59.999 +00:00</t>
        </is>
      </c>
      <c r="CW163" s="0" t="inlineStr">
        <is>
          <t>10行 15列，源：2.23e-308 备：</t>
        </is>
      </c>
      <c r="DJ163" s="0" t="inlineStr">
        <is>
          <t>10行 7列，源：None 备：0.99999999999999999999999999999999999999</t>
        </is>
      </c>
      <c r="DT163" s="0" t="inlineStr">
        <is>
          <t>21行 0列，源：26 备：30</t>
        </is>
      </c>
      <c r="DV163" s="0" t="inlineStr">
        <is>
          <t>27行 1列，源：试 备：测</t>
        </is>
      </c>
      <c r="EF163" s="0" t="inlineStr">
        <is>
          <t>9行 17列，源：None 备：0.0001</t>
        </is>
      </c>
      <c r="EK163" s="0" t="inlineStr">
        <is>
          <t>21行 4列，源：23:59:59.123000 备：12:00:00.123</t>
        </is>
      </c>
      <c r="EQ163" s="0" t="inlineStr">
        <is>
          <t>9行 17列，源：None 备：</t>
        </is>
      </c>
      <c r="EZ163" s="0" t="inlineStr">
        <is>
          <t>9行 17列，源：None 备：0.0001</t>
        </is>
      </c>
      <c r="FD163" s="0" t="inlineStr">
        <is>
          <t>9行 17列，源：None 备：</t>
        </is>
      </c>
    </row>
    <row r="164">
      <c r="B164" s="0" t="inlineStr">
        <is>
          <t>YES</t>
        </is>
      </c>
      <c r="C164" s="0" t="inlineStr">
        <is>
          <t>NULL</t>
        </is>
      </c>
      <c r="D164" s="0" t="inlineStr">
        <is>
          <t>NULL</t>
        </is>
      </c>
      <c r="E164" s="0" t="inlineStr">
        <is>
          <t>NULL</t>
        </is>
      </c>
      <c r="F164" s="0" t="inlineStr">
        <is>
          <t>NULL</t>
        </is>
      </c>
      <c r="G164" s="0" t="inlineStr">
        <is>
          <t>NULL</t>
        </is>
      </c>
      <c r="H164" s="0" t="inlineStr">
        <is>
          <t>NULL</t>
        </is>
      </c>
      <c r="I164" s="0" t="inlineStr">
        <is>
          <t>YES!PK__info_dat__3213E83FEBF995EB</t>
        </is>
      </c>
      <c r="J164" s="0" t="inlineStr">
        <is>
          <t>YES! 主键相关索引</t>
        </is>
      </c>
      <c r="K164" s="0" t="inlineStr">
        <is>
          <t xml:space="preserve"> NO!  	 id列源备映射错误，源端为int None位	期望更改为text	实际备端为int None位</t>
        </is>
      </c>
      <c r="AT164" s="0" t="inlineStr">
        <is>
          <t>14行 15列，源：1.23456789012345e-30 备：0.0000000000000</t>
        </is>
      </c>
      <c r="BA164" s="0" t="inlineStr">
        <is>
          <t>13行 16列，源：1.2345669834560371e-20 备：0.000000</t>
        </is>
      </c>
      <c r="BM164" s="0" t="inlineStr">
        <is>
          <t>19行 3列，源：9999-12-31 23:59:59.990000 备：9999-12-31 23:59:59.99</t>
        </is>
      </c>
      <c r="BO164" s="0" t="inlineStr">
        <is>
          <t>10行 9列，源：None 备：</t>
        </is>
      </c>
      <c r="BQ164" s="0" t="inlineStr">
        <is>
          <t>18行 4列，源：2065-05-11 14:30:45.123000 备：2065-05-11 14:30:45.123</t>
        </is>
      </c>
      <c r="BR164" s="0" t="inlineStr">
        <is>
          <t>9行 18列，源：None 备：0.0001</t>
        </is>
      </c>
      <c r="BT164" s="0" t="inlineStr">
        <is>
          <t xml:space="preserve">27行 2列，源：更新生僻字                备：这是一个长字符串            </t>
        </is>
      </c>
      <c r="CF164" s="0" t="inlineStr">
        <is>
          <t>18行 0列，源：26 备：177</t>
        </is>
      </c>
      <c r="CJ164" s="0" t="inlineStr">
        <is>
          <t>21行 5列，源：2013-03-12 02:00:00.0000 -04:25 备：9999-12-31 23:59:59.9999 +00:00</t>
        </is>
      </c>
      <c r="CW164" s="0" t="inlineStr">
        <is>
          <t>10行 16列，源：1.179999945774631e-38 备：</t>
        </is>
      </c>
      <c r="DJ164" s="0" t="inlineStr">
        <is>
          <t>10行 8列，源：None 备：9999999999999999999999999999.9999999999</t>
        </is>
      </c>
      <c r="DT164" s="0" t="inlineStr">
        <is>
          <t>22行 0列，源：27 备：31</t>
        </is>
      </c>
      <c r="DV164" s="0" t="inlineStr">
        <is>
          <t>27行 2列，源：更新生僻字 备：这是一个长字符串</t>
        </is>
      </c>
      <c r="EF164" s="0" t="inlineStr">
        <is>
          <t>9行 18列，源：None 备：0.0001</t>
        </is>
      </c>
      <c r="EK164" s="0" t="inlineStr">
        <is>
          <t>21行 5列，源：23:59:59.123500 备：</t>
        </is>
      </c>
      <c r="EQ164" s="0" t="inlineStr">
        <is>
          <t>9行 18列，源：None 备：</t>
        </is>
      </c>
      <c r="EZ164" s="0" t="inlineStr">
        <is>
          <t>9行 18列，源：None 备：0.0001</t>
        </is>
      </c>
      <c r="FD164" s="0" t="inlineStr">
        <is>
          <t>9行 18列，源：None 备：</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c_datetime列源备映射错误，源端为datetime None位	期望更改为text	实际备端为datetime None位</t>
        </is>
      </c>
      <c r="AT165" s="0" t="inlineStr">
        <is>
          <t>14行 16列，源：1.2345669834560371e-20 备：0.000000</t>
        </is>
      </c>
      <c r="BA165" s="0" t="inlineStr">
        <is>
          <t>13行 18列，源：None 备：</t>
        </is>
      </c>
      <c r="BM165" s="0" t="inlineStr">
        <is>
          <t>19行 4列，源：9999-12-31 23:59:59.999000 备：9999-12-31 23:59:59.999</t>
        </is>
      </c>
      <c r="BO165" s="0" t="inlineStr">
        <is>
          <t>10行 10列，源：None 备：</t>
        </is>
      </c>
      <c r="BQ165" s="0" t="inlineStr">
        <is>
          <t>18行 5列，源：2065-05-11 14:30:45.123500 备：2065-05-11 14:30:45.1235</t>
        </is>
      </c>
      <c r="BR165" s="0" t="inlineStr">
        <is>
          <t>9行 19列，源：True 备：1</t>
        </is>
      </c>
      <c r="BT165" s="0" t="inlineStr">
        <is>
          <t xml:space="preserve">27行 2列，源：更新生僻字                备：这是一个长字符串            </t>
        </is>
      </c>
      <c r="CF165" s="0" t="inlineStr">
        <is>
          <t>18行 1列，源：2063-05-11 10:30:45 -04:00 备：1933-05-11 15:30:45 +01:00</t>
        </is>
      </c>
      <c r="CJ165" s="0" t="inlineStr">
        <is>
          <t>21行 6列，源：2013-03-12 02:00:00.00000 -04:25 备：9999-12-31 23:59:59.99999 +00:00</t>
        </is>
      </c>
      <c r="CW165" s="0" t="inlineStr">
        <is>
          <t>10行 17列，源：None 备：-500000.0000</t>
        </is>
      </c>
      <c r="DJ165" s="0" t="inlineStr">
        <is>
          <t>10行 9列，源：None 备：999999999999999.9999</t>
        </is>
      </c>
      <c r="DT165" s="0" t="inlineStr">
        <is>
          <t>23行 0列，源：28 备：32</t>
        </is>
      </c>
      <c r="DV165" s="0" t="inlineStr">
        <is>
          <t>27行 2列，源：更新生僻字 备：这是一个长字符串</t>
        </is>
      </c>
      <c r="EF165" s="0" t="inlineStr">
        <is>
          <t>9行 19列，源：None 备：1</t>
        </is>
      </c>
      <c r="EK165" s="0" t="inlineStr">
        <is>
          <t>21行 6列，源：23:59:59.123460 备：12:00:00.12346</t>
        </is>
      </c>
      <c r="EQ165" s="0" t="inlineStr">
        <is>
          <t>9行 19列，源：None 备：</t>
        </is>
      </c>
      <c r="EZ165" s="0" t="inlineStr">
        <is>
          <t>9行 19列，源：None 备：1</t>
        </is>
      </c>
      <c r="FD165" s="0" t="inlineStr">
        <is>
          <t>9行 19列，源：None 备：</t>
        </is>
      </c>
    </row>
    <row r="166">
      <c r="A166" s="0" t="inlineStr">
        <is>
          <t>info_varbinary_max_dml_single_pk</t>
        </is>
      </c>
      <c r="K166" s="0" t="inlineStr">
        <is>
          <t>[0;34m info_varbinary_max_dml_single_pk [0m源备字段数相同，源端字段：4 	备端字段4</t>
        </is>
      </c>
      <c r="W166" s="1">
        <f>HYPERLINK("#2026041717hbase0!AY2","NO 源备存在差异，共3个")</f>
        <v/>
      </c>
      <c r="X166" s="0">
        <f>A166</f>
        <v/>
      </c>
      <c r="AT166" s="0" t="inlineStr">
        <is>
          <t>14行 18列，源：None 备：1234.5678</t>
        </is>
      </c>
      <c r="BA166" s="0" t="inlineStr">
        <is>
          <t>13行 19列，源：False 备：1</t>
        </is>
      </c>
      <c r="BM166" s="0" t="inlineStr">
        <is>
          <t>19行 5列，源：9999-12-31 23:59:59.999900 备：9999-12-31 23:59:59.9999</t>
        </is>
      </c>
      <c r="BO166" s="0" t="inlineStr">
        <is>
          <t>10行 11列，源：None 备：</t>
        </is>
      </c>
      <c r="BQ166" s="0" t="inlineStr">
        <is>
          <t>18行 6列，源：2065-05-11 14:30:45.123460 备：2065-05-11 14:30:45.12346</t>
        </is>
      </c>
      <c r="BR166" s="0" t="inlineStr">
        <is>
          <t>10行 0列，源：12 备：19</t>
        </is>
      </c>
      <c r="BT166"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6" s="0" t="inlineStr">
        <is>
          <t>18行 2列，源：2063-05-11 10:30:45.1 -04:00 备：1933-05-11 15:30:45.1 +01:00</t>
        </is>
      </c>
      <c r="CJ166" s="0" t="inlineStr">
        <is>
          <t>21行 7列，源：2013-03-12 02:00:00.000000 -04:25 备：9999-12-31 23:59:59.999999 +00:00</t>
        </is>
      </c>
      <c r="CW166" s="0" t="inlineStr">
        <is>
          <t>10行 18列，源：None 备：-20000.0000</t>
        </is>
      </c>
      <c r="DJ166" s="0" t="inlineStr">
        <is>
          <t>10行 10列，源：None 备：999999999999999999</t>
        </is>
      </c>
      <c r="DT166" s="0" t="inlineStr">
        <is>
          <t>23行 1列，源：12:30:45 备：23:59:59</t>
        </is>
      </c>
      <c r="DV166"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6" s="0" t="inlineStr">
        <is>
          <t>10行 0列，源：11 备：19</t>
        </is>
      </c>
      <c r="EK166" s="0" t="inlineStr">
        <is>
          <t>21行 7列，源：23:59:59.123457 备：</t>
        </is>
      </c>
      <c r="EQ166" s="0" t="inlineStr">
        <is>
          <t>10行 0列，源：11 备：109</t>
        </is>
      </c>
      <c r="EZ166" s="0" t="inlineStr">
        <is>
          <t>10行 0列，源：11 备：19</t>
        </is>
      </c>
      <c r="FD166" s="0" t="inlineStr">
        <is>
          <t>10行 0列，源：11 备：109</t>
        </is>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YES!PK__info_var__3213E83F1405D929</t>
        </is>
      </c>
      <c r="J167" s="0" t="inlineStr">
        <is>
          <t>YES! 主键相关索引</t>
        </is>
      </c>
      <c r="K167" s="0" t="inlineStr">
        <is>
          <t xml:space="preserve"> NO!  	 id列源备映射错误，源端为int None位	期望更改为text	实际备端为int None位</t>
        </is>
      </c>
      <c r="AT167" s="0" t="inlineStr">
        <is>
          <t>14行 19列，源：False 备：0</t>
        </is>
      </c>
      <c r="BA167" s="0" t="inlineStr">
        <is>
          <t>14行 0列，源：15 备：4</t>
        </is>
      </c>
      <c r="BM167" s="0" t="inlineStr">
        <is>
          <t>19行 6列，源：9999-12-31 23:59:59.999990 备：9999-12-31 23:59:59.99999</t>
        </is>
      </c>
      <c r="BO167" s="0" t="inlineStr">
        <is>
          <t>10行 12列，源：None 备：</t>
        </is>
      </c>
      <c r="BR167" s="0" t="inlineStr">
        <is>
          <t>10行 1列，源：nan 备：</t>
        </is>
      </c>
      <c r="BT167"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7" s="0" t="inlineStr">
        <is>
          <t>18行 3列，源：2063-05-11 10:30:45.12 -04:00 备：1933-05-11 15:30:45.12 +01:00</t>
        </is>
      </c>
      <c r="CJ167" s="0" t="inlineStr">
        <is>
          <t>21行 8列，源：2013-03-12 02:00:00.0000000 -04:25 备：9999-12-31 23:59:59.9999999 +00:00</t>
        </is>
      </c>
      <c r="CW167" s="0" t="inlineStr">
        <is>
          <t>10行 19列，源：None 备：</t>
        </is>
      </c>
      <c r="DJ167" s="0" t="inlineStr">
        <is>
          <t>10行 11列，源：None 备：99999999999999999999999999999999999999</t>
        </is>
      </c>
      <c r="DT167" s="0" t="inlineStr">
        <is>
          <t>23行 2列，源：12:30:45.100000 备：23:59:59.1</t>
        </is>
      </c>
      <c r="DV167"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7" s="0" t="inlineStr">
        <is>
          <t>10行 1列，源：200.0 备：</t>
        </is>
      </c>
      <c r="EK167" s="0" t="inlineStr">
        <is>
          <t>21行 8列，源：23:59:59.123456 备：12:00:00.1234567</t>
        </is>
      </c>
      <c r="EQ167" s="0" t="inlineStr">
        <is>
          <t>10行 1列，源：200.0 备：</t>
        </is>
      </c>
      <c r="EZ167" s="0" t="inlineStr">
        <is>
          <t>10行 1列，源：200.0 备：</t>
        </is>
      </c>
      <c r="FD167" s="0" t="inlineStr">
        <is>
          <t>10行 1列，源：200.0 备：</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c_varbinary_max1列源备映射错误，源端为varbinary -1位	期望更改为text	实际备端为varbinary -1位</t>
        </is>
      </c>
      <c r="AT168" s="0" t="inlineStr">
        <is>
          <t>15行 0列，源：16 备：5</t>
        </is>
      </c>
      <c r="BA168" s="0" t="inlineStr">
        <is>
          <t>14行 2列，源：nan 备：12345</t>
        </is>
      </c>
      <c r="BM168" s="0" t="inlineStr">
        <is>
          <t>20行 0列，源：126 备：277</t>
        </is>
      </c>
      <c r="BO168" s="0" t="inlineStr">
        <is>
          <t>10行 13列，源：None 备：</t>
        </is>
      </c>
      <c r="BR168" s="0" t="inlineStr">
        <is>
          <t>10行 2列，源：nan 备：</t>
        </is>
      </c>
      <c r="BT168" s="0" t="inlineStr">
        <is>
          <t>28行 0列，源：158 备：78</t>
        </is>
      </c>
      <c r="CF168" s="0" t="inlineStr">
        <is>
          <t>18行 4列，源：2063-05-11 10:30:45.123 -04:00 备：1933-05-11 15:30:45.123 +01:00</t>
        </is>
      </c>
      <c r="CJ168" s="0" t="inlineStr">
        <is>
          <t>22行 0列，源：61 备：52</t>
        </is>
      </c>
      <c r="CW168" s="0" t="inlineStr">
        <is>
          <t>11行 0列，源：12 备：2</t>
        </is>
      </c>
      <c r="DJ168" s="0" t="inlineStr">
        <is>
          <t>10行 12列，源：None 备：0.99999999999999999999999999999999999999</t>
        </is>
      </c>
      <c r="DT168" s="0" t="inlineStr">
        <is>
          <t>23行 3列，源：12:30:45.120000 备：23:59:59.12</t>
        </is>
      </c>
      <c r="DV168" s="0" t="inlineStr">
        <is>
          <t>28行 0列，源：158 备：78</t>
        </is>
      </c>
      <c r="EF168" s="0" t="inlineStr">
        <is>
          <t>10行 2列，源：20000.0 备：</t>
        </is>
      </c>
      <c r="EK168" s="0" t="inlineStr">
        <is>
          <t>22行 0列，源：63 备：65</t>
        </is>
      </c>
      <c r="EQ168" s="0" t="inlineStr">
        <is>
          <t>10行 2列，源：20000.0 备：</t>
        </is>
      </c>
      <c r="EZ168" s="0" t="inlineStr">
        <is>
          <t>10行 2列，源：20000.0 备：</t>
        </is>
      </c>
      <c r="FD168" s="0" t="inlineStr">
        <is>
          <t>10行 2列，源：20000.0 备：</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c_varbinary_max2列源备映射错误，源端为varbinary -1位	期望更改为text	实际备端为varbinary -1位</t>
        </is>
      </c>
      <c r="AT169" s="0" t="inlineStr">
        <is>
          <t>15行 2列，源：nan 备：0</t>
        </is>
      </c>
      <c r="BA169" s="0" t="inlineStr">
        <is>
          <t>14行 5列，源：None 备：</t>
        </is>
      </c>
      <c r="BM169" s="0" t="inlineStr">
        <is>
          <t>20行 1列，源：1945-05-11 14:30:45 备：2065-05-11 14:30:45</t>
        </is>
      </c>
      <c r="BO169" s="0" t="inlineStr">
        <is>
          <t>10行 14列，源：None 备：</t>
        </is>
      </c>
      <c r="BR169" s="0" t="inlineStr">
        <is>
          <t>10行 3列，源：nan 备：</t>
        </is>
      </c>
      <c r="BT169" s="0" t="inlineStr">
        <is>
          <t>29行 0列，源：178 备：8</t>
        </is>
      </c>
      <c r="CF169" s="0" t="inlineStr">
        <is>
          <t>18行 5列，源：2063-05-11 10:30:45.1235 -04:00 备：1933-05-11 15:30:45.1235 +01:00</t>
        </is>
      </c>
      <c r="CJ169" s="0" t="inlineStr">
        <is>
          <t>22行 1列，源：2003-11-05 02:00:00 -05:10 备：1900-01-01 00:00:00 +00:00</t>
        </is>
      </c>
      <c r="CW169" s="0" t="inlineStr">
        <is>
          <t>11行 1列，源：nan 备：255</t>
        </is>
      </c>
      <c r="DJ169" s="0" t="inlineStr">
        <is>
          <t>10行 13列，源：None 备：9999999999999999999999999999.9999999999</t>
        </is>
      </c>
      <c r="DT169" s="0" t="inlineStr">
        <is>
          <t>23行 4列，源：12:30:45.123000 备：23:59:59.123</t>
        </is>
      </c>
      <c r="DV169" s="0" t="inlineStr">
        <is>
          <t>29行 0列，源：178 备：8</t>
        </is>
      </c>
      <c r="EF169" s="0" t="inlineStr">
        <is>
          <t>10行 3列，源：2000000000.0 备：</t>
        </is>
      </c>
      <c r="EK169" s="0" t="inlineStr">
        <is>
          <t>22行 1列，源：None 备：00:00:01</t>
        </is>
      </c>
      <c r="EQ169" s="0" t="inlineStr">
        <is>
          <t>10行 3列，源：2000000000.0 备：</t>
        </is>
      </c>
      <c r="EZ169" s="0" t="inlineStr">
        <is>
          <t>10行 3列，源：2000000000.0 备：</t>
        </is>
      </c>
      <c r="FD169" s="0" t="inlineStr">
        <is>
          <t>10行 3列，源：2000000000.0 备：</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c_image3列源备映射错误，源端为image 2147483647位	期望更改为text	实际备端为image 2147483647位</t>
        </is>
      </c>
      <c r="AT170" s="0" t="inlineStr">
        <is>
          <t>15行 5列，源：None 备：</t>
        </is>
      </c>
      <c r="BA170" s="0" t="inlineStr">
        <is>
          <t>14行 15列，源：1.23456789012345e-30 备：0.0000000000000</t>
        </is>
      </c>
      <c r="BM170" s="0" t="inlineStr">
        <is>
          <t>20行 2列，源：1945-05-11 14:30:45.100000 备：2065-05-11 14:30:45.1</t>
        </is>
      </c>
      <c r="BO170" s="0" t="inlineStr">
        <is>
          <t>10行 15列，源：-3.402823466e+38 备：</t>
        </is>
      </c>
      <c r="BR170" s="0" t="inlineStr">
        <is>
          <t>10行 4列，源：nan 备：</t>
        </is>
      </c>
      <c r="CF170" s="0" t="inlineStr">
        <is>
          <t>18行 6列，源：2063-05-11 10:30:45.12346 -04:00 备：1933-05-11 15:30:45.12346 +01:00</t>
        </is>
      </c>
      <c r="CJ170" s="0" t="inlineStr">
        <is>
          <t>22行 2列，源：2003-11-05 02:00:00.0 -05:10 备：1900-01-01 00:00:00.0 +00:00</t>
        </is>
      </c>
      <c r="CW170" s="0" t="inlineStr">
        <is>
          <t>11行 2列，源：nan 备：32767</t>
        </is>
      </c>
      <c r="DJ170" s="0" t="inlineStr">
        <is>
          <t>10行 14列，源：None 备：9999999999999999.99</t>
        </is>
      </c>
      <c r="DT170" s="0" t="inlineStr">
        <is>
          <t>23行 5列，源：12:30:45.123400 备：23:59:59.1235</t>
        </is>
      </c>
      <c r="EF170" s="0" t="inlineStr">
        <is>
          <t>10行 4列，源：2000000000000000.0 备：</t>
        </is>
      </c>
      <c r="EK170" s="0" t="inlineStr">
        <is>
          <t>22行 2列，源：00:00:01.100000 备：</t>
        </is>
      </c>
      <c r="EQ170" s="0" t="inlineStr">
        <is>
          <t>10行 4列，源：2000000000000000.0 备：</t>
        </is>
      </c>
      <c r="EZ170" s="0" t="inlineStr">
        <is>
          <t>10行 4列，源：2000000000000000.0 备：</t>
        </is>
      </c>
      <c r="FD170" s="0" t="inlineStr">
        <is>
          <t>10行 4列，源：2000000000000000.0 备：</t>
        </is>
      </c>
    </row>
    <row r="171">
      <c r="A171" s="0" t="inlineStr">
        <is>
          <t>info_datetimeoffset_dml_single_pk</t>
        </is>
      </c>
      <c r="K171" s="0" t="inlineStr">
        <is>
          <t>[0;34m info_datetimeoffset_dml_single_pk [0m源备字段数相同，源端字段：9 	备端字段9</t>
        </is>
      </c>
      <c r="W171" s="0" t="inlineStr">
        <is>
          <t>YES 源备无差异</t>
        </is>
      </c>
      <c r="X171" s="0">
        <f>A171</f>
        <v/>
      </c>
      <c r="AT171" s="0" t="inlineStr">
        <is>
          <t>15行 6列，源：None 备：</t>
        </is>
      </c>
      <c r="BA171" s="0" t="inlineStr">
        <is>
          <t>14行 16列，源：1.2345669834560371e-20 备：0.000000</t>
        </is>
      </c>
      <c r="BM171" s="0" t="inlineStr">
        <is>
          <t>20行 3列，源：1945-05-11 14:30:45.120000 备：2065-05-11 14:30:45.12</t>
        </is>
      </c>
      <c r="BO171" s="0" t="inlineStr">
        <is>
          <t>10行 16列，源：-3.4028230607370965e+38 备：</t>
        </is>
      </c>
      <c r="BR171" s="0" t="inlineStr">
        <is>
          <t>10行 15列，源：nan 备：340282346600000016151267322115014000640.0000000000000</t>
        </is>
      </c>
      <c r="CF171" s="0" t="inlineStr">
        <is>
          <t>18行 7列，源：2063-05-11 10:30:45.123457 -04:00 备：1933-05-11 15:30:45.123457 +01:00</t>
        </is>
      </c>
      <c r="CJ171" s="0" t="inlineStr">
        <is>
          <t>22行 3列，源：2003-11-05 02:00:00.00 -05:10 备：1900-01-01 00:00:00.00 +00:00</t>
        </is>
      </c>
      <c r="CW171" s="0" t="inlineStr">
        <is>
          <t>11行 3列，源：nan 备：2147483647</t>
        </is>
      </c>
      <c r="DJ171" s="0" t="inlineStr">
        <is>
          <t>10行 15列，源：nan 备：1.7900000000000e+308</t>
        </is>
      </c>
      <c r="DT171" s="0" t="inlineStr">
        <is>
          <t>23行 6列，源：12:30:45.123400 备：23:59:59.12346</t>
        </is>
      </c>
      <c r="EF171" s="0" t="inlineStr">
        <is>
          <t>10行 5列，源：None 备：</t>
        </is>
      </c>
      <c r="EK171" s="0" t="inlineStr">
        <is>
          <t>22行 3列，源：None 备：00:00:01.12</t>
        </is>
      </c>
      <c r="EQ171" s="0" t="inlineStr">
        <is>
          <t>10行 5列，源：None 备：</t>
        </is>
      </c>
      <c r="EZ171" s="0" t="inlineStr">
        <is>
          <t>10行 5列，源：None 备：</t>
        </is>
      </c>
      <c r="FD171" s="0" t="inlineStr">
        <is>
          <t>10行 5列，源：None 备：</t>
        </is>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YES!PK__info_dat__3213E83FD2DA10ED</t>
        </is>
      </c>
      <c r="J172" s="0" t="inlineStr">
        <is>
          <t>YES! 主键相关索引</t>
        </is>
      </c>
      <c r="K172" s="0" t="inlineStr">
        <is>
          <t xml:space="preserve"> NO!  	 id列源备映射错误，源端为int None位	期望更改为text	实际备端为int None位</t>
        </is>
      </c>
      <c r="AT172" s="0" t="inlineStr">
        <is>
          <t>15行 7列，源：None 备：</t>
        </is>
      </c>
      <c r="BA172" s="0" t="inlineStr">
        <is>
          <t>14行 18列，源：None 备：1234.5678</t>
        </is>
      </c>
      <c r="BM172" s="0" t="inlineStr">
        <is>
          <t>20行 4列，源：1945-05-11 14:30:45.123000 备：2065-05-11 14:30:45.123</t>
        </is>
      </c>
      <c r="BO172" s="0" t="inlineStr">
        <is>
          <t>10行 19列，源：False 备：</t>
        </is>
      </c>
      <c r="BR172" s="0" t="inlineStr">
        <is>
          <t>10行 16列，源：nan 备：340282306073709652508363335590014353408.000000</t>
        </is>
      </c>
      <c r="CF172" s="0" t="inlineStr">
        <is>
          <t>18行 8列，源：2063-05-11 10:30:45.1234567 -04:00 备：1933-05-11 15:30:45.1234567 +01:00</t>
        </is>
      </c>
      <c r="CJ172" s="0" t="inlineStr">
        <is>
          <t>22行 4列，源：2003-11-05 02:00:00.000 -05:10 备：1900-01-01 00:00:00.000 +00:00</t>
        </is>
      </c>
      <c r="CW172" s="0" t="inlineStr">
        <is>
          <t>11行 4列，源：nan 备：9223372036854775807</t>
        </is>
      </c>
      <c r="DJ172" s="0" t="inlineStr">
        <is>
          <t>10行 16列，源：nan 备：339999995214436424907732413799364296704.000000</t>
        </is>
      </c>
      <c r="DT172" s="0" t="inlineStr">
        <is>
          <t>23行 7列，源：12:30:45.123400 备：23:59:59.123457</t>
        </is>
      </c>
      <c r="EF172" s="0" t="inlineStr">
        <is>
          <t>10行 6列，源：None 备：</t>
        </is>
      </c>
      <c r="EK172" s="0" t="inlineStr">
        <is>
          <t>22行 4列，源：00:00:01.123000 备：</t>
        </is>
      </c>
      <c r="EQ172" s="0" t="inlineStr">
        <is>
          <t>10行 6列，源：None 备：</t>
        </is>
      </c>
      <c r="EZ172" s="0" t="inlineStr">
        <is>
          <t>10行 6列，源：None 备：</t>
        </is>
      </c>
      <c r="FD172" s="0" t="inlineStr">
        <is>
          <t>10行 6列，源：None 备：</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c_dtoffset_0列源备映射错误，源端为datetimeoffset None位	期望更改为text	实际备端为datetimeoffset None位</t>
        </is>
      </c>
      <c r="AT173" s="0" t="inlineStr">
        <is>
          <t>15行 8列，源：None 备：</t>
        </is>
      </c>
      <c r="BA173" s="0" t="inlineStr">
        <is>
          <t>14行 19列，源：False 备：0</t>
        </is>
      </c>
      <c r="BM173" s="0" t="inlineStr">
        <is>
          <t>20行 5列，源：1945-05-11 14:30:45.123500 备：2065-05-11 14:30:45.1235</t>
        </is>
      </c>
      <c r="BR173" s="0" t="inlineStr">
        <is>
          <t>10行 17列，源：None 备：922337203685477.5807</t>
        </is>
      </c>
      <c r="CF173" s="0" t="inlineStr">
        <is>
          <t>19行 0列，源：27 备：178</t>
        </is>
      </c>
      <c r="CJ173" s="0" t="inlineStr">
        <is>
          <t>22行 5列，源：2003-11-05 02:00:00.0000 -05:10 备：1900-01-01 00:00:00.0000 +00:00</t>
        </is>
      </c>
      <c r="CW173" s="0" t="inlineStr">
        <is>
          <t>11行 5列，源：None 备：999999999999999999</t>
        </is>
      </c>
      <c r="DJ173" s="0" t="inlineStr">
        <is>
          <t>10行 19列，源：None 备：1</t>
        </is>
      </c>
      <c r="DT173" s="0" t="inlineStr">
        <is>
          <t>23行 8列，源：12:30:45.123400 备：23:59:59.1234567</t>
        </is>
      </c>
      <c r="EF173" s="0" t="inlineStr">
        <is>
          <t>10行 7列，源：None 备：</t>
        </is>
      </c>
      <c r="EK173" s="0" t="inlineStr">
        <is>
          <t>22行 5列，源：None 备：00:00:01.1235</t>
        </is>
      </c>
      <c r="EQ173" s="0" t="inlineStr">
        <is>
          <t>10行 7列，源：None 备：</t>
        </is>
      </c>
      <c r="EZ173" s="0" t="inlineStr">
        <is>
          <t>10行 7列，源：None 备：</t>
        </is>
      </c>
      <c r="FD173" s="0" t="inlineStr">
        <is>
          <t>10行 7列，源：None 备：</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c_dtoffset_1列源备映射错误，源端为datetimeoffset None位	期望更改为text	实际备端为datetimeoffset None位</t>
        </is>
      </c>
      <c r="AT174" s="0" t="inlineStr">
        <is>
          <t>15行 10列，源：None 备：</t>
        </is>
      </c>
      <c r="BA174" s="0" t="inlineStr">
        <is>
          <t>15行 0列，源：16 备：5</t>
        </is>
      </c>
      <c r="BM174" s="0" t="inlineStr">
        <is>
          <t>20行 6列，源：1945-05-11 14:30:45.123460 备：2065-05-11 14:30:45.12346</t>
        </is>
      </c>
      <c r="BR174" s="0" t="inlineStr">
        <is>
          <t>10行 18列，源：None 备：214748.3647</t>
        </is>
      </c>
      <c r="CF174" s="0" t="inlineStr">
        <is>
          <t>19行 1列，源：1933-05-11 15:30:45 +01:00 备：2000-05-11 00:30:45 +09:00</t>
        </is>
      </c>
      <c r="CJ174" s="0" t="inlineStr">
        <is>
          <t>22行 6列，源：2003-11-05 02:00:00.00000 -05:10 备：1900-01-01 00:00:00.00000 +00:00</t>
        </is>
      </c>
      <c r="CW174" s="0" t="inlineStr">
        <is>
          <t>11行 6列，源：None 备：99999999999999999999999999999999999999</t>
        </is>
      </c>
      <c r="DJ174" s="0" t="inlineStr">
        <is>
          <t>11行 0列，源：16 备：20</t>
        </is>
      </c>
      <c r="DT174" s="0" t="inlineStr">
        <is>
          <t>24行 0列，源：29 备：33</t>
        </is>
      </c>
      <c r="EF174" s="0" t="inlineStr">
        <is>
          <t>10行 8列，源：None 备：</t>
        </is>
      </c>
      <c r="EK174" s="0" t="inlineStr">
        <is>
          <t>22行 6列，源：00:00:01.123460 备：</t>
        </is>
      </c>
      <c r="EQ174" s="0" t="inlineStr">
        <is>
          <t>10行 8列，源：None 备：</t>
        </is>
      </c>
      <c r="EZ174" s="0" t="inlineStr">
        <is>
          <t>10行 8列，源：None 备：</t>
        </is>
      </c>
      <c r="FD174" s="0" t="inlineStr">
        <is>
          <t>10行 8列，源：None 备：</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c_dtoffset_2列源备映射错误，源端为datetimeoffset None位	期望更改为text	实际备端为datetimeoffset None位</t>
        </is>
      </c>
      <c r="AT175" s="0" t="inlineStr">
        <is>
          <t>15行 11列，源：None 备：</t>
        </is>
      </c>
      <c r="BA175" s="0" t="inlineStr">
        <is>
          <t>15行 2列，源：0.0 备：0</t>
        </is>
      </c>
      <c r="BM175" s="0" t="inlineStr">
        <is>
          <t>20行 7列，源：1945-05-11 14:30:45.123457 备：2065-05-11 14:30:45.123457</t>
        </is>
      </c>
      <c r="BR175" s="0" t="inlineStr">
        <is>
          <t>10行 19列，源：None 备：1</t>
        </is>
      </c>
      <c r="CF175" s="0" t="inlineStr">
        <is>
          <t>19行 2列，源：1933-05-11 15:30:45.1 +01:00 备：2000-05-11 00:30:45.1 +09:00</t>
        </is>
      </c>
      <c r="CJ175" s="0" t="inlineStr">
        <is>
          <t>22行 7列，源：2003-11-05 02:00:00.000000 -05:10 备：1900-01-01 00:00:00.000000 +00:00</t>
        </is>
      </c>
      <c r="CW175" s="0" t="inlineStr">
        <is>
          <t>11行 7列，源：None 备：0.99999999999999999999999999999999999999</t>
        </is>
      </c>
      <c r="DJ175" s="0" t="inlineStr">
        <is>
          <t>11行 1列，源：nan 备：222</t>
        </is>
      </c>
      <c r="DT175" s="0" t="inlineStr">
        <is>
          <t>24行 1列，源：12:30:45 备：</t>
        </is>
      </c>
      <c r="EF175" s="0" t="inlineStr">
        <is>
          <t>10行 9列，源：None 备：</t>
        </is>
      </c>
      <c r="EK175" s="0" t="inlineStr">
        <is>
          <t>22行 7列，源：None 备：00:00:01.123457</t>
        </is>
      </c>
      <c r="EQ175" s="0" t="inlineStr">
        <is>
          <t>10行 9列，源：None 备：</t>
        </is>
      </c>
      <c r="EZ175" s="0" t="inlineStr">
        <is>
          <t>10行 9列，源：None 备：</t>
        </is>
      </c>
      <c r="FD175" s="0" t="inlineStr">
        <is>
          <t>10行 9列，源：None 备：</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c_dtoffset_3列源备映射错误，源端为datetimeoffset None位	期望更改为text	实际备端为datetimeoffset None位</t>
        </is>
      </c>
      <c r="AT176" s="0" t="inlineStr">
        <is>
          <t>15行 12列，源：None 备：</t>
        </is>
      </c>
      <c r="BA176" s="0" t="inlineStr">
        <is>
          <t>15行 5列，源：None 备：99999</t>
        </is>
      </c>
      <c r="BM176" s="0" t="inlineStr">
        <is>
          <t>20行 8列，源：1945-05-11 14:30:45.123456 备：2065-05-11 14:30:45.1234567</t>
        </is>
      </c>
      <c r="BR176" s="0" t="inlineStr">
        <is>
          <t>11行 0列，源：13 备：2</t>
        </is>
      </c>
      <c r="CF176" s="0" t="inlineStr">
        <is>
          <t>19行 3列，源：1933-05-11 15:30:45.12 +01:00 备：2000-05-11 00:30:45.12 +09:00</t>
        </is>
      </c>
      <c r="CJ176" s="0" t="inlineStr">
        <is>
          <t>22行 8列，源：2003-11-05 02:00:00.0000000 -05:10 备：1900-01-01 00:00:00.0000000 +00:00</t>
        </is>
      </c>
      <c r="CW176" s="0" t="inlineStr">
        <is>
          <t>11行 8列，源：None 备：9999999999999999999999999999.9999999999</t>
        </is>
      </c>
      <c r="DJ176" s="0" t="inlineStr">
        <is>
          <t>11行 2列，源：nan 备：</t>
        </is>
      </c>
      <c r="DT176" s="0" t="inlineStr">
        <is>
          <t>24行 2列，源：12:30:45.100000 备：00:00:01.1</t>
        </is>
      </c>
      <c r="EF176" s="0" t="inlineStr">
        <is>
          <t>10行 10列，源：None 备：</t>
        </is>
      </c>
      <c r="EK176" s="0" t="inlineStr">
        <is>
          <t>22行 8列，源：00:00:01.123456 备：</t>
        </is>
      </c>
      <c r="EQ176" s="0" t="inlineStr">
        <is>
          <t>10行 10列，源：None 备：</t>
        </is>
      </c>
      <c r="EZ176" s="0" t="inlineStr">
        <is>
          <t>10行 10列，源：None 备：</t>
        </is>
      </c>
      <c r="FD176" s="0" t="inlineStr">
        <is>
          <t>10行 10列，源：None 备：</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c_dtoffset_4列源备映射错误，源端为datetimeoffset None位	期望更改为text	实际备端为datetimeoffset None位</t>
        </is>
      </c>
      <c r="AT177" s="0" t="inlineStr">
        <is>
          <t>15行 13列，源：None 备：</t>
        </is>
      </c>
      <c r="BA177" s="0" t="inlineStr">
        <is>
          <t>15行 6列，源：None 备：</t>
        </is>
      </c>
      <c r="BM177" s="0" t="inlineStr">
        <is>
          <t>21行 0列，源：127 备：3</t>
        </is>
      </c>
      <c r="BR177" s="0" t="inlineStr">
        <is>
          <t>11行 1列，源：nan 备：100</t>
        </is>
      </c>
      <c r="CF177" s="0" t="inlineStr">
        <is>
          <t>19行 4列，源：1933-05-11 15:30:45.123 +01:00 备：2000-05-11 00:30:45.123 +09:00</t>
        </is>
      </c>
      <c r="CJ177" s="0" t="inlineStr">
        <is>
          <t>23行 0列，源：62 备：53</t>
        </is>
      </c>
      <c r="CW177" s="0" t="inlineStr">
        <is>
          <t>11行 9列，源：None 备：999999999999999.9999</t>
        </is>
      </c>
      <c r="DJ177" s="0" t="inlineStr">
        <is>
          <t>11行 3列，源：nan 备：</t>
        </is>
      </c>
      <c r="DT177" s="0" t="inlineStr">
        <is>
          <t>24行 3列，源：12:30:45.120000 备：</t>
        </is>
      </c>
      <c r="EF177" s="0" t="inlineStr">
        <is>
          <t>10行 11列，源：None 备：</t>
        </is>
      </c>
      <c r="EK177" s="0" t="inlineStr">
        <is>
          <t>23行 0列，源：64 备：66</t>
        </is>
      </c>
      <c r="EQ177" s="0" t="inlineStr">
        <is>
          <t>10行 11列，源：None 备：</t>
        </is>
      </c>
      <c r="EZ177" s="0" t="inlineStr">
        <is>
          <t>10行 11列，源：None 备：</t>
        </is>
      </c>
      <c r="FD177" s="0" t="inlineStr">
        <is>
          <t>10行 11列，源：None 备：</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c_dtoffset_5列源备映射错误，源端为datetimeoffset None位	期望更改为text	实际备端为datetimeoffset None位</t>
        </is>
      </c>
      <c r="AT178" s="0" t="inlineStr">
        <is>
          <t>15行 14列，源：None 备：</t>
        </is>
      </c>
      <c r="BA178" s="0" t="inlineStr">
        <is>
          <t>15行 7列，源：None 备：</t>
        </is>
      </c>
      <c r="BM178" s="0" t="inlineStr">
        <is>
          <t>21行 1列，源：2065-05-11 14:30:45 备：2026-04-17 17:17:25</t>
        </is>
      </c>
      <c r="BR178" s="0" t="inlineStr">
        <is>
          <t>11行 2列，源：nan 备：32767</t>
        </is>
      </c>
      <c r="CF178" s="0" t="inlineStr">
        <is>
          <t>19行 5列，源：1933-05-11 15:30:45.1235 +01:00 备：2000-05-11 00:30:45.1235 +09:00</t>
        </is>
      </c>
      <c r="CJ178" s="0" t="inlineStr">
        <is>
          <t>23行 1列，源：2025-05-12 00:00:00 -14:00 备：2026-04-17 17:18:32 +08:00</t>
        </is>
      </c>
      <c r="CW178" s="0" t="inlineStr">
        <is>
          <t>11行 10列，源：None 备：999999999999999999</t>
        </is>
      </c>
      <c r="DJ178" s="0" t="inlineStr">
        <is>
          <t>11行 4列，源：nan 备：</t>
        </is>
      </c>
      <c r="DT178" s="0" t="inlineStr">
        <is>
          <t>24行 4列，源：12:30:45.123000 备：00:00:01.123</t>
        </is>
      </c>
      <c r="EF178" s="0" t="inlineStr">
        <is>
          <t>10行 12列，源：None 备：</t>
        </is>
      </c>
      <c r="EK178" s="0" t="inlineStr">
        <is>
          <t>23行 1列，源：None 备：12:00:00</t>
        </is>
      </c>
      <c r="EQ178" s="0" t="inlineStr">
        <is>
          <t>10行 12列，源：None 备：</t>
        </is>
      </c>
      <c r="EZ178" s="0" t="inlineStr">
        <is>
          <t>10行 12列，源：None 备：</t>
        </is>
      </c>
      <c r="FD178" s="0" t="inlineStr">
        <is>
          <t>10行 12列，源：None 备：</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c_dtoffset_6列源备映射错误，源端为datetimeoffset None位	期望更改为text	实际备端为datetimeoffset None位</t>
        </is>
      </c>
      <c r="AT179" s="0" t="inlineStr">
        <is>
          <t>15行 15列，源：1.23456789012345e-30 备：0.0000000000000</t>
        </is>
      </c>
      <c r="BA179" s="0" t="inlineStr">
        <is>
          <t>15行 8列，源：None 备：</t>
        </is>
      </c>
      <c r="BM179" s="0" t="inlineStr">
        <is>
          <t>21行 2列，源：2065-05-11 14:30:45.100000 备：2026-04-17 17:17:24.6</t>
        </is>
      </c>
      <c r="BR179" s="0" t="inlineStr">
        <is>
          <t>11行 3列，源：nan 备：123456</t>
        </is>
      </c>
      <c r="CF179" s="0" t="inlineStr">
        <is>
          <t>19行 6列，源：1933-05-11 15:30:45.12346 +01:00 备：2000-05-11 00:30:45.12346 +09:00</t>
        </is>
      </c>
      <c r="CJ179" s="0" t="inlineStr">
        <is>
          <t>23行 2列，源：2025-05-12 00:00:00.0 -14:00 备：2026-04-17 17:18:31.5 +08:00</t>
        </is>
      </c>
      <c r="CW179" s="0" t="inlineStr">
        <is>
          <t>11行 11列，源：None 备：99999999999999999999999999999999999999</t>
        </is>
      </c>
      <c r="DJ179" s="0" t="inlineStr">
        <is>
          <t>11行 5列，源：None 备：</t>
        </is>
      </c>
      <c r="DT179" s="0" t="inlineStr">
        <is>
          <t>24行 5列，源：12:30:45.123500 备：</t>
        </is>
      </c>
      <c r="EF179" s="0" t="inlineStr">
        <is>
          <t>10行 13列，源：None 备：</t>
        </is>
      </c>
      <c r="EK179" s="0" t="inlineStr">
        <is>
          <t>23行 2列，源：12:00:00.100000 备：</t>
        </is>
      </c>
      <c r="EQ179" s="0" t="inlineStr">
        <is>
          <t>10行 13列，源：None 备：</t>
        </is>
      </c>
      <c r="EZ179" s="0" t="inlineStr">
        <is>
          <t>10行 13列，源：None 备：</t>
        </is>
      </c>
      <c r="FD179" s="0" t="inlineStr">
        <is>
          <t>10行 13列，源：None 备：</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c_dtoffset列源备映射错误，源端为datetimeoffset None位	期望更改为text	实际备端为datetimeoffset None位</t>
        </is>
      </c>
      <c r="AT180" s="0" t="inlineStr">
        <is>
          <t>15行 16列，源：1.2345669834560371e-20 备：0.000000</t>
        </is>
      </c>
      <c r="BA180" s="0" t="inlineStr">
        <is>
          <t>15行 10列，源：None 备：</t>
        </is>
      </c>
      <c r="BM180" s="0" t="inlineStr">
        <is>
          <t>21行 3列，源：2065-05-11 14:30:45.120000 备：2026-04-17 17:17:24.63</t>
        </is>
      </c>
      <c r="BR180" s="0" t="inlineStr">
        <is>
          <t>11行 4列，源：nan 备：1000000</t>
        </is>
      </c>
      <c r="CF180" s="0" t="inlineStr">
        <is>
          <t>19行 7列，源：1933-05-11 15:30:45.123457 +01:00 备：2000-05-11 00:30:45.123457 +09:00</t>
        </is>
      </c>
      <c r="CJ180" s="0" t="inlineStr">
        <is>
          <t>23行 3列，源：2025-05-12 00:00:00.00 -14:00 备：2026-04-17 17:18:31.54 +08:00</t>
        </is>
      </c>
      <c r="CW180" s="0" t="inlineStr">
        <is>
          <t>11行 12列，源：None 备：0.99999999999999999999999999999999999999</t>
        </is>
      </c>
      <c r="DJ180" s="0" t="inlineStr">
        <is>
          <t>11行 6列，源：None 备：</t>
        </is>
      </c>
      <c r="DT180" s="0" t="inlineStr">
        <is>
          <t>24行 6列，源：12:30:45.123450 备：00:00:01.12346</t>
        </is>
      </c>
      <c r="EF180" s="0" t="inlineStr">
        <is>
          <t>10行 14列，源：None 备：</t>
        </is>
      </c>
      <c r="EK180" s="0" t="inlineStr">
        <is>
          <t>23行 3列，源：None 备：12:00:00.12</t>
        </is>
      </c>
      <c r="EQ180" s="0" t="inlineStr">
        <is>
          <t>10行 14列，源：None 备：</t>
        </is>
      </c>
      <c r="EZ180" s="0" t="inlineStr">
        <is>
          <t>10行 14列，源：None 备：</t>
        </is>
      </c>
      <c r="FD180" s="0" t="inlineStr">
        <is>
          <t>10行 14列，源：None 备：</t>
        </is>
      </c>
    </row>
    <row r="181">
      <c r="A181" s="0" t="inlineStr">
        <is>
          <t>info_text_dml_single_pk_drp</t>
        </is>
      </c>
      <c r="K181" s="0" t="inlineStr">
        <is>
          <t>[0;34m info_text_dml_single_pk_drp [0m源备字段数相同，源端字段：3 	备端字段3</t>
        </is>
      </c>
      <c r="W181" s="0" t="inlineStr">
        <is>
          <t>YES 源备无差异</t>
        </is>
      </c>
      <c r="X181" s="0">
        <f>A181</f>
        <v/>
      </c>
      <c r="AT181" s="0" t="inlineStr">
        <is>
          <t>15行 19列，源：False 备：0</t>
        </is>
      </c>
      <c r="BA181" s="0" t="inlineStr">
        <is>
          <t>15行 11列，源：None 备：</t>
        </is>
      </c>
      <c r="BM181" s="0" t="inlineStr">
        <is>
          <t>21行 4列，源：2065-05-11 14:30:45.123000 备：2026-04-17 17:17:24.631</t>
        </is>
      </c>
      <c r="BR181" s="0" t="inlineStr">
        <is>
          <t>11行 15列，源：nan 备：123.4567890000000</t>
        </is>
      </c>
      <c r="CF181" s="0" t="inlineStr">
        <is>
          <t>19行 8列，源：1933-05-11 15:30:45.1234567 +01:00 备：2000-05-11 00:30:45.1234567 +09:00</t>
        </is>
      </c>
      <c r="CJ181" s="0" t="inlineStr">
        <is>
          <t>23行 4列，源：2025-05-12 00:00:00.000 -14:00 备：2026-04-17 17:18:31.537 +08:00</t>
        </is>
      </c>
      <c r="CW181" s="0" t="inlineStr">
        <is>
          <t>11行 13列，源：None 备：9999999999999999999999999999.9999999999</t>
        </is>
      </c>
      <c r="DJ181" s="0" t="inlineStr">
        <is>
          <t>11行 7列，源：None 备：</t>
        </is>
      </c>
      <c r="DT181" s="0" t="inlineStr">
        <is>
          <t>24行 7列，源：12:30:45.123450 备：</t>
        </is>
      </c>
      <c r="EF181" s="0" t="inlineStr">
        <is>
          <t>10行 15列，源：nan 备：340282346600000016151267322115014000640.0000000000000</t>
        </is>
      </c>
      <c r="EK181" s="0" t="inlineStr">
        <is>
          <t>23行 4列，源：12:00:00.123000 备：</t>
        </is>
      </c>
      <c r="EQ181" s="0" t="inlineStr">
        <is>
          <t>10行 15列，源：nan 备：</t>
        </is>
      </c>
      <c r="EZ181" s="0" t="inlineStr">
        <is>
          <t>10行 15列，源：nan 备：340282346600000016151267322115014000640.0000000000000</t>
        </is>
      </c>
      <c r="FD181" s="0" t="inlineStr">
        <is>
          <t>10行 15列，源：nan 备：</t>
        </is>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YES!PK__info_tex__3213E83FE3762927</t>
        </is>
      </c>
      <c r="J182" s="0" t="inlineStr">
        <is>
          <t>YES! 主键相关索引</t>
        </is>
      </c>
      <c r="K182" s="0" t="inlineStr">
        <is>
          <t xml:space="preserve"> NO!  	 id列源备映射错误，源端为int None位	期望更改为text	实际备端为int None位</t>
        </is>
      </c>
      <c r="AT182" s="0" t="inlineStr">
        <is>
          <t>16行 0列，源：17 备：6</t>
        </is>
      </c>
      <c r="BA182" s="0" t="inlineStr">
        <is>
          <t>15行 12列，源：None 备：</t>
        </is>
      </c>
      <c r="BM182" s="0" t="inlineStr">
        <is>
          <t>21行 5列，源：2065-05-11 14:30:45.123500 备：2026-04-17 17:17:24.6306</t>
        </is>
      </c>
      <c r="BR182" s="0" t="inlineStr">
        <is>
          <t>11行 16列，源：nan 备：0.000000</t>
        </is>
      </c>
      <c r="CF182" s="0" t="inlineStr">
        <is>
          <t>20行 0列，源：28 备：179</t>
        </is>
      </c>
      <c r="CJ182" s="0" t="inlineStr">
        <is>
          <t>23行 5列，源：2025-05-12 00:00:00.0000 -14:00 备：2026-04-17 17:18:31.5370 +08:00</t>
        </is>
      </c>
      <c r="CW182" s="0" t="inlineStr">
        <is>
          <t>11行 14列，源：None 备：9999999999999999.99</t>
        </is>
      </c>
      <c r="DJ182" s="0" t="inlineStr">
        <is>
          <t>11行 8列，源：None 备：</t>
        </is>
      </c>
      <c r="DT182" s="0" t="inlineStr">
        <is>
          <t>24行 8列，源：12:30:45.123450 备：00:00:01.1234567</t>
        </is>
      </c>
      <c r="EF182" s="0" t="inlineStr">
        <is>
          <t>10行 16列，源：nan 备：340282306073709652508363335590014353408.000000</t>
        </is>
      </c>
      <c r="EK182" s="0" t="inlineStr">
        <is>
          <t>23行 5列，源：None 备：12:00:00.1235</t>
        </is>
      </c>
      <c r="EQ182" s="0" t="inlineStr">
        <is>
          <t>10行 16列，源：nan 备：</t>
        </is>
      </c>
      <c r="EZ182" s="0" t="inlineStr">
        <is>
          <t>10行 16列，源：nan 备：340282306073709652508363335590014353408.000000</t>
        </is>
      </c>
      <c r="FD182" s="0" t="inlineStr">
        <is>
          <t>10行 16列，源：nan 备：</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c_text列源备映射正确，源端为text 2147483647位	期望更改为text	实际备端为text 2147483647位</t>
        </is>
      </c>
      <c r="AT183" s="0" t="inlineStr">
        <is>
          <t>16行 2列，源：nan 备：255</t>
        </is>
      </c>
      <c r="BA183" s="0" t="inlineStr">
        <is>
          <t>15行 13列，源：None 备：</t>
        </is>
      </c>
      <c r="BM183" s="0" t="inlineStr">
        <is>
          <t>21行 6列，源：2065-05-11 14:30:45.123460 备：2026-04-17 17:17:24.63065</t>
        </is>
      </c>
      <c r="BR183" s="0" t="inlineStr">
        <is>
          <t>11行 17列，源：None 备：203685477.5808</t>
        </is>
      </c>
      <c r="CF183" s="0" t="inlineStr">
        <is>
          <t>20行 1列，源：2000-05-11 00:30:45 +09:00 备：1999-05-16 01:30:45 +10:15</t>
        </is>
      </c>
      <c r="CJ183" s="0" t="inlineStr">
        <is>
          <t>23行 6列，源：2025-05-12 00:00:00.00000 -14:00 备：2026-04-17 17:18:31.53698 +08:00</t>
        </is>
      </c>
      <c r="CW183" s="0" t="inlineStr">
        <is>
          <t>11行 15列，源：nan 备：1.7900000000000e+308</t>
        </is>
      </c>
      <c r="DJ183" s="0" t="inlineStr">
        <is>
          <t>11行 9列，源：None 备：</t>
        </is>
      </c>
      <c r="DT183" s="0" t="inlineStr">
        <is>
          <t>25行 0列，源：30 备：34</t>
        </is>
      </c>
      <c r="EF183" s="0" t="inlineStr">
        <is>
          <t>10行 17列，源：None 备：922337203685477.5807</t>
        </is>
      </c>
      <c r="EK183" s="0" t="inlineStr">
        <is>
          <t>23行 6列，源：12:00:00.123460 备：</t>
        </is>
      </c>
      <c r="EQ183" s="0" t="inlineStr">
        <is>
          <t>10行 17列，源：None 备：</t>
        </is>
      </c>
      <c r="EZ183" s="0" t="inlineStr">
        <is>
          <t>10行 17列，源：None 备：922337203685477.5807</t>
        </is>
      </c>
      <c r="FD183" s="0" t="inlineStr">
        <is>
          <t>10行 17列，源：None 备：</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c_ntext列源备映射错误，源端为ntext 2147483646位	期望更改为text	实际备端为ntext 2147483646位</t>
        </is>
      </c>
      <c r="AT184" s="0" t="inlineStr">
        <is>
          <t>16行 5列，源：None 备：</t>
        </is>
      </c>
      <c r="BA184" s="0" t="inlineStr">
        <is>
          <t>15行 14列，源：None 备：</t>
        </is>
      </c>
      <c r="BM184" s="0" t="inlineStr">
        <is>
          <t>21行 7列，源：2065-05-11 14:30:45.123457 备：2026-04-17 17:17:24.630647</t>
        </is>
      </c>
      <c r="BR184" s="0" t="inlineStr">
        <is>
          <t>11行 18列，源：None 备：214748.3647</t>
        </is>
      </c>
      <c r="CF184" s="0" t="inlineStr">
        <is>
          <t>20行 2列，源：2000-05-11 00:30:45.1 +09:00 备：1999-05-16 01:30:45.1 +10:15</t>
        </is>
      </c>
      <c r="CJ184" s="0" t="inlineStr">
        <is>
          <t>23行 7列，源：2025-05-12 00:00:00.000000 -14:00 备：2026-04-17 17:18:31.536981 +08:00</t>
        </is>
      </c>
      <c r="CW184" s="0" t="inlineStr">
        <is>
          <t>11行 16列，源：nan 备：339999995214436424907732413799364296704.000000</t>
        </is>
      </c>
      <c r="DJ184" s="0" t="inlineStr">
        <is>
          <t>11行 10列，源：None 备：</t>
        </is>
      </c>
      <c r="DT184" s="0" t="inlineStr">
        <is>
          <t>25行 1列，源：12:30:45 备：</t>
        </is>
      </c>
      <c r="EF184" s="0" t="inlineStr">
        <is>
          <t>10行 18列，源：None 备：214748.3647</t>
        </is>
      </c>
      <c r="EK184" s="0" t="inlineStr">
        <is>
          <t>23行 7列，源：None 备：12:00:00.123457</t>
        </is>
      </c>
      <c r="EQ184" s="0" t="inlineStr">
        <is>
          <t>10行 18列，源：None 备：</t>
        </is>
      </c>
      <c r="EZ184" s="0" t="inlineStr">
        <is>
          <t>10行 18列，源：None 备：214748.3647</t>
        </is>
      </c>
      <c r="FD184" s="0" t="inlineStr">
        <is>
          <t>10行 18列，源：None 备：</t>
        </is>
      </c>
    </row>
    <row r="185">
      <c r="A185" s="0" t="inlineStr">
        <is>
          <t>info_datetime_dml_batch2_pk_irp1</t>
        </is>
      </c>
      <c r="K185" s="0" t="inlineStr">
        <is>
          <t>[0;34m info_datetime_dml_batch2_pk_irp1 [0m源备字段数相同，源端字段：2 	备端字段2</t>
        </is>
      </c>
      <c r="W185" s="1">
        <f>HYPERLINK("#2026041717hbase0!AZ2","NO 源备存在差异，共47个")</f>
        <v/>
      </c>
      <c r="X185" s="0">
        <f>A185</f>
        <v/>
      </c>
      <c r="AT185" s="0" t="inlineStr">
        <is>
          <t>16行 6列，源：None 备：</t>
        </is>
      </c>
      <c r="BA185" s="0" t="inlineStr">
        <is>
          <t>15行 15列，源：1.23456789012345e-30 备：123.4567890000000</t>
        </is>
      </c>
      <c r="BM185" s="0" t="inlineStr">
        <is>
          <t>21行 8列，源：2065-05-11 14:30:45.123456 备：2026-04-17 17:17:24.6306467</t>
        </is>
      </c>
      <c r="BR185" s="0" t="inlineStr">
        <is>
          <t>11行 19列，源：None 备：1</t>
        </is>
      </c>
      <c r="CF185" s="0" t="inlineStr">
        <is>
          <t>20行 3列，源：2000-05-11 00:30:45.12 +09:00 备：1999-05-16 01:30:45.12 +10:15</t>
        </is>
      </c>
      <c r="CJ185" s="0" t="inlineStr">
        <is>
          <t>23行 8列，源：2025-05-11 23:59:59.9999999 -14:00 备：2026-04-17 17:18:31.5369809 +08:00</t>
        </is>
      </c>
      <c r="CW185" s="0" t="inlineStr">
        <is>
          <t>11行 19列，源：None 备：1</t>
        </is>
      </c>
      <c r="DJ185" s="0" t="inlineStr">
        <is>
          <t>11行 11列，源：None 备：</t>
        </is>
      </c>
      <c r="DT185" s="0" t="inlineStr">
        <is>
          <t>25行 2列，源：12:30:45.100000 备：12:00:00.1</t>
        </is>
      </c>
      <c r="EF185" s="0" t="inlineStr">
        <is>
          <t>10行 19列，源：None 备：1</t>
        </is>
      </c>
      <c r="EK185" s="0" t="inlineStr">
        <is>
          <t>23行 8列，源：12:00:00.123456 备：</t>
        </is>
      </c>
      <c r="EQ185" s="0" t="inlineStr">
        <is>
          <t>10行 19列，源：None 备：</t>
        </is>
      </c>
      <c r="EZ185" s="0" t="inlineStr">
        <is>
          <t>10行 19列，源：None 备：1</t>
        </is>
      </c>
      <c r="FD185" s="0" t="inlineStr">
        <is>
          <t>10行 19列，源：None 备：</t>
        </is>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YES!PK__info_dat__3213E83FA2485911</t>
        </is>
      </c>
      <c r="J186" s="0" t="inlineStr">
        <is>
          <t>YES! 主键相关索引</t>
        </is>
      </c>
      <c r="K186" s="0" t="inlineStr">
        <is>
          <t xml:space="preserve"> NO!  	 id列源备映射错误，源端为int None位	期望更改为text	实际备端为int None位</t>
        </is>
      </c>
      <c r="AT186" s="0" t="inlineStr">
        <is>
          <t>16行 7列，源：None 备：</t>
        </is>
      </c>
      <c r="BA186" s="0" t="inlineStr">
        <is>
          <t>15行 16列，源：1.2345669834560371e-20 备：0.000000</t>
        </is>
      </c>
      <c r="BM186" s="0" t="inlineStr">
        <is>
          <t>22行 0列，源：175 备：323</t>
        </is>
      </c>
      <c r="BR186" s="0" t="inlineStr">
        <is>
          <t>12行 0列，源：14 备：20</t>
        </is>
      </c>
      <c r="CF186" s="0" t="inlineStr">
        <is>
          <t>20行 4列，源：2000-05-11 00:30:45.123 +09:00 备：1999-05-16 01:30:45.123 +10:15</t>
        </is>
      </c>
      <c r="CJ186" s="0" t="inlineStr">
        <is>
          <t>24行 0列，源：63 备：54</t>
        </is>
      </c>
      <c r="CW186" s="0" t="inlineStr">
        <is>
          <t>12行 0列，源：13 备：20</t>
        </is>
      </c>
      <c r="DJ186" s="0" t="inlineStr">
        <is>
          <t>11行 12列，源：None 备：</t>
        </is>
      </c>
      <c r="DT186" s="0" t="inlineStr">
        <is>
          <t>25行 3列，源：12:30:45.120000 备：</t>
        </is>
      </c>
      <c r="EF186" s="0" t="inlineStr">
        <is>
          <t>11行 0列，源：12 备：2</t>
        </is>
      </c>
      <c r="EK186" s="0" t="inlineStr">
        <is>
          <t>24行 0列，源：65 备：7</t>
        </is>
      </c>
      <c r="EQ186" s="0" t="inlineStr">
        <is>
          <t>11行 0列，源：12 备：11</t>
        </is>
      </c>
      <c r="EZ186" s="0" t="inlineStr">
        <is>
          <t>11行 0列，源：12 备：2</t>
        </is>
      </c>
      <c r="FD186" s="0" t="inlineStr">
        <is>
          <t>11行 0列，源：12 备：11</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c_datetime列源备映射错误，源端为datetime None位	期望更改为text	实际备端为datetime None位</t>
        </is>
      </c>
      <c r="AT187" s="0" t="inlineStr">
        <is>
          <t>16行 8列，源：None 备：</t>
        </is>
      </c>
      <c r="BA187" s="0" t="inlineStr">
        <is>
          <t>15行 19列，源：False 备：1</t>
        </is>
      </c>
      <c r="BM187" s="0" t="inlineStr">
        <is>
          <t>22行 1列，源：9999-12-31 23:59:59 备：2026-04-17 17:17:25</t>
        </is>
      </c>
      <c r="BR187" s="0" t="inlineStr">
        <is>
          <t>12行 1列，源：nan 备：</t>
        </is>
      </c>
      <c r="CF187" s="0" t="inlineStr">
        <is>
          <t>20行 5列，源：2000-05-11 00:30:45.1235 +09:00 备：1999-05-16 01:30:45.1235 +10:15</t>
        </is>
      </c>
      <c r="CJ187" s="0" t="inlineStr">
        <is>
          <t>24行 1列，源：1971-05-11 00:00:00 +14:00 备：0001-01-01 00:00:00 +00:00</t>
        </is>
      </c>
      <c r="CW187" s="0" t="inlineStr">
        <is>
          <t>12行 1列，源：nan 备：222</t>
        </is>
      </c>
      <c r="DJ187" s="0" t="inlineStr">
        <is>
          <t>11行 13列，源：None 备：</t>
        </is>
      </c>
      <c r="DT187" s="0" t="inlineStr">
        <is>
          <t>25行 4列，源：12:30:45.123000 备：12:00:00.123</t>
        </is>
      </c>
      <c r="EF187" s="0" t="inlineStr">
        <is>
          <t>11行 1列，源：nan 备：255</t>
        </is>
      </c>
      <c r="EK187" s="0" t="inlineStr">
        <is>
          <t>24行 1列，源：00:00:01 备：12:30:45</t>
        </is>
      </c>
      <c r="EQ187" s="0" t="inlineStr">
        <is>
          <t>11行 1列，源：nan 备：200</t>
        </is>
      </c>
      <c r="EZ187" s="0" t="inlineStr">
        <is>
          <t>11行 1列，源：nan 备：255</t>
        </is>
      </c>
      <c r="FD187" s="0" t="inlineStr">
        <is>
          <t>11行 1列，源：nan 备：200</t>
        </is>
      </c>
    </row>
    <row r="188">
      <c r="A188" s="0" t="inlineStr">
        <is>
          <t>info_nvarchar_dml_batch1_pk_drp1</t>
        </is>
      </c>
      <c r="K188" s="0" t="inlineStr">
        <is>
          <t>[0;34m info_nvarchar_dml_batch1_pk_drp1 [0m源备字段数相同，源端字段：4 	备端字段4</t>
        </is>
      </c>
      <c r="W188" s="0" t="inlineStr">
        <is>
          <t>YES 源备无差异</t>
        </is>
      </c>
      <c r="X188" s="0">
        <f>A188</f>
        <v/>
      </c>
      <c r="AT188" s="0" t="inlineStr">
        <is>
          <t>16行 10列，源：None 备：</t>
        </is>
      </c>
      <c r="BA188" s="0" t="inlineStr">
        <is>
          <t>16行 0列，源：17 备：6</t>
        </is>
      </c>
      <c r="BM188" s="0" t="inlineStr">
        <is>
          <t>22行 2列，源：9999-12-31 23:59:59.900000 备：2026-04-17 17:17:24.6</t>
        </is>
      </c>
      <c r="BR188" s="0" t="inlineStr">
        <is>
          <t>12行 2列，源：nan 备：</t>
        </is>
      </c>
      <c r="CF188" s="0" t="inlineStr">
        <is>
          <t>20行 6列，源：2000-05-11 00:30:45.12346 +09:00 备：1999-05-16 01:30:45.12346 +10:15</t>
        </is>
      </c>
      <c r="CJ188" s="0" t="inlineStr">
        <is>
          <t>24行 2列，源：1971-05-11 00:00:00.0 +14:00 备：0001-01-01 00:00:00.0 +00:00</t>
        </is>
      </c>
      <c r="CW188" s="0" t="inlineStr">
        <is>
          <t>12行 2列，源：nan 备：</t>
        </is>
      </c>
      <c r="DJ188" s="0" t="inlineStr">
        <is>
          <t>11行 14列，源：None 备：</t>
        </is>
      </c>
      <c r="DT188" s="0" t="inlineStr">
        <is>
          <t>25行 5列，源：12:30:45.123500 备：</t>
        </is>
      </c>
      <c r="EF188" s="0" t="inlineStr">
        <is>
          <t>11行 2列，源：nan 备：32767</t>
        </is>
      </c>
      <c r="EK188" s="0" t="inlineStr">
        <is>
          <t>24行 2列，源：None 备：12:30:45.1</t>
        </is>
      </c>
      <c r="EQ188" s="0" t="inlineStr">
        <is>
          <t>11行 2列，源：nan 备：20000</t>
        </is>
      </c>
      <c r="EZ188" s="0" t="inlineStr">
        <is>
          <t>11行 2列，源：nan 备：32767</t>
        </is>
      </c>
      <c r="FD188" s="0" t="inlineStr">
        <is>
          <t>11行 2列，源：nan 备：20000</t>
        </is>
      </c>
    </row>
    <row r="189">
      <c r="B189" s="0" t="inlineStr">
        <is>
          <t>YES</t>
        </is>
      </c>
      <c r="C189" s="0" t="inlineStr">
        <is>
          <t>NULL</t>
        </is>
      </c>
      <c r="D189" s="0" t="inlineStr">
        <is>
          <t>NULL</t>
        </is>
      </c>
      <c r="E189" s="0" t="inlineStr">
        <is>
          <t>NULL</t>
        </is>
      </c>
      <c r="F189" s="0" t="inlineStr">
        <is>
          <t>NULL</t>
        </is>
      </c>
      <c r="G189" s="0" t="inlineStr">
        <is>
          <t>NULL</t>
        </is>
      </c>
      <c r="H189" s="0" t="inlineStr">
        <is>
          <t>NULL</t>
        </is>
      </c>
      <c r="I189" s="0" t="inlineStr">
        <is>
          <t>YES!PK__info_nva__3213E83FC3C29C6D</t>
        </is>
      </c>
      <c r="J189" s="0" t="inlineStr">
        <is>
          <t>YES! 主键相关索引</t>
        </is>
      </c>
      <c r="K189" s="0" t="inlineStr">
        <is>
          <t xml:space="preserve"> NO!  	 id列源备映射错误，源端为int None位	期望更改为text	实际备端为int None位</t>
        </is>
      </c>
      <c r="AT189" s="0" t="inlineStr">
        <is>
          <t>16行 11列，源：None 备：</t>
        </is>
      </c>
      <c r="BA189" s="0" t="inlineStr">
        <is>
          <t>16行 2列，源：0.0 备：0</t>
        </is>
      </c>
      <c r="BM189" s="0" t="inlineStr">
        <is>
          <t>22行 3列，源：9999-12-31 23:59:59.990000 备：2026-04-17 17:17:24.63</t>
        </is>
      </c>
      <c r="BR189" s="0" t="inlineStr">
        <is>
          <t>12行 3列，源：nan 备：</t>
        </is>
      </c>
      <c r="CF189" s="0" t="inlineStr">
        <is>
          <t>20行 7列，源：2000-05-11 00:30:45.123457 +09:00 备：1999-05-16 01:30:45.123457 +10:15</t>
        </is>
      </c>
      <c r="CJ189" s="0" t="inlineStr">
        <is>
          <t>24行 3列，源：1971-05-11 00:00:00.00 +14:00 备：0001-01-01 00:00:00.00 +00:00</t>
        </is>
      </c>
      <c r="CW189" s="0" t="inlineStr">
        <is>
          <t>12行 3列，源：nan 备：</t>
        </is>
      </c>
      <c r="DJ189" s="0" t="inlineStr">
        <is>
          <t>11行 15列，源：nan 备：</t>
        </is>
      </c>
      <c r="DT189" s="0" t="inlineStr">
        <is>
          <t>25行 6列，源：12:30:45.123460 备：12:00:00.12346</t>
        </is>
      </c>
      <c r="EF189" s="0" t="inlineStr">
        <is>
          <t>11行 3列，源：nan 备：2147483647</t>
        </is>
      </c>
      <c r="EK189" s="0" t="inlineStr">
        <is>
          <t>24行 3列，源：00:00:01.120000 备：12:30:45.12</t>
        </is>
      </c>
      <c r="EQ189" s="0" t="inlineStr">
        <is>
          <t>11行 3列，源：nan 备：2000000000</t>
        </is>
      </c>
      <c r="EZ189" s="0" t="inlineStr">
        <is>
          <t>11行 3列，源：nan 备：2147483647</t>
        </is>
      </c>
      <c r="FD189" s="0" t="inlineStr">
        <is>
          <t>11行 3列，源：nan 备：2000000000</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c_nvarchar列源备映射错误，源端为nvarchar 2位	期望更改为text	实际备端为nvarchar 2位</t>
        </is>
      </c>
      <c r="AT190" s="0" t="inlineStr">
        <is>
          <t>16行 12列，源：None 备：</t>
        </is>
      </c>
      <c r="BA190" s="0" t="inlineStr">
        <is>
          <t>16行 5列，源：None 备：</t>
        </is>
      </c>
      <c r="BM190" s="0" t="inlineStr">
        <is>
          <t>22行 4列，源：9999-12-31 23:59:59.999000 备：2026-04-17 17:17:24.631</t>
        </is>
      </c>
      <c r="BR190" s="0" t="inlineStr">
        <is>
          <t>12行 4列，源：nan 备：</t>
        </is>
      </c>
      <c r="CF190" s="0" t="inlineStr">
        <is>
          <t>20行 8列，源：2000-05-11 00:30:45.1234567 +09:00 备：1999-05-16 01:30:45.1234567 +10:15</t>
        </is>
      </c>
      <c r="CJ190" s="0" t="inlineStr">
        <is>
          <t>24行 4列，源：1971-05-11 00:00:00.000 +14:00 备：0001-01-01 00:00:00.000 +00:00</t>
        </is>
      </c>
      <c r="CW190" s="0" t="inlineStr">
        <is>
          <t>12行 4列，源：nan 备：</t>
        </is>
      </c>
      <c r="DJ190" s="0" t="inlineStr">
        <is>
          <t>11行 16列，源：nan 备：</t>
        </is>
      </c>
      <c r="DT190" s="0" t="inlineStr">
        <is>
          <t>25行 7列，源：12:30:45.123456 备：</t>
        </is>
      </c>
      <c r="EF190" s="0" t="inlineStr">
        <is>
          <t>11行 4列，源：nan 备：9223372036854775807</t>
        </is>
      </c>
      <c r="EK190" s="0" t="inlineStr">
        <is>
          <t>24行 4列，源：None 备：12:30:45.123</t>
        </is>
      </c>
      <c r="EQ190" s="0" t="inlineStr">
        <is>
          <t>11行 4列，源：nan 备：2000000000000000</t>
        </is>
      </c>
      <c r="EZ190" s="0" t="inlineStr">
        <is>
          <t>11行 4列，源：nan 备：9223372036854775807</t>
        </is>
      </c>
      <c r="FD190" s="0" t="inlineStr">
        <is>
          <t>11行 4列，源：nan 备：2000000000000000</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c_nvarchar20列源备映射错误，源端为nvarchar 40位	期望更改为text	实际备端为nvarchar 40位</t>
        </is>
      </c>
      <c r="AT191" s="0" t="inlineStr">
        <is>
          <t>16行 13列，源：None 备：</t>
        </is>
      </c>
      <c r="BA191" s="0" t="inlineStr">
        <is>
          <t>16行 6列，源：None 备：</t>
        </is>
      </c>
      <c r="BM191" s="0" t="inlineStr">
        <is>
          <t>22行 5列，源：9999-12-31 23:59:59.999900 备：2026-04-17 17:17:24.6306</t>
        </is>
      </c>
      <c r="BR191" s="0" t="inlineStr">
        <is>
          <t>12行 15列，源：nan 备：-340282346600000016151267322115014000640.0000000000000</t>
        </is>
      </c>
      <c r="CF191" s="0" t="inlineStr">
        <is>
          <t>21行 0列，源：29 备：180</t>
        </is>
      </c>
      <c r="CJ191" s="0" t="inlineStr">
        <is>
          <t>24行 5列，源：1971-05-11 00:00:00.0000 +14:00 备：0001-01-01 00:00:00.0000 +00:00</t>
        </is>
      </c>
      <c r="CW191" s="0" t="inlineStr">
        <is>
          <t>12行 5列，源：None 备：</t>
        </is>
      </c>
      <c r="DJ191" s="0" t="inlineStr">
        <is>
          <t>11行 19列，源：None 备：</t>
        </is>
      </c>
      <c r="DT191" s="0" t="inlineStr">
        <is>
          <t>25行 8列，源：12:30:45.123456 备：12:00:00.1234567</t>
        </is>
      </c>
      <c r="EF191" s="0" t="inlineStr">
        <is>
          <t>11行 15列，源：nan 备：1.7900000000000e+308</t>
        </is>
      </c>
      <c r="EK191" s="0" t="inlineStr">
        <is>
          <t>24行 5列，源：00:00:01.123500 备：12:30:45.1230</t>
        </is>
      </c>
      <c r="EQ191" s="0" t="inlineStr">
        <is>
          <t>11行 15列，源：nan 备：</t>
        </is>
      </c>
      <c r="EZ191" s="0" t="inlineStr">
        <is>
          <t>11行 15列，源：nan 备：1.7900000000000e+308</t>
        </is>
      </c>
      <c r="FD191" s="0" t="inlineStr">
        <is>
          <t>11行 15列，源：nan 备：</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c_nvarchar3500列源备映射错误，源端为nvarchar 7000位	期望更改为text	实际备端为nvarchar 7000位</t>
        </is>
      </c>
      <c r="AT192" s="0" t="inlineStr">
        <is>
          <t>16行 14列，源：None 备：</t>
        </is>
      </c>
      <c r="BA192" s="0" t="inlineStr">
        <is>
          <t>16行 7列，源：None 备：</t>
        </is>
      </c>
      <c r="BM192" s="0" t="inlineStr">
        <is>
          <t>22行 6列，源：9999-12-31 23:59:59.999990 备：2026-04-17 17:17:24.63065</t>
        </is>
      </c>
      <c r="BR192" s="0" t="inlineStr">
        <is>
          <t>12行 16列，源：nan 备：-340282306073709652508363335590014353408.000000</t>
        </is>
      </c>
      <c r="CF192" s="0" t="inlineStr">
        <is>
          <t>21行 1列，源：1999-05-16 01:30:45 +10:15 备：2013-03-12 02:00:00 -04:25</t>
        </is>
      </c>
      <c r="CJ192" s="0" t="inlineStr">
        <is>
          <t>24行 6列，源：1971-05-11 00:00:00.00000 +14:00 备：0001-01-01 00:00:00.00000 +00:00</t>
        </is>
      </c>
      <c r="CW192" s="0" t="inlineStr">
        <is>
          <t>12行 6列，源：None 备：</t>
        </is>
      </c>
      <c r="DJ192" s="0" t="inlineStr">
        <is>
          <t>12行 0列，源：17 备：21</t>
        </is>
      </c>
      <c r="DT192" s="0" t="inlineStr">
        <is>
          <t>26行 0列，源：31 备：35</t>
        </is>
      </c>
      <c r="EF192" s="0" t="inlineStr">
        <is>
          <t>11行 16列，源：nan 备：339999995214436424907732413799364296704.000000</t>
        </is>
      </c>
      <c r="EK192" s="0" t="inlineStr">
        <is>
          <t>24行 6列，源：None 备：12:30:45.12300</t>
        </is>
      </c>
      <c r="EQ192" s="0" t="inlineStr">
        <is>
          <t>11行 16列，源：nan 备：</t>
        </is>
      </c>
      <c r="EZ192" s="0" t="inlineStr">
        <is>
          <t>11行 16列，源：nan 备：339999995214436424907732413799364296704.000000</t>
        </is>
      </c>
      <c r="FD192" s="0" t="inlineStr">
        <is>
          <t>11行 16列，源：nan 备：</t>
        </is>
      </c>
    </row>
    <row r="193">
      <c r="K193" s="0" t="inlineStr">
        <is>
          <t>~ 空表</t>
        </is>
      </c>
      <c r="AT193" s="0" t="inlineStr">
        <is>
          <t>16行 15列，源：1.23456789012345e-30 备：0.0000000000000</t>
        </is>
      </c>
      <c r="BA193" s="0" t="inlineStr">
        <is>
          <t>16行 8列，源：None 备：</t>
        </is>
      </c>
      <c r="BM193" s="0" t="inlineStr">
        <is>
          <t>22行 7列，源：9999-12-31 23:59:59.999999 备：2026-04-17 17:17:24.630647</t>
        </is>
      </c>
      <c r="BR193" s="0" t="inlineStr">
        <is>
          <t>12行 17列，源：None 备：-922337203685477.5808</t>
        </is>
      </c>
      <c r="CF193" s="0" t="inlineStr">
        <is>
          <t>21行 2列，源：1999-05-16 01:30:45.1 +10:15 备：2013-03-12 02:00:00.0 -04:25</t>
        </is>
      </c>
      <c r="CJ193" s="0" t="inlineStr">
        <is>
          <t>24行 7列，源：1971-05-11 00:00:00.000000 +14:00 备：0001-01-01 00:00:00.000000 +00:00</t>
        </is>
      </c>
      <c r="CW193" s="0" t="inlineStr">
        <is>
          <t>12行 7列，源：None 备：</t>
        </is>
      </c>
      <c r="DJ193" s="0" t="inlineStr">
        <is>
          <t>12行 1列，源：nan 备：</t>
        </is>
      </c>
      <c r="DT193" s="0" t="inlineStr">
        <is>
          <t>26行 1列，源：12:30:45 备：00:00:01</t>
        </is>
      </c>
      <c r="EF193" s="0" t="inlineStr">
        <is>
          <t>11行 17列，源：None 备：922337203685477.5807</t>
        </is>
      </c>
      <c r="EK193" s="0" t="inlineStr">
        <is>
          <t>24行 7列，源：00:00:01.123457 备：12:30:45.123000</t>
        </is>
      </c>
      <c r="EQ193" s="0" t="inlineStr">
        <is>
          <t>11行 17列，源：None 备：</t>
        </is>
      </c>
      <c r="EZ193" s="0" t="inlineStr">
        <is>
          <t>11行 17列，源：None 备：922337203685477.5807</t>
        </is>
      </c>
      <c r="FD193" s="0" t="inlineStr">
        <is>
          <t>11行 17列，源：None 备：</t>
        </is>
      </c>
    </row>
    <row r="194">
      <c r="A194" s="0" t="inlineStr">
        <is>
          <t>info_int_dml_batch1_pk_urp2</t>
        </is>
      </c>
      <c r="K194" s="0" t="inlineStr">
        <is>
          <t>[0;34m info_int_dml_batch1_pk_urp2 [0m源备字段数相同，源端字段：20 	备端字段20</t>
        </is>
      </c>
      <c r="W194" s="1">
        <f>HYPERLINK("#2026041717hbase0!BA2","NO 源备存在差异，共240个")</f>
        <v/>
      </c>
      <c r="X194" s="0">
        <f>A194</f>
        <v/>
      </c>
      <c r="AT194" s="0" t="inlineStr">
        <is>
          <t>16行 16列，源：1.2345669834560371e-20 备：0.000000</t>
        </is>
      </c>
      <c r="BA194" s="0" t="inlineStr">
        <is>
          <t>16行 10列，源：None 备：</t>
        </is>
      </c>
      <c r="BM194" s="0" t="inlineStr">
        <is>
          <t>22行 8列，源：9999-12-31 23:59:59.999999 备：2026-04-17 17:17:24.6306467</t>
        </is>
      </c>
      <c r="BR194" s="0" t="inlineStr">
        <is>
          <t>12行 18列，源：None 备：-214748.3648</t>
        </is>
      </c>
      <c r="CF194" s="0" t="inlineStr">
        <is>
          <t>21行 3列，源：1999-05-16 01:30:45.12 +10:15 备：2013-03-12 02:00:00.00 -04:25</t>
        </is>
      </c>
      <c r="CJ194" s="0" t="inlineStr">
        <is>
          <t>24行 8列，源：1971-05-11 00:00:00.0000001 +14:00 备：0001-01-01 00:00:00.0000000 +00:00</t>
        </is>
      </c>
      <c r="CW194" s="0" t="inlineStr">
        <is>
          <t>12行 8列，源：None 备：</t>
        </is>
      </c>
      <c r="DJ194" s="0" t="inlineStr">
        <is>
          <t>12行 2列，源：nan 备：-22345</t>
        </is>
      </c>
      <c r="DT194" s="0" t="inlineStr">
        <is>
          <t>26行 2列，源：12:30:45.100000 备：</t>
        </is>
      </c>
      <c r="EF194" s="0" t="inlineStr">
        <is>
          <t>11行 18列，源：None 备：214748.3647</t>
        </is>
      </c>
      <c r="EK194" s="0" t="inlineStr">
        <is>
          <t>24行 8列，源：None 备：12:30:45.1230000</t>
        </is>
      </c>
      <c r="EQ194" s="0" t="inlineStr">
        <is>
          <t>11行 18列，源：None 备：</t>
        </is>
      </c>
      <c r="EZ194" s="0" t="inlineStr">
        <is>
          <t>11行 18列，源：None 备：214748.3647</t>
        </is>
      </c>
      <c r="FD194" s="0" t="inlineStr">
        <is>
          <t>11行 18列，源：None 备：</t>
        </is>
      </c>
    </row>
    <row r="195">
      <c r="B195" s="0" t="inlineStr">
        <is>
          <t>YES</t>
        </is>
      </c>
      <c r="C195" s="0" t="inlineStr">
        <is>
          <t>NULL</t>
        </is>
      </c>
      <c r="D195" s="0" t="inlineStr">
        <is>
          <t>NULL</t>
        </is>
      </c>
      <c r="E195" s="0" t="inlineStr">
        <is>
          <t>NULL</t>
        </is>
      </c>
      <c r="F195" s="0" t="inlineStr">
        <is>
          <t>NULL</t>
        </is>
      </c>
      <c r="G195" s="0" t="inlineStr">
        <is>
          <t>NULL</t>
        </is>
      </c>
      <c r="H195" s="0" t="inlineStr">
        <is>
          <t>NULL</t>
        </is>
      </c>
      <c r="I195" s="0" t="inlineStr">
        <is>
          <t>YES!PK__info_int__3213E83FF3E976FE</t>
        </is>
      </c>
      <c r="J195" s="0" t="inlineStr">
        <is>
          <t>YES! 主键相关索引</t>
        </is>
      </c>
      <c r="K195" s="0" t="inlineStr">
        <is>
          <t xml:space="preserve"> NO!  	 id列源备映射错误，源端为int None位	期望更改为text	实际备端为int None位</t>
        </is>
      </c>
      <c r="AT195" s="0" t="inlineStr">
        <is>
          <t>16行 19列，源：False 备：0</t>
        </is>
      </c>
      <c r="BA195" s="0" t="inlineStr">
        <is>
          <t>16行 11列，源：None 备：</t>
        </is>
      </c>
      <c r="BM195" s="0" t="inlineStr">
        <is>
          <t>23行 0列，源：176 备：325</t>
        </is>
      </c>
      <c r="BR195" s="0" t="inlineStr">
        <is>
          <t>12行 19列，源：None 备：0</t>
        </is>
      </c>
      <c r="CF195" s="0" t="inlineStr">
        <is>
          <t>21行 4列，源：1999-05-16 01:30:45.123 +10:15 备：2013-03-12 02:00:00.000 -04:25</t>
        </is>
      </c>
      <c r="CJ195" s="0" t="inlineStr">
        <is>
          <t>25行 0列，源：102 备：55</t>
        </is>
      </c>
      <c r="CW195" s="0" t="inlineStr">
        <is>
          <t>12行 9列，源：None 备：</t>
        </is>
      </c>
      <c r="DJ195" s="0" t="inlineStr">
        <is>
          <t>12行 3列，源：nan 备：</t>
        </is>
      </c>
      <c r="DT195" s="0" t="inlineStr">
        <is>
          <t>26行 3列，源：12:30:45.120000 备：00:00:01.12</t>
        </is>
      </c>
      <c r="EF195" s="0" t="inlineStr">
        <is>
          <t>11行 19列，源：None 备：1</t>
        </is>
      </c>
      <c r="EK195" s="0" t="inlineStr">
        <is>
          <t>25行 0列，源：66 备：8</t>
        </is>
      </c>
      <c r="EQ195" s="0" t="inlineStr">
        <is>
          <t>11行 19列，源：None 备：</t>
        </is>
      </c>
      <c r="EZ195" s="0" t="inlineStr">
        <is>
          <t>11行 19列，源：None 备：1</t>
        </is>
      </c>
      <c r="FD195" s="0" t="inlineStr">
        <is>
          <t>11行 19列，源：None 备：</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c_tinyint列源备映射错误，源端为tinyint None位	期望更改为text	实际备端为tinyint None位</t>
        </is>
      </c>
      <c r="AT196" s="0" t="inlineStr">
        <is>
          <t>17行 0列，源：18 备：7</t>
        </is>
      </c>
      <c r="BA196" s="0" t="inlineStr">
        <is>
          <t>16行 12列，源：None 备：</t>
        </is>
      </c>
      <c r="BM196" s="0" t="inlineStr">
        <is>
          <t>23行 1列，源：1945-05-11 14:30:45 备：9999-12-31 23:59:59</t>
        </is>
      </c>
      <c r="BR196" s="0" t="inlineStr">
        <is>
          <t>13行 0列，源：15 备：3</t>
        </is>
      </c>
      <c r="CF196" s="0" t="inlineStr">
        <is>
          <t>21行 5列，源：1999-05-16 01:30:45.1235 +10:15 备：2013-03-12 02:00:00.0000 -04:25</t>
        </is>
      </c>
      <c r="CJ196" s="0" t="inlineStr">
        <is>
          <t>25行 1列，源：1900-01-01 00:00:00 +00:00 备：9999-12-31 23:59:59 +00:00</t>
        </is>
      </c>
      <c r="CW196" s="0" t="inlineStr">
        <is>
          <t>12行 10列，源：None 备：</t>
        </is>
      </c>
      <c r="DJ196" s="0" t="inlineStr">
        <is>
          <t>12行 4列，源：nan 备：</t>
        </is>
      </c>
      <c r="DT196" s="0" t="inlineStr">
        <is>
          <t>26行 4列，源：12:30:45.123000 备：</t>
        </is>
      </c>
      <c r="EF196" s="0" t="inlineStr">
        <is>
          <t>12行 0列，源：13 备：20</t>
        </is>
      </c>
      <c r="EK196" s="0" t="inlineStr">
        <is>
          <t>25行 1列，源：12:00:00 备：12:30:45</t>
        </is>
      </c>
      <c r="EQ196" s="0" t="inlineStr">
        <is>
          <t>12行 0列，源：13 备：110</t>
        </is>
      </c>
      <c r="EZ196" s="0" t="inlineStr">
        <is>
          <t>12行 0列，源：13 备：20</t>
        </is>
      </c>
      <c r="FD196" s="0" t="inlineStr">
        <is>
          <t>12行 0列，源：13 备：110</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c_smallint列源备映射错误，源端为smallint None位	期望更改为text	实际备端为smallint None位</t>
        </is>
      </c>
      <c r="AT197" s="0" t="inlineStr">
        <is>
          <t>17行 2列，源：nan 备：32767</t>
        </is>
      </c>
      <c r="BA197" s="0" t="inlineStr">
        <is>
          <t>16行 13列，源：None 备：</t>
        </is>
      </c>
      <c r="BM197" s="0" t="inlineStr">
        <is>
          <t>23行 2列，源：1945-05-11 14:30:45.100000 备：9999-12-31 23:59:59.9</t>
        </is>
      </c>
      <c r="BR197" s="0" t="inlineStr">
        <is>
          <t>13行 1列，源：nan 备：100</t>
        </is>
      </c>
      <c r="CF197" s="0" t="inlineStr">
        <is>
          <t>21行 6列，源：1999-05-16 01:30:45.12346 +10:15 备：2013-03-12 02:00:00.00000 -04:25</t>
        </is>
      </c>
      <c r="CJ197" s="0" t="inlineStr">
        <is>
          <t>25行 2列，源：1900-01-01 00:00:00.0 +00:00 备：9999-12-31 23:59:59.9 +00:00</t>
        </is>
      </c>
      <c r="CW197" s="0" t="inlineStr">
        <is>
          <t>12行 11列，源：None 备：</t>
        </is>
      </c>
      <c r="DJ197" s="0" t="inlineStr">
        <is>
          <t>12行 5列，源：None 备：</t>
        </is>
      </c>
      <c r="DT197" s="0" t="inlineStr">
        <is>
          <t>26行 5列，源：12:30:45.123500 备：00:00:01.1235</t>
        </is>
      </c>
      <c r="EF197" s="0" t="inlineStr">
        <is>
          <t>12行 1列，源：nan 备：</t>
        </is>
      </c>
      <c r="EK197" s="0" t="inlineStr">
        <is>
          <t>25行 2列，源：None 备：12:30:45.1</t>
        </is>
      </c>
      <c r="EQ197" s="0" t="inlineStr">
        <is>
          <t>12行 1列，源：nan 备：</t>
        </is>
      </c>
      <c r="EZ197" s="0" t="inlineStr">
        <is>
          <t>12行 1列，源：nan 备：</t>
        </is>
      </c>
      <c r="FD197" s="0" t="inlineStr">
        <is>
          <t>12行 1列，源：nan 备：</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c_int列源备映射错误，源端为int None位	期望更改为text	实际备端为int None位</t>
        </is>
      </c>
      <c r="AT198" s="0" t="inlineStr">
        <is>
          <t>17行 5列，源：None 备：</t>
        </is>
      </c>
      <c r="BA198" s="0" t="inlineStr">
        <is>
          <t>16行 14列，源：None 备：</t>
        </is>
      </c>
      <c r="BM198" s="0" t="inlineStr">
        <is>
          <t>23行 3列，源：1945-05-11 14:30:45.120000 备：9999-12-31 23:59:59.99</t>
        </is>
      </c>
      <c r="BR198" s="0" t="inlineStr">
        <is>
          <t>13行 2列，源：nan 备：0</t>
        </is>
      </c>
      <c r="CF198" s="0" t="inlineStr">
        <is>
          <t>21行 7列，源：1999-05-16 01:30:45.123457 +10:15 备：2013-03-12 02:00:00.000000 -04:25</t>
        </is>
      </c>
      <c r="CJ198" s="0" t="inlineStr">
        <is>
          <t>25行 3列，源：1900-01-01 00:00:00.00 +00:00 备：9999-12-31 23:59:59.99 +00:00</t>
        </is>
      </c>
      <c r="CW198" s="0" t="inlineStr">
        <is>
          <t>12行 12列，源：None 备：</t>
        </is>
      </c>
      <c r="DJ198" s="0" t="inlineStr">
        <is>
          <t>12行 6列，源：None 备：</t>
        </is>
      </c>
      <c r="DT198" s="0" t="inlineStr">
        <is>
          <t>26行 6列，源：12:30:45.123460 备：</t>
        </is>
      </c>
      <c r="EF198" s="0" t="inlineStr">
        <is>
          <t>12行 2列，源：nan 备：</t>
        </is>
      </c>
      <c r="EK198" s="0" t="inlineStr">
        <is>
          <t>25行 3列，源：12:00:00.120000 备：12:30:45.12</t>
        </is>
      </c>
      <c r="EQ198" s="0" t="inlineStr">
        <is>
          <t>12行 2列，源：nan 备：</t>
        </is>
      </c>
      <c r="EZ198" s="0" t="inlineStr">
        <is>
          <t>12行 2列，源：nan 备：</t>
        </is>
      </c>
      <c r="FD198" s="0" t="inlineStr">
        <is>
          <t>12行 2列，源：nan 备：</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c_bigint列源备映射错误，源端为bigint None位	期望更改为text	实际备端为bigint None位</t>
        </is>
      </c>
      <c r="AT199" s="0" t="inlineStr">
        <is>
          <t>17行 6列，源：None 备：</t>
        </is>
      </c>
      <c r="BA199" s="0" t="inlineStr">
        <is>
          <t>16行 15列，源：1.23456789012345e-30 备：0.0000000000000</t>
        </is>
      </c>
      <c r="BM199" s="0" t="inlineStr">
        <is>
          <t>23行 4列，源：1945-05-11 14:30:45.123000 备：9999-12-31 23:59:59.999</t>
        </is>
      </c>
      <c r="BR199" s="0" t="inlineStr">
        <is>
          <t>13行 3列，源：nan 备：0</t>
        </is>
      </c>
      <c r="CF199" s="0" t="inlineStr">
        <is>
          <t>21行 8列，源：1999-05-16 01:30:45.1234567 +10:15 备：2013-03-12 02:00:00.0000000 -04:25</t>
        </is>
      </c>
      <c r="CJ199" s="0" t="inlineStr">
        <is>
          <t>25行 4列，源：1900-01-01 00:00:00.000 +00:00 备：9999-12-31 23:59:59.999 +00:00</t>
        </is>
      </c>
      <c r="CW199" s="0" t="inlineStr">
        <is>
          <t>12行 13列，源：None 备：</t>
        </is>
      </c>
      <c r="DJ199" s="0" t="inlineStr">
        <is>
          <t>12行 7列，源：None 备：</t>
        </is>
      </c>
      <c r="DT199" s="0" t="inlineStr">
        <is>
          <t>26行 7列，源：12:30:45.123457 备：00:00:01.123457</t>
        </is>
      </c>
      <c r="EF199" s="0" t="inlineStr">
        <is>
          <t>12行 3列，源：nan 备：</t>
        </is>
      </c>
      <c r="EK199" s="0" t="inlineStr">
        <is>
          <t>25行 4列，源：None 备：12:30:45.123</t>
        </is>
      </c>
      <c r="EQ199" s="0" t="inlineStr">
        <is>
          <t>12行 3列，源：nan 备：</t>
        </is>
      </c>
      <c r="EZ199" s="0" t="inlineStr">
        <is>
          <t>12行 3列，源：nan 备：</t>
        </is>
      </c>
      <c r="FD199" s="0" t="inlineStr">
        <is>
          <t>12行 3列，源：nan 备：</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c_decimal列源备映射错误，源端为decimal None位	期望更改为text	实际备端为decimal None位</t>
        </is>
      </c>
      <c r="AT200" s="0" t="inlineStr">
        <is>
          <t>17行 7列，源：None 备：</t>
        </is>
      </c>
      <c r="BA200" s="0" t="inlineStr">
        <is>
          <t>16行 16列，源：1.2345669834560371e-20 备：0.000000</t>
        </is>
      </c>
      <c r="BM200" s="0" t="inlineStr">
        <is>
          <t>23行 5列，源：1945-05-11 14:30:45.123500 备：9999-12-31 23:59:59.9999</t>
        </is>
      </c>
      <c r="BR200" s="0" t="inlineStr">
        <is>
          <t>13行 4列，源：nan 备：0</t>
        </is>
      </c>
      <c r="CF200" s="0" t="inlineStr">
        <is>
          <t>22行 0列，源：30 备：181</t>
        </is>
      </c>
      <c r="CJ200" s="0" t="inlineStr">
        <is>
          <t>25行 5列，源：1900-01-01 00:00:00.0000 +00:00 备：9999-12-31 23:59:59.9999 +00:00</t>
        </is>
      </c>
      <c r="CW200" s="0" t="inlineStr">
        <is>
          <t>12行 14列，源：None 备：</t>
        </is>
      </c>
      <c r="DJ200" s="0" t="inlineStr">
        <is>
          <t>12行 8列，源：None 备：</t>
        </is>
      </c>
      <c r="DT200" s="0" t="inlineStr">
        <is>
          <t>26行 8列，源：12:30:45.123456 备：</t>
        </is>
      </c>
      <c r="EF200" s="0" t="inlineStr">
        <is>
          <t>12行 4列，源：nan 备：</t>
        </is>
      </c>
      <c r="EK200" s="0" t="inlineStr">
        <is>
          <t>25行 5列，源：12:00:00.123500 备：12:30:45.1234</t>
        </is>
      </c>
      <c r="EQ200" s="0" t="inlineStr">
        <is>
          <t>12行 4列，源：nan 备：</t>
        </is>
      </c>
      <c r="EZ200" s="0" t="inlineStr">
        <is>
          <t>12行 4列，源：nan 备：</t>
        </is>
      </c>
      <c r="FD200" s="0" t="inlineStr">
        <is>
          <t>12行 4列，源：nan 备：</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c_decimal38列源备映射错误，源端为decimal None位	期望更改为text	实际备端为decimal None位</t>
        </is>
      </c>
      <c r="AT201" s="0" t="inlineStr">
        <is>
          <t>17行 8列，源：None 备：</t>
        </is>
      </c>
      <c r="BA201" s="0" t="inlineStr">
        <is>
          <t>16行 19列，源：False 备：0</t>
        </is>
      </c>
      <c r="BM201" s="0" t="inlineStr">
        <is>
          <t>23行 6列，源：1945-05-11 14:30:45.123460 备：9999-12-31 23:59:59.99999</t>
        </is>
      </c>
      <c r="BR201" s="0" t="inlineStr">
        <is>
          <t>13行 15列，源：nan 备：0.0000000000000</t>
        </is>
      </c>
      <c r="CF201" s="0" t="inlineStr">
        <is>
          <t>22行 1列，源：2013-03-12 02:00:00 -04:25 备：2003-11-05 02:00:00 -05:10</t>
        </is>
      </c>
      <c r="CJ201" s="0" t="inlineStr">
        <is>
          <t>25行 6列，源：1900-01-01 00:00:00.00000 +00:00 备：9999-12-31 23:59:59.99999 +00:00</t>
        </is>
      </c>
      <c r="CW201" s="0" t="inlineStr">
        <is>
          <t>12行 15列，源：nan 备：</t>
        </is>
      </c>
      <c r="DJ201" s="0" t="inlineStr">
        <is>
          <t>12行 9列，源：None 备：</t>
        </is>
      </c>
      <c r="DT201" s="0" t="inlineStr">
        <is>
          <t>27行 0列，源：32 备：36</t>
        </is>
      </c>
      <c r="EF201" s="0" t="inlineStr">
        <is>
          <t>12行 15列，源：nan 备：-340282346600000016151267322115014000640.0000000000000</t>
        </is>
      </c>
      <c r="EK201" s="0" t="inlineStr">
        <is>
          <t>25行 6列，源：None 备：12:30:45.12340</t>
        </is>
      </c>
      <c r="EQ201" s="0" t="inlineStr">
        <is>
          <t>12行 15列，源：nan 备：</t>
        </is>
      </c>
      <c r="EZ201" s="0" t="inlineStr">
        <is>
          <t>12行 15列，源：nan 备：-340282346600000016151267322115014000640.0000000000000</t>
        </is>
      </c>
      <c r="FD201" s="0" t="inlineStr">
        <is>
          <t>12行 15列，源：nan 备：</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c_decimal38_38列源备映射错误，源端为decimal None位	期望更改为text	实际备端为decimal None位</t>
        </is>
      </c>
      <c r="AT202" s="0" t="inlineStr">
        <is>
          <t>17行 10列，源：None 备：</t>
        </is>
      </c>
      <c r="BA202" s="0" t="inlineStr">
        <is>
          <t>17行 0列，源：18 备：7</t>
        </is>
      </c>
      <c r="BM202" s="0" t="inlineStr">
        <is>
          <t>23行 7列，源：1945-05-11 14:30:45.123457 备：9999-12-31 23:59:59.999999</t>
        </is>
      </c>
      <c r="BR202" s="0" t="inlineStr">
        <is>
          <t>13行 16列，源：nan 备：0.000000</t>
        </is>
      </c>
      <c r="CF202" s="0" t="inlineStr">
        <is>
          <t>22行 2列，源：2013-03-12 02:00:00.0 -04:25 备：2003-11-05 02:00:00.0 -05:10</t>
        </is>
      </c>
      <c r="CJ202" s="0" t="inlineStr">
        <is>
          <t>25行 7列，源：1900-01-01 00:00:00.000000 +00:00 备：9999-12-31 23:59:59.999999 +00:00</t>
        </is>
      </c>
      <c r="CW202" s="0" t="inlineStr">
        <is>
          <t>12行 16列，源：nan 备：</t>
        </is>
      </c>
      <c r="DJ202" s="0" t="inlineStr">
        <is>
          <t>12行 10列，源：None 备：</t>
        </is>
      </c>
      <c r="DT202" s="0" t="inlineStr">
        <is>
          <t>27行 1列，源：23:59:59 备：12:00:00</t>
        </is>
      </c>
      <c r="EF202" s="0" t="inlineStr">
        <is>
          <t>12行 16列，源：nan 备：-340282306073709652508363335590014353408.000000</t>
        </is>
      </c>
      <c r="EK202" s="0" t="inlineStr">
        <is>
          <t>25行 7列，源：12:00:00.123457 备：12:30:45.123400</t>
        </is>
      </c>
      <c r="EQ202" s="0" t="inlineStr">
        <is>
          <t>12行 16列，源：nan 备：</t>
        </is>
      </c>
      <c r="EZ202" s="0" t="inlineStr">
        <is>
          <t>12行 16列，源：nan 备：-340282306073709652508363335590014353408.000000</t>
        </is>
      </c>
      <c r="FD202" s="0" t="inlineStr">
        <is>
          <t>12行 16列，源：nan 备：</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c_decimal38_10列源备映射错误，源端为decimal None位	期望更改为text	实际备端为decimal None位</t>
        </is>
      </c>
      <c r="AT203" s="0" t="inlineStr">
        <is>
          <t>17行 11列，源：None 备：</t>
        </is>
      </c>
      <c r="BA203" s="0" t="inlineStr">
        <is>
          <t>17行 2列，源：0.0 备：0</t>
        </is>
      </c>
      <c r="BM203" s="0" t="inlineStr">
        <is>
          <t>23行 8列，源：1945-05-11 14:30:45.123456 备：9999-12-31 23:59:59.9999999</t>
        </is>
      </c>
      <c r="BR203" s="0" t="inlineStr">
        <is>
          <t>13行 17列，源：None 备：203685477.5808</t>
        </is>
      </c>
      <c r="CF203" s="0" t="inlineStr">
        <is>
          <t>22行 3列，源：2013-03-12 02:00:00.00 -04:25 备：2003-11-05 02:00:00.00 -05:10</t>
        </is>
      </c>
      <c r="CJ203" s="0" t="inlineStr">
        <is>
          <t>25行 8列，源：1900-01-01 00:00:00.0000000 +00:00 备：9999-12-31 23:59:59.9999999 +00:00</t>
        </is>
      </c>
      <c r="CW203" s="0" t="inlineStr">
        <is>
          <t>12行 19列，源：None 备：</t>
        </is>
      </c>
      <c r="DJ203" s="0" t="inlineStr">
        <is>
          <t>12行 11列，源：None 备：</t>
        </is>
      </c>
      <c r="DT203" s="0" t="inlineStr">
        <is>
          <t>27行 2列，源：23:59:59.100000 备：</t>
        </is>
      </c>
      <c r="EF203" s="0" t="inlineStr">
        <is>
          <t>12行 17列，源：None 备：-922337203685477.5808</t>
        </is>
      </c>
      <c r="EK203" s="0" t="inlineStr">
        <is>
          <t>25行 8列，源：None 备：12:30:45.1234000</t>
        </is>
      </c>
      <c r="EQ203" s="0" t="inlineStr">
        <is>
          <t>12行 17列，源：None 备：</t>
        </is>
      </c>
      <c r="EZ203" s="0" t="inlineStr">
        <is>
          <t>12行 17列，源：None 备：-922337203685477.5808</t>
        </is>
      </c>
      <c r="FD203" s="0" t="inlineStr">
        <is>
          <t>12行 17列，源：None 备：</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c_decimal19_4列源备映射错误，源端为decimal None位	期望更改为text	实际备端为decimal None位</t>
        </is>
      </c>
      <c r="AT204" s="0" t="inlineStr">
        <is>
          <t>17行 12列，源：None 备：</t>
        </is>
      </c>
      <c r="BA204" s="0" t="inlineStr">
        <is>
          <t>17行 5列，源：None 备：</t>
        </is>
      </c>
      <c r="BM204" s="0" t="inlineStr">
        <is>
          <t>24行 0列，源：177 备：327</t>
        </is>
      </c>
      <c r="BR204" s="0" t="inlineStr">
        <is>
          <t>13行 18列，源：None 备：</t>
        </is>
      </c>
      <c r="CF204" s="0" t="inlineStr">
        <is>
          <t>22行 4列，源：2013-03-12 02:00:00.000 -04:25 备：2003-11-05 02:00:00.000 -05:10</t>
        </is>
      </c>
      <c r="CJ204" s="0" t="inlineStr">
        <is>
          <t>26行 0列，源：103 备：56</t>
        </is>
      </c>
      <c r="CW204" s="0" t="inlineStr">
        <is>
          <t>13行 0列，源：14 备：21</t>
        </is>
      </c>
      <c r="DJ204" s="0" t="inlineStr">
        <is>
          <t>12行 12列，源：None 备：</t>
        </is>
      </c>
      <c r="DT204" s="0" t="inlineStr">
        <is>
          <t>27行 3列，源：23:59:59.120000 备：12:00:00.12</t>
        </is>
      </c>
      <c r="EF204" s="0" t="inlineStr">
        <is>
          <t>12行 18列，源：None 备：-214748.3648</t>
        </is>
      </c>
      <c r="EK204" s="0" t="inlineStr">
        <is>
          <t>26行 0列，源：109 备：9</t>
        </is>
      </c>
      <c r="EQ204" s="0" t="inlineStr">
        <is>
          <t>12行 18列，源：None 备：</t>
        </is>
      </c>
      <c r="EZ204" s="0" t="inlineStr">
        <is>
          <t>12行 18列，源：None 备：-214748.3648</t>
        </is>
      </c>
      <c r="FD204" s="0" t="inlineStr">
        <is>
          <t>12行 18列，源：None 备：</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c_numeric列源备映射错误，源端为numeric None位	期望更改为text	实际备端为numeric None位</t>
        </is>
      </c>
      <c r="AT205" s="0" t="inlineStr">
        <is>
          <t>17行 13列，源：None 备：</t>
        </is>
      </c>
      <c r="BA205" s="0" t="inlineStr">
        <is>
          <t>17行 6列，源：None 备：</t>
        </is>
      </c>
      <c r="BM205" s="0" t="inlineStr">
        <is>
          <t>24行 2列，源：2065-05-11 14:30:45.100000 备：2065-05-11 14:30:45.1</t>
        </is>
      </c>
      <c r="BR205" s="0" t="inlineStr">
        <is>
          <t>13行 19列，源：None 备：0</t>
        </is>
      </c>
      <c r="CF205" s="0" t="inlineStr">
        <is>
          <t>22行 5列，源：2013-03-12 02:00:00.0000 -04:25 备：2003-11-05 02:00:00.0000 -05:10</t>
        </is>
      </c>
      <c r="CJ205" s="0" t="inlineStr">
        <is>
          <t>26行 1列，源：2026-04-17 17:18:32 +08:00 备：2063-05-11 10:30:45 -04:00</t>
        </is>
      </c>
      <c r="CW205" s="0" t="inlineStr">
        <is>
          <t>13行 1列，源：nan 备：</t>
        </is>
      </c>
      <c r="DJ205" s="0" t="inlineStr">
        <is>
          <t>12行 13列，源：None 备：</t>
        </is>
      </c>
      <c r="DT205" s="0" t="inlineStr">
        <is>
          <t>27行 4列，源：23:59:59.123000 备：</t>
        </is>
      </c>
      <c r="EF205" s="0" t="inlineStr">
        <is>
          <t>12行 19列，源：None 备：0</t>
        </is>
      </c>
      <c r="EQ205" s="0" t="inlineStr">
        <is>
          <t>12行 19列，源：None 备：</t>
        </is>
      </c>
      <c r="EZ205" s="0" t="inlineStr">
        <is>
          <t>12行 19列，源：None 备：0</t>
        </is>
      </c>
      <c r="FD205" s="0" t="inlineStr">
        <is>
          <t>12行 19列，源：None 备：</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c_numeric38列源备映射错误，源端为numeric None位	期望更改为text	实际备端为numeric None位</t>
        </is>
      </c>
      <c r="AT206" s="0" t="inlineStr">
        <is>
          <t>17行 14列，源：None 备：</t>
        </is>
      </c>
      <c r="BA206" s="0" t="inlineStr">
        <is>
          <t>17行 7列，源：None 备：</t>
        </is>
      </c>
      <c r="BM206" s="0" t="inlineStr">
        <is>
          <t>24行 3列，源：2065-05-11 14:30:45.120000 备：2065-05-11 14:30:45.12</t>
        </is>
      </c>
      <c r="BR206" s="0" t="inlineStr">
        <is>
          <t>14行 0列，源：16 备：5</t>
        </is>
      </c>
      <c r="CF206" s="0" t="inlineStr">
        <is>
          <t>22行 6列，源：2013-03-12 02:00:00.00000 -04:25 备：2003-11-05 02:00:00.00000 -05:10</t>
        </is>
      </c>
      <c r="CJ206" s="0" t="inlineStr">
        <is>
          <t>26行 2列，源：2026-04-17 17:18:31.5 +08:00 备：2063-05-11 10:30:45.1 -04:00</t>
        </is>
      </c>
      <c r="CW206" s="0" t="inlineStr">
        <is>
          <t>13行 2列，源：nan 备：-22345</t>
        </is>
      </c>
      <c r="DJ206" s="0" t="inlineStr">
        <is>
          <t>12行 14列，源：None 备：</t>
        </is>
      </c>
      <c r="DT206" s="0" t="inlineStr">
        <is>
          <t>27行 5列，源：23:59:59.123500 备：12:00:00.1235</t>
        </is>
      </c>
      <c r="EF206" s="0" t="inlineStr">
        <is>
          <t>13行 0列，源：14 备：3</t>
        </is>
      </c>
      <c r="EQ206" s="0" t="inlineStr">
        <is>
          <t>13行 0列，源：14 备：111</t>
        </is>
      </c>
      <c r="EZ206" s="0" t="inlineStr">
        <is>
          <t>13行 0列，源：14 备：3</t>
        </is>
      </c>
      <c r="FD206" s="0" t="inlineStr">
        <is>
          <t>13行 0列，源：14 备：111</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c_numeric38_38列源备映射错误，源端为numeric None位	期望更改为text	实际备端为numeric None位</t>
        </is>
      </c>
      <c r="AT207" s="0" t="inlineStr">
        <is>
          <t>17行 15列，源：1.23456789012345e-30 备：0.0000000000000</t>
        </is>
      </c>
      <c r="BA207" s="0" t="inlineStr">
        <is>
          <t>17行 8列，源：None 备：</t>
        </is>
      </c>
      <c r="BM207" s="0" t="inlineStr">
        <is>
          <t>24行 4列，源：2065-05-11 14:30:45.123000 备：2065-05-11 14:30:45.123</t>
        </is>
      </c>
      <c r="BR207" s="0" t="inlineStr">
        <is>
          <t>14行 1列，源：nan 备：0</t>
        </is>
      </c>
      <c r="CF207" s="0" t="inlineStr">
        <is>
          <t>22行 7列，源：2013-03-12 02:00:00.000000 -04:25 备：2003-11-05 02:00:00.000000 -05:10</t>
        </is>
      </c>
      <c r="CJ207" s="0" t="inlineStr">
        <is>
          <t>26行 3列，源：2026-04-17 17:18:31.54 +08:00 备：2063-05-11 10:30:45.12 -04:00</t>
        </is>
      </c>
      <c r="CW207" s="0" t="inlineStr">
        <is>
          <t>13行 3列，源：nan 备：</t>
        </is>
      </c>
      <c r="DJ207" s="0" t="inlineStr">
        <is>
          <t>12行 15列，源：nan 备：</t>
        </is>
      </c>
      <c r="DT207" s="0" t="inlineStr">
        <is>
          <t>27行 6列，源：23:59:59.123460 备：</t>
        </is>
      </c>
      <c r="EF207" s="0" t="inlineStr">
        <is>
          <t>13行 1列，源：nan 备：</t>
        </is>
      </c>
      <c r="EQ207" s="0" t="inlineStr">
        <is>
          <t>13行 1列，源：nan 备：</t>
        </is>
      </c>
      <c r="EZ207" s="0" t="inlineStr">
        <is>
          <t>13行 1列，源：nan 备：</t>
        </is>
      </c>
      <c r="FD207" s="0" t="inlineStr">
        <is>
          <t>13行 1列，源：nan 备：</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c_numeric38_10列源备映射错误，源端为numeric None位	期望更改为text	实际备端为numeric None位</t>
        </is>
      </c>
      <c r="AT208" s="0" t="inlineStr">
        <is>
          <t>17行 16列，源：1.2345669834560371e-20 备：0.000000</t>
        </is>
      </c>
      <c r="BA208" s="0" t="inlineStr">
        <is>
          <t>17行 10列，源：None 备：</t>
        </is>
      </c>
      <c r="BM208" s="0" t="inlineStr">
        <is>
          <t>24行 5列，源：2065-05-11 14:30:45.123500 备：2065-05-11 14:30:45.1235</t>
        </is>
      </c>
      <c r="BR208" s="0" t="inlineStr">
        <is>
          <t>14行 2列，源：nan 备：0</t>
        </is>
      </c>
      <c r="CF208" s="0" t="inlineStr">
        <is>
          <t>22行 8列，源：2013-03-12 02:00:00.0000000 -04:25 备：2003-11-05 02:00:00.0000000 -05:10</t>
        </is>
      </c>
      <c r="CJ208" s="0" t="inlineStr">
        <is>
          <t>26行 4列，源：2026-04-17 17:18:31.537 +08:00 备：2063-05-11 10:30:45.123 -04:00</t>
        </is>
      </c>
      <c r="CW208" s="0" t="inlineStr">
        <is>
          <t>13行 4列，源：nan 备：</t>
        </is>
      </c>
      <c r="DJ208" s="0" t="inlineStr">
        <is>
          <t>12行 16列，源：nan 备：</t>
        </is>
      </c>
      <c r="DT208" s="0" t="inlineStr">
        <is>
          <t>27行 7列，源：23:59:59.123457 备：12:00:00.123457</t>
        </is>
      </c>
      <c r="EF208" s="0" t="inlineStr">
        <is>
          <t>13行 2列，源：nan 备：</t>
        </is>
      </c>
      <c r="EQ208" s="0" t="inlineStr">
        <is>
          <t>13行 2列，源：nan 备：</t>
        </is>
      </c>
      <c r="EZ208" s="0" t="inlineStr">
        <is>
          <t>13行 2列，源：nan 备：</t>
        </is>
      </c>
      <c r="FD208" s="0" t="inlineStr">
        <is>
          <t>13行 2列，源：nan 备：</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c_numeric18_2列源备映射错误，源端为numeric None位	期望更改为text	实际备端为numeric None位</t>
        </is>
      </c>
      <c r="AT209" s="0" t="inlineStr">
        <is>
          <t>17行 19列，源：False 备：0</t>
        </is>
      </c>
      <c r="BA209" s="0" t="inlineStr">
        <is>
          <t>17行 11列，源：None 备：</t>
        </is>
      </c>
      <c r="BM209" s="0" t="inlineStr">
        <is>
          <t>24行 6列，源：2065-05-11 14:30:45.123460 备：2065-05-11 14:30:45.12346</t>
        </is>
      </c>
      <c r="BR209" s="0" t="inlineStr">
        <is>
          <t>14行 3列，源：nan 备：0</t>
        </is>
      </c>
      <c r="CF209" s="0" t="inlineStr">
        <is>
          <t>23行 0列，源：31 备：182</t>
        </is>
      </c>
      <c r="CJ209" s="0" t="inlineStr">
        <is>
          <t>26行 5列，源：2026-04-17 17:18:31.5370 +08:00 备：2063-05-11 10:30:45.1235 -04:00</t>
        </is>
      </c>
      <c r="CW209" s="0" t="inlineStr">
        <is>
          <t>13行 5列，源：None 备：</t>
        </is>
      </c>
      <c r="DJ209" s="0" t="inlineStr">
        <is>
          <t>12行 19列，源：None 备：</t>
        </is>
      </c>
      <c r="DT209" s="0" t="inlineStr">
        <is>
          <t>27行 8列，源：23:59:59.123456 备：</t>
        </is>
      </c>
      <c r="EF209" s="0" t="inlineStr">
        <is>
          <t>13行 3列，源：nan 备：</t>
        </is>
      </c>
      <c r="EQ209" s="0" t="inlineStr">
        <is>
          <t>13行 3列，源：nan 备：</t>
        </is>
      </c>
      <c r="EZ209" s="0" t="inlineStr">
        <is>
          <t>13行 3列，源：nan 备：</t>
        </is>
      </c>
      <c r="FD209" s="0" t="inlineStr">
        <is>
          <t>13行 3列，源：nan 备：</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c_float列源备映射错误，源端为float None位	期望更改为text	实际备端为float None位</t>
        </is>
      </c>
      <c r="AT210" s="0" t="inlineStr">
        <is>
          <t>18行 0列，源：19 备：8</t>
        </is>
      </c>
      <c r="BA210" s="0" t="inlineStr">
        <is>
          <t>17行 12列，源：None 备：</t>
        </is>
      </c>
      <c r="BM210" s="0" t="inlineStr">
        <is>
          <t>25行 0列，源：223 备：375</t>
        </is>
      </c>
      <c r="BR210" s="0" t="inlineStr">
        <is>
          <t>14行 4列，源：nan 备：0</t>
        </is>
      </c>
      <c r="CF210" s="0" t="inlineStr">
        <is>
          <t>23行 1列，源：2003-11-05 02:00:00 -05:10 备：2025-05-12 00:00:00 -14:00</t>
        </is>
      </c>
      <c r="CJ210" s="0" t="inlineStr">
        <is>
          <t>26行 6列，源：2026-04-17 17:18:31.53698 +08:00 备：2063-05-11 10:30:45.12346 -04:00</t>
        </is>
      </c>
      <c r="CW210" s="0" t="inlineStr">
        <is>
          <t>13行 6列，源：None 备：</t>
        </is>
      </c>
      <c r="DJ210" s="0" t="inlineStr">
        <is>
          <t>13行 0列，源：18 备：23</t>
        </is>
      </c>
      <c r="DT210" s="0" t="inlineStr">
        <is>
          <t>28行 0列，源：33 备：4</t>
        </is>
      </c>
      <c r="EF210" s="0" t="inlineStr">
        <is>
          <t>13行 4列，源：nan 备：</t>
        </is>
      </c>
      <c r="EQ210" s="0" t="inlineStr">
        <is>
          <t>13行 4列，源：nan 备：</t>
        </is>
      </c>
      <c r="EZ210" s="0" t="inlineStr">
        <is>
          <t>13行 4列，源：nan 备：</t>
        </is>
      </c>
      <c r="FD210" s="0" t="inlineStr">
        <is>
          <t>13行 4列，源：nan 备：</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c_real列源备映射错误，源端为real None位	期望更改为text	实际备端为real None位</t>
        </is>
      </c>
      <c r="AT211" s="0" t="inlineStr">
        <is>
          <t>18行 2列，源：nan 备：-32768</t>
        </is>
      </c>
      <c r="BA211" s="0" t="inlineStr">
        <is>
          <t>17行 13列，源：None 备：</t>
        </is>
      </c>
      <c r="BM211" s="0" t="inlineStr">
        <is>
          <t>25行 1列，源：2026-04-17 17:17:25 备：9999-12-31 23:59:59</t>
        </is>
      </c>
      <c r="BR211" s="0" t="inlineStr">
        <is>
          <t>14行 5列，源：None 备：</t>
        </is>
      </c>
      <c r="CF211" s="0" t="inlineStr">
        <is>
          <t>23行 2列，源：2003-11-05 02:00:00.0 -05:10 备：2025-05-12 00:00:00.0 -14:00</t>
        </is>
      </c>
      <c r="CJ211" s="0" t="inlineStr">
        <is>
          <t>26行 7列，源：2026-04-17 17:18:31.536981 +08:00 备：2063-05-11 10:30:45.123457 -04:00</t>
        </is>
      </c>
      <c r="CW211" s="0" t="inlineStr">
        <is>
          <t>13行 7列，源：None 备：</t>
        </is>
      </c>
      <c r="DJ211" s="0" t="inlineStr">
        <is>
          <t>13行 1列，源：nan 备：</t>
        </is>
      </c>
      <c r="DT211" s="0" t="inlineStr">
        <is>
          <t>28行 1列，源：None 备：12:30:45</t>
        </is>
      </c>
      <c r="EF211" s="0" t="inlineStr">
        <is>
          <t>13行 15列，源：nan 备：</t>
        </is>
      </c>
      <c r="EQ211" s="0" t="inlineStr">
        <is>
          <t>13行 15列，源：nan 备：</t>
        </is>
      </c>
      <c r="EZ211" s="0" t="inlineStr">
        <is>
          <t>13行 15列，源：nan 备：</t>
        </is>
      </c>
      <c r="FD211" s="0" t="inlineStr">
        <is>
          <t>13行 15列，源：nan 备：</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c_money列源备映射错误，源端为money None位	期望更改为text	实际备端为money None位</t>
        </is>
      </c>
      <c r="AT212" s="0" t="inlineStr">
        <is>
          <t>18行 5列，源：None 备：</t>
        </is>
      </c>
      <c r="BA212" s="0" t="inlineStr">
        <is>
          <t>17行 14列，源：None 备：</t>
        </is>
      </c>
      <c r="BM212" s="0" t="inlineStr">
        <is>
          <t>25行 2列，源：2026-04-17 17:17:24.600000 备：9999-12-31 23:59:59.9</t>
        </is>
      </c>
      <c r="BR212" s="0" t="inlineStr">
        <is>
          <t>14行 6列，源：None 备：</t>
        </is>
      </c>
      <c r="CF212" s="0" t="inlineStr">
        <is>
          <t>23行 3列，源：2003-11-05 02:00:00.00 -05:10 备：2025-05-12 00:00:00.00 -14:00</t>
        </is>
      </c>
      <c r="CJ212" s="0" t="inlineStr">
        <is>
          <t>26行 8列，源：2026-04-17 17:18:31.5369809 +08:00 备：2063-05-11 10:30:45.1234567 -04:00</t>
        </is>
      </c>
      <c r="CW212" s="0" t="inlineStr">
        <is>
          <t>13行 8列，源：None 备：</t>
        </is>
      </c>
      <c r="DJ212" s="0" t="inlineStr">
        <is>
          <t>13行 2列，源：nan 备：</t>
        </is>
      </c>
      <c r="DT212" s="0" t="inlineStr">
        <is>
          <t>28行 2列，源：00:00:01.100000 备：12:30:45.0</t>
        </is>
      </c>
      <c r="EF212" s="0" t="inlineStr">
        <is>
          <t>13行 16列，源：nan 备：</t>
        </is>
      </c>
      <c r="EQ212" s="0" t="inlineStr">
        <is>
          <t>13行 16列，源：nan 备：</t>
        </is>
      </c>
      <c r="EZ212" s="0" t="inlineStr">
        <is>
          <t>13行 16列，源：nan 备：</t>
        </is>
      </c>
      <c r="FD212" s="0" t="inlineStr">
        <is>
          <t>13行 16列，源：nan 备：</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c_smallmoney列源备映射错误，源端为smallmoney None位	期望更改为text	实际备端为smallmoney None位</t>
        </is>
      </c>
      <c r="AT213" s="0" t="inlineStr">
        <is>
          <t>18行 6列，源：None 备：</t>
        </is>
      </c>
      <c r="BA213" s="0" t="inlineStr">
        <is>
          <t>17行 15列，源：1.23456789012345e-30 备：0.0000000000000</t>
        </is>
      </c>
      <c r="BM213" s="0" t="inlineStr">
        <is>
          <t>25行 3列，源：2026-04-17 17:17:24.630000 备：9999-12-31 23:59:59.99</t>
        </is>
      </c>
      <c r="BR213" s="0" t="inlineStr">
        <is>
          <t>14行 7列，源：None 备：</t>
        </is>
      </c>
      <c r="CF213" s="0" t="inlineStr">
        <is>
          <t>23行 4列，源：2003-11-05 02:00:00.000 -05:10 备：2025-05-12 00:00:00.000 -14:00</t>
        </is>
      </c>
      <c r="CJ213" s="0" t="inlineStr">
        <is>
          <t>27行 0列，源：104 备：57</t>
        </is>
      </c>
      <c r="CW213" s="0" t="inlineStr">
        <is>
          <t>13行 9列，源：None 备：</t>
        </is>
      </c>
      <c r="DJ213" s="0" t="inlineStr">
        <is>
          <t>13行 3列，源：nan 备：</t>
        </is>
      </c>
      <c r="DT213" s="0" t="inlineStr">
        <is>
          <t>28行 3列，源：None 备：12:30:45.00</t>
        </is>
      </c>
      <c r="EF213" s="0" t="inlineStr">
        <is>
          <t>13行 17列，源：None 备：</t>
        </is>
      </c>
      <c r="EQ213" s="0" t="inlineStr">
        <is>
          <t>13行 17列，源：None 备：</t>
        </is>
      </c>
      <c r="EZ213" s="0" t="inlineStr">
        <is>
          <t>13行 17列，源：None 备：</t>
        </is>
      </c>
      <c r="FD213" s="0" t="inlineStr">
        <is>
          <t>13行 17列，源：None 备：</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c_bit列源备映射错误，源端为bit None位	期望更改为text	实际备端为bit None位</t>
        </is>
      </c>
      <c r="AT214" s="0" t="inlineStr">
        <is>
          <t>18行 7列，源：None 备：</t>
        </is>
      </c>
      <c r="BA214" s="0" t="inlineStr">
        <is>
          <t>17行 16列，源：1.2345669834560371e-20 备：0.000000</t>
        </is>
      </c>
      <c r="BM214" s="0" t="inlineStr">
        <is>
          <t>25行 4列，源：2026-04-17 17:17:24.631000 备：9999-12-31 23:59:59.999</t>
        </is>
      </c>
      <c r="BR214" s="0" t="inlineStr">
        <is>
          <t>14行 8列，源：None 备：</t>
        </is>
      </c>
      <c r="CF214" s="0" t="inlineStr">
        <is>
          <t>23行 5列，源：2003-11-05 02:00:00.0000 -05:10 备：2025-05-12 00:00:00.0000 -14:00</t>
        </is>
      </c>
      <c r="CJ214" s="0" t="inlineStr">
        <is>
          <t>27行 1列，源：0001-01-01 00:00:00 +00:00 备：1933-05-11 15:30:45 +01:00</t>
        </is>
      </c>
      <c r="CW214" s="0" t="inlineStr">
        <is>
          <t>13行 10列，源：None 备：</t>
        </is>
      </c>
      <c r="DJ214" s="0" t="inlineStr">
        <is>
          <t>13行 4列，源：nan 备：-223456789012</t>
        </is>
      </c>
      <c r="DT214" s="0" t="inlineStr">
        <is>
          <t>28行 4列，源：00:00:01.123000 备：12:30:45.000</t>
        </is>
      </c>
      <c r="EF214" s="0" t="inlineStr">
        <is>
          <t>13行 18列，源：None 备：</t>
        </is>
      </c>
      <c r="EQ214" s="0" t="inlineStr">
        <is>
          <t>13行 18列，源：None 备：</t>
        </is>
      </c>
      <c r="EZ214" s="0" t="inlineStr">
        <is>
          <t>13行 18列，源：None 备：</t>
        </is>
      </c>
      <c r="FD214" s="0" t="inlineStr">
        <is>
          <t>13行 18列，源：None 备：</t>
        </is>
      </c>
    </row>
    <row r="215">
      <c r="A215" s="0" t="inlineStr">
        <is>
          <t>info_text_dml_single_pk</t>
        </is>
      </c>
      <c r="K215" s="0" t="inlineStr">
        <is>
          <t>[0;34m info_text_dml_single_pk [0m源备字段数相同，源端字段：3 	备端字段3</t>
        </is>
      </c>
      <c r="W215" s="0" t="inlineStr">
        <is>
          <t>YES 源备无差异</t>
        </is>
      </c>
      <c r="X215" s="0">
        <f>A215</f>
        <v/>
      </c>
      <c r="AT215" s="0" t="inlineStr">
        <is>
          <t>18行 8列，源：None 备：</t>
        </is>
      </c>
      <c r="BA215" s="0" t="inlineStr">
        <is>
          <t>17行 19列，源：False 备：0</t>
        </is>
      </c>
      <c r="BM215" s="0" t="inlineStr">
        <is>
          <t>25行 5列，源：2026-04-17 17:17:24.630600 备：9999-12-31 23:59:59.9999</t>
        </is>
      </c>
      <c r="BR215" s="0" t="inlineStr">
        <is>
          <t>14行 9列，源：None 备：</t>
        </is>
      </c>
      <c r="CF215" s="0" t="inlineStr">
        <is>
          <t>23行 6列，源：2003-11-05 02:00:00.00000 -05:10 备：2025-05-12 00:00:00.00000 -14:00</t>
        </is>
      </c>
      <c r="CJ215" s="0" t="inlineStr">
        <is>
          <t>27行 2列，源：0001-01-01 00:00:00.0 +00:00 备：1933-05-11 15:30:45.1 +01:00</t>
        </is>
      </c>
      <c r="CW215" s="0" t="inlineStr">
        <is>
          <t>13行 11列，源：None 备：</t>
        </is>
      </c>
      <c r="DJ215" s="0" t="inlineStr">
        <is>
          <t>13行 5列，源：None 备：</t>
        </is>
      </c>
      <c r="DT215" s="0" t="inlineStr">
        <is>
          <t>28行 5列，源：None 备：12:30:45.0000</t>
        </is>
      </c>
      <c r="EF215" s="0" t="inlineStr">
        <is>
          <t>13行 19列，源：None 备：</t>
        </is>
      </c>
      <c r="EQ215" s="0" t="inlineStr">
        <is>
          <t>13行 19列，源：None 备：</t>
        </is>
      </c>
      <c r="EZ215" s="0" t="inlineStr">
        <is>
          <t>13行 19列，源：None 备：</t>
        </is>
      </c>
      <c r="FD215" s="0" t="inlineStr">
        <is>
          <t>13行 19列，源：None 备：</t>
        </is>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YES!PK__info_tex__3213E83FCAFD6128</t>
        </is>
      </c>
      <c r="J216" s="0" t="inlineStr">
        <is>
          <t>YES! 主键相关索引</t>
        </is>
      </c>
      <c r="K216" s="0" t="inlineStr">
        <is>
          <t xml:space="preserve"> NO!  	 id列源备映射错误，源端为int None位	期望更改为text	实际备端为int None位</t>
        </is>
      </c>
      <c r="AT216" s="0" t="inlineStr">
        <is>
          <t>18行 10列，源：None 备：</t>
        </is>
      </c>
      <c r="BA216" s="0" t="inlineStr">
        <is>
          <t>18行 0列，源：19 备：8</t>
        </is>
      </c>
      <c r="BM216" s="0" t="inlineStr">
        <is>
          <t>25行 6列，源：2026-04-17 17:17:24.630650 备：9999-12-31 23:59:59.99999</t>
        </is>
      </c>
      <c r="BR216" s="0" t="inlineStr">
        <is>
          <t>14行 10列，源：None 备：</t>
        </is>
      </c>
      <c r="CF216" s="0" t="inlineStr">
        <is>
          <t>23行 7列，源：2003-11-05 02:00:00.000000 -05:10 备：2025-05-12 00:00:00.000000 -14:00</t>
        </is>
      </c>
      <c r="CJ216" s="0" t="inlineStr">
        <is>
          <t>27行 3列，源：0001-01-01 00:00:00.00 +00:00 备：1933-05-11 15:30:45.12 +01:00</t>
        </is>
      </c>
      <c r="CW216" s="0" t="inlineStr">
        <is>
          <t>13行 12列，源：None 备：</t>
        </is>
      </c>
      <c r="DJ216" s="0" t="inlineStr">
        <is>
          <t>13行 6列，源：None 备：</t>
        </is>
      </c>
      <c r="DT216" s="0" t="inlineStr">
        <is>
          <t>28行 6列，源：00:00:01.123460 备：12:30:45.00000</t>
        </is>
      </c>
      <c r="EF216" s="0" t="inlineStr">
        <is>
          <t>14行 0列，源：15 备：4</t>
        </is>
      </c>
      <c r="EQ216" s="0" t="inlineStr">
        <is>
          <t>14行 0列，源：15 备：112</t>
        </is>
      </c>
      <c r="EZ216" s="0" t="inlineStr">
        <is>
          <t>14行 0列，源：15 备：4</t>
        </is>
      </c>
      <c r="FD216" s="0" t="inlineStr">
        <is>
          <t>14行 0列，源：15 备：112</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c_text列源备映射正确，源端为text 2147483647位	期望更改为text	实际备端为text 2147483647位</t>
        </is>
      </c>
      <c r="AT217" s="0" t="inlineStr">
        <is>
          <t>18行 11列，源：None 备：</t>
        </is>
      </c>
      <c r="BA217" s="0" t="inlineStr">
        <is>
          <t>18行 2列，源：0.0 备：0</t>
        </is>
      </c>
      <c r="BM217" s="0" t="inlineStr">
        <is>
          <t>25行 7列，源：2026-04-17 17:17:24.630647 备：9999-12-31 23:59:59.999999</t>
        </is>
      </c>
      <c r="BR217" s="0" t="inlineStr">
        <is>
          <t>14行 11列，源：None 备：</t>
        </is>
      </c>
      <c r="CF217" s="0" t="inlineStr">
        <is>
          <t>23行 8列，源：2003-11-05 02:00:00.0000000 -05:10 备：2025-05-11 23:59:59.9999999 -14:00</t>
        </is>
      </c>
      <c r="CJ217" s="0" t="inlineStr">
        <is>
          <t>27行 4列，源：0001-01-01 00:00:00.000 +00:00 备：1933-05-11 15:30:45.123 +01:00</t>
        </is>
      </c>
      <c r="CW217" s="0" t="inlineStr">
        <is>
          <t>13行 13列，源：None 备：</t>
        </is>
      </c>
      <c r="DJ217" s="0" t="inlineStr">
        <is>
          <t>13行 7列，源：None 备：</t>
        </is>
      </c>
      <c r="DT217" s="0" t="inlineStr">
        <is>
          <t>28行 7列，源：None 备：12:30:45.000000</t>
        </is>
      </c>
      <c r="EF217" s="0" t="inlineStr">
        <is>
          <t>14行 1列，源：nan 备：123</t>
        </is>
      </c>
      <c r="EQ217" s="0" t="inlineStr">
        <is>
          <t>14行 1列，源：nan 备：</t>
        </is>
      </c>
      <c r="EZ217" s="0" t="inlineStr">
        <is>
          <t>14行 1列，源：nan 备：123</t>
        </is>
      </c>
      <c r="FD217" s="0" t="inlineStr">
        <is>
          <t>14行 1列，源：nan 备：</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c_ntext列源备映射错误，源端为ntext 2147483646位	期望更改为text	实际备端为ntext 2147483646位</t>
        </is>
      </c>
      <c r="AT218" s="0" t="inlineStr">
        <is>
          <t>18行 12列，源：None 备：</t>
        </is>
      </c>
      <c r="BA218" s="0" t="inlineStr">
        <is>
          <t>18行 6列，源：None 备：</t>
        </is>
      </c>
      <c r="BM218" s="0" t="inlineStr">
        <is>
          <t>25行 8列，源：2026-04-17 17:17:24.630646 备：9999-12-31 23:59:59.9999999</t>
        </is>
      </c>
      <c r="BR218" s="0" t="inlineStr">
        <is>
          <t>14行 12列，源：None 备：</t>
        </is>
      </c>
      <c r="CF218" s="0" t="inlineStr">
        <is>
          <t>24行 0列，源：32 备：183</t>
        </is>
      </c>
      <c r="CJ218" s="0" t="inlineStr">
        <is>
          <t>27行 5列，源：0001-01-01 00:00:00.0000 +00:00 备：1933-05-11 15:30:45.1235 +01:00</t>
        </is>
      </c>
      <c r="CW218" s="0" t="inlineStr">
        <is>
          <t>13行 14列，源：None 备：</t>
        </is>
      </c>
      <c r="DJ218" s="0" t="inlineStr">
        <is>
          <t>13行 8列，源：None 备：</t>
        </is>
      </c>
      <c r="DT218" s="0" t="inlineStr">
        <is>
          <t>28行 8列，源：00:00:01.123456 备：12:30:45.0000000</t>
        </is>
      </c>
      <c r="EF218" s="0" t="inlineStr">
        <is>
          <t>14行 2列，源：nan 备：12345</t>
        </is>
      </c>
      <c r="EQ218" s="0" t="inlineStr">
        <is>
          <t>14行 2列，源：nan 备：</t>
        </is>
      </c>
      <c r="EZ218" s="0" t="inlineStr">
        <is>
          <t>14行 2列，源：nan 备：12345</t>
        </is>
      </c>
      <c r="FD218" s="0" t="inlineStr">
        <is>
          <t>14行 2列，源：nan 备：</t>
        </is>
      </c>
    </row>
    <row r="219">
      <c r="K219" s="0" t="inlineStr">
        <is>
          <t>~ 空表</t>
        </is>
      </c>
      <c r="AT219" s="0" t="inlineStr">
        <is>
          <t>18行 13列，源：None 备：</t>
        </is>
      </c>
      <c r="BA219" s="0" t="inlineStr">
        <is>
          <t>18行 7列，源：None 备：</t>
        </is>
      </c>
      <c r="BM219" s="0" t="inlineStr">
        <is>
          <t>26行 0列，源：225 备：377</t>
        </is>
      </c>
      <c r="BR219" s="0" t="inlineStr">
        <is>
          <t>14行 13列，源：None 备：</t>
        </is>
      </c>
      <c r="CF219" s="0" t="inlineStr">
        <is>
          <t>24行 1列，源：2025-05-12 00:00:00 -14:00 备：1971-05-11 00:00:00 +14:00</t>
        </is>
      </c>
      <c r="CJ219" s="0" t="inlineStr">
        <is>
          <t>27行 6列，源：0001-01-01 00:00:00.00000 +00:00 备：1933-05-11 15:30:45.12346 +01:00</t>
        </is>
      </c>
      <c r="CW219" s="0" t="inlineStr">
        <is>
          <t>13行 15列，源：nan 备：</t>
        </is>
      </c>
      <c r="DJ219" s="0" t="inlineStr">
        <is>
          <t>13行 9列，源：None 备：</t>
        </is>
      </c>
      <c r="DT219" s="0" t="inlineStr">
        <is>
          <t>29行 0列，源：34 备：5</t>
        </is>
      </c>
      <c r="EF219" s="0" t="inlineStr">
        <is>
          <t>14行 3列，源：nan 备：1234567890</t>
        </is>
      </c>
      <c r="EQ219" s="0" t="inlineStr">
        <is>
          <t>14行 3列，源：nan 备：</t>
        </is>
      </c>
      <c r="EZ219" s="0" t="inlineStr">
        <is>
          <t>14行 3列，源：nan 备：1234567890</t>
        </is>
      </c>
      <c r="FD219" s="0" t="inlineStr">
        <is>
          <t>14行 3列，源：nan 备：</t>
        </is>
      </c>
    </row>
    <row r="220">
      <c r="A220" s="0" t="inlineStr">
        <is>
          <t>info_datetime_dml_batch2_pk_irp2</t>
        </is>
      </c>
      <c r="K220" s="0" t="inlineStr">
        <is>
          <t>[0;34m info_datetime_dml_batch2_pk_irp2 [0m源备字段数相同，源端字段：2 	备端字段2</t>
        </is>
      </c>
      <c r="W220" s="1">
        <f>HYPERLINK("#2026041717hbase0!BB2","NO 源备存在差异，共100个")</f>
        <v/>
      </c>
      <c r="X220" s="0">
        <f>A220</f>
        <v/>
      </c>
      <c r="AT220" s="0" t="inlineStr">
        <is>
          <t>18行 14列，源：None 备：</t>
        </is>
      </c>
      <c r="BA220" s="0" t="inlineStr">
        <is>
          <t>18行 8列，源：None 备：</t>
        </is>
      </c>
      <c r="BM220" s="0" t="inlineStr">
        <is>
          <t>26行 1列，源：9999-12-31 23:59:59 备：2065-05-11 14:30:45</t>
        </is>
      </c>
      <c r="BR220" s="0" t="inlineStr">
        <is>
          <t>14行 14列，源：None 备：</t>
        </is>
      </c>
      <c r="CF220" s="0" t="inlineStr">
        <is>
          <t>24行 2列，源：2025-05-12 00:00:00.0 -14:00 备：1971-05-11 00:00:00.0 +14:00</t>
        </is>
      </c>
      <c r="CJ220" s="0" t="inlineStr">
        <is>
          <t>27行 7列，源：0001-01-01 00:00:00.000000 +00:00 备：1933-05-11 15:30:45.123457 +01:00</t>
        </is>
      </c>
      <c r="CW220" s="0" t="inlineStr">
        <is>
          <t>13行 16列，源：nan 备：</t>
        </is>
      </c>
      <c r="DJ220" s="0" t="inlineStr">
        <is>
          <t>13行 10列，源：None 备：</t>
        </is>
      </c>
      <c r="DT220" s="0" t="inlineStr">
        <is>
          <t>29行 1列，源：None 备：12:30:45</t>
        </is>
      </c>
      <c r="EF220" s="0" t="inlineStr">
        <is>
          <t>14行 4列，源：nan 备：1234567890123456</t>
        </is>
      </c>
      <c r="EQ220" s="0" t="inlineStr">
        <is>
          <t>14行 4列，源：nan 备：</t>
        </is>
      </c>
      <c r="EZ220" s="0" t="inlineStr">
        <is>
          <t>14行 4列，源：nan 备：1234567890123456</t>
        </is>
      </c>
      <c r="FD220" s="0" t="inlineStr">
        <is>
          <t>14行 4列，源：nan 备：</t>
        </is>
      </c>
    </row>
    <row r="221">
      <c r="B221" s="0" t="inlineStr">
        <is>
          <t>YES</t>
        </is>
      </c>
      <c r="C221" s="0" t="inlineStr">
        <is>
          <t>NULL</t>
        </is>
      </c>
      <c r="D221" s="0" t="inlineStr">
        <is>
          <t>NULL</t>
        </is>
      </c>
      <c r="E221" s="0" t="inlineStr">
        <is>
          <t>NULL</t>
        </is>
      </c>
      <c r="F221" s="0" t="inlineStr">
        <is>
          <t>NULL</t>
        </is>
      </c>
      <c r="G221" s="0" t="inlineStr">
        <is>
          <t>NULL</t>
        </is>
      </c>
      <c r="H221" s="0" t="inlineStr">
        <is>
          <t>NULL</t>
        </is>
      </c>
      <c r="I221" s="0" t="inlineStr">
        <is>
          <t>YES!PK__info_dat__3213E83F2549BA1C</t>
        </is>
      </c>
      <c r="J221" s="0" t="inlineStr">
        <is>
          <t>YES! 主键相关索引</t>
        </is>
      </c>
      <c r="K221" s="0" t="inlineStr">
        <is>
          <t xml:space="preserve"> NO!  	 id列源备映射错误，源端为int None位	期望更改为text	实际备端为int None位</t>
        </is>
      </c>
      <c r="AT221" s="0" t="inlineStr">
        <is>
          <t>18行 15列，源：1.23456789012345e-30 备：0.0000000000000</t>
        </is>
      </c>
      <c r="BA221" s="0" t="inlineStr">
        <is>
          <t>18行 10列，源：None 备：</t>
        </is>
      </c>
      <c r="BM221" s="0" t="inlineStr">
        <is>
          <t>26行 2列，源：9999-12-31 23:59:59.900000 备：2065-05-11 14:30:45.1</t>
        </is>
      </c>
      <c r="BR221" s="0" t="inlineStr">
        <is>
          <t>14行 15列，源：1.23456789e+38 备：</t>
        </is>
      </c>
      <c r="CF221" s="0" t="inlineStr">
        <is>
          <t>24行 3列，源：2025-05-12 00:00:00.00 -14:00 备：1971-05-11 00:00:00.00 +14:00</t>
        </is>
      </c>
      <c r="CJ221" s="0" t="inlineStr">
        <is>
          <t>27行 8列，源：0001-01-01 00:00:00.0000000 +00:00 备：1933-05-11 15:30:45.1234567 +01:00</t>
        </is>
      </c>
      <c r="CW221" s="0" t="inlineStr">
        <is>
          <t>13行 19列，源：None 备：</t>
        </is>
      </c>
      <c r="DJ221" s="0" t="inlineStr">
        <is>
          <t>13行 11列，源：None 备：</t>
        </is>
      </c>
      <c r="DT221" s="0" t="inlineStr">
        <is>
          <t>29行 2列，源：12:00:00.100000 备：12:30:45.1</t>
        </is>
      </c>
      <c r="EF221" s="0" t="inlineStr">
        <is>
          <t>14行 15列，源：nan 备：0.0000000000000</t>
        </is>
      </c>
      <c r="EQ221" s="0" t="inlineStr">
        <is>
          <t>14行 15列，源：nan 备：</t>
        </is>
      </c>
      <c r="EZ221" s="0" t="inlineStr">
        <is>
          <t>14行 15列，源：nan 备：0.0000000000000</t>
        </is>
      </c>
      <c r="FD221" s="0" t="inlineStr">
        <is>
          <t>14行 15列，源：nan 备：</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c_datetime列源备映射错误，源端为datetime None位	期望更改为text	实际备端为datetime None位</t>
        </is>
      </c>
      <c r="AT222" s="0" t="inlineStr">
        <is>
          <t>18行 16列，源：1.2345669834560371e-20 备：0.000000</t>
        </is>
      </c>
      <c r="BA222" s="0" t="inlineStr">
        <is>
          <t>18行 11列，源：None 备：</t>
        </is>
      </c>
      <c r="BM222" s="0" t="inlineStr">
        <is>
          <t>26行 3列，源：9999-12-31 23:59:59.990000 备：2065-05-11 14:30:45.12</t>
        </is>
      </c>
      <c r="BR222" s="0" t="inlineStr">
        <is>
          <t>14行 16列，源：3.4028230607370965e+38 备：</t>
        </is>
      </c>
      <c r="CF222" s="0" t="inlineStr">
        <is>
          <t>24行 4列，源：2025-05-12 00:00:00.000 -14:00 备：1971-05-11 00:00:00.000 +14:00</t>
        </is>
      </c>
      <c r="CJ222" s="0" t="inlineStr">
        <is>
          <t>28行 0列，源：107 备：58</t>
        </is>
      </c>
      <c r="CW222" s="0" t="inlineStr">
        <is>
          <t>14行 0列，源：15 备：23</t>
        </is>
      </c>
      <c r="DJ222" s="0" t="inlineStr">
        <is>
          <t>13行 12列，源：None 备：</t>
        </is>
      </c>
      <c r="DT222" s="0" t="inlineStr">
        <is>
          <t>29行 3列，源：None 备：12:30:45.10</t>
        </is>
      </c>
      <c r="EF222" s="0" t="inlineStr">
        <is>
          <t>14行 16列，源：nan 备：299792448.000000</t>
        </is>
      </c>
      <c r="EQ222" s="0" t="inlineStr">
        <is>
          <t>14行 16列，源：nan 备：</t>
        </is>
      </c>
      <c r="EZ222" s="0" t="inlineStr">
        <is>
          <t>14行 16列，源：nan 备：299792448.000000</t>
        </is>
      </c>
      <c r="FD222" s="0" t="inlineStr">
        <is>
          <t>14行 16列，源：nan 备：</t>
        </is>
      </c>
    </row>
    <row r="223">
      <c r="A223" s="0" t="inlineStr">
        <is>
          <t>info_nvarchar_dml_batch1_pk_drp2</t>
        </is>
      </c>
      <c r="K223" s="0" t="inlineStr">
        <is>
          <t>[0;34m info_nvarchar_dml_batch1_pk_drp2 [0m源备字段数相同，源端字段：4 	备端字段4</t>
        </is>
      </c>
      <c r="W223" s="0" t="inlineStr">
        <is>
          <t>YES 源备无差异</t>
        </is>
      </c>
      <c r="X223" s="0">
        <f>A223</f>
        <v/>
      </c>
      <c r="AT223" s="0" t="inlineStr">
        <is>
          <t>18行 19列，源：False 备：0</t>
        </is>
      </c>
      <c r="BA223" s="0" t="inlineStr">
        <is>
          <t>18行 12列，源：None 备：</t>
        </is>
      </c>
      <c r="BM223" s="0" t="inlineStr">
        <is>
          <t>26行 4列，源：9999-12-31 23:59:59.999000 备：2065-05-11 14:30:45.123</t>
        </is>
      </c>
      <c r="BR223" s="0" t="inlineStr">
        <is>
          <t>14行 19列，源：True 备：</t>
        </is>
      </c>
      <c r="CF223" s="0" t="inlineStr">
        <is>
          <t>24行 5列，源：2025-05-12 00:00:00.0000 -14:00 备：1971-05-11 00:00:00.0000 +14:00</t>
        </is>
      </c>
      <c r="CJ223" s="0" t="inlineStr">
        <is>
          <t>28行 1列，源：1933-05-11 15:30:45 +01:00 备：2000-05-11 00:30:45 +09:00</t>
        </is>
      </c>
      <c r="CW223" s="0" t="inlineStr">
        <is>
          <t>14行 1列，源：nan 备：</t>
        </is>
      </c>
      <c r="DJ223" s="0" t="inlineStr">
        <is>
          <t>13行 13列，源：None 备：</t>
        </is>
      </c>
      <c r="DT223" s="0" t="inlineStr">
        <is>
          <t>29行 4列，源：12:00:00.123000 备：12:30:45.100</t>
        </is>
      </c>
      <c r="EF223" s="0" t="inlineStr">
        <is>
          <t>14行 17列，源：None 备：-500000.0000</t>
        </is>
      </c>
      <c r="EQ223" s="0" t="inlineStr">
        <is>
          <t>14行 17列，源：None 备：</t>
        </is>
      </c>
      <c r="EZ223" s="0" t="inlineStr">
        <is>
          <t>14行 17列，源：None 备：-500000.0000</t>
        </is>
      </c>
      <c r="FD223" s="0" t="inlineStr">
        <is>
          <t>14行 17列，源：None 备：</t>
        </is>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YES!PK__info_nva__3213E83FB2B04C94</t>
        </is>
      </c>
      <c r="J224" s="0" t="inlineStr">
        <is>
          <t>YES! 主键相关索引</t>
        </is>
      </c>
      <c r="K224" s="0" t="inlineStr">
        <is>
          <t xml:space="preserve"> NO!  	 id列源备映射错误，源端为int None位	期望更改为text	实际备端为int None位</t>
        </is>
      </c>
      <c r="AT224" s="0" t="inlineStr">
        <is>
          <t>19行 0列，源：20 备：9</t>
        </is>
      </c>
      <c r="BA224" s="0" t="inlineStr">
        <is>
          <t>18行 13列，源：None 备：</t>
        </is>
      </c>
      <c r="BM224" s="0" t="inlineStr">
        <is>
          <t>26行 5列，源：9999-12-31 23:59:59.999900 备：2065-05-11 14:30:45.1235</t>
        </is>
      </c>
      <c r="BR224" s="0" t="inlineStr">
        <is>
          <t>15行 0列，源：17 备：6</t>
        </is>
      </c>
      <c r="CF224" s="0" t="inlineStr">
        <is>
          <t>24行 6列，源：2025-05-12 00:00:00.00000 -14:00 备：1971-05-11 00:00:00.00000 +14:00</t>
        </is>
      </c>
      <c r="CJ224" s="0" t="inlineStr">
        <is>
          <t>28行 2列，源：1933-05-11 15:30:45.1 +01:00 备：2000-05-11 00:30:45.1 +09:00</t>
        </is>
      </c>
      <c r="CW224" s="0" t="inlineStr">
        <is>
          <t>14行 2列，源：nan 备：</t>
        </is>
      </c>
      <c r="DJ224" s="0" t="inlineStr">
        <is>
          <t>13行 14列，源：None 备：</t>
        </is>
      </c>
      <c r="DT224" s="0" t="inlineStr">
        <is>
          <t>29行 5列，源：None 备：12:30:45.1000</t>
        </is>
      </c>
      <c r="EF224" s="0" t="inlineStr">
        <is>
          <t>14行 18列，源：None 备：1234.5678</t>
        </is>
      </c>
      <c r="EQ224" s="0" t="inlineStr">
        <is>
          <t>14行 18列，源：None 备：</t>
        </is>
      </c>
      <c r="EZ224" s="0" t="inlineStr">
        <is>
          <t>14行 18列，源：None 备：1234.5678</t>
        </is>
      </c>
      <c r="FD224" s="0" t="inlineStr">
        <is>
          <t>14行 18列，源：None 备：</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c_nvarchar列源备映射错误，源端为nvarchar 2位	期望更改为text	实际备端为nvarchar 2位</t>
        </is>
      </c>
      <c r="AT225" s="0" t="inlineStr">
        <is>
          <t>19行 2列，源：nan 备：12345</t>
        </is>
      </c>
      <c r="BA225" s="0" t="inlineStr">
        <is>
          <t>18行 14列，源：None 备：</t>
        </is>
      </c>
      <c r="BM225" s="0" t="inlineStr">
        <is>
          <t>26行 6列，源：9999-12-31 23:59:59.999990 备：2065-05-11 14:30:45.12346</t>
        </is>
      </c>
      <c r="BR225" s="0" t="inlineStr">
        <is>
          <t>15行 1列，源：nan 备：127</t>
        </is>
      </c>
      <c r="CF225" s="0" t="inlineStr">
        <is>
          <t>24行 7列，源：2025-05-12 00:00:00.000000 -14:00 备：1971-05-11 00:00:00.000000 +14:00</t>
        </is>
      </c>
      <c r="CJ225" s="0" t="inlineStr">
        <is>
          <t>28行 3列，源：1933-05-11 15:30:45.12 +01:00 备：2000-05-11 00:30:45.12 +09:00</t>
        </is>
      </c>
      <c r="CW225" s="0" t="inlineStr">
        <is>
          <t>14行 3列，源：nan 备：</t>
        </is>
      </c>
      <c r="DJ225" s="0" t="inlineStr">
        <is>
          <t>13行 15列，源：nan 备：</t>
        </is>
      </c>
      <c r="DT225" s="0" t="inlineStr">
        <is>
          <t>29行 6列，源：12:00:00.123460 备：12:30:45.10000</t>
        </is>
      </c>
      <c r="EF225" s="0" t="inlineStr">
        <is>
          <t>14行 19列，源：None 备：1</t>
        </is>
      </c>
      <c r="EQ225" s="0" t="inlineStr">
        <is>
          <t>14行 19列，源：None 备：</t>
        </is>
      </c>
      <c r="EZ225" s="0" t="inlineStr">
        <is>
          <t>14行 19列，源：None 备：1</t>
        </is>
      </c>
      <c r="FD225" s="0" t="inlineStr">
        <is>
          <t>14行 19列，源：None 备：</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c_nvarchar20列源备映射错误，源端为nvarchar 40位	期望更改为text	实际备端为nvarchar 40位</t>
        </is>
      </c>
      <c r="AT226" s="0" t="inlineStr">
        <is>
          <t>19行 5列，源：None 备：</t>
        </is>
      </c>
      <c r="BA226" s="0" t="inlineStr">
        <is>
          <t>18行 15列，源：123.456789 备：123.4567890000000</t>
        </is>
      </c>
      <c r="BM226" s="0" t="inlineStr">
        <is>
          <t>26行 7列，源：9999-12-31 23:59:59.999999 备：2065-05-11 14:30:45.123457</t>
        </is>
      </c>
      <c r="BR226" s="0" t="inlineStr">
        <is>
          <t>15行 2列，源：nan 备：0</t>
        </is>
      </c>
      <c r="CF226" s="0" t="inlineStr">
        <is>
          <t>24行 8列，源：2025-05-11 23:59:59.9999999 -14:00 备：1971-05-11 00:00:00.0000001 +14:00</t>
        </is>
      </c>
      <c r="CJ226" s="0" t="inlineStr">
        <is>
          <t>28行 4列，源：1933-05-11 15:30:45.123 +01:00 备：2000-05-11 00:30:45.123 +09:00</t>
        </is>
      </c>
      <c r="CW226" s="0" t="inlineStr">
        <is>
          <t>14行 4列，源：nan 备：-223456789012</t>
        </is>
      </c>
      <c r="DJ226" s="0" t="inlineStr">
        <is>
          <t>13行 16列，源：nan 备：</t>
        </is>
      </c>
      <c r="DT226" s="0" t="inlineStr">
        <is>
          <t>29行 7列，源：None 备：12:30:45.100000</t>
        </is>
      </c>
      <c r="EF226" s="0" t="inlineStr">
        <is>
          <t>15行 0列，源：16 备：5</t>
        </is>
      </c>
      <c r="EQ226" s="0" t="inlineStr">
        <is>
          <t>15行 0列，源：16 备：113</t>
        </is>
      </c>
      <c r="EZ226" s="0" t="inlineStr">
        <is>
          <t>15行 0列，源：16 备：5</t>
        </is>
      </c>
      <c r="FD226" s="0" t="inlineStr">
        <is>
          <t>15行 0列，源：16 备：113</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c_nvarchar3500列源备映射错误，源端为nchar 7000位	期望更改为text	实际备端为nchar 7000位</t>
        </is>
      </c>
      <c r="AT227" s="0" t="inlineStr">
        <is>
          <t>19行 6列，源：None 备：</t>
        </is>
      </c>
      <c r="BA227" s="0" t="inlineStr">
        <is>
          <t>18行 16列，源：1.2345669834560371e-20 备：0.000000</t>
        </is>
      </c>
      <c r="BM227" s="0" t="inlineStr">
        <is>
          <t>26行 8列，源：9999-12-31 23:59:59.999999 备：2065-05-11 14:30:45.1234567</t>
        </is>
      </c>
      <c r="BR227" s="0" t="inlineStr">
        <is>
          <t>15行 3列，源：nan 备：0</t>
        </is>
      </c>
      <c r="CF227" s="0" t="inlineStr">
        <is>
          <t>25行 0列，源：33 备：2</t>
        </is>
      </c>
      <c r="CJ227" s="0" t="inlineStr">
        <is>
          <t>28行 5列，源：1933-05-11 15:30:45.1235 +01:00 备：2000-05-11 00:30:45.1235 +09:00</t>
        </is>
      </c>
      <c r="CW227" s="0" t="inlineStr">
        <is>
          <t>14行 5列，源：None 备：</t>
        </is>
      </c>
      <c r="DJ227" s="0" t="inlineStr">
        <is>
          <t>13行 19列，源：None 备：</t>
        </is>
      </c>
      <c r="DT227" s="0" t="inlineStr">
        <is>
          <t>29行 8列，源：12:00:00.123456 备：12:30:45.1000000</t>
        </is>
      </c>
      <c r="EF227" s="0" t="inlineStr">
        <is>
          <t>15行 1列，源：nan 备：0</t>
        </is>
      </c>
      <c r="EQ227" s="0" t="inlineStr">
        <is>
          <t>15行 1列，源：nan 备：</t>
        </is>
      </c>
      <c r="EZ227" s="0" t="inlineStr">
        <is>
          <t>15行 1列，源：nan 备：0</t>
        </is>
      </c>
      <c r="FD227" s="0" t="inlineStr">
        <is>
          <t>15行 1列，源：nan 备：</t>
        </is>
      </c>
    </row>
    <row r="228">
      <c r="A228" s="0" t="inlineStr">
        <is>
          <t>info_nchar_dml_single_pk_urp</t>
        </is>
      </c>
      <c r="K228" s="0" t="inlineStr">
        <is>
          <t>[0;34m info_nchar_dml_single_pk_urp [0m源备字段数相同，源端字段：4 	备端字段4</t>
        </is>
      </c>
      <c r="W228" s="1">
        <f>HYPERLINK("#2026041717hbase0!BC2","NO 源备存在差异，共54个")</f>
        <v/>
      </c>
      <c r="X228" s="0">
        <f>A228</f>
        <v/>
      </c>
      <c r="AT228" s="0" t="inlineStr">
        <is>
          <t>19行 7列，源：None 备：</t>
        </is>
      </c>
      <c r="BA228" s="0" t="inlineStr">
        <is>
          <t>18行 19列，源：True 备：1</t>
        </is>
      </c>
      <c r="BM228" s="0" t="inlineStr">
        <is>
          <t>27行 0列，源：227 备：4</t>
        </is>
      </c>
      <c r="BR228" s="0" t="inlineStr">
        <is>
          <t>15行 4列，源：nan 备：0</t>
        </is>
      </c>
      <c r="CF228" s="0" t="inlineStr">
        <is>
          <t>25行 1列，源：1971-05-11 00:00:00 +14:00 备：1900-01-01 00:00:00 +00:00</t>
        </is>
      </c>
      <c r="CJ228" s="0" t="inlineStr">
        <is>
          <t>28行 6列，源：1933-05-11 15:30:45.12346 +01:00 备：2000-05-11 00:30:45.12346 +09:00</t>
        </is>
      </c>
      <c r="CW228" s="0" t="inlineStr">
        <is>
          <t>14行 6列，源：None 备：</t>
        </is>
      </c>
      <c r="DJ228" s="0" t="inlineStr">
        <is>
          <t>14行 0列，源：19 备：24</t>
        </is>
      </c>
      <c r="DT228" s="0" t="inlineStr">
        <is>
          <t>30行 0列，源：35 备：6</t>
        </is>
      </c>
      <c r="EF228" s="0" t="inlineStr">
        <is>
          <t>15行 2列，源：nan 备：0</t>
        </is>
      </c>
      <c r="EQ228" s="0" t="inlineStr">
        <is>
          <t>15行 2列，源：nan 备：</t>
        </is>
      </c>
      <c r="EZ228" s="0" t="inlineStr">
        <is>
          <t>15行 2列，源：nan 备：0</t>
        </is>
      </c>
      <c r="FD228" s="0" t="inlineStr">
        <is>
          <t>15行 2列，源：nan 备：</t>
        </is>
      </c>
    </row>
    <row r="229">
      <c r="B229" s="0" t="inlineStr">
        <is>
          <t>YES</t>
        </is>
      </c>
      <c r="C229" s="0" t="inlineStr">
        <is>
          <t>NULL</t>
        </is>
      </c>
      <c r="D229" s="0" t="inlineStr">
        <is>
          <t>NULL</t>
        </is>
      </c>
      <c r="E229" s="0" t="inlineStr">
        <is>
          <t>NULL</t>
        </is>
      </c>
      <c r="F229" s="0" t="inlineStr">
        <is>
          <t>NULL</t>
        </is>
      </c>
      <c r="G229" s="0" t="inlineStr">
        <is>
          <t>NULL</t>
        </is>
      </c>
      <c r="H229" s="0" t="inlineStr">
        <is>
          <t>NULL</t>
        </is>
      </c>
      <c r="I229" s="0" t="inlineStr">
        <is>
          <t>YES!PK__info_nch__3213E83F8BC03FD0</t>
        </is>
      </c>
      <c r="J229" s="0" t="inlineStr">
        <is>
          <t>YES! 主键相关索引</t>
        </is>
      </c>
      <c r="K229" s="0" t="inlineStr">
        <is>
          <t xml:space="preserve"> NO!  	 id列源备映射错误，源端为int None位	期望更改为text	实际备端为int None位</t>
        </is>
      </c>
      <c r="AT229" s="0" t="inlineStr">
        <is>
          <t>19行 8列，源：None 备：</t>
        </is>
      </c>
      <c r="BA229" s="0" t="inlineStr">
        <is>
          <t>19行 0列，源：20 备：9</t>
        </is>
      </c>
      <c r="BM229" s="0" t="inlineStr">
        <is>
          <t>27行 1列，源：2065-05-11 14:30:45 备：0001-01-01 00:00:00</t>
        </is>
      </c>
      <c r="BR229" s="0" t="inlineStr">
        <is>
          <t>15行 5列，源：None 备：</t>
        </is>
      </c>
      <c r="CF229" s="0" t="inlineStr">
        <is>
          <t>25行 2列，源：1971-05-11 00:00:00.0 +14:00 备：1900-01-01 00:00:00.0 +00:00</t>
        </is>
      </c>
      <c r="CJ229" s="0" t="inlineStr">
        <is>
          <t>28行 7列，源：1933-05-11 15:30:45.123457 +01:00 备：2000-05-11 00:30:45.123457 +09:00</t>
        </is>
      </c>
      <c r="CW229" s="0" t="inlineStr">
        <is>
          <t>14行 7列，源：None 备：</t>
        </is>
      </c>
      <c r="DJ229" s="0" t="inlineStr">
        <is>
          <t>14行 1列，源：nan 备：</t>
        </is>
      </c>
      <c r="DT229" s="0" t="inlineStr">
        <is>
          <t>30行 1列，源：00:00:01 备：12:30:45</t>
        </is>
      </c>
      <c r="EF229" s="0" t="inlineStr">
        <is>
          <t>15行 3列，源：nan 备：0</t>
        </is>
      </c>
      <c r="EQ229" s="0" t="inlineStr">
        <is>
          <t>15行 3列，源：nan 备：</t>
        </is>
      </c>
      <c r="EZ229" s="0" t="inlineStr">
        <is>
          <t>15行 3列，源：nan 备：0</t>
        </is>
      </c>
      <c r="FD229" s="0" t="inlineStr">
        <is>
          <t>15行 3列，源：nan 备：</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c_nchar列源备映射错误，源端为nchar 2位	期望更改为text	实际备端为nchar 2位</t>
        </is>
      </c>
      <c r="AT230" s="0" t="inlineStr">
        <is>
          <t>19行 10列，源：None 备：</t>
        </is>
      </c>
      <c r="BA230" s="0" t="inlineStr">
        <is>
          <t>19行 2列，源：0.0 备：0</t>
        </is>
      </c>
      <c r="BM230" s="0" t="inlineStr">
        <is>
          <t>27行 2列，源：2065-05-11 14:30:45.100000 备：0001-01-01 00:00:00.0</t>
        </is>
      </c>
      <c r="BR230" s="0" t="inlineStr">
        <is>
          <t>15行 6列，源：None 备：</t>
        </is>
      </c>
      <c r="CF230" s="0" t="inlineStr">
        <is>
          <t>25行 3列，源：1971-05-11 00:00:00.00 +14:00 备：1900-01-01 00:00:00.00 +00:00</t>
        </is>
      </c>
      <c r="CJ230" s="0" t="inlineStr">
        <is>
          <t>28行 8列，源：1933-05-11 15:30:45.1234567 +01:00 备：2000-05-11 00:30:45.1234567 +09:00</t>
        </is>
      </c>
      <c r="CW230" s="0" t="inlineStr">
        <is>
          <t>14行 8列，源：None 备：</t>
        </is>
      </c>
      <c r="DJ230" s="0" t="inlineStr">
        <is>
          <t>14行 2列，源：nan 备：</t>
        </is>
      </c>
      <c r="DT230" s="0" t="inlineStr">
        <is>
          <t>30行 2列，源：None 备：12:30:45.1</t>
        </is>
      </c>
      <c r="EF230" s="0" t="inlineStr">
        <is>
          <t>15行 4列，源：nan 备：0</t>
        </is>
      </c>
      <c r="EQ230" s="0" t="inlineStr">
        <is>
          <t>15行 4列，源：nan 备：</t>
        </is>
      </c>
      <c r="EZ230" s="0" t="inlineStr">
        <is>
          <t>15行 4列，源：nan 备：0</t>
        </is>
      </c>
      <c r="FD230" s="0" t="inlineStr">
        <is>
          <t>15行 4列，源：nan 备：</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c_nchar20列源备映射错误，源端为nchar 40位	期望更改为text	实际备端为nchar 40位</t>
        </is>
      </c>
      <c r="AT231" s="0" t="inlineStr">
        <is>
          <t>19行 11列，源：None 备：</t>
        </is>
      </c>
      <c r="BA231" s="0" t="inlineStr">
        <is>
          <t>19行 5列，源：None 备：</t>
        </is>
      </c>
      <c r="BM231" s="0" t="inlineStr">
        <is>
          <t>27行 3列，源：2065-05-11 14:30:45.120000 备：0001-01-01 00:00:00.00</t>
        </is>
      </c>
      <c r="BR231" s="0" t="inlineStr">
        <is>
          <t>15行 7列，源：None 备：</t>
        </is>
      </c>
      <c r="CF231" s="0" t="inlineStr">
        <is>
          <t>25行 4列，源：1971-05-11 00:00:00.000 +14:00 备：1900-01-01 00:00:00.000 +00:00</t>
        </is>
      </c>
      <c r="CJ231" s="0" t="inlineStr">
        <is>
          <t>29行 0列，源：108 备：59</t>
        </is>
      </c>
      <c r="CW231" s="0" t="inlineStr">
        <is>
          <t>14行 9列，源：None 备：</t>
        </is>
      </c>
      <c r="DJ231" s="0" t="inlineStr">
        <is>
          <t>14行 3列，源：nan 备：</t>
        </is>
      </c>
      <c r="DT231" s="0" t="inlineStr">
        <is>
          <t>30行 3列，源：00:00:01.120000 备：12:30:45.12</t>
        </is>
      </c>
      <c r="EF231" s="0" t="inlineStr">
        <is>
          <t>15行 5列，源：None 备：</t>
        </is>
      </c>
      <c r="EQ231" s="0" t="inlineStr">
        <is>
          <t>15行 5列，源：None 备：-457</t>
        </is>
      </c>
      <c r="EZ231" s="0" t="inlineStr">
        <is>
          <t>15行 5列，源：None 备：</t>
        </is>
      </c>
      <c r="FD231" s="0" t="inlineStr">
        <is>
          <t>15行 5列，源：None 备：-457</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c_nchar3500列源备映射错误，源端为nchar 7000位	期望更改为text	实际备端为nchar 7000位</t>
        </is>
      </c>
      <c r="AT232" s="0" t="inlineStr">
        <is>
          <t>19行 12列，源：None 备：</t>
        </is>
      </c>
      <c r="BA232" s="0" t="inlineStr">
        <is>
          <t>19行 6列，源：None 备：</t>
        </is>
      </c>
      <c r="BM232" s="0" t="inlineStr">
        <is>
          <t>27行 4列，源：2065-05-11 14:30:45.123000 备：0001-01-01 00:00:00.000</t>
        </is>
      </c>
      <c r="BR232" s="0" t="inlineStr">
        <is>
          <t>15行 8列，源：None 备：</t>
        </is>
      </c>
      <c r="CF232" s="0" t="inlineStr">
        <is>
          <t>25行 5列，源：1971-05-11 00:00:00.0000 +14:00 备：1900-01-01 00:00:00.0000 +00:00</t>
        </is>
      </c>
      <c r="CJ232" s="0" t="inlineStr">
        <is>
          <t>29行 1列，源：2000-05-11 00:30:45 +09:00 备：1999-05-16 01:30:45 +10:15</t>
        </is>
      </c>
      <c r="CW232" s="0" t="inlineStr">
        <is>
          <t>14行 10列，源：None 备：</t>
        </is>
      </c>
      <c r="DJ232" s="0" t="inlineStr">
        <is>
          <t>14行 4列，源：nan 备：</t>
        </is>
      </c>
      <c r="DT232" s="0" t="inlineStr">
        <is>
          <t>30行 4列，源：None 备：12:30:45.120</t>
        </is>
      </c>
      <c r="EF232" s="0" t="inlineStr">
        <is>
          <t>15行 6列，源：None 备：</t>
        </is>
      </c>
      <c r="EQ232" s="0" t="inlineStr">
        <is>
          <t>15行 6列，源：None 备：-123456780123456781234589012345678</t>
        </is>
      </c>
      <c r="EZ232" s="0" t="inlineStr">
        <is>
          <t>15行 6列，源：None 备：</t>
        </is>
      </c>
      <c r="FD232" s="0" t="inlineStr">
        <is>
          <t>15行 6列，源：None 备：-123456780123456781234589012345678</t>
        </is>
      </c>
    </row>
    <row r="233">
      <c r="A233" s="0" t="inlineStr">
        <is>
          <t>info_xml_dml_single_pk_drp</t>
        </is>
      </c>
      <c r="K233" s="0" t="inlineStr">
        <is>
          <t>[0;34m info_xml_dml_single_pk_drp [0m源备字段数相同，源端字段：2 	备端字段2</t>
        </is>
      </c>
      <c r="W233" s="0" t="inlineStr">
        <is>
          <t>YES 源备无差异</t>
        </is>
      </c>
      <c r="X233" s="0">
        <f>A233</f>
        <v/>
      </c>
      <c r="AT233" s="0" t="inlineStr">
        <is>
          <t>19行 13列，源：None 备：</t>
        </is>
      </c>
      <c r="BA233" s="0" t="inlineStr">
        <is>
          <t>19行 7列，源：None 备：</t>
        </is>
      </c>
      <c r="BM233" s="0" t="inlineStr">
        <is>
          <t>27行 5列，源：2065-05-11 14:30:45.123500 备：0001-01-01 00:00:00.0000</t>
        </is>
      </c>
      <c r="BR233" s="0" t="inlineStr">
        <is>
          <t>15行 9列，源：None 备：</t>
        </is>
      </c>
      <c r="CF233" s="0" t="inlineStr">
        <is>
          <t>25行 6列，源：1971-05-11 00:00:00.00000 +14:00 备：1900-01-01 00:00:00.00000 +00:00</t>
        </is>
      </c>
      <c r="CJ233" s="0" t="inlineStr">
        <is>
          <t>29行 2列，源：2000-05-11 00:30:45.1 +09:00 备：1999-05-16 01:30:45.1 +10:15</t>
        </is>
      </c>
      <c r="CW233" s="0" t="inlineStr">
        <is>
          <t>14行 11列，源：None 备：</t>
        </is>
      </c>
      <c r="DJ233" s="0" t="inlineStr">
        <is>
          <t>14行 5列，源：None 备：</t>
        </is>
      </c>
      <c r="DT233" s="0" t="inlineStr">
        <is>
          <t>30行 5列，源：00:00:01.123500 备：12:30:45.1200</t>
        </is>
      </c>
      <c r="EF233" s="0" t="inlineStr">
        <is>
          <t>15行 7列，源：None 备：</t>
        </is>
      </c>
      <c r="EQ233" s="0" t="inlineStr">
        <is>
          <t>15行 7列，源：None 备：-0.45678901234792345678901456789010000000</t>
        </is>
      </c>
      <c r="EZ233" s="0" t="inlineStr">
        <is>
          <t>15行 7列，源：None 备：</t>
        </is>
      </c>
      <c r="FD233" s="0" t="inlineStr">
        <is>
          <t>15行 7列，源：None 备：-0.45678901234792345678901456789010000000</t>
        </is>
      </c>
    </row>
    <row r="234">
      <c r="B234" s="0" t="inlineStr">
        <is>
          <t>YES</t>
        </is>
      </c>
      <c r="C234" s="0" t="inlineStr">
        <is>
          <t>NULL</t>
        </is>
      </c>
      <c r="D234" s="0" t="inlineStr">
        <is>
          <t>NULL</t>
        </is>
      </c>
      <c r="E234" s="0" t="inlineStr">
        <is>
          <t>NULL</t>
        </is>
      </c>
      <c r="F234" s="0" t="inlineStr">
        <is>
          <t>NULL</t>
        </is>
      </c>
      <c r="G234" s="0" t="inlineStr">
        <is>
          <t>NULL</t>
        </is>
      </c>
      <c r="H234" s="0" t="inlineStr">
        <is>
          <t>NULL</t>
        </is>
      </c>
      <c r="I234" s="0" t="inlineStr">
        <is>
          <t>YES!PK__info_xml__3213E83F9CD7369F</t>
        </is>
      </c>
      <c r="J234" s="0" t="inlineStr">
        <is>
          <t>YES! 主键相关索引</t>
        </is>
      </c>
      <c r="K234" s="0" t="inlineStr">
        <is>
          <t xml:space="preserve"> NO!  	 id列源备映射错误，源端为int None位	期望更改为text	实际备端为int None位</t>
        </is>
      </c>
      <c r="AT234" s="0" t="inlineStr">
        <is>
          <t>19行 14列，源：None 备：</t>
        </is>
      </c>
      <c r="BA234" s="0" t="inlineStr">
        <is>
          <t>19行 8列，源：None 备：</t>
        </is>
      </c>
      <c r="BM234" s="0" t="inlineStr">
        <is>
          <t>27行 6列，源：2065-05-11 14:30:45.123460 备：0001-01-01 00:00:00.00000</t>
        </is>
      </c>
      <c r="BR234" s="0" t="inlineStr">
        <is>
          <t>15行 10列，源：None 备：</t>
        </is>
      </c>
      <c r="CF234" s="0" t="inlineStr">
        <is>
          <t>25行 7列，源：1971-05-11 00:00:00.000000 +14:00 备：1900-01-01 00:00:00.000000 +00:00</t>
        </is>
      </c>
      <c r="CJ234" s="0" t="inlineStr">
        <is>
          <t>29行 3列，源：2000-05-11 00:30:45.12 +09:00 备：1999-05-16 01:30:45.12 +10:15</t>
        </is>
      </c>
      <c r="CW234" s="0" t="inlineStr">
        <is>
          <t>14行 12列，源：None 备：</t>
        </is>
      </c>
      <c r="DJ234" s="0" t="inlineStr">
        <is>
          <t>14行 6列，源：None 备：</t>
        </is>
      </c>
      <c r="DT234" s="0" t="inlineStr">
        <is>
          <t>30行 6列，源：None 备：12:30:45.12000</t>
        </is>
      </c>
      <c r="EF234" s="0" t="inlineStr">
        <is>
          <t>15行 8列，源：None 备：</t>
        </is>
      </c>
      <c r="EQ234" s="0" t="inlineStr">
        <is>
          <t>15行 8列，源：None 备：-123456789012347890345678.9874321000</t>
        </is>
      </c>
      <c r="EZ234" s="0" t="inlineStr">
        <is>
          <t>15行 8列，源：None 备：</t>
        </is>
      </c>
      <c r="FD234" s="0" t="inlineStr">
        <is>
          <t>15行 8列，源：None 备：-123456789012347890345678.9874321000</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c_xml列源备映射错误，源端为xml -1位	期望更改为text	实际备端为xml -1位</t>
        </is>
      </c>
      <c r="AT235" s="0" t="inlineStr">
        <is>
          <t>19行 15列，源：1.23456789012345e-30 备：0.0000000000000</t>
        </is>
      </c>
      <c r="BA235" s="0" t="inlineStr">
        <is>
          <t>19行 10列，源：None 备：</t>
        </is>
      </c>
      <c r="BM235" s="0" t="inlineStr">
        <is>
          <t>27行 7列，源：2065-05-11 14:30:45.123457 备：0001-01-01 00:00:00.000000</t>
        </is>
      </c>
      <c r="BR235" s="0" t="inlineStr">
        <is>
          <t>15行 11列，源：None 备：</t>
        </is>
      </c>
      <c r="CF235" s="0" t="inlineStr">
        <is>
          <t>25行 8列，源：1971-05-11 00:00:00.0000001 +14:00 备：1900-01-01 00:00:00.0000000 +00:00</t>
        </is>
      </c>
      <c r="CJ235" s="0" t="inlineStr">
        <is>
          <t>29行 4列，源：2000-05-11 00:30:45.123 +09:00 备：1999-05-16 01:30:45.123 +10:15</t>
        </is>
      </c>
      <c r="CW235" s="0" t="inlineStr">
        <is>
          <t>14行 13列，源：None 备：</t>
        </is>
      </c>
      <c r="DJ235" s="0" t="inlineStr">
        <is>
          <t>14行 7列，源：None 备：</t>
        </is>
      </c>
      <c r="DT235" s="0" t="inlineStr">
        <is>
          <t>30行 7列，源：00:00:01.123457 备：12:30:45.120000</t>
        </is>
      </c>
      <c r="EF235" s="0" t="inlineStr">
        <is>
          <t>15行 9列，源：None 备：</t>
        </is>
      </c>
      <c r="EQ235" s="0" t="inlineStr">
        <is>
          <t>15行 9列，源：None 备：-98743298765.4321</t>
        </is>
      </c>
      <c r="EZ235" s="0" t="inlineStr">
        <is>
          <t>15行 9列，源：None 备：</t>
        </is>
      </c>
      <c r="FD235" s="0" t="inlineStr">
        <is>
          <t>15行 9列，源：None 备：-98743298765.4321</t>
        </is>
      </c>
    </row>
    <row r="236">
      <c r="A236" s="0" t="inlineStr">
        <is>
          <t>info_datetime_dml_batch1_pk_urp1</t>
        </is>
      </c>
      <c r="K236" s="0" t="inlineStr">
        <is>
          <t>[0;34m info_datetime_dml_batch1_pk_urp1 [0m源备字段数相同，源端字段：2 	备端字段2</t>
        </is>
      </c>
      <c r="W236" s="1">
        <f>HYPERLINK("#2026041717hbase0!BD2","NO 源备存在差异，共47个")</f>
        <v/>
      </c>
      <c r="X236" s="0">
        <f>A236</f>
        <v/>
      </c>
      <c r="AT236" s="0" t="inlineStr">
        <is>
          <t>19行 16列，源：1.2345669834560371e-20 备：0.000000</t>
        </is>
      </c>
      <c r="BA236" s="0" t="inlineStr">
        <is>
          <t>19行 11列，源：None 备：</t>
        </is>
      </c>
      <c r="BM236" s="0" t="inlineStr">
        <is>
          <t>27行 8列，源：2065-05-11 14:30:45.123456 备：0001-01-01 00:00:00.0000000</t>
        </is>
      </c>
      <c r="BR236" s="0" t="inlineStr">
        <is>
          <t>15行 12列，源：None 备：</t>
        </is>
      </c>
      <c r="CF236" s="0" t="inlineStr">
        <is>
          <t>26行 0列，源：72 备：21</t>
        </is>
      </c>
      <c r="CJ236" s="0" t="inlineStr">
        <is>
          <t>29行 5列，源：2000-05-11 00:30:45.1235 +09:00 备：1999-05-16 01:30:45.1235 +10:15</t>
        </is>
      </c>
      <c r="CW236" s="0" t="inlineStr">
        <is>
          <t>14行 14列，源：None 备：</t>
        </is>
      </c>
      <c r="DJ236" s="0" t="inlineStr">
        <is>
          <t>14行 8列，源：None 备：</t>
        </is>
      </c>
      <c r="DT236" s="0" t="inlineStr">
        <is>
          <t>30行 8列，源：None 备：12:30:45.1200000</t>
        </is>
      </c>
      <c r="EF236" s="0" t="inlineStr">
        <is>
          <t>15行 10列，源：None 备：</t>
        </is>
      </c>
      <c r="EQ236" s="0" t="inlineStr">
        <is>
          <t>15行 10列，源：None 备：-321</t>
        </is>
      </c>
      <c r="EZ236" s="0" t="inlineStr">
        <is>
          <t>15行 10列，源：None 备：</t>
        </is>
      </c>
      <c r="FD236" s="0" t="inlineStr">
        <is>
          <t>15行 10列，源：None 备：-321</t>
        </is>
      </c>
    </row>
    <row r="237">
      <c r="B237" s="0" t="inlineStr">
        <is>
          <t>YES</t>
        </is>
      </c>
      <c r="C237" s="0" t="inlineStr">
        <is>
          <t>NULL</t>
        </is>
      </c>
      <c r="D237" s="0" t="inlineStr">
        <is>
          <t>NULL</t>
        </is>
      </c>
      <c r="E237" s="0" t="inlineStr">
        <is>
          <t>NULL</t>
        </is>
      </c>
      <c r="F237" s="0" t="inlineStr">
        <is>
          <t>NULL</t>
        </is>
      </c>
      <c r="G237" s="0" t="inlineStr">
        <is>
          <t>NULL</t>
        </is>
      </c>
      <c r="H237" s="0" t="inlineStr">
        <is>
          <t>NULL</t>
        </is>
      </c>
      <c r="I237" s="0" t="inlineStr">
        <is>
          <t>YES!PK__info_dat__3213E83FDFFFB785</t>
        </is>
      </c>
      <c r="J237" s="0" t="inlineStr">
        <is>
          <t>YES! 主键相关索引</t>
        </is>
      </c>
      <c r="K237" s="0" t="inlineStr">
        <is>
          <t xml:space="preserve"> NO!  	 id列源备映射错误，源端为int None位	期望更改为text	实际备端为int None位</t>
        </is>
      </c>
      <c r="AT237" s="0" t="inlineStr">
        <is>
          <t>19行 19列，源：False 备：0</t>
        </is>
      </c>
      <c r="BA237" s="0" t="inlineStr">
        <is>
          <t>19行 12列，源：None 备：</t>
        </is>
      </c>
      <c r="BM237" s="0" t="inlineStr">
        <is>
          <t>28行 0列，源：275 备：5</t>
        </is>
      </c>
      <c r="BR237" s="0" t="inlineStr">
        <is>
          <t>15行 13列，源：None 备：</t>
        </is>
      </c>
      <c r="CF237" s="0" t="inlineStr">
        <is>
          <t>26行 1列，源：1900-01-01 00:00:00 +00:00 备：</t>
        </is>
      </c>
      <c r="CJ237" s="0" t="inlineStr">
        <is>
          <t>29行 6列，源：2000-05-11 00:30:45.12346 +09:00 备：1999-05-16 01:30:45.12346 +10:15</t>
        </is>
      </c>
      <c r="CW237" s="0" t="inlineStr">
        <is>
          <t>14行 15列，源：nan 备：</t>
        </is>
      </c>
      <c r="DJ237" s="0" t="inlineStr">
        <is>
          <t>14行 9列，源：None 备：</t>
        </is>
      </c>
      <c r="DT237" s="0" t="inlineStr">
        <is>
          <t>31行 0列，源：36 备：7</t>
        </is>
      </c>
      <c r="EF237" s="0" t="inlineStr">
        <is>
          <t>15行 11列，源：None 备：</t>
        </is>
      </c>
      <c r="EQ237" s="0" t="inlineStr">
        <is>
          <t>15行 11列，源：None 备：-987654321096543210987654321098765432</t>
        </is>
      </c>
      <c r="EZ237" s="0" t="inlineStr">
        <is>
          <t>15行 11列，源：None 备：</t>
        </is>
      </c>
      <c r="FD237" s="0" t="inlineStr">
        <is>
          <t>15行 11列，源：None 备：-987654321096543210987654321098765432</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c_datetime列源备映射错误，源端为datetime None位	期望更改为text	实际备端为datetime None位</t>
        </is>
      </c>
      <c r="BA238" s="0" t="inlineStr">
        <is>
          <t>19行 13列，源：None 备：</t>
        </is>
      </c>
      <c r="BM238" s="0" t="inlineStr">
        <is>
          <t>28行 2列，源：9999-12-31 23:59:59.900000 备：9999-12-31 23:59:59.9</t>
        </is>
      </c>
      <c r="BR238" s="0" t="inlineStr">
        <is>
          <t>15行 14列，源：None 备：</t>
        </is>
      </c>
      <c r="CF238" s="0" t="inlineStr">
        <is>
          <t>26行 1列，源：1900-01-01 00:00:00 +00:00 备：</t>
        </is>
      </c>
      <c r="CJ238" s="0" t="inlineStr">
        <is>
          <t>29行 7列，源：2000-05-11 00:30:45.123457 +09:00 备：1999-05-16 01:30:45.123457 +10:15</t>
        </is>
      </c>
      <c r="CW238" s="0" t="inlineStr">
        <is>
          <t>14行 16列，源：nan 备：</t>
        </is>
      </c>
      <c r="DJ238" s="0" t="inlineStr">
        <is>
          <t>14行 10列，源：None 备：</t>
        </is>
      </c>
      <c r="DT238" s="0" t="inlineStr">
        <is>
          <t>31行 1列，源：12:00:00 备：12:30:45</t>
        </is>
      </c>
      <c r="EF238" s="0" t="inlineStr">
        <is>
          <t>15行 12列，源：None 备：</t>
        </is>
      </c>
      <c r="EQ238" s="0" t="inlineStr">
        <is>
          <t>15行 12列，源：None 备：-0.12345690123456712345678901234567800000</t>
        </is>
      </c>
      <c r="EZ238" s="0" t="inlineStr">
        <is>
          <t>15行 12列，源：None 备：</t>
        </is>
      </c>
      <c r="FD238" s="0" t="inlineStr">
        <is>
          <t>15行 12列，源：None 备：-0.12345690123456712345678901234567800000</t>
        </is>
      </c>
    </row>
    <row r="239">
      <c r="A239" s="0" t="inlineStr">
        <is>
          <t>info_int_dml_batch1_pk_drp1</t>
        </is>
      </c>
      <c r="K239" s="0" t="inlineStr">
        <is>
          <t>[0;34m info_int_dml_batch1_pk_drp1 [0m源备字段数相同，源端字段：20 	备端字段20</t>
        </is>
      </c>
      <c r="W239" s="0" t="inlineStr">
        <is>
          <t>YES 源备无差异</t>
        </is>
      </c>
      <c r="X239" s="0">
        <f>A239</f>
        <v/>
      </c>
      <c r="BA239" s="0" t="inlineStr">
        <is>
          <t>19行 14列，源：None 备：</t>
        </is>
      </c>
      <c r="BM239" s="0" t="inlineStr">
        <is>
          <t>28行 3列，源：9999-12-31 23:59:59.990000 备：9999-12-31 23:59:59.99</t>
        </is>
      </c>
      <c r="BR239" s="0" t="inlineStr">
        <is>
          <t>15行 15列，源：-1.23456789e+38 备：</t>
        </is>
      </c>
      <c r="CF239" s="0" t="inlineStr">
        <is>
          <t>26行 2列，源：1900-01-01 00:00:00.0 +00:00 备：</t>
        </is>
      </c>
      <c r="CJ239" s="0" t="inlineStr">
        <is>
          <t>29行 8列，源：2000-05-11 00:30:45.1234567 +09:00 备：1999-05-16 01:30:45.1234567 +10:15</t>
        </is>
      </c>
      <c r="CW239" s="0" t="inlineStr">
        <is>
          <t>14行 19列，源：None 备：</t>
        </is>
      </c>
      <c r="DJ239" s="0" t="inlineStr">
        <is>
          <t>14行 11列，源：None 备：</t>
        </is>
      </c>
      <c r="DT239" s="0" t="inlineStr">
        <is>
          <t>31行 2列，源：None 备：12:30:45.1</t>
        </is>
      </c>
      <c r="EF239" s="0" t="inlineStr">
        <is>
          <t>15行 13列，源：None 备：</t>
        </is>
      </c>
      <c r="EQ239" s="0" t="inlineStr">
        <is>
          <t>15行 13列，源：None 备：-6543210976543287654321.0987654321</t>
        </is>
      </c>
      <c r="EZ239" s="0" t="inlineStr">
        <is>
          <t>15行 13列，源：None 备：</t>
        </is>
      </c>
      <c r="FD239" s="0" t="inlineStr">
        <is>
          <t>15行 13列，源：None 备：-6543210976543287654321.0987654321</t>
        </is>
      </c>
    </row>
    <row r="240">
      <c r="B240" s="0" t="inlineStr">
        <is>
          <t>YES</t>
        </is>
      </c>
      <c r="C240" s="0" t="inlineStr">
        <is>
          <t>NULL</t>
        </is>
      </c>
      <c r="D240" s="0" t="inlineStr">
        <is>
          <t>NULL</t>
        </is>
      </c>
      <c r="E240" s="0" t="inlineStr">
        <is>
          <t>NULL</t>
        </is>
      </c>
      <c r="F240" s="0" t="inlineStr">
        <is>
          <t>NULL</t>
        </is>
      </c>
      <c r="G240" s="0" t="inlineStr">
        <is>
          <t>NULL</t>
        </is>
      </c>
      <c r="H240" s="0" t="inlineStr">
        <is>
          <t>NULL</t>
        </is>
      </c>
      <c r="I240" s="0" t="inlineStr">
        <is>
          <t>YES!PK__info_int__3213E83FA623EACB</t>
        </is>
      </c>
      <c r="J240" s="0" t="inlineStr">
        <is>
          <t>YES! 主键相关索引</t>
        </is>
      </c>
      <c r="K240" s="0" t="inlineStr">
        <is>
          <t xml:space="preserve"> NO!  	 id列源备映射错误，源端为int None位	期望更改为text	实际备端为int None位</t>
        </is>
      </c>
      <c r="BA240" s="0" t="inlineStr">
        <is>
          <t>19行 15列，源：1.23456789012345e-30 备：0.0000000000000</t>
        </is>
      </c>
      <c r="BM240" s="0" t="inlineStr">
        <is>
          <t>28行 4列，源：9999-12-31 23:59:59.999000 备：9999-12-31 23:59:59.999</t>
        </is>
      </c>
      <c r="BR240" s="0" t="inlineStr">
        <is>
          <t>15行 16列，源：-3.4028230607370965e+38 备：</t>
        </is>
      </c>
      <c r="CF240" s="0" t="inlineStr">
        <is>
          <t>26行 2列，源：1900-01-01 00:00:00.0 +00:00 备：</t>
        </is>
      </c>
      <c r="CJ240" s="0" t="inlineStr">
        <is>
          <t>30行 0列，源：109 备：6</t>
        </is>
      </c>
      <c r="CW240" s="0" t="inlineStr">
        <is>
          <t>15行 0列，源：16 备：24</t>
        </is>
      </c>
      <c r="DJ240" s="0" t="inlineStr">
        <is>
          <t>14行 12列，源：None 备：</t>
        </is>
      </c>
      <c r="DT240" s="0" t="inlineStr">
        <is>
          <t>31行 3列，源：12:00:00.120000 备：12:30:45.12</t>
        </is>
      </c>
      <c r="EF240" s="0" t="inlineStr">
        <is>
          <t>15行 14列，源：None 备：</t>
        </is>
      </c>
      <c r="EQ240" s="0" t="inlineStr">
        <is>
          <t>15行 14列，源：None 备：-9876543210954.32</t>
        </is>
      </c>
      <c r="EZ240" s="0" t="inlineStr">
        <is>
          <t>15行 14列，源：None 备：</t>
        </is>
      </c>
      <c r="FD240" s="0" t="inlineStr">
        <is>
          <t>15行 14列，源：None 备：-9876543210954.32</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c_tinyint列源备映射错误，源端为tinyint None位	期望更改为text	实际备端为tinyint None位</t>
        </is>
      </c>
      <c r="BA241" s="0" t="inlineStr">
        <is>
          <t>19行 16列，源：1.2345669834560371e-20 备：0.000000</t>
        </is>
      </c>
      <c r="BM241" s="0" t="inlineStr">
        <is>
          <t>28行 5列，源：9999-12-31 23:59:59.999900 备：9999-12-31 23:59:59.9999</t>
        </is>
      </c>
      <c r="BR241" s="0" t="inlineStr">
        <is>
          <t>15行 19列，源：False 备：</t>
        </is>
      </c>
      <c r="CF241" s="0" t="inlineStr">
        <is>
          <t>26行 3列，源：1900-01-01 00:00:00.00 +00:00 备：</t>
        </is>
      </c>
      <c r="CJ241" s="0" t="inlineStr">
        <is>
          <t>30行 1列，源：1999-05-16 01:30:45 +10:15 备：2063-05-11 10:30:45 -04:00</t>
        </is>
      </c>
      <c r="CW241" s="0" t="inlineStr">
        <is>
          <t>15行 1列，源：nan 备：</t>
        </is>
      </c>
      <c r="DJ241" s="0" t="inlineStr">
        <is>
          <t>14行 13列，源：None 备：</t>
        </is>
      </c>
      <c r="DT241" s="0" t="inlineStr">
        <is>
          <t>31行 4列，源：None 备：12:30:45.123</t>
        </is>
      </c>
      <c r="EF241" s="0" t="inlineStr">
        <is>
          <t>15行 15列，源：1.23456789e+38 备：</t>
        </is>
      </c>
      <c r="EQ241" s="0" t="inlineStr">
        <is>
          <t>15行 15列，源：1.23456789e+38 备：</t>
        </is>
      </c>
      <c r="EZ241" s="0" t="inlineStr">
        <is>
          <t>15行 15列，源：1.23456789e+38 备：</t>
        </is>
      </c>
      <c r="FD241" s="0" t="inlineStr">
        <is>
          <t>15行 15列，源：1.23456789e+38 备：</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c_smallint列源备映射错误，源端为smallint None位	期望更改为text	实际备端为smallint None位</t>
        </is>
      </c>
      <c r="BA242" s="0" t="inlineStr">
        <is>
          <t>19行 19列，源：False 备：0</t>
        </is>
      </c>
      <c r="BM242" s="0" t="inlineStr">
        <is>
          <t>28行 6列，源：9999-12-31 23:59:59.999990 备：9999-12-31 23:59:59.99999</t>
        </is>
      </c>
      <c r="BR242" s="0" t="inlineStr">
        <is>
          <t>16行 0列，源：18 备：7</t>
        </is>
      </c>
      <c r="CF242" s="0" t="inlineStr">
        <is>
          <t>26行 3列，源：1900-01-01 00:00:00.00 +00:00 备：</t>
        </is>
      </c>
      <c r="CJ242" s="0" t="inlineStr">
        <is>
          <t>30行 2列，源：1999-05-16 01:30:45.1 +10:15 备：2063-05-11 10:30:45.1 -04:00</t>
        </is>
      </c>
      <c r="CW242" s="0" t="inlineStr">
        <is>
          <t>15行 2列，源：nan 备：</t>
        </is>
      </c>
      <c r="DJ242" s="0" t="inlineStr">
        <is>
          <t>14行 14列，源：None 备：</t>
        </is>
      </c>
      <c r="DT242" s="0" t="inlineStr">
        <is>
          <t>31行 5列，源：12:00:00.123500 备：12:30:45.1230</t>
        </is>
      </c>
      <c r="EF242" s="0" t="inlineStr">
        <is>
          <t>15行 16列，源：3.4028230607370965e+38 备：</t>
        </is>
      </c>
      <c r="EQ242" s="0" t="inlineStr">
        <is>
          <t>15行 16列，源：3.4028230607370965e+38 备：</t>
        </is>
      </c>
      <c r="EZ242" s="0" t="inlineStr">
        <is>
          <t>15行 16列，源：3.4028230607370965e+38 备：</t>
        </is>
      </c>
      <c r="FD242" s="0" t="inlineStr">
        <is>
          <t>15行 16列，源：3.4028230607370965e+38 备：</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c_int列源备映射错误，源端为int None位	期望更改为text	实际备端为int None位</t>
        </is>
      </c>
      <c r="BM243" s="0" t="inlineStr">
        <is>
          <t>29行 0列，源：277 备：6</t>
        </is>
      </c>
      <c r="BR243" s="0" t="inlineStr">
        <is>
          <t>16行 1列，源：nan 备：255</t>
        </is>
      </c>
      <c r="CF243" s="0" t="inlineStr">
        <is>
          <t>26行 4列，源：1900-01-01 00:00:00.000 +00:00 备：</t>
        </is>
      </c>
      <c r="CJ243" s="0" t="inlineStr">
        <is>
          <t>30行 3列，源：1999-05-16 01:30:45.12 +10:15 备：2063-05-11 10:30:45.12 -04:00</t>
        </is>
      </c>
      <c r="CW243" s="0" t="inlineStr">
        <is>
          <t>15行 3列，源：nan 备：</t>
        </is>
      </c>
      <c r="DJ243" s="0" t="inlineStr">
        <is>
          <t>14行 15列，源：nan 备：</t>
        </is>
      </c>
      <c r="DT243" s="0" t="inlineStr">
        <is>
          <t>31行 6列，源：None 备：12:30:45.12300</t>
        </is>
      </c>
      <c r="EF243" s="0" t="inlineStr">
        <is>
          <t>15行 19列，源：True 备：</t>
        </is>
      </c>
      <c r="EQ243" s="0" t="inlineStr">
        <is>
          <t>15行 19列，源：True 备：</t>
        </is>
      </c>
      <c r="EZ243" s="0" t="inlineStr">
        <is>
          <t>15行 19列，源：True 备：</t>
        </is>
      </c>
      <c r="FD243" s="0" t="inlineStr">
        <is>
          <t>15行 19列，源：True 备：</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 xml:space="preserve"> NO!  	 c_bigint列源备映射错误，源端为bigint None位	期望更改为text	实际备端为bigint None位</t>
        </is>
      </c>
      <c r="BM244" s="0" t="inlineStr">
        <is>
          <t>29行 1列，源：2065-05-11 14:30:45 备：1945-05-11 14:30:45</t>
        </is>
      </c>
      <c r="BR244" s="0" t="inlineStr">
        <is>
          <t>16行 2列，源：nan 备：0</t>
        </is>
      </c>
      <c r="CF244" s="0" t="inlineStr">
        <is>
          <t>26行 4列，源：1900-01-01 00:00:00.000 +00:00 备：</t>
        </is>
      </c>
      <c r="CJ244" s="0" t="inlineStr">
        <is>
          <t>30行 4列，源：1999-05-16 01:30:45.123 +10:15 备：2063-05-11 10:30:45.123 -04:00</t>
        </is>
      </c>
      <c r="CW244" s="0" t="inlineStr">
        <is>
          <t>15行 4列，源：nan 备：</t>
        </is>
      </c>
      <c r="DJ244" s="0" t="inlineStr">
        <is>
          <t>14行 16列，源：nan 备：</t>
        </is>
      </c>
      <c r="DT244" s="0" t="inlineStr">
        <is>
          <t>31行 7列，源：12:00:00.123457 备：12:30:45.123000</t>
        </is>
      </c>
      <c r="EF244" s="0" t="inlineStr">
        <is>
          <t>16行 0列，源：17 备：6</t>
        </is>
      </c>
      <c r="EQ244" s="0" t="inlineStr">
        <is>
          <t>16行 0列，源：17 备：114</t>
        </is>
      </c>
      <c r="EZ244" s="0" t="inlineStr">
        <is>
          <t>16行 0列，源：17 备：6</t>
        </is>
      </c>
      <c r="FD244" s="0" t="inlineStr">
        <is>
          <t>16行 0列，源：17 备：114</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c_decimal列源备映射错误，源端为decimal None位	期望更改为text	实际备端为decimal None位</t>
        </is>
      </c>
      <c r="BM245" s="0" t="inlineStr">
        <is>
          <t>29行 2列，源：2065-05-11 14:30:45.100000 备：1945-05-11 14:30:45.1</t>
        </is>
      </c>
      <c r="BR245" s="0" t="inlineStr">
        <is>
          <t>16行 3列，源：nan 备：0</t>
        </is>
      </c>
      <c r="CF245" s="0" t="inlineStr">
        <is>
          <t>26行 5列，源：1900-01-01 00:00:00.0000 +00:00 备：</t>
        </is>
      </c>
      <c r="CJ245" s="0" t="inlineStr">
        <is>
          <t>30行 5列，源：1999-05-16 01:30:45.1235 +10:15 备：2063-05-11 10:30:45.1235 -04:00</t>
        </is>
      </c>
      <c r="CW245" s="0" t="inlineStr">
        <is>
          <t>15行 5列，源：None 备：</t>
        </is>
      </c>
      <c r="DJ245" s="0" t="inlineStr">
        <is>
          <t>14行 19列，源：None 备：1</t>
        </is>
      </c>
      <c r="DT245" s="0" t="inlineStr">
        <is>
          <t>31行 8列，源：None 备：12:30:45.1230000</t>
        </is>
      </c>
      <c r="EF245" s="0" t="inlineStr">
        <is>
          <t>16行 1列，源：nan 备：127</t>
        </is>
      </c>
      <c r="EQ245" s="0" t="inlineStr">
        <is>
          <t>16行 1列，源：nan 备：</t>
        </is>
      </c>
      <c r="EZ245" s="0" t="inlineStr">
        <is>
          <t>16行 1列，源：nan 备：127</t>
        </is>
      </c>
      <c r="FD245" s="0" t="inlineStr">
        <is>
          <t>16行 1列，源：nan 备：</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c_decimal38列源备映射错误，源端为decimal None位	期望更改为text	实际备端为decimal None位</t>
        </is>
      </c>
      <c r="BM246" s="0" t="inlineStr">
        <is>
          <t>29行 3列，源：2065-05-11 14:30:45.120000 备：1945-05-11 14:30:45.12</t>
        </is>
      </c>
      <c r="BR246" s="0" t="inlineStr">
        <is>
          <t>16行 4列，源：nan 备：0</t>
        </is>
      </c>
      <c r="CF246" s="0" t="inlineStr">
        <is>
          <t>26行 5列，源：1900-01-01 00:00:00.0000 +00:00 备：</t>
        </is>
      </c>
      <c r="CJ246" s="0" t="inlineStr">
        <is>
          <t>30行 6列，源：1999-05-16 01:30:45.12346 +10:15 备：2063-05-11 10:30:45.12346 -04:00</t>
        </is>
      </c>
      <c r="CW246" s="0" t="inlineStr">
        <is>
          <t>15行 6列，源：None 备：</t>
        </is>
      </c>
      <c r="DJ246" s="0" t="inlineStr">
        <is>
          <t>15行 0列，源：20 备：5</t>
        </is>
      </c>
      <c r="DT246" s="0" t="inlineStr">
        <is>
          <t>35行 0列，源：80 备：8</t>
        </is>
      </c>
      <c r="EF246" s="0" t="inlineStr">
        <is>
          <t>16行 2列，源：nan 备：255</t>
        </is>
      </c>
      <c r="EQ246" s="0" t="inlineStr">
        <is>
          <t>16行 2列，源：nan 备：</t>
        </is>
      </c>
      <c r="EZ246" s="0" t="inlineStr">
        <is>
          <t>16行 2列，源：nan 备：255</t>
        </is>
      </c>
      <c r="FD246" s="0" t="inlineStr">
        <is>
          <t>16行 2列，源：nan 备：</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c_decimal38_38列源备映射错误，源端为decimal None位	期望更改为text	实际备端为decimal None位</t>
        </is>
      </c>
      <c r="BM247" s="0" t="inlineStr">
        <is>
          <t>29行 4列，源：2065-05-11 14:30:45.123000 备：1945-05-11 14:30:45.123</t>
        </is>
      </c>
      <c r="BR247" s="0" t="inlineStr">
        <is>
          <t>16行 5列，源：None 备：99999</t>
        </is>
      </c>
      <c r="CF247" s="0" t="inlineStr">
        <is>
          <t>26行 6列，源：1900-01-01 00:00:00.00000 +00:00 备：</t>
        </is>
      </c>
      <c r="CJ247" s="0" t="inlineStr">
        <is>
          <t>30行 7列，源：1999-05-16 01:30:45.123457 +10:15 备：2063-05-11 10:30:45.123457 -04:00</t>
        </is>
      </c>
      <c r="CW247" s="0" t="inlineStr">
        <is>
          <t>15行 7列，源：None 备：</t>
        </is>
      </c>
      <c r="DJ247" s="0" t="inlineStr">
        <is>
          <t>15行 1列，源：222.0 备：123</t>
        </is>
      </c>
      <c r="DT247" s="0" t="inlineStr">
        <is>
          <t>36行 0列，源：81 备：80</t>
        </is>
      </c>
      <c r="EF247" s="0" t="inlineStr">
        <is>
          <t>16行 3列，源：nan 备：65535</t>
        </is>
      </c>
      <c r="EQ247" s="0" t="inlineStr">
        <is>
          <t>16行 3列，源：nan 备：</t>
        </is>
      </c>
      <c r="EZ247" s="0" t="inlineStr">
        <is>
          <t>16行 3列，源：nan 备：65535</t>
        </is>
      </c>
      <c r="FD247" s="0" t="inlineStr">
        <is>
          <t>16行 3列，源：nan 备：</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c_decimal38_10列源备映射错误，源端为decimal None位	期望更改为text	实际备端为decimal None位</t>
        </is>
      </c>
      <c r="BM248" s="0" t="inlineStr">
        <is>
          <t>29行 5列，源：2065-05-11 14:30:45.123500 备：1945-05-11 14:30:45.1235</t>
        </is>
      </c>
      <c r="BR248" s="0" t="inlineStr">
        <is>
          <t>16行 6列，源：None 备：</t>
        </is>
      </c>
      <c r="CF248" s="0" t="inlineStr">
        <is>
          <t>26行 6列，源：1900-01-01 00:00:00.00000 +00:00 备：</t>
        </is>
      </c>
      <c r="CJ248" s="0" t="inlineStr">
        <is>
          <t>30行 8列，源：1999-05-16 01:30:45.1234567 +10:15 备：2063-05-11 10:30:45.1234567 -04:00</t>
        </is>
      </c>
      <c r="CW248" s="0" t="inlineStr">
        <is>
          <t>15行 8列，源：None 备：</t>
        </is>
      </c>
      <c r="DJ248" s="0" t="inlineStr">
        <is>
          <t>15行 2列，源：nan 备：12345</t>
        </is>
      </c>
      <c r="DT248" s="0" t="inlineStr">
        <is>
          <t>37行 0列，源：82 备：81</t>
        </is>
      </c>
      <c r="EF248" s="0" t="inlineStr">
        <is>
          <t>16行 4列，源：nan 备：4294967295</t>
        </is>
      </c>
      <c r="EQ248" s="0" t="inlineStr">
        <is>
          <t>16行 4列，源：nan 备：</t>
        </is>
      </c>
      <c r="EZ248" s="0" t="inlineStr">
        <is>
          <t>16行 4列，源：nan 备：4294967295</t>
        </is>
      </c>
      <c r="FD248" s="0" t="inlineStr">
        <is>
          <t>16行 4列，源：nan 备：</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c_decimal19_4列源备映射错误，源端为decimal None位	期望更改为text	实际备端为decimal None位</t>
        </is>
      </c>
      <c r="BM249" s="0" t="inlineStr">
        <is>
          <t>29行 6列，源：2065-05-11 14:30:45.123460 备：1945-05-11 14:30:45.12346</t>
        </is>
      </c>
      <c r="BR249" s="0" t="inlineStr">
        <is>
          <t>16行 7列，源：None 备：</t>
        </is>
      </c>
      <c r="CF249" s="0" t="inlineStr">
        <is>
          <t>26行 7列，源：1900-01-01 00:00:00.000000 +00:00 备：</t>
        </is>
      </c>
      <c r="CJ249" s="0" t="inlineStr">
        <is>
          <t>31行 0列，源：110 备：60</t>
        </is>
      </c>
      <c r="CW249" s="0" t="inlineStr">
        <is>
          <t>15行 9列，源：None 备：</t>
        </is>
      </c>
      <c r="DJ249" s="0" t="inlineStr">
        <is>
          <t>15行 3列，源：nan 备：1234567890</t>
        </is>
      </c>
      <c r="DT249" s="0" t="inlineStr">
        <is>
          <t>37行 1列，源：23:59:59 备：12:30:45</t>
        </is>
      </c>
      <c r="EF249" s="0" t="inlineStr">
        <is>
          <t>16行 5列，源：None 备：</t>
        </is>
      </c>
      <c r="EQ249" s="0" t="inlineStr">
        <is>
          <t>16行 5列，源：None 备：1000000000000000</t>
        </is>
      </c>
      <c r="EZ249" s="0" t="inlineStr">
        <is>
          <t>16行 5列，源：None 备：</t>
        </is>
      </c>
      <c r="FD249" s="0" t="inlineStr">
        <is>
          <t>16行 5列，源：None 备：1000000000000000</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c_numeric列源备映射错误，源端为numeric None位	期望更改为text	实际备端为numeric None位</t>
        </is>
      </c>
      <c r="BM250" s="0" t="inlineStr">
        <is>
          <t>29行 7列，源：2065-05-11 14:30:45.123457 备：1945-05-11 14:30:45.123457</t>
        </is>
      </c>
      <c r="BR250" s="0" t="inlineStr">
        <is>
          <t>16行 8列，源：None 备：</t>
        </is>
      </c>
      <c r="CF250" s="0" t="inlineStr">
        <is>
          <t>26行 7列，源：1900-01-01 00:00:00.000000 +00:00 备：</t>
        </is>
      </c>
      <c r="CJ250" s="0" t="inlineStr">
        <is>
          <t>32行 0列，源：111 备：61</t>
        </is>
      </c>
      <c r="CW250" s="0" t="inlineStr">
        <is>
          <t>15行 10列，源：None 备：</t>
        </is>
      </c>
      <c r="DJ250" s="0" t="inlineStr">
        <is>
          <t>15行 4列，源：nan 备：1234567890123456</t>
        </is>
      </c>
      <c r="DT250" s="0" t="inlineStr">
        <is>
          <t>37行 2列，源：23:59:59.100000 备：12:30:45.1</t>
        </is>
      </c>
      <c r="EF250" s="0" t="inlineStr">
        <is>
          <t>16行 6列，源：None 备：</t>
        </is>
      </c>
      <c r="EQ250" s="0" t="inlineStr">
        <is>
          <t>16行 6列，源：None 备：99999999999999999999999999999999</t>
        </is>
      </c>
      <c r="EZ250" s="0" t="inlineStr">
        <is>
          <t>16行 6列，源：None 备：</t>
        </is>
      </c>
      <c r="FD250" s="0" t="inlineStr">
        <is>
          <t>16行 6列，源：None 备：99999999999999999999999999999999</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c_numeric38列源备映射错误，源端为numeric None位	期望更改为text	实际备端为numeric None位</t>
        </is>
      </c>
      <c r="BM251" s="0" t="inlineStr">
        <is>
          <t>29行 8列，源：2065-05-11 14:30:45.123456 备：1945-05-11 14:30:45.1234567</t>
        </is>
      </c>
      <c r="BR251" s="0" t="inlineStr">
        <is>
          <t>16行 9列，源：None 备：-11111.3400</t>
        </is>
      </c>
      <c r="CF251" s="0" t="inlineStr">
        <is>
          <t>26行 8列，源：1900-01-01 00:00:00.0000000 +00:00 备：</t>
        </is>
      </c>
      <c r="CJ251" s="0" t="inlineStr">
        <is>
          <t>33行 0列，源：112 备：62</t>
        </is>
      </c>
      <c r="CW251" s="0" t="inlineStr">
        <is>
          <t>15行 11列，源：None 备：</t>
        </is>
      </c>
      <c r="DJ251" s="0" t="inlineStr">
        <is>
          <t>15行 5列，源：None 备：123456789123456789</t>
        </is>
      </c>
      <c r="DT251" s="0" t="inlineStr">
        <is>
          <t>37行 3列，源：23:59:59.120000 备：12:30:45.12</t>
        </is>
      </c>
      <c r="EF251" s="0" t="inlineStr">
        <is>
          <t>16行 7列，源：None 备：</t>
        </is>
      </c>
      <c r="EQ251" s="0" t="inlineStr">
        <is>
          <t>16行 7列，源：None 备：0.99999999999999999999999999999900000000</t>
        </is>
      </c>
      <c r="EZ251" s="0" t="inlineStr">
        <is>
          <t>16行 7列，源：None 备：</t>
        </is>
      </c>
      <c r="FD251" s="0" t="inlineStr">
        <is>
          <t>16行 7列，源：None 备：0.99999999999999999999999999999900000000</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c_numeric38_38列源备映射错误，源端为numeric None位	期望更改为text	实际备端为numeric None位</t>
        </is>
      </c>
      <c r="BM252" s="0" t="inlineStr">
        <is>
          <t>30行 0列，源：323 备：7</t>
        </is>
      </c>
      <c r="BR252" s="0" t="inlineStr">
        <is>
          <t>16行 10列，源：None 备：</t>
        </is>
      </c>
      <c r="CF252" s="0" t="inlineStr">
        <is>
          <t>26行 8列，源：1900-01-01 00:00:00.0000000 +00:00 备：</t>
        </is>
      </c>
      <c r="CJ252" s="0" t="inlineStr">
        <is>
          <t>34行 0列，源：113 备：63</t>
        </is>
      </c>
      <c r="CW252" s="0" t="inlineStr">
        <is>
          <t>15行 12列，源：None 备：</t>
        </is>
      </c>
      <c r="DJ252" s="0" t="inlineStr">
        <is>
          <t>15行 6列，源：None 备：-1234567890123456789012345</t>
        </is>
      </c>
      <c r="DT252" s="0" t="inlineStr">
        <is>
          <t>37行 4列，源：23:59:59.123000 备：12:30:45.123</t>
        </is>
      </c>
      <c r="EF252" s="0" t="inlineStr">
        <is>
          <t>16行 8列，源：None 备：</t>
        </is>
      </c>
      <c r="EQ252" s="0" t="inlineStr">
        <is>
          <t>16行 8列，源：None 备：9999999999999999999999.9999990000</t>
        </is>
      </c>
      <c r="EZ252" s="0" t="inlineStr">
        <is>
          <t>16行 8列，源：None 备：</t>
        </is>
      </c>
      <c r="FD252" s="0" t="inlineStr">
        <is>
          <t>16行 8列，源：None 备：9999999999999999999999.9999990000</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c_numeric38_10列源备映射错误，源端为numeric None位	期望更改为text	实际备端为numeric None位</t>
        </is>
      </c>
      <c r="BM253" s="0" t="inlineStr">
        <is>
          <t>30行 1列，源：2026-04-17 17:17:25 备：2065-05-11 14:30:45</t>
        </is>
      </c>
      <c r="BR253" s="0" t="inlineStr">
        <is>
          <t>16行 11列，源：None 备：</t>
        </is>
      </c>
      <c r="CF253" s="0" t="inlineStr">
        <is>
          <t>27行 0列，源：73 备：22</t>
        </is>
      </c>
      <c r="CJ253" s="0" t="inlineStr">
        <is>
          <t>35行 0列，源：203 备：7</t>
        </is>
      </c>
      <c r="CW253" s="0" t="inlineStr">
        <is>
          <t>15行 13列，源：None 备：</t>
        </is>
      </c>
      <c r="DJ253" s="0" t="inlineStr">
        <is>
          <t>15行 7列，源：None 备：0.00000000000000000000000080000000000000</t>
        </is>
      </c>
      <c r="DT253" s="0" t="inlineStr">
        <is>
          <t>37行 5列，源：23:59:59.123500 备：12:30:45.1235</t>
        </is>
      </c>
      <c r="EF253" s="0" t="inlineStr">
        <is>
          <t>16行 9列，源：None 备：</t>
        </is>
      </c>
      <c r="EQ253" s="0" t="inlineStr">
        <is>
          <t>16行 9列，源：None 备：999999999999.9990</t>
        </is>
      </c>
      <c r="EZ253" s="0" t="inlineStr">
        <is>
          <t>16行 9列，源：None 备：</t>
        </is>
      </c>
      <c r="FD253" s="0" t="inlineStr">
        <is>
          <t>16行 9列，源：None 备：999999999999.9990</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c_numeric18_2列源备映射错误，源端为numeric None位	期望更改为text	实际备端为numeric None位</t>
        </is>
      </c>
      <c r="BM254" s="0" t="inlineStr">
        <is>
          <t>30行 2列，源：2026-04-17 17:17:24.600000 备：2065-05-11 14:30:45.1</t>
        </is>
      </c>
      <c r="BR254" s="0" t="inlineStr">
        <is>
          <t>16行 12列，源：None 备：</t>
        </is>
      </c>
      <c r="CF254" s="0" t="inlineStr">
        <is>
          <t>27行 1列，源：2026-04-17 17:18:23 +08:00 备：1900-01-01 00:00:00 +00:00</t>
        </is>
      </c>
      <c r="CJ254" s="0" t="inlineStr">
        <is>
          <t>35行 1列，源：2026-04-17 17:18:32 +08:00 备：1933-05-11 15:30:45 +01:00</t>
        </is>
      </c>
      <c r="CW254" s="0" t="inlineStr">
        <is>
          <t>15行 14列，源：None 备：</t>
        </is>
      </c>
      <c r="DJ254" s="0" t="inlineStr">
        <is>
          <t>15行 8列，源：None 备：1234567890123456789012345678.1234567890</t>
        </is>
      </c>
      <c r="DT254" s="0" t="inlineStr">
        <is>
          <t>37行 6列，源：23:59:59.123460 备：12:30:45.12346</t>
        </is>
      </c>
      <c r="EF254" s="0" t="inlineStr">
        <is>
          <t>16行 10列，源：None 备：</t>
        </is>
      </c>
      <c r="EQ254" s="0" t="inlineStr">
        <is>
          <t>16行 10列，源：None 备：100000000000000</t>
        </is>
      </c>
      <c r="EZ254" s="0" t="inlineStr">
        <is>
          <t>16行 10列，源：None 备：</t>
        </is>
      </c>
      <c r="FD254" s="0" t="inlineStr">
        <is>
          <t>16行 10列，源：None 备：100000000000000</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c_float列源备映射错误，源端为float None位	期望更改为text	实际备端为float None位</t>
        </is>
      </c>
      <c r="BM255" s="0" t="inlineStr">
        <is>
          <t>30行 3列，源：2026-04-17 17:17:24.630000 备：2065-05-11 14:30:45.12</t>
        </is>
      </c>
      <c r="BR255" s="0" t="inlineStr">
        <is>
          <t>16行 13列，源：None 备：</t>
        </is>
      </c>
      <c r="CF255" s="0" t="inlineStr">
        <is>
          <t>27行 2列，源：2026-04-17 17:18:22.8 +08:00 备：1900-01-01 00:00:00.0 +00:00</t>
        </is>
      </c>
      <c r="CJ255" s="0" t="inlineStr">
        <is>
          <t>35行 2列，源：2026-04-17 17:18:31.5 +08:00 备：1933-05-11 15:30:45.1 +01:00</t>
        </is>
      </c>
      <c r="CW255" s="0" t="inlineStr">
        <is>
          <t>15行 15列，源：nan 备：</t>
        </is>
      </c>
      <c r="DJ255" s="0" t="inlineStr">
        <is>
          <t>15行 9列，源：None 备：-123456789012.1234</t>
        </is>
      </c>
      <c r="DT255" s="0" t="inlineStr">
        <is>
          <t>37行 7列，源：23:59:59.123457 备：12:30:45.123457</t>
        </is>
      </c>
      <c r="EF255" s="0" t="inlineStr">
        <is>
          <t>16行 11列，源：None 备：</t>
        </is>
      </c>
      <c r="EQ255" s="0" t="inlineStr">
        <is>
          <t>16行 11列，源：None 备：999999999999999999999</t>
        </is>
      </c>
      <c r="EZ255" s="0" t="inlineStr">
        <is>
          <t>16行 11列，源：None 备：</t>
        </is>
      </c>
      <c r="FD255" s="0" t="inlineStr">
        <is>
          <t>16行 11列，源：None 备：999999999999999999999</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c_real列源备映射错误，源端为real None位	期望更改为text	实际备端为real None位</t>
        </is>
      </c>
      <c r="BM256" s="0" t="inlineStr">
        <is>
          <t>30行 4列，源：2026-04-17 17:17:24.631000 备：2065-05-11 14:30:45.123</t>
        </is>
      </c>
      <c r="BR256" s="0" t="inlineStr">
        <is>
          <t>16行 14列，源：None 备：</t>
        </is>
      </c>
      <c r="CF256" s="0" t="inlineStr">
        <is>
          <t>27行 3列，源：2026-04-17 17:18:22.75 +08:00 备：1900-01-01 00:00:00.00 +00:00</t>
        </is>
      </c>
      <c r="CJ256" s="0" t="inlineStr">
        <is>
          <t>35行 3列，源：2026-04-17 17:18:31.54 +08:00 备：1933-05-11 15:30:45.12 +01:00</t>
        </is>
      </c>
      <c r="CW256" s="0" t="inlineStr">
        <is>
          <t>15行 16列，源：nan 备：</t>
        </is>
      </c>
      <c r="DJ256" s="0" t="inlineStr">
        <is>
          <t>15行 10列，源：None 备：123456789123456789</t>
        </is>
      </c>
      <c r="DT256" s="0" t="inlineStr">
        <is>
          <t>37行 8列，源：23:59:59.123456 备：12:30:45.1234567</t>
        </is>
      </c>
      <c r="EF256" s="0" t="inlineStr">
        <is>
          <t>16行 12列，源：None 备：</t>
        </is>
      </c>
      <c r="EQ256" s="0" t="inlineStr">
        <is>
          <t>16行 12列，源：None 备：0.99999999999999999999999999900000000000</t>
        </is>
      </c>
      <c r="EZ256" s="0" t="inlineStr">
        <is>
          <t>16行 12列，源：None 备：</t>
        </is>
      </c>
      <c r="FD256" s="0" t="inlineStr">
        <is>
          <t>16行 12列，源：None 备：0.99999999999999999999999999900000000000</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c_money列源备映射错误，源端为money None位	期望更改为text	实际备端为money None位</t>
        </is>
      </c>
      <c r="BM257" s="0" t="inlineStr">
        <is>
          <t>30行 5列，源：2026-04-17 17:17:24.630600 备：2065-05-11 14:30:45.1235</t>
        </is>
      </c>
      <c r="BR257" s="0" t="inlineStr">
        <is>
          <t>16行 15列，源：1.23456789e-38 备：123.4567890000000</t>
        </is>
      </c>
      <c r="CF257" s="0" t="inlineStr">
        <is>
          <t>27行 4列，源：2026-04-17 17:18:22.755 +08:00 备：1900-01-01 00:00:00.000 +00:00</t>
        </is>
      </c>
      <c r="CJ257" s="0" t="inlineStr">
        <is>
          <t>35行 4列，源：2026-04-17 17:18:31.537 +08:00 备：1933-05-11 15:30:45.123 +01:00</t>
        </is>
      </c>
      <c r="CW257" s="0" t="inlineStr">
        <is>
          <t>15行 19列，源：None 备：1</t>
        </is>
      </c>
      <c r="DJ257" s="0" t="inlineStr">
        <is>
          <t>15行 11列，源：None 备：-1234567890123456789012345</t>
        </is>
      </c>
      <c r="DT257" s="0" t="inlineStr">
        <is>
          <t>38行 0列，源：83 备：82</t>
        </is>
      </c>
      <c r="EF257" s="0" t="inlineStr">
        <is>
          <t>16行 13列，源：None 备：</t>
        </is>
      </c>
      <c r="EQ257" s="0" t="inlineStr">
        <is>
          <t>16行 13列，源：None 备：999999999999999999999.9999990000</t>
        </is>
      </c>
      <c r="EZ257" s="0" t="inlineStr">
        <is>
          <t>16行 13列，源：None 备：</t>
        </is>
      </c>
      <c r="FD257" s="0" t="inlineStr">
        <is>
          <t>16行 13列，源：None 备：999999999999999999999.9999990000</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c_smallmoney列源备映射错误，源端为smallmoney None位	期望更改为text	实际备端为smallmoney None位</t>
        </is>
      </c>
      <c r="BM258" s="0" t="inlineStr">
        <is>
          <t>30行 6列，源：2026-04-17 17:17:24.630650 备：2065-05-11 14:30:45.12346</t>
        </is>
      </c>
      <c r="BR258" s="0" t="inlineStr">
        <is>
          <t>16行 16列，源：1.1754939304327482e-38 备：</t>
        </is>
      </c>
      <c r="CF258" s="0" t="inlineStr">
        <is>
          <t>27行 5列，源：2026-04-17 17:18:22.7550 +08:00 备：1900-01-01 00:00:00.0000 +00:00</t>
        </is>
      </c>
      <c r="CJ258" s="0" t="inlineStr">
        <is>
          <t>35行 5列，源：2026-04-17 17:18:31.5370 +08:00 备：1933-05-11 15:30:45.1235 +01:00</t>
        </is>
      </c>
      <c r="CW258" s="0" t="inlineStr">
        <is>
          <t>16行 0列，源：17 备：3</t>
        </is>
      </c>
      <c r="DJ258" s="0" t="inlineStr">
        <is>
          <t>15行 12列，源：None 备：0.00000000000000000000000080000000000000</t>
        </is>
      </c>
      <c r="DT258" s="0" t="inlineStr">
        <is>
          <t>38行 1列，源：None 备：23:59:59</t>
        </is>
      </c>
      <c r="EF258" s="0" t="inlineStr">
        <is>
          <t>16行 14列，源：None 备：</t>
        </is>
      </c>
      <c r="EQ258" s="0" t="inlineStr">
        <is>
          <t>16行 14列，源：None 备：9999999999.99</t>
        </is>
      </c>
      <c r="EZ258" s="0" t="inlineStr">
        <is>
          <t>16行 14列，源：None 备：</t>
        </is>
      </c>
      <c r="FD258" s="0" t="inlineStr">
        <is>
          <t>16行 14列，源：None 备：9999999999.99</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c_bit列源备映射错误，源端为bit None位	期望更改为text	实际备端为bit None位</t>
        </is>
      </c>
      <c r="BM259" s="0" t="inlineStr">
        <is>
          <t>30行 7列，源：2026-04-17 17:17:24.630647 备：2065-05-11 14:30:45.123457</t>
        </is>
      </c>
      <c r="BR259" s="0" t="inlineStr">
        <is>
          <t>16行 19列，源：True 备：1</t>
        </is>
      </c>
      <c r="CF259" s="0" t="inlineStr">
        <is>
          <t>27行 6列，源：2026-04-17 17:18:22.75495 +08:00 备：1900-01-01 00:00:00.00000 +00:00</t>
        </is>
      </c>
      <c r="CJ259" s="0" t="inlineStr">
        <is>
          <t>35行 6列，源：2026-04-17 17:18:31.53698 +08:00 备：1933-05-11 15:30:45.12346 +01:00</t>
        </is>
      </c>
      <c r="CW259" s="0" t="inlineStr">
        <is>
          <t>16行 1列，源：nan 备：0</t>
        </is>
      </c>
      <c r="DJ259" s="0" t="inlineStr">
        <is>
          <t>15行 13列，源：None 备：1234567890123456789012345678.1234567890</t>
        </is>
      </c>
      <c r="DT259" s="0" t="inlineStr">
        <is>
          <t>38行 2列，源：00:00:01.100000 备：23:59:59.1</t>
        </is>
      </c>
      <c r="EF259" s="0" t="inlineStr">
        <is>
          <t>16行 15列，源：-1.23456789e+38 备：</t>
        </is>
      </c>
      <c r="EQ259" s="0" t="inlineStr">
        <is>
          <t>16行 15列，源：-1.23456789e+38 备：</t>
        </is>
      </c>
      <c r="EZ259" s="0" t="inlineStr">
        <is>
          <t>16行 15列，源：-1.23456789e+38 备：</t>
        </is>
      </c>
      <c r="FD259" s="0" t="inlineStr">
        <is>
          <t>16行 15列，源：-1.23456789e+38 备：</t>
        </is>
      </c>
    </row>
    <row r="260">
      <c r="K260" s="0" t="inlineStr">
        <is>
          <t>~ 空表</t>
        </is>
      </c>
      <c r="BM260" s="0" t="inlineStr">
        <is>
          <t>30行 8列，源：2026-04-17 17:17:24.630646 备：2065-05-11 14:30:45.1234567</t>
        </is>
      </c>
      <c r="BR260" s="0" t="inlineStr">
        <is>
          <t>17行 0列，源：19 备：8</t>
        </is>
      </c>
      <c r="CF260" s="0" t="inlineStr">
        <is>
          <t>27行 7列，源：2026-04-17 17:18:22.754952 +08:00 备：1900-01-01 00:00:00.000000 +00:00</t>
        </is>
      </c>
      <c r="CJ260" s="0" t="inlineStr">
        <is>
          <t>35行 7列，源：2026-04-17 17:18:31.536981 +08:00 备：1933-05-11 15:30:45.123457 +01:00</t>
        </is>
      </c>
      <c r="CW260" s="0" t="inlineStr">
        <is>
          <t>16行 2列，源：nan 备：0</t>
        </is>
      </c>
      <c r="DJ260" s="0" t="inlineStr">
        <is>
          <t>15行 14列，源：None 备：-123456789012.12</t>
        </is>
      </c>
      <c r="DT260" s="0" t="inlineStr">
        <is>
          <t>38行 3列，源：None 备：23:59:59.12</t>
        </is>
      </c>
      <c r="EF260" s="0" t="inlineStr">
        <is>
          <t>16行 16列，源：-3.4028230607370965e+38 备：</t>
        </is>
      </c>
      <c r="EQ260" s="0" t="inlineStr">
        <is>
          <t>16行 16列，源：-3.4028230607370965e+38 备：</t>
        </is>
      </c>
      <c r="EZ260" s="0" t="inlineStr">
        <is>
          <t>16行 16列，源：-3.4028230607370965e+38 备：</t>
        </is>
      </c>
      <c r="FD260" s="0" t="inlineStr">
        <is>
          <t>16行 16列，源：-3.4028230607370965e+38 备：</t>
        </is>
      </c>
    </row>
    <row r="261">
      <c r="A261" s="0" t="inlineStr">
        <is>
          <t>info_char_dml_batch1_pk_irp1</t>
        </is>
      </c>
      <c r="K261" s="0" t="inlineStr">
        <is>
          <t>[0;34m info_char_dml_batch1_pk_irp1 [0m源备字段数相同，源端字段：4 	备端字段4</t>
        </is>
      </c>
      <c r="W261" s="0" t="inlineStr">
        <is>
          <t>YES 源备无差异</t>
        </is>
      </c>
      <c r="X261" s="0">
        <f>A261</f>
        <v/>
      </c>
      <c r="BM261" s="0" t="inlineStr">
        <is>
          <t>31行 0列，源：325 备：74</t>
        </is>
      </c>
      <c r="BR261" s="0" t="inlineStr">
        <is>
          <t>17行 1列，源：nan 备：0</t>
        </is>
      </c>
      <c r="CF261" s="0" t="inlineStr">
        <is>
          <t>27行 8列，源：2026-04-17 17:18:22.7549521 +08:00 备：1900-01-01 00:00:00.0000000 +00:00</t>
        </is>
      </c>
      <c r="CJ261" s="0" t="inlineStr">
        <is>
          <t>35行 8列，源：2026-04-17 17:18:31.5369809 +08:00 备：1933-05-11 15:30:45.1234567 +01:00</t>
        </is>
      </c>
      <c r="CW261" s="0" t="inlineStr">
        <is>
          <t>16行 3列，源：nan 备：0</t>
        </is>
      </c>
      <c r="DJ261" s="0" t="inlineStr">
        <is>
          <t>15行 15列，源：nan 备：0.0000000000000</t>
        </is>
      </c>
      <c r="DT261" s="0" t="inlineStr">
        <is>
          <t>38行 4列，源：00:00:01.123000 备：23:59:59.123</t>
        </is>
      </c>
      <c r="EF261" s="0" t="inlineStr">
        <is>
          <t>16行 19列，源：False 备：</t>
        </is>
      </c>
      <c r="EQ261" s="0" t="inlineStr">
        <is>
          <t>16行 19列，源：False 备：</t>
        </is>
      </c>
      <c r="EZ261" s="0" t="inlineStr">
        <is>
          <t>16行 19列，源：False 备：</t>
        </is>
      </c>
      <c r="FD261" s="0" t="inlineStr">
        <is>
          <t>16行 19列，源：False 备：</t>
        </is>
      </c>
    </row>
    <row r="262">
      <c r="B262" s="0" t="inlineStr">
        <is>
          <t>YES</t>
        </is>
      </c>
      <c r="C262" s="0" t="inlineStr">
        <is>
          <t>NULL</t>
        </is>
      </c>
      <c r="D262" s="0" t="inlineStr">
        <is>
          <t>NULL</t>
        </is>
      </c>
      <c r="E262" s="0" t="inlineStr">
        <is>
          <t>NULL</t>
        </is>
      </c>
      <c r="F262" s="0" t="inlineStr">
        <is>
          <t>NULL</t>
        </is>
      </c>
      <c r="G262" s="0" t="inlineStr">
        <is>
          <t>NULL</t>
        </is>
      </c>
      <c r="H262" s="0" t="inlineStr">
        <is>
          <t>NULL</t>
        </is>
      </c>
      <c r="I262" s="0" t="inlineStr">
        <is>
          <t>YES!PK__info_cha__3213E83F9D165F65</t>
        </is>
      </c>
      <c r="J262" s="0" t="inlineStr">
        <is>
          <t>YES! 主键相关索引</t>
        </is>
      </c>
      <c r="K262" s="0" t="inlineStr">
        <is>
          <t xml:space="preserve"> NO!  	 id列源备映射错误，源端为int None位	期望更改为text	实际备端为int None位</t>
        </is>
      </c>
      <c r="BM262" s="0" t="inlineStr">
        <is>
          <t>31行 1列，源：9999-12-31 23:59:59 备：0001-01-01 00:00:00</t>
        </is>
      </c>
      <c r="BR262" s="0" t="inlineStr">
        <is>
          <t>17行 2列，源：nan 备：0</t>
        </is>
      </c>
      <c r="CF262" s="0" t="inlineStr">
        <is>
          <t>28行 0列，源：74 备：223</t>
        </is>
      </c>
      <c r="CJ262" s="0" t="inlineStr">
        <is>
          <t>36行 0列，源：205 备：8</t>
        </is>
      </c>
      <c r="CW262" s="0" t="inlineStr">
        <is>
          <t>16行 4列，源：nan 备：0</t>
        </is>
      </c>
      <c r="DJ262" s="0" t="inlineStr">
        <is>
          <t>15行 16列，源：nan 备：299792448.000000</t>
        </is>
      </c>
      <c r="DT262" s="0" t="inlineStr">
        <is>
          <t>38行 5列，源：None 备：23:59:59.1235</t>
        </is>
      </c>
      <c r="EF262" s="0" t="inlineStr">
        <is>
          <t>17行 0列，源：18 备：7</t>
        </is>
      </c>
      <c r="EQ262" s="0" t="inlineStr">
        <is>
          <t>17行 0列，源：18 备：115</t>
        </is>
      </c>
      <c r="EZ262" s="0" t="inlineStr">
        <is>
          <t>17行 0列，源：18 备：7</t>
        </is>
      </c>
      <c r="FD262" s="0" t="inlineStr">
        <is>
          <t>17行 0列，源：18 备：115</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c_char列源备映射错误，源端为char 1位	期望更改为text	实际备端为char 1位</t>
        </is>
      </c>
      <c r="BM263" s="0" t="inlineStr">
        <is>
          <t>31行 2列，源：9999-12-31 23:59:59.900000 备：0001-01-01 00:00:00.0</t>
        </is>
      </c>
      <c r="BR263" s="0" t="inlineStr">
        <is>
          <t>17行 3列，源：nan 备：0</t>
        </is>
      </c>
      <c r="CF263" s="0" t="inlineStr">
        <is>
          <t>28行 1列，源：0001-01-01 00:00:00 +00:00 备：2026-04-17 17:18:23 +08:00</t>
        </is>
      </c>
      <c r="CJ263" s="0" t="inlineStr">
        <is>
          <t>36行 1列，源：9999-12-31 23:59:59 +00:00 备：2000-05-11 00:30:45 +09:00</t>
        </is>
      </c>
      <c r="CW263" s="0" t="inlineStr">
        <is>
          <t>16行 5列，源：None 备：0</t>
        </is>
      </c>
      <c r="DJ263" s="0" t="inlineStr">
        <is>
          <t>15行 17列，源：None 备：-500000.0000</t>
        </is>
      </c>
      <c r="DT263" s="0" t="inlineStr">
        <is>
          <t>38行 6列，源：00:00:01.123460 备：23:59:59.12346</t>
        </is>
      </c>
      <c r="EF263" s="0" t="inlineStr">
        <is>
          <t>17行 1列，源：nan 备：255</t>
        </is>
      </c>
      <c r="EQ263" s="0" t="inlineStr">
        <is>
          <t>17行 1列，源：nan 备：</t>
        </is>
      </c>
      <c r="EZ263" s="0" t="inlineStr">
        <is>
          <t>17行 1列，源：nan 备：255</t>
        </is>
      </c>
      <c r="FD263" s="0" t="inlineStr">
        <is>
          <t>17行 1列，源：nan 备：</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c_char20列源备映射错误，源端为char 20位	期望更改为text	实际备端为char 20位</t>
        </is>
      </c>
      <c r="BM264" s="0" t="inlineStr">
        <is>
          <t>31行 3列，源：9999-12-31 23:59:59.990000 备：0001-01-01 00:00:00.00</t>
        </is>
      </c>
      <c r="BR264" s="0" t="inlineStr">
        <is>
          <t>17行 4列，源：nan 备：0</t>
        </is>
      </c>
      <c r="CF264" s="0" t="inlineStr">
        <is>
          <t>28行 2列，源：0001-01-01 00:00:00.0 +00:00 备：2026-04-17 17:18:22.8 +08:00</t>
        </is>
      </c>
      <c r="CJ264" s="0" t="inlineStr">
        <is>
          <t>36行 2列，源：9999-12-31 23:59:59.9 +00:00 备：2000-05-11 00:30:45.1 +09:00</t>
        </is>
      </c>
      <c r="CW264" s="0" t="inlineStr">
        <is>
          <t>16行 6列，源：None 备：0</t>
        </is>
      </c>
      <c r="DJ264" s="0" t="inlineStr">
        <is>
          <t>15行 18列，源：None 备：1234.5678</t>
        </is>
      </c>
      <c r="DT264" s="0" t="inlineStr">
        <is>
          <t>38行 7列，源：None 备：23:59:59.123457</t>
        </is>
      </c>
      <c r="EF264" s="0" t="inlineStr">
        <is>
          <t>17行 2列，源：nan 备：32767</t>
        </is>
      </c>
      <c r="EQ264" s="0" t="inlineStr">
        <is>
          <t>17行 2列，源：nan 备：</t>
        </is>
      </c>
      <c r="EZ264" s="0" t="inlineStr">
        <is>
          <t>17行 2列，源：nan 备：32767</t>
        </is>
      </c>
      <c r="FD264" s="0" t="inlineStr">
        <is>
          <t>17行 2列，源：nan 备：</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c_char200列源备映射错误，源端为char 200位	期望更改为text	实际备端为char 200位</t>
        </is>
      </c>
      <c r="BM265" s="0" t="inlineStr">
        <is>
          <t>31行 4列，源：9999-12-31 23:59:59.999000 备：0001-01-01 00:00:00.000</t>
        </is>
      </c>
      <c r="BR265" s="0" t="inlineStr">
        <is>
          <t>17行 5列，源：None 备：99999</t>
        </is>
      </c>
      <c r="CF265" s="0" t="inlineStr">
        <is>
          <t>28行 3列，源：0001-01-01 00:00:00.00 +00:00 备：2026-04-17 17:18:22.75 +08:00</t>
        </is>
      </c>
      <c r="CJ265" s="0" t="inlineStr">
        <is>
          <t>36行 3列，源：9999-12-31 23:59:59.99 +00:00 备：2000-05-11 00:30:45.12 +09:00</t>
        </is>
      </c>
      <c r="CW265" s="0" t="inlineStr">
        <is>
          <t>16行 7列，源：None 备：0.00000000000000000000000000000000000000</t>
        </is>
      </c>
      <c r="DJ265" s="0" t="inlineStr">
        <is>
          <t>15行 19列，源：None 备：1</t>
        </is>
      </c>
      <c r="DT265" s="0" t="inlineStr">
        <is>
          <t>38行 8列，源：00:00:01.123456 备：23:59:59.1234567</t>
        </is>
      </c>
      <c r="EF265" s="0" t="inlineStr">
        <is>
          <t>17行 3列，源：nan 备：2147483647</t>
        </is>
      </c>
      <c r="EQ265" s="0" t="inlineStr">
        <is>
          <t>17行 3列，源：nan 备：</t>
        </is>
      </c>
      <c r="EZ265" s="0" t="inlineStr">
        <is>
          <t>17行 3列，源：nan 备：2147483647</t>
        </is>
      </c>
      <c r="FD265" s="0" t="inlineStr">
        <is>
          <t>17行 3列，源：nan 备：</t>
        </is>
      </c>
    </row>
    <row r="266">
      <c r="K266" s="0" t="inlineStr">
        <is>
          <t>~ 空表</t>
        </is>
      </c>
      <c r="BM266" s="0" t="inlineStr">
        <is>
          <t>31行 5列，源：9999-12-31 23:59:59.999900 备：0001-01-01 00:00:00.0000</t>
        </is>
      </c>
      <c r="BR266" s="0" t="inlineStr">
        <is>
          <t>17行 6列，源：None 备：</t>
        </is>
      </c>
      <c r="CF266" s="0" t="inlineStr">
        <is>
          <t>28行 4列，源：0001-01-01 00:00:00.000 +00:00 备：2026-04-17 17:18:22.755 +08:00</t>
        </is>
      </c>
      <c r="CJ266" s="0" t="inlineStr">
        <is>
          <t>36行 4列，源：9999-12-31 23:59:59.999 +00:00 备：2000-05-11 00:30:45.123 +09:00</t>
        </is>
      </c>
      <c r="CW266" s="0" t="inlineStr">
        <is>
          <t>16行 8列，源：None 备：0.0000000000</t>
        </is>
      </c>
      <c r="DJ266" s="0" t="inlineStr">
        <is>
          <t>16行 0列，源：21 备：7</t>
        </is>
      </c>
      <c r="DT266" s="0" t="inlineStr">
        <is>
          <t>39行 0列，源：84 备：83</t>
        </is>
      </c>
      <c r="EF266" s="0" t="inlineStr">
        <is>
          <t>17行 4列，源：nan 备：9223372036854775807</t>
        </is>
      </c>
      <c r="EQ266" s="0" t="inlineStr">
        <is>
          <t>17行 4列，源：nan 备：</t>
        </is>
      </c>
      <c r="EZ266" s="0" t="inlineStr">
        <is>
          <t>17行 4列，源：nan 备：9223372036854775807</t>
        </is>
      </c>
      <c r="FD266" s="0" t="inlineStr">
        <is>
          <t>17行 4列，源：nan 备：</t>
        </is>
      </c>
    </row>
    <row r="267">
      <c r="A267" s="0" t="inlineStr">
        <is>
          <t>info_xml_dml_single_pk</t>
        </is>
      </c>
      <c r="K267" s="0" t="inlineStr">
        <is>
          <t>[0;34m info_xml_dml_single_pk [0m源备字段数相同，源端字段：2 	备端字段2</t>
        </is>
      </c>
      <c r="W267" s="0" t="inlineStr">
        <is>
          <t>YES 源备无差异</t>
        </is>
      </c>
      <c r="X267" s="0">
        <f>A267</f>
        <v/>
      </c>
      <c r="BM267" s="0" t="inlineStr">
        <is>
          <t>31行 6列，源：9999-12-31 23:59:59.999990 备：0001-01-01 00:00:00.00000</t>
        </is>
      </c>
      <c r="BR267" s="0" t="inlineStr">
        <is>
          <t>17行 7列，源：None 备：</t>
        </is>
      </c>
      <c r="CF267" s="0" t="inlineStr">
        <is>
          <t>28行 5列，源：0001-01-01 00:00:00.0000 +00:00 备：2026-04-17 17:18:22.7550 +08:00</t>
        </is>
      </c>
      <c r="CJ267" s="0" t="inlineStr">
        <is>
          <t>36行 5列，源：9999-12-31 23:59:59.9999 +00:00 备：2000-05-11 00:30:45.1235 +09:00</t>
        </is>
      </c>
      <c r="CW267" s="0" t="inlineStr">
        <is>
          <t>16行 9列，源：None 备：0.0000</t>
        </is>
      </c>
      <c r="DJ267" s="0" t="inlineStr">
        <is>
          <t>16行 1列，源：nan 备：</t>
        </is>
      </c>
      <c r="DT267" s="0" t="inlineStr">
        <is>
          <t>39行 1列，源：None 备：</t>
        </is>
      </c>
      <c r="EF267" s="0" t="inlineStr">
        <is>
          <t>17行 5列，源：None 备：</t>
        </is>
      </c>
      <c r="EQ267" s="0" t="inlineStr">
        <is>
          <t>17行 5列，源：None 备：0</t>
        </is>
      </c>
      <c r="EZ267" s="0" t="inlineStr">
        <is>
          <t>17行 5列，源：None 备：</t>
        </is>
      </c>
      <c r="FD267" s="0" t="inlineStr">
        <is>
          <t>17行 5列，源：None 备：0</t>
        </is>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YES!PK__info_xml__3213E83F36822F3E</t>
        </is>
      </c>
      <c r="J268" s="0" t="inlineStr">
        <is>
          <t>YES! 主键相关索引</t>
        </is>
      </c>
      <c r="K268" s="0" t="inlineStr">
        <is>
          <t xml:space="preserve"> NO!  	 id列源备映射错误，源端为int None位	期望更改为text	实际备端为int None位</t>
        </is>
      </c>
      <c r="BM268" s="0" t="inlineStr">
        <is>
          <t>31行 7列，源：9999-12-31 23:59:59.999999 备：0001-01-01 00:00:00.000000</t>
        </is>
      </c>
      <c r="BR268" s="0" t="inlineStr">
        <is>
          <t>17行 8列，源：None 备：</t>
        </is>
      </c>
      <c r="CF268" s="0" t="inlineStr">
        <is>
          <t>28行 6列，源：0001-01-01 00:00:00.00000 +00:00 备：2026-04-17 17:18:22.75495 +08:00</t>
        </is>
      </c>
      <c r="CJ268" s="0" t="inlineStr">
        <is>
          <t>36行 6列，源：9999-12-31 23:59:59.99999 +00:00 备：2000-05-11 00:30:45.12346 +09:00</t>
        </is>
      </c>
      <c r="CW268" s="0" t="inlineStr">
        <is>
          <t>16行 10列，源：None 备：0</t>
        </is>
      </c>
      <c r="DJ268" s="0" t="inlineStr">
        <is>
          <t>16行 2列，源：-22345.0 备：</t>
        </is>
      </c>
      <c r="DT268" s="0" t="inlineStr">
        <is>
          <t>39行 2列，源：12:00:00.100000 备：00:00:01.1</t>
        </is>
      </c>
      <c r="EF268" s="0" t="inlineStr">
        <is>
          <t>17行 6列，源：None 备：</t>
        </is>
      </c>
      <c r="EQ268" s="0" t="inlineStr">
        <is>
          <t>17行 6列，源：None 备：1</t>
        </is>
      </c>
      <c r="EZ268" s="0" t="inlineStr">
        <is>
          <t>17行 6列，源：None 备：</t>
        </is>
      </c>
      <c r="FD268" s="0" t="inlineStr">
        <is>
          <t>17行 6列，源：None 备：1</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c_xml列源备映射错误，源端为xml -1位	期望更改为text	实际备端为xml -1位</t>
        </is>
      </c>
      <c r="BM269" s="0" t="inlineStr">
        <is>
          <t>31行 8列，源：9999-12-31 23:59:59.999999 备：0001-01-01 00:00:00.0000000</t>
        </is>
      </c>
      <c r="BR269" s="0" t="inlineStr">
        <is>
          <t>17行 9列，源：None 备：-11111.3400</t>
        </is>
      </c>
      <c r="CF269" s="0" t="inlineStr">
        <is>
          <t>28行 7列，源：0001-01-01 00:00:00.000000 +00:00 备：2026-04-17 17:18:22.754952 +08:00</t>
        </is>
      </c>
      <c r="CJ269" s="0" t="inlineStr">
        <is>
          <t>36行 7列，源：9999-12-31 23:59:59.999999 +00:00 备：2000-05-11 00:30:45.123457 +09:00</t>
        </is>
      </c>
      <c r="CW269" s="0" t="inlineStr">
        <is>
          <t>16行 11列，源：None 备：0</t>
        </is>
      </c>
      <c r="DJ269" s="0" t="inlineStr">
        <is>
          <t>16行 3列，源：nan 备：</t>
        </is>
      </c>
      <c r="DT269" s="0" t="inlineStr">
        <is>
          <t>39行 3列，源：None 备：</t>
        </is>
      </c>
      <c r="EF269" s="0" t="inlineStr">
        <is>
          <t>17行 7列，源：None 备：</t>
        </is>
      </c>
      <c r="EQ269" s="0" t="inlineStr">
        <is>
          <t>17行 7列，源：None 备：0.00000000000000000000000000100000000000</t>
        </is>
      </c>
      <c r="EZ269" s="0" t="inlineStr">
        <is>
          <t>17行 7列，源：None 备：</t>
        </is>
      </c>
      <c r="FD269" s="0" t="inlineStr">
        <is>
          <t>17行 7列，源：None 备：0.00000000000000000000000000100000000000</t>
        </is>
      </c>
    </row>
    <row r="270">
      <c r="A270" s="0" t="inlineStr">
        <is>
          <t>info_geometry_dml_single_pk_drp</t>
        </is>
      </c>
      <c r="K270" s="0" t="inlineStr">
        <is>
          <t>[0;34m info_geometry_dml_single_pk_drp [0m源备字段数相同，源端字段：2 	备端字段2</t>
        </is>
      </c>
      <c r="W270" s="0" t="inlineStr">
        <is>
          <t>YES 源备无差异</t>
        </is>
      </c>
      <c r="X270" s="0">
        <f>A270</f>
        <v/>
      </c>
      <c r="BM270" s="0" t="inlineStr">
        <is>
          <t>32行 0列，源：327 备：75</t>
        </is>
      </c>
      <c r="BR270" s="0" t="inlineStr">
        <is>
          <t>17行 10列，源：None 备：</t>
        </is>
      </c>
      <c r="CF270" s="0" t="inlineStr">
        <is>
          <t>28行 8列，源：0001-01-01 00:00:00.0000000 +00:00 备：2026-04-17 17:18:22.7549521 +08:00</t>
        </is>
      </c>
      <c r="CJ270" s="0" t="inlineStr">
        <is>
          <t>36行 8列，源：9999-12-31 23:59:59.9999999 +00:00 备：2000-05-11 00:30:45.1234567 +09:00</t>
        </is>
      </c>
      <c r="CW270" s="0" t="inlineStr">
        <is>
          <t>16行 12列，源：None 备：0.00000000000000000000000000000000000000</t>
        </is>
      </c>
      <c r="DJ270" s="0" t="inlineStr">
        <is>
          <t>16行 4列，源：nan 备：</t>
        </is>
      </c>
      <c r="DT270" s="0" t="inlineStr">
        <is>
          <t>39行 4列，源：12:00:00.123000 备：00:00:01.123</t>
        </is>
      </c>
      <c r="EF270" s="0" t="inlineStr">
        <is>
          <t>17行 8列，源：None 备：</t>
        </is>
      </c>
      <c r="EQ270" s="0" t="inlineStr">
        <is>
          <t>17行 8列，源：None 备：0.0000000010</t>
        </is>
      </c>
      <c r="EZ270" s="0" t="inlineStr">
        <is>
          <t>17行 8列，源：None 备：</t>
        </is>
      </c>
      <c r="FD270" s="0" t="inlineStr">
        <is>
          <t>17行 8列，源：None 备：0.0000000010</t>
        </is>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YES!PK__info_geo__3213E83FE0A4EF05</t>
        </is>
      </c>
      <c r="J271" s="0" t="inlineStr">
        <is>
          <t>YES! 主键相关索引</t>
        </is>
      </c>
      <c r="K271" s="0" t="inlineStr">
        <is>
          <t xml:space="preserve"> NO!  	 id列源备映射错误，源端为int None位	期望更改为text	实际备端为int None位</t>
        </is>
      </c>
      <c r="BM271" s="0" t="inlineStr">
        <is>
          <t>32行 1列，源：2065-05-11 14:30:45 备：9999-12-31 23:59:59</t>
        </is>
      </c>
      <c r="BR271" s="0" t="inlineStr">
        <is>
          <t>17行 11列，源：None 备：</t>
        </is>
      </c>
      <c r="CF271" s="0" t="inlineStr">
        <is>
          <t>29行 0列，源：75 备：225</t>
        </is>
      </c>
      <c r="CJ271" s="0" t="inlineStr">
        <is>
          <t>37行 0列，源：206 备：9</t>
        </is>
      </c>
      <c r="CW271" s="0" t="inlineStr">
        <is>
          <t>16行 13列，源：None 备：0.0000000000</t>
        </is>
      </c>
      <c r="DJ271" s="0" t="inlineStr">
        <is>
          <t>16行 5列，源：None 备：</t>
        </is>
      </c>
      <c r="DT271" s="0" t="inlineStr">
        <is>
          <t>39行 5列，源：None 备：</t>
        </is>
      </c>
      <c r="EF271" s="0" t="inlineStr">
        <is>
          <t>17行 9列，源：None 备：</t>
        </is>
      </c>
      <c r="EQ271" s="0" t="inlineStr">
        <is>
          <t>17行 9列，源：None 备：0.0001</t>
        </is>
      </c>
      <c r="EZ271" s="0" t="inlineStr">
        <is>
          <t>17行 9列，源：None 备：</t>
        </is>
      </c>
      <c r="FD271" s="0" t="inlineStr">
        <is>
          <t>17行 9列，源：None 备：0.0001</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c_geometry列源备映射错误，源端为geometry -1位	期望更改为text	实际备端为geometry -1位</t>
        </is>
      </c>
      <c r="BM272" s="0" t="inlineStr">
        <is>
          <t>32行 2列，源：2065-05-11 14:30:45.100000 备：9999-12-31 23:59:59.9</t>
        </is>
      </c>
      <c r="BR272" s="0" t="inlineStr">
        <is>
          <t>17行 12列，源：None 备：</t>
        </is>
      </c>
      <c r="CF272" s="0" t="inlineStr">
        <is>
          <t>30行 0列，源：76 备：226</t>
        </is>
      </c>
      <c r="CJ272" s="0" t="inlineStr">
        <is>
          <t>37行 1列，源：2063-05-11 10:30:45 -04:00 备：1999-05-16 01:30:45 +10:15</t>
        </is>
      </c>
      <c r="CW272" s="0" t="inlineStr">
        <is>
          <t>16行 14列，源：None 备：0.00</t>
        </is>
      </c>
      <c r="DJ272" s="0" t="inlineStr">
        <is>
          <t>16行 6列，源：None 备：</t>
        </is>
      </c>
      <c r="DT272" s="0" t="inlineStr">
        <is>
          <t>39行 6列，源：12:00:00.123460 备：00:00:01.12346</t>
        </is>
      </c>
      <c r="EF272" s="0" t="inlineStr">
        <is>
          <t>17行 10列，源：None 备：</t>
        </is>
      </c>
      <c r="EQ272" s="0" t="inlineStr">
        <is>
          <t>17行 10列，源：None 备：0</t>
        </is>
      </c>
      <c r="EZ272" s="0" t="inlineStr">
        <is>
          <t>17行 10列，源：None 备：</t>
        </is>
      </c>
      <c r="FD272" s="0" t="inlineStr">
        <is>
          <t>17行 10列，源：None 备：0</t>
        </is>
      </c>
    </row>
    <row r="273">
      <c r="A273" s="0" t="inlineStr">
        <is>
          <t>info_nchar_dml_single_pk_drp</t>
        </is>
      </c>
      <c r="K273" s="0" t="inlineStr">
        <is>
          <t>[0;34m info_nchar_dml_single_pk_drp [0m源备字段数相同，源端字段：4 	备端字段4</t>
        </is>
      </c>
      <c r="W273" s="0" t="inlineStr">
        <is>
          <t>YES 源备无差异</t>
        </is>
      </c>
      <c r="X273" s="0">
        <f>A273</f>
        <v/>
      </c>
      <c r="BM273" s="0" t="inlineStr">
        <is>
          <t>32行 3列，源：2065-05-11 14:30:45.120000 备：9999-12-31 23:59:59.99</t>
        </is>
      </c>
      <c r="BR273" s="0" t="inlineStr">
        <is>
          <t>17行 13列，源：None 备：</t>
        </is>
      </c>
      <c r="CF273" s="0" t="inlineStr">
        <is>
          <t>31行 0列，源：77 备：23</t>
        </is>
      </c>
      <c r="CJ273" s="0" t="inlineStr">
        <is>
          <t>37行 2列，源：2063-05-11 10:30:45.1 -04:00 备：1999-05-16 01:30:45.1 +10:15</t>
        </is>
      </c>
      <c r="CW273" s="0" t="inlineStr">
        <is>
          <t>16行 15列，源：nan 备：0.0000000000000</t>
        </is>
      </c>
      <c r="DJ273" s="0" t="inlineStr">
        <is>
          <t>16行 7列，源：None 备：-0.00000000000000000000000000000000000001</t>
        </is>
      </c>
      <c r="DT273" s="0" t="inlineStr">
        <is>
          <t>39行 7列，源：None 备：</t>
        </is>
      </c>
      <c r="EF273" s="0" t="inlineStr">
        <is>
          <t>17行 11列，源：None 备：</t>
        </is>
      </c>
      <c r="EQ273" s="0" t="inlineStr">
        <is>
          <t>17行 11列，源：None 备：1</t>
        </is>
      </c>
      <c r="EZ273" s="0" t="inlineStr">
        <is>
          <t>17行 11列，源：None 备：</t>
        </is>
      </c>
      <c r="FD273" s="0" t="inlineStr">
        <is>
          <t>17行 11列，源：None 备：1</t>
        </is>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YES!PK__info_nch__3213E83FAA8E480E</t>
        </is>
      </c>
      <c r="J274" s="0" t="inlineStr">
        <is>
          <t>YES! 主键相关索引</t>
        </is>
      </c>
      <c r="K274" s="0" t="inlineStr">
        <is>
          <t xml:space="preserve"> NO!  	 id列源备映射错误，源端为int None位	期望更改为text	实际备端为int None位</t>
        </is>
      </c>
      <c r="BM274" s="0" t="inlineStr">
        <is>
          <t>32行 4列，源：2065-05-11 14:30:45.123000 备：9999-12-31 23:59:59.999</t>
        </is>
      </c>
      <c r="BR274" s="0" t="inlineStr">
        <is>
          <t>17行 14列，源：None 备：</t>
        </is>
      </c>
      <c r="CF274" s="0" t="inlineStr">
        <is>
          <t>31行 1列，源：1933-05-11 15:30:45 +01:00 备：2026-04-17 17:18:23 +08:00</t>
        </is>
      </c>
      <c r="CJ274" s="0" t="inlineStr">
        <is>
          <t>37行 3列，源：2063-05-11 10:30:45.12 -04:00 备：1999-05-16 01:30:45.12 +10:15</t>
        </is>
      </c>
      <c r="CW274" s="0" t="inlineStr">
        <is>
          <t>16行 16列，源：nan 备：0.000000</t>
        </is>
      </c>
      <c r="DJ274" s="0" t="inlineStr">
        <is>
          <t>16行 8列，源：None 备：</t>
        </is>
      </c>
      <c r="DT274" s="0" t="inlineStr">
        <is>
          <t>39行 8列，源：12:00:00.123456 备：00:00:01.1234567</t>
        </is>
      </c>
      <c r="EF274" s="0" t="inlineStr">
        <is>
          <t>17行 12列，源：None 备：</t>
        </is>
      </c>
      <c r="EQ274" s="0" t="inlineStr">
        <is>
          <t>17行 12列，源：None 备：0.00000000000000000000000000000100000000</t>
        </is>
      </c>
      <c r="EZ274" s="0" t="inlineStr">
        <is>
          <t>17行 12列，源：None 备：</t>
        </is>
      </c>
      <c r="FD274" s="0" t="inlineStr">
        <is>
          <t>17行 12列，源：None 备：0.00000000000000000000000000000100000000</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c_nchar列源备映射错误，源端为nchar 2位	期望更改为text	实际备端为nchar 2位</t>
        </is>
      </c>
      <c r="BM275" s="0" t="inlineStr">
        <is>
          <t>32行 5列，源：2065-05-11 14:30:45.123500 备：9999-12-31 23:59:59.9999</t>
        </is>
      </c>
      <c r="BR275" s="0" t="inlineStr">
        <is>
          <t>17行 15列，源：3.402823466e+38 备：123.4567890000000</t>
        </is>
      </c>
      <c r="CF275" s="0" t="inlineStr">
        <is>
          <t>31行 2列，源：1933-05-11 15:30:45.1 +01:00 备：2026-04-17 17:18:22.8 +08:00</t>
        </is>
      </c>
      <c r="CJ275" s="0" t="inlineStr">
        <is>
          <t>37行 4列，源：2063-05-11 10:30:45.123 -04:00 备：1999-05-16 01:30:45.123 +10:15</t>
        </is>
      </c>
      <c r="CW275" s="0" t="inlineStr">
        <is>
          <t>16行 19列，源：None 备：0</t>
        </is>
      </c>
      <c r="DJ275" s="0" t="inlineStr">
        <is>
          <t>16行 9列，源：None 备：</t>
        </is>
      </c>
      <c r="DT275" s="0" t="inlineStr">
        <is>
          <t>40行 0列，源：85 备：84</t>
        </is>
      </c>
      <c r="EF275" s="0" t="inlineStr">
        <is>
          <t>17行 13列，源：None 备：</t>
        </is>
      </c>
      <c r="EQ275" s="0" t="inlineStr">
        <is>
          <t>17行 13列，源：None 备：0.0000010000</t>
        </is>
      </c>
      <c r="EZ275" s="0" t="inlineStr">
        <is>
          <t>17行 13列，源：None 备：</t>
        </is>
      </c>
      <c r="FD275" s="0" t="inlineStr">
        <is>
          <t>17行 13列，源：None 备：0.0000010000</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c_nchar20列源备映射错误，源端为nchar 40位	期望更改为text	实际备端为nchar 40位</t>
        </is>
      </c>
      <c r="BM276" s="0" t="inlineStr">
        <is>
          <t>32行 6列，源：2065-05-11 14:30:45.123460 备：9999-12-31 23:59:59.99999</t>
        </is>
      </c>
      <c r="BR276" s="0" t="inlineStr">
        <is>
          <t>17行 16列，源：3.4028230607370965e+38 备：</t>
        </is>
      </c>
      <c r="CF276" s="0" t="inlineStr">
        <is>
          <t>31行 3列，源：1933-05-11 15:30:45.12 +01:00 备：2026-04-17 17:18:22.75 +08:00</t>
        </is>
      </c>
      <c r="CJ276" s="0" t="inlineStr">
        <is>
          <t>37行 5列，源：2063-05-11 10:30:45.1235 -04:00 备：1999-05-16 01:30:45.1235 +10:15</t>
        </is>
      </c>
      <c r="CW276" s="0" t="inlineStr">
        <is>
          <t>17行 0列，源：18 备：4</t>
        </is>
      </c>
      <c r="DJ276" s="0" t="inlineStr">
        <is>
          <t>16行 10列，源：None 备：</t>
        </is>
      </c>
      <c r="DT276" s="0" t="inlineStr">
        <is>
          <t>40行 1列，源：00:00:01 备：</t>
        </is>
      </c>
      <c r="EF276" s="0" t="inlineStr">
        <is>
          <t>17行 14列，源：None 备：</t>
        </is>
      </c>
      <c r="EQ276" s="0" t="inlineStr">
        <is>
          <t>17行 14列，源：None 备：0.01</t>
        </is>
      </c>
      <c r="EZ276" s="0" t="inlineStr">
        <is>
          <t>17行 14列，源：None 备：</t>
        </is>
      </c>
      <c r="FD276" s="0" t="inlineStr">
        <is>
          <t>17行 14列，源：None 备：0.01</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c_nchar3500列源备映射错误，源端为nchar 7000位	期望更改为text	实际备端为nchar 7000位</t>
        </is>
      </c>
      <c r="BM277" s="0" t="inlineStr">
        <is>
          <t>32行 7列，源：2065-05-11 14:30:45.123457 备：9999-12-31 23:59:59.999999</t>
        </is>
      </c>
      <c r="BR277" s="0" t="inlineStr">
        <is>
          <t>17行 19列，源：True 备：1</t>
        </is>
      </c>
      <c r="CF277" s="0" t="inlineStr">
        <is>
          <t>31行 4列，源：1933-05-11 15:30:45.123 +01:00 备：2026-04-17 17:18:22.755 +08:00</t>
        </is>
      </c>
      <c r="CJ277" s="0" t="inlineStr">
        <is>
          <t>37行 6列，源：2063-05-11 10:30:45.12346 -04:00 备：1999-05-16 01:30:45.12346 +10:15</t>
        </is>
      </c>
      <c r="CW277" s="0" t="inlineStr">
        <is>
          <t>17行 1列，源：nan 备：</t>
        </is>
      </c>
      <c r="DJ277" s="0" t="inlineStr">
        <is>
          <t>16行 11列，源：None 备：</t>
        </is>
      </c>
      <c r="DT277" s="0" t="inlineStr">
        <is>
          <t>40行 2列，源：None 备：12:00:00.1</t>
        </is>
      </c>
      <c r="EF277" s="0" t="inlineStr">
        <is>
          <t>17行 15列，源：1.23456789e-38 备：</t>
        </is>
      </c>
      <c r="EQ277" s="0" t="inlineStr">
        <is>
          <t>17行 15列，源：1.23456789e-38 备：</t>
        </is>
      </c>
      <c r="EZ277" s="0" t="inlineStr">
        <is>
          <t>17行 15列，源：1.23456789e-38 备：</t>
        </is>
      </c>
      <c r="FD277" s="0" t="inlineStr">
        <is>
          <t>17行 15列，源：1.23456789e-38 备：</t>
        </is>
      </c>
    </row>
    <row r="278">
      <c r="A278" s="0" t="inlineStr">
        <is>
          <t>info_datetime_dml_batch1_pk_urp2</t>
        </is>
      </c>
      <c r="K278" s="0" t="inlineStr">
        <is>
          <t>[0;34m info_datetime_dml_batch1_pk_urp2 [0m源备字段数相同，源端字段：2 	备端字段2</t>
        </is>
      </c>
      <c r="W278" s="1">
        <f>HYPERLINK("#2026041717hbase0!BE2","NO 源备存在差异，共41个")</f>
        <v/>
      </c>
      <c r="X278" s="0">
        <f>A278</f>
        <v/>
      </c>
      <c r="BM278" s="0" t="inlineStr">
        <is>
          <t>32行 8列，源：2065-05-11 14:30:45.123456 备：9999-12-31 23:59:59.9999999</t>
        </is>
      </c>
      <c r="BR278" s="0" t="inlineStr">
        <is>
          <t>18行 0列，源：20 备：9</t>
        </is>
      </c>
      <c r="CF278" s="0" t="inlineStr">
        <is>
          <t>31行 5列，源：1933-05-11 15:30:45.1235 +01:00 备：2026-04-17 17:18:22.7550 +08:00</t>
        </is>
      </c>
      <c r="CJ278" s="0" t="inlineStr">
        <is>
          <t>37行 7列，源：2063-05-11 10:30:45.123457 -04:00 备：1999-05-16 01:30:45.123457 +10:15</t>
        </is>
      </c>
      <c r="CW278" s="0" t="inlineStr">
        <is>
          <t>17行 2列，源：nan 备：</t>
        </is>
      </c>
      <c r="DJ278" s="0" t="inlineStr">
        <is>
          <t>16行 12列，源：None 备：</t>
        </is>
      </c>
      <c r="DT278" s="0" t="inlineStr">
        <is>
          <t>40行 3列，源：00:00:01.120000 备：</t>
        </is>
      </c>
      <c r="EF278" s="0" t="inlineStr">
        <is>
          <t>17行 16列，源：1.1754939304327482e-38 备：</t>
        </is>
      </c>
      <c r="EQ278" s="0" t="inlineStr">
        <is>
          <t>17行 16列，源：1.1754939304327482e-38 备：</t>
        </is>
      </c>
      <c r="EZ278" s="0" t="inlineStr">
        <is>
          <t>17行 16列，源：1.1754939304327482e-38 备：</t>
        </is>
      </c>
      <c r="FD278" s="0" t="inlineStr">
        <is>
          <t>17行 16列，源：1.1754939304327482e-38 备：</t>
        </is>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YES!PK__info_dat__3213E83F7F24FA34</t>
        </is>
      </c>
      <c r="J279" s="0" t="inlineStr">
        <is>
          <t>YES! 主键相关索引</t>
        </is>
      </c>
      <c r="K279" s="0" t="inlineStr">
        <is>
          <t xml:space="preserve"> NO!  	 id列源备映射错误，源端为int None位	期望更改为text	实际备端为int None位</t>
        </is>
      </c>
      <c r="BM279" s="0" t="inlineStr">
        <is>
          <t>33行 0列，源：375 备：76</t>
        </is>
      </c>
      <c r="BR279" s="0" t="inlineStr">
        <is>
          <t>18行 1列，源：nan 备：42</t>
        </is>
      </c>
      <c r="CF279" s="0" t="inlineStr">
        <is>
          <t>31行 6列，源：1933-05-11 15:30:45.12346 +01:00 备：2026-04-17 17:18:22.75495 +08:00</t>
        </is>
      </c>
      <c r="CJ279" s="0" t="inlineStr">
        <is>
          <t>37行 8列，源：2063-05-11 10:30:45.1234567 -04:00 备：1999-05-16 01:30:45.1234567 +10:15</t>
        </is>
      </c>
      <c r="CW279" s="0" t="inlineStr">
        <is>
          <t>17行 3列，源：nan 备：</t>
        </is>
      </c>
      <c r="DJ279" s="0" t="inlineStr">
        <is>
          <t>16行 13列，源：None 备：</t>
        </is>
      </c>
      <c r="DT279" s="0" t="inlineStr">
        <is>
          <t>40行 4列，源：None 备：12:00:00.123</t>
        </is>
      </c>
      <c r="EF279" s="0" t="inlineStr">
        <is>
          <t>17行 19列，源：True 备：</t>
        </is>
      </c>
      <c r="EQ279" s="0" t="inlineStr">
        <is>
          <t>17行 19列，源：True 备：</t>
        </is>
      </c>
      <c r="EZ279" s="0" t="inlineStr">
        <is>
          <t>17行 19列，源：True 备：</t>
        </is>
      </c>
      <c r="FD279" s="0" t="inlineStr">
        <is>
          <t>17行 19列，源：True 备：</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c_datetime列源备映射错误，源端为datetime None位	期望更改为text	实际备端为datetime None位</t>
        </is>
      </c>
      <c r="BM280" s="0" t="inlineStr">
        <is>
          <t>33行 1列，源：9999-12-31 23:59:59 备：1945-05-11 14:30:45</t>
        </is>
      </c>
      <c r="BR280" s="0" t="inlineStr">
        <is>
          <t>18行 2列，源：nan 备：0</t>
        </is>
      </c>
      <c r="CF280" s="0" t="inlineStr">
        <is>
          <t>31行 7列，源：1933-05-11 15:30:45.123457 +01:00 备：2026-04-17 17:18:22.754952 +08:00</t>
        </is>
      </c>
      <c r="CW280" s="0" t="inlineStr">
        <is>
          <t>17行 4列，源：nan 备：</t>
        </is>
      </c>
      <c r="DJ280" s="0" t="inlineStr">
        <is>
          <t>16行 14列，源：None 备：</t>
        </is>
      </c>
      <c r="DT280" s="0" t="inlineStr">
        <is>
          <t>40行 5列，源：00:00:01.123500 备：</t>
        </is>
      </c>
      <c r="EF280" s="0" t="inlineStr">
        <is>
          <t>18行 0列，源：19 备：8</t>
        </is>
      </c>
      <c r="EQ280" s="0" t="inlineStr">
        <is>
          <t>18行 0列，源：19 备：116</t>
        </is>
      </c>
      <c r="EZ280" s="0" t="inlineStr">
        <is>
          <t>18行 0列，源：19 备：8</t>
        </is>
      </c>
      <c r="FD280" s="0" t="inlineStr">
        <is>
          <t>18行 0列，源：19 备：116</t>
        </is>
      </c>
    </row>
    <row r="281">
      <c r="A281" s="0" t="inlineStr">
        <is>
          <t>info_varchar_dml_batch1_pk</t>
        </is>
      </c>
      <c r="K281" s="0" t="inlineStr">
        <is>
          <t>[0;34m info_varchar_dml_batch1_pk [0m源备字段数相同，源端字段：4 	备端字段4</t>
        </is>
      </c>
      <c r="W281" s="1">
        <f>HYPERLINK("#2026041717hbase0!BF2","NO 源备存在差异，共6个")</f>
        <v/>
      </c>
      <c r="X281" s="0">
        <f>A281</f>
        <v/>
      </c>
      <c r="BM281" s="0" t="inlineStr">
        <is>
          <t>33行 2列，源：9999-12-31 23:59:59.900000 备：1945-05-11 14:30:45.1</t>
        </is>
      </c>
      <c r="BR281" s="0" t="inlineStr">
        <is>
          <t>18行 3列，源：nan 备：0</t>
        </is>
      </c>
      <c r="CF281" s="0" t="inlineStr">
        <is>
          <t>31行 8列，源：1933-05-11 15:30:45.1234567 +01:00 备：2026-04-17 17:18:22.7549521 +08:00</t>
        </is>
      </c>
      <c r="CW281" s="0" t="inlineStr">
        <is>
          <t>17行 5列，源：None 备：</t>
        </is>
      </c>
      <c r="DJ281" s="0" t="inlineStr">
        <is>
          <t>16行 15列，源：nan 备：</t>
        </is>
      </c>
      <c r="DT281" s="0" t="inlineStr">
        <is>
          <t>40行 6列，源：None 备：12:00:00.12346</t>
        </is>
      </c>
      <c r="EF281" s="0" t="inlineStr">
        <is>
          <t>18行 1列，源：nan 备：0</t>
        </is>
      </c>
      <c r="EQ281" s="0" t="inlineStr">
        <is>
          <t>18行 1列，源：nan 备：</t>
        </is>
      </c>
      <c r="EZ281" s="0" t="inlineStr">
        <is>
          <t>18行 1列，源：nan 备：0</t>
        </is>
      </c>
      <c r="FD281" s="0" t="inlineStr">
        <is>
          <t>18行 1列，源：nan 备：</t>
        </is>
      </c>
    </row>
    <row r="282">
      <c r="B282" s="0" t="inlineStr">
        <is>
          <t>YES</t>
        </is>
      </c>
      <c r="C282" s="0" t="inlineStr">
        <is>
          <t>NULL</t>
        </is>
      </c>
      <c r="D282" s="0" t="inlineStr">
        <is>
          <t>NULL</t>
        </is>
      </c>
      <c r="E282" s="0" t="inlineStr">
        <is>
          <t>NULL</t>
        </is>
      </c>
      <c r="F282" s="0" t="inlineStr">
        <is>
          <t>NULL</t>
        </is>
      </c>
      <c r="G282" s="0" t="inlineStr">
        <is>
          <t>NULL</t>
        </is>
      </c>
      <c r="H282" s="0" t="inlineStr">
        <is>
          <t>NULL</t>
        </is>
      </c>
      <c r="I282" s="0" t="inlineStr">
        <is>
          <t>YES!PK__info_var__3213E83FCF95CDDA</t>
        </is>
      </c>
      <c r="J282" s="0" t="inlineStr">
        <is>
          <t>YES! 主键相关索引</t>
        </is>
      </c>
      <c r="K282" s="0" t="inlineStr">
        <is>
          <t xml:space="preserve"> NO!  	 id列源备映射错误，源端为int None位	期望更改为text	实际备端为int None位</t>
        </is>
      </c>
      <c r="BM282" s="0" t="inlineStr">
        <is>
          <t>33行 3列，源：9999-12-31 23:59:59.990000 备：1945-05-11 14:30:45.12</t>
        </is>
      </c>
      <c r="BR282" s="0" t="inlineStr">
        <is>
          <t>18行 4列，源：nan 备：0</t>
        </is>
      </c>
      <c r="CF282" s="0" t="inlineStr">
        <is>
          <t>32行 0列，源：78 备：24</t>
        </is>
      </c>
      <c r="CW282" s="0" t="inlineStr">
        <is>
          <t>17行 6列，源：None 备：</t>
        </is>
      </c>
      <c r="DJ282" s="0" t="inlineStr">
        <is>
          <t>16行 16列，源：nan 备：</t>
        </is>
      </c>
      <c r="DT282" s="0" t="inlineStr">
        <is>
          <t>40行 7列，源：00:00:01.123457 备：</t>
        </is>
      </c>
      <c r="EF282" s="0" t="inlineStr">
        <is>
          <t>18行 2列，源：nan 备：-32768</t>
        </is>
      </c>
      <c r="EQ282" s="0" t="inlineStr">
        <is>
          <t>18行 2列，源：nan 备：</t>
        </is>
      </c>
      <c r="EZ282" s="0" t="inlineStr">
        <is>
          <t>18行 2列，源：nan 备：-32768</t>
        </is>
      </c>
      <c r="FD282" s="0" t="inlineStr">
        <is>
          <t>18行 2列，源：nan 备：</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c_varchar列源备映射错误，源端为varchar 1位	期望更改为text	实际备端为varchar 1位</t>
        </is>
      </c>
      <c r="BM283" s="0" t="inlineStr">
        <is>
          <t>33行 4列，源：9999-12-31 23:59:59.999000 备：1945-05-11 14:30:45.123</t>
        </is>
      </c>
      <c r="BR283" s="0" t="inlineStr">
        <is>
          <t>18行 5列，源：None 备：99999</t>
        </is>
      </c>
      <c r="CF283" s="0" t="inlineStr">
        <is>
          <t>32行 1列，源：2000-05-11 00:30:45 +09:00 备：0001-01-01 00:00:00 +00:00</t>
        </is>
      </c>
      <c r="CW283" s="0" t="inlineStr">
        <is>
          <t>17行 7列，源：None 备：</t>
        </is>
      </c>
      <c r="DJ283" s="0" t="inlineStr">
        <is>
          <t>16行 17列，源：None 备：</t>
        </is>
      </c>
      <c r="DT283" s="0" t="inlineStr">
        <is>
          <t>40行 8列，源：None 备：12:00:00.1234567</t>
        </is>
      </c>
      <c r="EF283" s="0" t="inlineStr">
        <is>
          <t>18行 3列，源：nan 备：-2147483648</t>
        </is>
      </c>
      <c r="EQ283" s="0" t="inlineStr">
        <is>
          <t>18行 3列，源：nan 备：</t>
        </is>
      </c>
      <c r="EZ283" s="0" t="inlineStr">
        <is>
          <t>18行 3列，源：nan 备：-2147483648</t>
        </is>
      </c>
      <c r="FD283" s="0" t="inlineStr">
        <is>
          <t>18行 3列，源：nan 备：</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c_varchar20列源备映射错误，源端为varchar 20位	期望更改为text	实际备端为varchar 20位</t>
        </is>
      </c>
      <c r="BM284" s="0" t="inlineStr">
        <is>
          <t>33行 5列，源：9999-12-31 23:59:59.999900 备：1945-05-11 14:30:45.1235</t>
        </is>
      </c>
      <c r="BR284" s="0" t="inlineStr">
        <is>
          <t>18行 6列，源：None 备：</t>
        </is>
      </c>
      <c r="CF284" s="0" t="inlineStr">
        <is>
          <t>32行 2列，源：2000-05-11 00:30:45.1 +09:00 备：0001-01-01 00:00:00.0 +00:00</t>
        </is>
      </c>
      <c r="CW284" s="0" t="inlineStr">
        <is>
          <t>17行 8列，源：None 备：</t>
        </is>
      </c>
      <c r="DJ284" s="0" t="inlineStr">
        <is>
          <t>16行 18列，源：None 备：</t>
        </is>
      </c>
      <c r="DT284" s="0" t="inlineStr">
        <is>
          <t>41行 0列，源：86 备：85</t>
        </is>
      </c>
      <c r="EF284" s="0" t="inlineStr">
        <is>
          <t>18行 4列，源：nan 备：-9223372036854775808</t>
        </is>
      </c>
      <c r="EQ284" s="0" t="inlineStr">
        <is>
          <t>18行 4列，源：nan 备：</t>
        </is>
      </c>
      <c r="EZ284" s="0" t="inlineStr">
        <is>
          <t>18行 4列，源：nan 备：-9223372036854775808</t>
        </is>
      </c>
      <c r="FD284" s="0" t="inlineStr">
        <is>
          <t>18行 4列，源：nan 备：</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c_varchar7000列源备映射错误，源端为varchar 7000位	期望更改为text	实际备端为varchar 7000位</t>
        </is>
      </c>
      <c r="BM285" s="0" t="inlineStr">
        <is>
          <t>33行 6列，源：9999-12-31 23:59:59.999990 备：1945-05-11 14:30:45.12346</t>
        </is>
      </c>
      <c r="BR285" s="0" t="inlineStr">
        <is>
          <t>18行 7列，源：None 备：</t>
        </is>
      </c>
      <c r="CF285" s="0" t="inlineStr">
        <is>
          <t>32行 3列，源：2000-05-11 00:30:45.12 +09:00 备：0001-01-01 00:00:00.00 +00:00</t>
        </is>
      </c>
      <c r="CW285" s="0" t="inlineStr">
        <is>
          <t>17行 9列，源：None 备：</t>
        </is>
      </c>
      <c r="DJ285" s="0" t="inlineStr">
        <is>
          <t>16行 19列，源：None 备：</t>
        </is>
      </c>
      <c r="DT285" s="0" t="inlineStr">
        <is>
          <t>41行 1列，源：12:00:00 备：00:00:01</t>
        </is>
      </c>
      <c r="EF285" s="0" t="inlineStr">
        <is>
          <t>18行 5列，源：None 备：</t>
        </is>
      </c>
      <c r="EQ285" s="0" t="inlineStr">
        <is>
          <t>18行 5列，源：None 备：</t>
        </is>
      </c>
      <c r="EZ285" s="0" t="inlineStr">
        <is>
          <t>18行 5列，源：None 备：</t>
        </is>
      </c>
      <c r="FD285" s="0" t="inlineStr">
        <is>
          <t>18行 5列，源：None 备：</t>
        </is>
      </c>
    </row>
    <row r="286">
      <c r="A286" s="0" t="inlineStr">
        <is>
          <t>info_geometry_dml_single_pk</t>
        </is>
      </c>
      <c r="K286" s="0" t="inlineStr">
        <is>
          <t>[0;34m info_geometry_dml_single_pk [0m源备字段数相同，源端字段：2 	备端字段2</t>
        </is>
      </c>
      <c r="W286" s="1">
        <f>HYPERLINK("#2026041717hbase0!BG2","NO 源备存在差异，共2个")</f>
        <v/>
      </c>
      <c r="X286" s="0">
        <f>A286</f>
        <v/>
      </c>
      <c r="BM286" s="0" t="inlineStr">
        <is>
          <t>33行 7列，源：9999-12-31 23:59:59.999999 备：1945-05-11 14:30:45.123457</t>
        </is>
      </c>
      <c r="BR286" s="0" t="inlineStr">
        <is>
          <t>18行 8列，源：None 备：</t>
        </is>
      </c>
      <c r="CF286" s="0" t="inlineStr">
        <is>
          <t>32行 4列，源：2000-05-11 00:30:45.123 +09:00 备：0001-01-01 00:00:00.000 +00:00</t>
        </is>
      </c>
      <c r="CW286" s="0" t="inlineStr">
        <is>
          <t>17行 10列，源：None 备：</t>
        </is>
      </c>
      <c r="DJ286" s="0" t="inlineStr">
        <is>
          <t>17行 0列，源：23 备：8</t>
        </is>
      </c>
      <c r="DT286" s="0" t="inlineStr">
        <is>
          <t>41行 2列，源：None 备：</t>
        </is>
      </c>
      <c r="EF286" s="0" t="inlineStr">
        <is>
          <t>18行 6列，源：None 备：</t>
        </is>
      </c>
      <c r="EQ286" s="0" t="inlineStr">
        <is>
          <t>18行 6列，源：None 备：</t>
        </is>
      </c>
      <c r="EZ286" s="0" t="inlineStr">
        <is>
          <t>18行 6列，源：None 备：</t>
        </is>
      </c>
      <c r="FD286" s="0" t="inlineStr">
        <is>
          <t>18行 6列，源：None 备：</t>
        </is>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YES!PK__info_geo__3213E83F16C71C15</t>
        </is>
      </c>
      <c r="J287" s="0" t="inlineStr">
        <is>
          <t>YES! 主键相关索引</t>
        </is>
      </c>
      <c r="K287" s="0" t="inlineStr">
        <is>
          <t xml:space="preserve"> NO!  	 id列源备映射错误，源端为int None位	期望更改为text	实际备端为int None位</t>
        </is>
      </c>
      <c r="BM287" s="0" t="inlineStr">
        <is>
          <t>33行 8列，源：9999-12-31 23:59:59.999999 备：1945-05-11 14:30:45.1234567</t>
        </is>
      </c>
      <c r="BR287" s="0" t="inlineStr">
        <is>
          <t>18行 9列，源：None 备：-11111.3400</t>
        </is>
      </c>
      <c r="CF287" s="0" t="inlineStr">
        <is>
          <t>32行 5列，源：2000-05-11 00:30:45.1235 +09:00 备：0001-01-01 00:00:00.0000 +00:00</t>
        </is>
      </c>
      <c r="CW287" s="0" t="inlineStr">
        <is>
          <t>17行 11列，源：None 备：</t>
        </is>
      </c>
      <c r="DJ287" s="0" t="inlineStr">
        <is>
          <t>17行 1列，源：nan 备：</t>
        </is>
      </c>
      <c r="DT287" s="0" t="inlineStr">
        <is>
          <t>41行 3列，源：12:00:00.120000 备：00:00:01.12</t>
        </is>
      </c>
      <c r="EF287" s="0" t="inlineStr">
        <is>
          <t>18行 7列，源：None 备：</t>
        </is>
      </c>
      <c r="EQ287" s="0" t="inlineStr">
        <is>
          <t>18行 7列，源：None 备：</t>
        </is>
      </c>
      <c r="EZ287" s="0" t="inlineStr">
        <is>
          <t>18行 7列，源：None 备：</t>
        </is>
      </c>
      <c r="FD287" s="0" t="inlineStr">
        <is>
          <t>18行 7列，源：None 备：</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c_geometry列源备映射错误，源端为geometry -1位	期望更改为text	实际备端为geometry -1位</t>
        </is>
      </c>
      <c r="BM288" s="0" t="inlineStr">
        <is>
          <t>34行 0列，源：377 备：77</t>
        </is>
      </c>
      <c r="BR288" s="0" t="inlineStr">
        <is>
          <t>18行 10列，源：None 备：</t>
        </is>
      </c>
      <c r="CF288" s="0" t="inlineStr">
        <is>
          <t>32行 6列，源：2000-05-11 00:30:45.12346 +09:00 备：0001-01-01 00:00:00.00000 +00:00</t>
        </is>
      </c>
      <c r="CW288" s="0" t="inlineStr">
        <is>
          <t>17行 12列，源：None 备：</t>
        </is>
      </c>
      <c r="DJ288" s="0" t="inlineStr">
        <is>
          <t>17行 2列，源：nan 备：</t>
        </is>
      </c>
      <c r="DT288" s="0" t="inlineStr">
        <is>
          <t>41行 4列，源：None 备：</t>
        </is>
      </c>
      <c r="EF288" s="0" t="inlineStr">
        <is>
          <t>18行 8列，源：None 备：</t>
        </is>
      </c>
      <c r="EQ288" s="0" t="inlineStr">
        <is>
          <t>18行 8列，源：None 备：</t>
        </is>
      </c>
      <c r="EZ288" s="0" t="inlineStr">
        <is>
          <t>18行 8列，源：None 备：</t>
        </is>
      </c>
      <c r="FD288" s="0" t="inlineStr">
        <is>
          <t>18行 8列，源：None 备：</t>
        </is>
      </c>
    </row>
    <row r="289">
      <c r="A289" s="0" t="inlineStr">
        <is>
          <t>info_datetime_dml_batch1_pk_drp1</t>
        </is>
      </c>
      <c r="K289" s="0" t="inlineStr">
        <is>
          <t>[0;34m info_datetime_dml_batch1_pk_drp1 [0m源备字段数相同，源端字段：2 	备端字段2</t>
        </is>
      </c>
      <c r="W289" s="0" t="inlineStr">
        <is>
          <t>YES 源备无差异</t>
        </is>
      </c>
      <c r="X289" s="0">
        <f>A289</f>
        <v/>
      </c>
      <c r="BM289" s="0" t="inlineStr">
        <is>
          <t>34行 2列，源：2065-05-11 14:30:45.100000 备：2065-05-11 14:30:45.1</t>
        </is>
      </c>
      <c r="BR289" s="0" t="inlineStr">
        <is>
          <t>18行 11列，源：None 备：</t>
        </is>
      </c>
      <c r="CF289" s="0" t="inlineStr">
        <is>
          <t>32行 7列，源：2000-05-11 00:30:45.123457 +09:00 备：0001-01-01 00:00:00.000000 +00:00</t>
        </is>
      </c>
      <c r="CW289" s="0" t="inlineStr">
        <is>
          <t>17行 13列，源：None 备：</t>
        </is>
      </c>
      <c r="DJ289" s="0" t="inlineStr">
        <is>
          <t>17行 3列，源：nan 备：</t>
        </is>
      </c>
      <c r="DT289" s="0" t="inlineStr">
        <is>
          <t>41行 5列，源：12:00:00.123500 备：00:00:01.1235</t>
        </is>
      </c>
      <c r="EF289" s="0" t="inlineStr">
        <is>
          <t>18行 9列，源：None 备：</t>
        </is>
      </c>
      <c r="EQ289" s="0" t="inlineStr">
        <is>
          <t>18行 9列，源：None 备：</t>
        </is>
      </c>
      <c r="EZ289" s="0" t="inlineStr">
        <is>
          <t>18行 9列，源：None 备：</t>
        </is>
      </c>
      <c r="FD289" s="0" t="inlineStr">
        <is>
          <t>18行 9列，源：None 备：</t>
        </is>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YES!PK__info_dat__3213E83FFEC2FB48</t>
        </is>
      </c>
      <c r="J290" s="0" t="inlineStr">
        <is>
          <t>YES! 主键相关索引</t>
        </is>
      </c>
      <c r="K290" s="0" t="inlineStr">
        <is>
          <t xml:space="preserve"> NO!  	 id列源备映射错误，源端为int None位	期望更改为text	实际备端为int None位</t>
        </is>
      </c>
      <c r="BM290" s="0" t="inlineStr">
        <is>
          <t>34行 3列，源：2065-05-11 14:30:45.120000 备：2065-05-11 14:30:45.12</t>
        </is>
      </c>
      <c r="BR290" s="0" t="inlineStr">
        <is>
          <t>18行 12列，源：None 备：</t>
        </is>
      </c>
      <c r="CF290" s="0" t="inlineStr">
        <is>
          <t>32行 8列，源：2000-05-11 00:30:45.1234567 +09:00 备：0001-01-01 00:00:00.0000000 +00:00</t>
        </is>
      </c>
      <c r="CW290" s="0" t="inlineStr">
        <is>
          <t>17行 14列，源：None 备：</t>
        </is>
      </c>
      <c r="DJ290" s="0" t="inlineStr">
        <is>
          <t>17行 4列，源：-223456789012.0 备：</t>
        </is>
      </c>
      <c r="DT290" s="0" t="inlineStr">
        <is>
          <t>41行 6列，源：None 备：</t>
        </is>
      </c>
      <c r="EF290" s="0" t="inlineStr">
        <is>
          <t>18行 10列，源：None 备：</t>
        </is>
      </c>
      <c r="EQ290" s="0" t="inlineStr">
        <is>
          <t>18行 10列，源：None 备：</t>
        </is>
      </c>
      <c r="EZ290" s="0" t="inlineStr">
        <is>
          <t>18行 10列，源：None 备：</t>
        </is>
      </c>
      <c r="FD290" s="0" t="inlineStr">
        <is>
          <t>18行 10列，源：None 备：</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c_datetime列源备映射错误，源端为datetime None位	期望更改为text	实际备端为datetime None位</t>
        </is>
      </c>
      <c r="BM291" s="0" t="inlineStr">
        <is>
          <t>34行 4列，源：2065-05-11 14:30:45.123000 备：2065-05-11 14:30:45.123</t>
        </is>
      </c>
      <c r="BR291" s="0" t="inlineStr">
        <is>
          <t>18行 13列，源：None 备：</t>
        </is>
      </c>
      <c r="CF291" s="0" t="inlineStr">
        <is>
          <t>33行 0列，源：79 备：25</t>
        </is>
      </c>
      <c r="CW291" s="0" t="inlineStr">
        <is>
          <t>17行 15列，源：nan 备：</t>
        </is>
      </c>
      <c r="DJ291" s="0" t="inlineStr">
        <is>
          <t>17行 5列，源：None 备：</t>
        </is>
      </c>
      <c r="DT291" s="0" t="inlineStr">
        <is>
          <t>41行 7列，源：12:00:00.123457 备：00:00:01.123457</t>
        </is>
      </c>
      <c r="EF291" s="0" t="inlineStr">
        <is>
          <t>18行 11列，源：None 备：</t>
        </is>
      </c>
      <c r="EQ291" s="0" t="inlineStr">
        <is>
          <t>18行 11列，源：None 备：</t>
        </is>
      </c>
      <c r="EZ291" s="0" t="inlineStr">
        <is>
          <t>18行 11列，源：None 备：</t>
        </is>
      </c>
      <c r="FD291" s="0" t="inlineStr">
        <is>
          <t>18行 11列，源：None 备：</t>
        </is>
      </c>
    </row>
    <row r="292">
      <c r="K292" s="0" t="inlineStr">
        <is>
          <t>~ 空表</t>
        </is>
      </c>
      <c r="BM292" s="0" t="inlineStr">
        <is>
          <t>34行 5列，源：2065-05-11 14:30:45.123500 备：2065-05-11 14:30:45.1235</t>
        </is>
      </c>
      <c r="BR292" s="0" t="inlineStr">
        <is>
          <t>18行 14列，源：None 备：</t>
        </is>
      </c>
      <c r="CF292" s="0" t="inlineStr">
        <is>
          <t>33行 1列，源：1999-05-16 01:30:45 +10:15 备：9999-12-31 23:59:59 +00:00</t>
        </is>
      </c>
      <c r="CW292" s="0" t="inlineStr">
        <is>
          <t>17行 16列，源：nan 备：</t>
        </is>
      </c>
      <c r="DJ292" s="0" t="inlineStr">
        <is>
          <t>17行 6列，源：None 备：</t>
        </is>
      </c>
      <c r="DT292" s="0" t="inlineStr">
        <is>
          <t>41行 8列，源：None 备：</t>
        </is>
      </c>
      <c r="EF292" s="0" t="inlineStr">
        <is>
          <t>18行 12列，源：None 备：</t>
        </is>
      </c>
      <c r="EQ292" s="0" t="inlineStr">
        <is>
          <t>18行 12列，源：None 备：</t>
        </is>
      </c>
      <c r="EZ292" s="0" t="inlineStr">
        <is>
          <t>18行 12列，源：None 备：</t>
        </is>
      </c>
      <c r="FD292" s="0" t="inlineStr">
        <is>
          <t>18行 12列，源：None 备：</t>
        </is>
      </c>
    </row>
    <row r="293">
      <c r="A293" s="0" t="inlineStr">
        <is>
          <t>info_nchar_dml_batch1_pk_irp1</t>
        </is>
      </c>
      <c r="K293" s="0" t="inlineStr">
        <is>
          <t>[0;34m info_nchar_dml_batch1_pk_irp1 [0m源备字段数相同，源端字段：4 	备端字段4</t>
        </is>
      </c>
      <c r="W293" s="1">
        <f>HYPERLINK("#2026041717hbase0!BH2","NO 源备存在差异，共108个")</f>
        <v/>
      </c>
      <c r="X293" s="0">
        <f>A293</f>
        <v/>
      </c>
      <c r="BM293" s="0" t="inlineStr">
        <is>
          <t>34行 6列，源：2065-05-11 14:30:45.123460 备：2065-05-11 14:30:45.12346</t>
        </is>
      </c>
      <c r="BR293" s="0" t="inlineStr">
        <is>
          <t>18行 15列，源：-3.402823466e+38 备：123.4567890000000</t>
        </is>
      </c>
      <c r="CF293" s="0" t="inlineStr">
        <is>
          <t>33行 2列，源：1999-05-16 01:30:45.1 +10:15 备：9999-12-31 23:59:59.9 +00:00</t>
        </is>
      </c>
      <c r="CW293" s="0" t="inlineStr">
        <is>
          <t>17行 19列，源：None 备：</t>
        </is>
      </c>
      <c r="DJ293" s="0" t="inlineStr">
        <is>
          <t>17行 7列，源：None 备：</t>
        </is>
      </c>
      <c r="DT293" s="0" t="inlineStr">
        <is>
          <t>42行 0列，源：129 备：86</t>
        </is>
      </c>
      <c r="EF293" s="0" t="inlineStr">
        <is>
          <t>18行 13列，源：None 备：</t>
        </is>
      </c>
      <c r="EQ293" s="0" t="inlineStr">
        <is>
          <t>18行 13列，源：None 备：</t>
        </is>
      </c>
      <c r="EZ293" s="0" t="inlineStr">
        <is>
          <t>18行 13列，源：None 备：</t>
        </is>
      </c>
      <c r="FD293" s="0" t="inlineStr">
        <is>
          <t>18行 13列，源：None 备：</t>
        </is>
      </c>
    </row>
    <row r="294">
      <c r="B294" s="0" t="inlineStr">
        <is>
          <t>YES</t>
        </is>
      </c>
      <c r="C294" s="0" t="inlineStr">
        <is>
          <t>NULL</t>
        </is>
      </c>
      <c r="D294" s="0" t="inlineStr">
        <is>
          <t>NULL</t>
        </is>
      </c>
      <c r="E294" s="0" t="inlineStr">
        <is>
          <t>NULL</t>
        </is>
      </c>
      <c r="F294" s="0" t="inlineStr">
        <is>
          <t>NULL</t>
        </is>
      </c>
      <c r="G294" s="0" t="inlineStr">
        <is>
          <t>NULL</t>
        </is>
      </c>
      <c r="H294" s="0" t="inlineStr">
        <is>
          <t>NULL</t>
        </is>
      </c>
      <c r="I294" s="0" t="inlineStr">
        <is>
          <t>YES!PK__info_nch__3213E83FF431AA93</t>
        </is>
      </c>
      <c r="J294" s="0" t="inlineStr">
        <is>
          <t>YES! 主键相关索引</t>
        </is>
      </c>
      <c r="K294" s="0" t="inlineStr">
        <is>
          <t xml:space="preserve"> NO!  	 id列源备映射错误，源端为int None位	期望更改为text	实际备端为int None位</t>
        </is>
      </c>
      <c r="BR294" s="0" t="inlineStr">
        <is>
          <t>18行 16列，源：-3.4028230607370965e+38 备：</t>
        </is>
      </c>
      <c r="CF294" s="0" t="inlineStr">
        <is>
          <t>33行 3列，源：1999-05-16 01:30:45.12 +10:15 备：9999-12-31 23:59:59.99 +00:00</t>
        </is>
      </c>
      <c r="CW294" s="0" t="inlineStr">
        <is>
          <t>18行 0列，源：19 备：5</t>
        </is>
      </c>
      <c r="DJ294" s="0" t="inlineStr">
        <is>
          <t>17行 8列，源：None 备：0.0000000001</t>
        </is>
      </c>
      <c r="DT294" s="0" t="inlineStr">
        <is>
          <t>42行 1列，源：12:30:45 备：12:00:00</t>
        </is>
      </c>
      <c r="EF294" s="0" t="inlineStr">
        <is>
          <t>18行 14列，源：None 备：</t>
        </is>
      </c>
      <c r="EQ294" s="0" t="inlineStr">
        <is>
          <t>18行 14列，源：None 备：</t>
        </is>
      </c>
      <c r="EZ294" s="0" t="inlineStr">
        <is>
          <t>18行 14列，源：None 备：</t>
        </is>
      </c>
      <c r="FD294" s="0" t="inlineStr">
        <is>
          <t>18行 14列，源：None 备：</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c_nchar列源备映射错误，源端为nchar 2位	期望更改为text	实际备端为nchar 2位</t>
        </is>
      </c>
      <c r="BR295" s="0" t="inlineStr">
        <is>
          <t>18行 19列，源：False 备：1</t>
        </is>
      </c>
      <c r="CF295" s="0" t="inlineStr">
        <is>
          <t>33行 4列，源：1999-05-16 01:30:45.123 +10:15 备：9999-12-31 23:59:59.999 +00:00</t>
        </is>
      </c>
      <c r="CW295" s="0" t="inlineStr">
        <is>
          <t>18行 1列，源：nan 备：123</t>
        </is>
      </c>
      <c r="DJ295" s="0" t="inlineStr">
        <is>
          <t>17行 9列，源：None 备：</t>
        </is>
      </c>
      <c r="DT295" s="0" t="inlineStr">
        <is>
          <t>42行 2列，源：12:30:45.100000 备：</t>
        </is>
      </c>
      <c r="EF295" s="0" t="inlineStr">
        <is>
          <t>18行 15列，源：3.402823466e+38 备：</t>
        </is>
      </c>
      <c r="EQ295" s="0" t="inlineStr">
        <is>
          <t>18行 15列，源：3.402823466e+38 备：</t>
        </is>
      </c>
      <c r="EZ295" s="0" t="inlineStr">
        <is>
          <t>18行 15列，源：3.402823466e+38 备：</t>
        </is>
      </c>
      <c r="FD295" s="0" t="inlineStr">
        <is>
          <t>18行 15列，源：3.402823466e+38 备：</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c_nchar20列源备映射错误，源端为nchar 40位	期望更改为text	实际备端为nchar 40位</t>
        </is>
      </c>
      <c r="CF296" s="0" t="inlineStr">
        <is>
          <t>33行 5列，源：1999-05-16 01:30:45.1235 +10:15 备：9999-12-31 23:59:59.9999 +00:00</t>
        </is>
      </c>
      <c r="CW296" s="0" t="inlineStr">
        <is>
          <t>18行 2列，源：nan 备：12345</t>
        </is>
      </c>
      <c r="DJ296" s="0" t="inlineStr">
        <is>
          <t>17行 10列，源：None 备：</t>
        </is>
      </c>
      <c r="DT296" s="0" t="inlineStr">
        <is>
          <t>42行 3列，源：12:30:45.120000 备：12:00:00.12</t>
        </is>
      </c>
      <c r="EF296" s="0" t="inlineStr">
        <is>
          <t>18行 16列，源：3.4028230607370965e+38 备：</t>
        </is>
      </c>
      <c r="EQ296" s="0" t="inlineStr">
        <is>
          <t>18行 16列，源：3.4028230607370965e+38 备：</t>
        </is>
      </c>
      <c r="EZ296" s="0" t="inlineStr">
        <is>
          <t>18行 16列，源：3.4028230607370965e+38 备：</t>
        </is>
      </c>
      <c r="FD296" s="0" t="inlineStr">
        <is>
          <t>18行 16列，源：3.4028230607370965e+38 备：</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c_nchar4000列源备映射错误，源端为nchar 8000位	期望更改为text	实际备端为nchar 8000位</t>
        </is>
      </c>
      <c r="CF297" s="0" t="inlineStr">
        <is>
          <t>33行 6列，源：1999-05-16 01:30:45.12346 +10:15 备：9999-12-31 23:59:59.99999 +00:00</t>
        </is>
      </c>
      <c r="CW297" s="0" t="inlineStr">
        <is>
          <t>18行 3列，源：nan 备：1234567890</t>
        </is>
      </c>
      <c r="DJ297" s="0" t="inlineStr">
        <is>
          <t>17行 11列，源：None 备：</t>
        </is>
      </c>
      <c r="DT297" s="0" t="inlineStr">
        <is>
          <t>42行 4列，源：12:30:45.123000 备：</t>
        </is>
      </c>
      <c r="EF297" s="0" t="inlineStr">
        <is>
          <t>18行 19列，源：True 备：</t>
        </is>
      </c>
      <c r="EQ297" s="0" t="inlineStr">
        <is>
          <t>18行 19列，源：True 备：</t>
        </is>
      </c>
      <c r="EZ297" s="0" t="inlineStr">
        <is>
          <t>18行 19列，源：True 备：</t>
        </is>
      </c>
      <c r="FD297" s="0" t="inlineStr">
        <is>
          <t>18行 19列，源：True 备：</t>
        </is>
      </c>
    </row>
    <row r="298">
      <c r="A298" s="0" t="inlineStr">
        <is>
          <t>info_datetime_dml_batch1_pk_drp2</t>
        </is>
      </c>
      <c r="K298" s="0" t="inlineStr">
        <is>
          <t>[0;34m info_datetime_dml_batch1_pk_drp2 [0m源备字段数相同，源端字段：2 	备端字段2</t>
        </is>
      </c>
      <c r="W298" s="1">
        <f>HYPERLINK("#2026041717hbase0!BI2","NO 源备存在差异，共12个")</f>
        <v/>
      </c>
      <c r="X298" s="0">
        <f>A298</f>
        <v/>
      </c>
      <c r="CF298" s="0" t="inlineStr">
        <is>
          <t>33行 7列，源：1999-05-16 01:30:45.123457 +10:15 备：9999-12-31 23:59:59.999999 +00:00</t>
        </is>
      </c>
      <c r="CW298" s="0" t="inlineStr">
        <is>
          <t>18行 4列，源：nan 备：1234567890123456</t>
        </is>
      </c>
      <c r="DJ298" s="0" t="inlineStr">
        <is>
          <t>17行 12列，源：None 备：</t>
        </is>
      </c>
      <c r="DT298" s="0" t="inlineStr">
        <is>
          <t>42行 5列，源：12:30:45.123500 备：12:00:00.1235</t>
        </is>
      </c>
      <c r="EF298" s="0" t="inlineStr">
        <is>
          <t>19行 0列，源：20 备：9</t>
        </is>
      </c>
      <c r="EQ298" s="0" t="inlineStr">
        <is>
          <t>19行 0列，源：20 备：117</t>
        </is>
      </c>
      <c r="EZ298" s="0" t="inlineStr">
        <is>
          <t>19行 0列，源：20 备：9</t>
        </is>
      </c>
      <c r="FD298" s="0" t="inlineStr">
        <is>
          <t>19行 0列，源：20 备：117</t>
        </is>
      </c>
    </row>
    <row r="299">
      <c r="B299" s="0" t="inlineStr">
        <is>
          <t>YES</t>
        </is>
      </c>
      <c r="C299" s="0" t="inlineStr">
        <is>
          <t>NULL</t>
        </is>
      </c>
      <c r="D299" s="0" t="inlineStr">
        <is>
          <t>NULL</t>
        </is>
      </c>
      <c r="E299" s="0" t="inlineStr">
        <is>
          <t>NULL</t>
        </is>
      </c>
      <c r="F299" s="0" t="inlineStr">
        <is>
          <t>NULL</t>
        </is>
      </c>
      <c r="G299" s="0" t="inlineStr">
        <is>
          <t>NULL</t>
        </is>
      </c>
      <c r="H299" s="0" t="inlineStr">
        <is>
          <t>NULL</t>
        </is>
      </c>
      <c r="I299" s="0" t="inlineStr">
        <is>
          <t>YES!PK__info_dat__3213E83FD636B077</t>
        </is>
      </c>
      <c r="J299" s="0" t="inlineStr">
        <is>
          <t>YES! 主键相关索引</t>
        </is>
      </c>
      <c r="K299" s="0" t="inlineStr">
        <is>
          <t xml:space="preserve"> NO!  	 id列源备映射错误，源端为int None位	期望更改为text	实际备端为int None位</t>
        </is>
      </c>
      <c r="CF299" s="0" t="inlineStr">
        <is>
          <t>33行 8列，源：1999-05-16 01:30:45.1234567 +10:15 备：9999-12-31 23:59:59.9999999 +00:00</t>
        </is>
      </c>
      <c r="CW299" s="0" t="inlineStr">
        <is>
          <t>18行 5列，源：None 备：123456789123456789</t>
        </is>
      </c>
      <c r="DJ299" s="0" t="inlineStr">
        <is>
          <t>17行 13列，源：None 备：</t>
        </is>
      </c>
      <c r="DT299" s="0" t="inlineStr">
        <is>
          <t>42行 6列，源：12:30:45.123450 备：</t>
        </is>
      </c>
      <c r="EF299" s="0" t="inlineStr">
        <is>
          <t>19行 1列，源：nan 备：42</t>
        </is>
      </c>
      <c r="EQ299" s="0" t="inlineStr">
        <is>
          <t>19行 1列，源：nan 备：</t>
        </is>
      </c>
      <c r="EZ299" s="0" t="inlineStr">
        <is>
          <t>19行 1列，源：nan 备：42</t>
        </is>
      </c>
      <c r="FD299" s="0" t="inlineStr">
        <is>
          <t>19行 1列，源：nan 备：</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c_datetime列源备映射错误，源端为datetime None位	期望更改为text	实际备端为datetime None位</t>
        </is>
      </c>
      <c r="CF300" s="0" t="inlineStr">
        <is>
          <t>34行 0列，源：80 备：26</t>
        </is>
      </c>
      <c r="CW300" s="0" t="inlineStr">
        <is>
          <t>18行 6列，源：None 备：-1234567890123456789012345</t>
        </is>
      </c>
      <c r="DJ300" s="0" t="inlineStr">
        <is>
          <t>17行 14列，源：None 备：</t>
        </is>
      </c>
      <c r="DT300" s="0" t="inlineStr">
        <is>
          <t>42行 7列，源：12:30:45.123450 备：12:00:00.123457</t>
        </is>
      </c>
      <c r="EF300" s="0" t="inlineStr">
        <is>
          <t>19行 2列，源：nan 备：12345</t>
        </is>
      </c>
      <c r="EQ300" s="0" t="inlineStr">
        <is>
          <t>19行 2列，源：nan 备：</t>
        </is>
      </c>
      <c r="EZ300" s="0" t="inlineStr">
        <is>
          <t>19行 2列，源：nan 备：12345</t>
        </is>
      </c>
      <c r="FD300" s="0" t="inlineStr">
        <is>
          <t>19行 2列，源：nan 备：</t>
        </is>
      </c>
    </row>
    <row r="301">
      <c r="A301" s="0" t="inlineStr">
        <is>
          <t>info_nvarchar_dml_batch1_pk</t>
        </is>
      </c>
      <c r="K301" s="0" t="inlineStr">
        <is>
          <t>[0;34m info_nvarchar_dml_batch1_pk [0m源备字段数相同，源端字段：4 	备端字段4</t>
        </is>
      </c>
      <c r="W301" s="0" t="inlineStr">
        <is>
          <t>YES 源备无差异</t>
        </is>
      </c>
      <c r="X301" s="0">
        <f>A301</f>
        <v/>
      </c>
      <c r="CF301" s="0" t="inlineStr">
        <is>
          <t>34行 1列，源：2013-03-12 02:00:00 -04:25 备：2063-05-11 10:30:45 -04:00</t>
        </is>
      </c>
      <c r="CW301" s="0" t="inlineStr">
        <is>
          <t>18行 7列，源：None 备：0.00000000000000000000000080000000000000</t>
        </is>
      </c>
      <c r="DJ301" s="0" t="inlineStr">
        <is>
          <t>17行 15列，源：nan 备：</t>
        </is>
      </c>
      <c r="DT301" s="0" t="inlineStr">
        <is>
          <t>42行 8列，源：12:30:45.123450 备：</t>
        </is>
      </c>
      <c r="EF301" s="0" t="inlineStr">
        <is>
          <t>19行 3列，源：nan 备：123456789</t>
        </is>
      </c>
      <c r="EQ301" s="0" t="inlineStr">
        <is>
          <t>19行 3列，源：nan 备：</t>
        </is>
      </c>
      <c r="EZ301" s="0" t="inlineStr">
        <is>
          <t>19行 3列，源：nan 备：123456789</t>
        </is>
      </c>
      <c r="FD301" s="0" t="inlineStr">
        <is>
          <t>19行 3列，源：nan 备：</t>
        </is>
      </c>
    </row>
    <row r="302">
      <c r="B302" s="0" t="inlineStr">
        <is>
          <t>YES</t>
        </is>
      </c>
      <c r="C302" s="0" t="inlineStr">
        <is>
          <t>NULL</t>
        </is>
      </c>
      <c r="D302" s="0" t="inlineStr">
        <is>
          <t>NULL</t>
        </is>
      </c>
      <c r="E302" s="0" t="inlineStr">
        <is>
          <t>NULL</t>
        </is>
      </c>
      <c r="F302" s="0" t="inlineStr">
        <is>
          <t>NULL</t>
        </is>
      </c>
      <c r="G302" s="0" t="inlineStr">
        <is>
          <t>NULL</t>
        </is>
      </c>
      <c r="H302" s="0" t="inlineStr">
        <is>
          <t>NULL</t>
        </is>
      </c>
      <c r="I302" s="0" t="inlineStr">
        <is>
          <t>YES!PK__info_nva__3213E83F7D35E066</t>
        </is>
      </c>
      <c r="J302" s="0" t="inlineStr">
        <is>
          <t>YES! 主键相关索引</t>
        </is>
      </c>
      <c r="K302" s="0" t="inlineStr">
        <is>
          <t xml:space="preserve"> NO!  	 id列源备映射错误，源端为int None位	期望更改为text	实际备端为int None位</t>
        </is>
      </c>
      <c r="CF302" s="0" t="inlineStr">
        <is>
          <t>34行 2列，源：2013-03-12 02:00:00.0 -04:25 备：2063-05-11 10:30:45.1 -04:00</t>
        </is>
      </c>
      <c r="CW302" s="0" t="inlineStr">
        <is>
          <t>18行 8列，源：None 备：1234567890123456789012345678.1234567890</t>
        </is>
      </c>
      <c r="DJ302" s="0" t="inlineStr">
        <is>
          <t>17行 16列，源：nan 备：</t>
        </is>
      </c>
      <c r="DT302" s="0" t="inlineStr">
        <is>
          <t>43行 0列，源：179 备：9</t>
        </is>
      </c>
      <c r="EF302" s="0" t="inlineStr">
        <is>
          <t>19行 4列，源：nan 备：123456789012345</t>
        </is>
      </c>
      <c r="EQ302" s="0" t="inlineStr">
        <is>
          <t>19行 4列，源：nan 备：</t>
        </is>
      </c>
      <c r="EZ302" s="0" t="inlineStr">
        <is>
          <t>19行 4列，源：nan 备：123456789012345</t>
        </is>
      </c>
      <c r="FD302" s="0" t="inlineStr">
        <is>
          <t>19行 4列，源：nan 备：</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c_nvarchar列源备映射错误，源端为nvarchar 2位	期望更改为text	实际备端为nvarchar 2位</t>
        </is>
      </c>
      <c r="CF303" s="0" t="inlineStr">
        <is>
          <t>34行 3列，源：2013-03-12 02:00:00.00 -04:25 备：2063-05-11 10:30:45.12 -04:00</t>
        </is>
      </c>
      <c r="CW303" s="0" t="inlineStr">
        <is>
          <t>18行 9列，源：None 备：-123456789012.1234</t>
        </is>
      </c>
      <c r="DJ303" s="0" t="inlineStr">
        <is>
          <t>17行 17列，源：None 备：</t>
        </is>
      </c>
      <c r="EF303" s="0" t="inlineStr">
        <is>
          <t>19行 5列，源：None 备：</t>
        </is>
      </c>
      <c r="EQ303" s="0" t="inlineStr">
        <is>
          <t>19行 5列，源：None 备：</t>
        </is>
      </c>
      <c r="EZ303" s="0" t="inlineStr">
        <is>
          <t>19行 5列，源：None 备：</t>
        </is>
      </c>
      <c r="FD303" s="0" t="inlineStr">
        <is>
          <t>19行 5列，源：None 备：</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c_nvarchar20列源备映射错误，源端为nvarchar 40位	期望更改为text	实际备端为nvarchar 40位</t>
        </is>
      </c>
      <c r="CF304" s="0" t="inlineStr">
        <is>
          <t>34行 4列，源：2013-03-12 02:00:00.000 -04:25 备：2063-05-11 10:30:45.123 -04:00</t>
        </is>
      </c>
      <c r="CW304" s="0" t="inlineStr">
        <is>
          <t>18行 10列，源：None 备：123456789123456789</t>
        </is>
      </c>
      <c r="DJ304" s="0" t="inlineStr">
        <is>
          <t>17行 18列，源：None 备：</t>
        </is>
      </c>
      <c r="EF304" s="0" t="inlineStr">
        <is>
          <t>19行 6列，源：None 备：</t>
        </is>
      </c>
      <c r="EQ304" s="0" t="inlineStr">
        <is>
          <t>19行 6列，源：None 备：</t>
        </is>
      </c>
      <c r="EZ304" s="0" t="inlineStr">
        <is>
          <t>19行 6列，源：None 备：</t>
        </is>
      </c>
      <c r="FD304" s="0" t="inlineStr">
        <is>
          <t>19行 6列，源：None 备：</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c_nvarchar3500列源备映射错误，源端为nchar 7000位	期望更改为text	实际备端为nchar 7000位</t>
        </is>
      </c>
      <c r="CF305" s="0" t="inlineStr">
        <is>
          <t>34行 5列，源：2013-03-12 02:00:00.0000 -04:25 备：2063-05-11 10:30:45.1235 -04:00</t>
        </is>
      </c>
      <c r="CW305" s="0" t="inlineStr">
        <is>
          <t>18行 11列，源：None 备：-1234567890123456789012345</t>
        </is>
      </c>
      <c r="DJ305" s="0" t="inlineStr">
        <is>
          <t>17行 19列，源：None 备：</t>
        </is>
      </c>
      <c r="EF305" s="0" t="inlineStr">
        <is>
          <t>19行 7列，源：None 备：</t>
        </is>
      </c>
      <c r="EQ305" s="0" t="inlineStr">
        <is>
          <t>19行 7列，源：None 备：</t>
        </is>
      </c>
      <c r="EZ305" s="0" t="inlineStr">
        <is>
          <t>19行 7列，源：None 备：</t>
        </is>
      </c>
      <c r="FD305" s="0" t="inlineStr">
        <is>
          <t>19行 7列，源：None 备：</t>
        </is>
      </c>
    </row>
    <row r="306">
      <c r="A306" s="0" t="inlineStr">
        <is>
          <t>info_datetime_dml_batch1_pk</t>
        </is>
      </c>
      <c r="K306" s="0" t="inlineStr">
        <is>
          <t>[0;34m info_datetime_dml_batch1_pk [0m源备字段数相同，源端字段：2 	备端字段2</t>
        </is>
      </c>
      <c r="W306" s="1">
        <f>HYPERLINK("#2026041717hbase0!BJ2","NO 源备存在差异，共4个")</f>
        <v/>
      </c>
      <c r="X306" s="0">
        <f>A306</f>
        <v/>
      </c>
      <c r="CF306" s="0" t="inlineStr">
        <is>
          <t>34行 6列，源：2013-03-12 02:00:00.00000 -04:25 备：2063-05-11 10:30:45.12346 -04:00</t>
        </is>
      </c>
      <c r="CW306" s="0" t="inlineStr">
        <is>
          <t>18行 12列，源：None 备：0.00000000000000000000000080000000000000</t>
        </is>
      </c>
      <c r="DJ306" s="0" t="inlineStr">
        <is>
          <t>18行 0列，源：24 备：9</t>
        </is>
      </c>
      <c r="EF306" s="0" t="inlineStr">
        <is>
          <t>19行 8列，源：None 备：</t>
        </is>
      </c>
      <c r="EQ306" s="0" t="inlineStr">
        <is>
          <t>19行 8列，源：None 备：</t>
        </is>
      </c>
      <c r="EZ306" s="0" t="inlineStr">
        <is>
          <t>19行 8列，源：None 备：</t>
        </is>
      </c>
      <c r="FD306" s="0" t="inlineStr">
        <is>
          <t>19行 8列，源：None 备：</t>
        </is>
      </c>
    </row>
    <row r="307">
      <c r="B307" s="0" t="inlineStr">
        <is>
          <t>YES</t>
        </is>
      </c>
      <c r="C307" s="0" t="inlineStr">
        <is>
          <t>NULL</t>
        </is>
      </c>
      <c r="D307" s="0" t="inlineStr">
        <is>
          <t>NULL</t>
        </is>
      </c>
      <c r="E307" s="0" t="inlineStr">
        <is>
          <t>NULL</t>
        </is>
      </c>
      <c r="F307" s="0" t="inlineStr">
        <is>
          <t>NULL</t>
        </is>
      </c>
      <c r="G307" s="0" t="inlineStr">
        <is>
          <t>NULL</t>
        </is>
      </c>
      <c r="H307" s="0" t="inlineStr">
        <is>
          <t>NULL</t>
        </is>
      </c>
      <c r="I307" s="0" t="inlineStr">
        <is>
          <t>YES!PK__info_dat__3213E83F11968B32</t>
        </is>
      </c>
      <c r="J307" s="0" t="inlineStr">
        <is>
          <t>YES! 主键相关索引</t>
        </is>
      </c>
      <c r="K307" s="0" t="inlineStr">
        <is>
          <t xml:space="preserve"> NO!  	 id列源备映射错误，源端为int None位	期望更改为text	实际备端为int None位</t>
        </is>
      </c>
      <c r="CF307" s="0" t="inlineStr">
        <is>
          <t>34行 7列，源：2013-03-12 02:00:00.000000 -04:25 备：2063-05-11 10:30:45.123457 -04:00</t>
        </is>
      </c>
      <c r="CW307" s="0" t="inlineStr">
        <is>
          <t>18行 13列，源：None 备：1234567890123456789012345678.1234567890</t>
        </is>
      </c>
      <c r="DJ307" s="0" t="inlineStr">
        <is>
          <t>18行 1列，源：nan 备：</t>
        </is>
      </c>
      <c r="EF307" s="0" t="inlineStr">
        <is>
          <t>19行 9列，源：None 备：</t>
        </is>
      </c>
      <c r="EQ307" s="0" t="inlineStr">
        <is>
          <t>19行 9列，源：None 备：</t>
        </is>
      </c>
      <c r="EZ307" s="0" t="inlineStr">
        <is>
          <t>19行 9列，源：None 备：</t>
        </is>
      </c>
      <c r="FD307" s="0" t="inlineStr">
        <is>
          <t>19行 9列，源：None 备：</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c_datetime列源备映射错误，源端为datetime None位	期望更改为text	实际备端为datetime None位</t>
        </is>
      </c>
      <c r="CF308" s="0" t="inlineStr">
        <is>
          <t>34行 8列，源：2013-03-12 02:00:00.0000000 -04:25 备：2063-05-11 10:30:45.1234567 -04:00</t>
        </is>
      </c>
      <c r="CW308" s="0" t="inlineStr">
        <is>
          <t>18行 14列，源：None 备：-123456789012.12</t>
        </is>
      </c>
      <c r="DJ308" s="0" t="inlineStr">
        <is>
          <t>18行 2列，源：nan 备：</t>
        </is>
      </c>
      <c r="EF308" s="0" t="inlineStr">
        <is>
          <t>19行 10列，源：None 备：</t>
        </is>
      </c>
      <c r="EQ308" s="0" t="inlineStr">
        <is>
          <t>19行 10列，源：None 备：</t>
        </is>
      </c>
      <c r="EZ308" s="0" t="inlineStr">
        <is>
          <t>19行 10列，源：None 备：</t>
        </is>
      </c>
      <c r="FD308" s="0" t="inlineStr">
        <is>
          <t>19行 10列，源：None 备：</t>
        </is>
      </c>
    </row>
    <row r="309">
      <c r="A309" s="0" t="inlineStr">
        <is>
          <t>info_char_dml_batch1_pk_irp2</t>
        </is>
      </c>
      <c r="K309" s="0" t="inlineStr">
        <is>
          <t>[0;34m info_char_dml_batch1_pk_irp2 [0m源备字段数相同，源端字段：4 	备端字段4</t>
        </is>
      </c>
      <c r="W309" s="0" t="inlineStr">
        <is>
          <t>YES 源备无差异</t>
        </is>
      </c>
      <c r="X309" s="0">
        <f>A309</f>
        <v/>
      </c>
      <c r="CF309" s="0" t="inlineStr">
        <is>
          <t>35行 0列，源：81 备：27</t>
        </is>
      </c>
      <c r="CW309" s="0" t="inlineStr">
        <is>
          <t>18行 15列，源：nan 备：0.0000000000000</t>
        </is>
      </c>
      <c r="DJ309" s="0" t="inlineStr">
        <is>
          <t>18行 3列，源：nan 备：</t>
        </is>
      </c>
      <c r="EF309" s="0" t="inlineStr">
        <is>
          <t>19行 11列，源：None 备：</t>
        </is>
      </c>
      <c r="EQ309" s="0" t="inlineStr">
        <is>
          <t>19行 11列，源：None 备：</t>
        </is>
      </c>
      <c r="EZ309" s="0" t="inlineStr">
        <is>
          <t>19行 11列，源：None 备：</t>
        </is>
      </c>
      <c r="FD309" s="0" t="inlineStr">
        <is>
          <t>19行 11列，源：None 备：</t>
        </is>
      </c>
    </row>
    <row r="310">
      <c r="B310" s="0" t="inlineStr">
        <is>
          <t>YES</t>
        </is>
      </c>
      <c r="C310" s="0" t="inlineStr">
        <is>
          <t>NULL</t>
        </is>
      </c>
      <c r="D310" s="0" t="inlineStr">
        <is>
          <t>NULL</t>
        </is>
      </c>
      <c r="E310" s="0" t="inlineStr">
        <is>
          <t>NULL</t>
        </is>
      </c>
      <c r="F310" s="0" t="inlineStr">
        <is>
          <t>NULL</t>
        </is>
      </c>
      <c r="G310" s="0" t="inlineStr">
        <is>
          <t>NULL</t>
        </is>
      </c>
      <c r="H310" s="0" t="inlineStr">
        <is>
          <t>NULL</t>
        </is>
      </c>
      <c r="I310" s="0" t="inlineStr">
        <is>
          <t>YES!PK__info_cha__3213E83F0503A303</t>
        </is>
      </c>
      <c r="J310" s="0" t="inlineStr">
        <is>
          <t>YES! 主键相关索引</t>
        </is>
      </c>
      <c r="K310" s="0" t="inlineStr">
        <is>
          <t xml:space="preserve"> NO!  	 id列源备映射错误，源端为int None位	期望更改为text	实际备端为int None位</t>
        </is>
      </c>
      <c r="CF310" s="0" t="inlineStr">
        <is>
          <t>35行 1列，源：2003-11-05 02:00:00 -05:10 备：1933-05-11 15:30:45 +01:00</t>
        </is>
      </c>
      <c r="CW310" s="0" t="inlineStr">
        <is>
          <t>18行 16列，源：nan 备：299792448.000000</t>
        </is>
      </c>
      <c r="DJ310" s="0" t="inlineStr">
        <is>
          <t>18行 4列，源：nan 备：</t>
        </is>
      </c>
      <c r="EF310" s="0" t="inlineStr">
        <is>
          <t>19行 12列，源：None 备：</t>
        </is>
      </c>
      <c r="EQ310" s="0" t="inlineStr">
        <is>
          <t>19行 12列，源：None 备：</t>
        </is>
      </c>
      <c r="EZ310" s="0" t="inlineStr">
        <is>
          <t>19行 12列，源：None 备：</t>
        </is>
      </c>
      <c r="FD310" s="0" t="inlineStr">
        <is>
          <t>19行 12列，源：None 备：</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c_char列源备映射错误，源端为char 1位	期望更改为text	实际备端为char 1位</t>
        </is>
      </c>
      <c r="CF311" s="0" t="inlineStr">
        <is>
          <t>35行 2列，源：2003-11-05 02:00:00.0 -05:10 备：1933-05-11 15:30:45.1 +01:00</t>
        </is>
      </c>
      <c r="CW311" s="0" t="inlineStr">
        <is>
          <t>18行 19列，源：None 备：1</t>
        </is>
      </c>
      <c r="DJ311" s="0" t="inlineStr">
        <is>
          <t>18行 5列，源：None 备：</t>
        </is>
      </c>
      <c r="EF311" s="0" t="inlineStr">
        <is>
          <t>19行 13列，源：None 备：</t>
        </is>
      </c>
      <c r="EQ311" s="0" t="inlineStr">
        <is>
          <t>19行 13列，源：None 备：</t>
        </is>
      </c>
      <c r="EZ311" s="0" t="inlineStr">
        <is>
          <t>19行 13列，源：None 备：</t>
        </is>
      </c>
      <c r="FD311" s="0" t="inlineStr">
        <is>
          <t>19行 13列，源：None 备：</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c_char20列源备映射错误，源端为char 20位	期望更改为text	实际备端为char 20位</t>
        </is>
      </c>
      <c r="CF312" s="0" t="inlineStr">
        <is>
          <t>35行 3列，源：2003-11-05 02:00:00.00 -05:10 备：1933-05-11 15:30:45.12 +01:00</t>
        </is>
      </c>
      <c r="CW312" s="0" t="inlineStr">
        <is>
          <t>19行 0列，源：20 备：6</t>
        </is>
      </c>
      <c r="DJ312" s="0" t="inlineStr">
        <is>
          <t>18行 6列，源：None 备：</t>
        </is>
      </c>
      <c r="EF312" s="0" t="inlineStr">
        <is>
          <t>19行 14列，源：None 备：</t>
        </is>
      </c>
      <c r="EQ312" s="0" t="inlineStr">
        <is>
          <t>19行 14列，源：None 备：</t>
        </is>
      </c>
      <c r="EZ312" s="0" t="inlineStr">
        <is>
          <t>19行 14列，源：None 备：</t>
        </is>
      </c>
      <c r="FD312" s="0" t="inlineStr">
        <is>
          <t>19行 14列，源：None 备：</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c_char200列源备映射错误，源端为char 200位	期望更改为text	实际备端为char 200位</t>
        </is>
      </c>
      <c r="CF313" s="0" t="inlineStr">
        <is>
          <t>35行 4列，源：2003-11-05 02:00:00.000 -05:10 备：1933-05-11 15:30:45.123 +01:00</t>
        </is>
      </c>
      <c r="CW313" s="0" t="inlineStr">
        <is>
          <t>19行 1列，源：222.0 备：</t>
        </is>
      </c>
      <c r="DJ313" s="0" t="inlineStr">
        <is>
          <t>18行 7列，源：None 备：</t>
        </is>
      </c>
      <c r="EF313" s="0" t="inlineStr">
        <is>
          <t>19行 15列，源：-3.402823466e+38 备：</t>
        </is>
      </c>
      <c r="EQ313" s="0" t="inlineStr">
        <is>
          <t>19行 15列，源：-3.402823466e+38 备：</t>
        </is>
      </c>
      <c r="EZ313" s="0" t="inlineStr">
        <is>
          <t>19行 15列，源：-3.402823466e+38 备：</t>
        </is>
      </c>
      <c r="FD313" s="0" t="inlineStr">
        <is>
          <t>19行 15列，源：-3.402823466e+38 备：</t>
        </is>
      </c>
    </row>
    <row r="314">
      <c r="K314" s="0" t="inlineStr">
        <is>
          <t>~ 空表</t>
        </is>
      </c>
      <c r="CF314" s="0" t="inlineStr">
        <is>
          <t>35行 5列，源：2003-11-05 02:00:00.0000 -05:10 备：1933-05-11 15:30:45.1235 +01:00</t>
        </is>
      </c>
      <c r="CW314" s="0" t="inlineStr">
        <is>
          <t>19行 2列，源：nan 备：</t>
        </is>
      </c>
      <c r="DJ314" s="0" t="inlineStr">
        <is>
          <t>18行 8列，源：None 备：-0.0000000001</t>
        </is>
      </c>
      <c r="EF314" s="0" t="inlineStr">
        <is>
          <t>19行 16列，源：-3.4028230607370965e+38 备：</t>
        </is>
      </c>
      <c r="EQ314" s="0" t="inlineStr">
        <is>
          <t>19行 16列，源：-3.4028230607370965e+38 备：</t>
        </is>
      </c>
      <c r="EZ314" s="0" t="inlineStr">
        <is>
          <t>19行 16列，源：-3.4028230607370965e+38 备：</t>
        </is>
      </c>
      <c r="FD314" s="0" t="inlineStr">
        <is>
          <t>19行 16列，源：-3.4028230607370965e+38 备：</t>
        </is>
      </c>
    </row>
    <row r="315">
      <c r="A315" s="0" t="inlineStr">
        <is>
          <t>info_nchar_dml_single_pk</t>
        </is>
      </c>
      <c r="K315" s="0" t="inlineStr">
        <is>
          <t>[0;34m info_nchar_dml_single_pk [0m源备字段数相同，源端字段：4 	备端字段4</t>
        </is>
      </c>
      <c r="W315" s="0" t="inlineStr">
        <is>
          <t>YES 源备无差异</t>
        </is>
      </c>
      <c r="X315" s="0">
        <f>A315</f>
        <v/>
      </c>
      <c r="CF315" s="0" t="inlineStr">
        <is>
          <t>35行 6列，源：2003-11-05 02:00:00.00000 -05:10 备：1933-05-11 15:30:45.12346 +01:00</t>
        </is>
      </c>
      <c r="CW315" s="0" t="inlineStr">
        <is>
          <t>19行 3列，源：nan 备：</t>
        </is>
      </c>
      <c r="DJ315" s="0" t="inlineStr">
        <is>
          <t>18行 9列，源：None 备：</t>
        </is>
      </c>
      <c r="EF315" s="0" t="inlineStr">
        <is>
          <t>19行 19列，源：False 备：</t>
        </is>
      </c>
      <c r="EQ315" s="0" t="inlineStr">
        <is>
          <t>19行 19列，源：False 备：</t>
        </is>
      </c>
      <c r="EZ315" s="0" t="inlineStr">
        <is>
          <t>19行 19列，源：False 备：</t>
        </is>
      </c>
      <c r="FD315" s="0" t="inlineStr">
        <is>
          <t>19行 19列，源：False 备：</t>
        </is>
      </c>
    </row>
    <row r="316">
      <c r="B316" s="0" t="inlineStr">
        <is>
          <t>YES</t>
        </is>
      </c>
      <c r="C316" s="0" t="inlineStr">
        <is>
          <t>NULL</t>
        </is>
      </c>
      <c r="D316" s="0" t="inlineStr">
        <is>
          <t>NULL</t>
        </is>
      </c>
      <c r="E316" s="0" t="inlineStr">
        <is>
          <t>NULL</t>
        </is>
      </c>
      <c r="F316" s="0" t="inlineStr">
        <is>
          <t>NULL</t>
        </is>
      </c>
      <c r="G316" s="0" t="inlineStr">
        <is>
          <t>NULL</t>
        </is>
      </c>
      <c r="H316" s="0" t="inlineStr">
        <is>
          <t>NULL</t>
        </is>
      </c>
      <c r="I316" s="0" t="inlineStr">
        <is>
          <t>YES!PK__info_nch__3213E83FBBB178BC</t>
        </is>
      </c>
      <c r="J316" s="0" t="inlineStr">
        <is>
          <t>YES! 主键相关索引</t>
        </is>
      </c>
      <c r="K316" s="0" t="inlineStr">
        <is>
          <t xml:space="preserve"> NO!  	 id列源备映射错误，源端为int None位	期望更改为text	实际备端为int None位</t>
        </is>
      </c>
      <c r="CF316" s="0" t="inlineStr">
        <is>
          <t>35行 7列，源：2003-11-05 02:00:00.000000 -05:10 备：1933-05-11 15:30:45.123457 +01:00</t>
        </is>
      </c>
      <c r="CW316" s="0" t="inlineStr">
        <is>
          <t>19行 4列，源：nan 备：</t>
        </is>
      </c>
      <c r="DJ316" s="0" t="inlineStr">
        <is>
          <t>18行 10列，源：None 备：</t>
        </is>
      </c>
      <c r="EQ316" s="0" t="inlineStr">
        <is>
          <t>20行 0列，源：51 备：118</t>
        </is>
      </c>
      <c r="FD316" s="0" t="inlineStr">
        <is>
          <t>20行 0列，源：51 备：118</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c_nchar列源备映射错误，源端为nchar 2位	期望更改为text	实际备端为nchar 2位</t>
        </is>
      </c>
      <c r="CF317" s="0" t="inlineStr">
        <is>
          <t>35行 8列，源：2003-11-05 02:00:00.0000000 -05:10 备：1933-05-11 15:30:45.1234567 +01:00</t>
        </is>
      </c>
      <c r="CW317" s="0" t="inlineStr">
        <is>
          <t>19行 5列，源：None 备：123456789012345678</t>
        </is>
      </c>
      <c r="DJ317" s="0" t="inlineStr">
        <is>
          <t>18行 11列，源：None 备：</t>
        </is>
      </c>
      <c r="EQ317" s="0" t="inlineStr">
        <is>
          <t>20行 1列，源：0.0 备：</t>
        </is>
      </c>
      <c r="FD317" s="0" t="inlineStr">
        <is>
          <t>20行 1列，源：0.0 备：</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c_nchar20列源备映射错误，源端为nchar 40位	期望更改为text	实际备端为nchar 40位</t>
        </is>
      </c>
      <c r="CF318" s="0" t="inlineStr">
        <is>
          <t>36行 0列，源：82 备：273</t>
        </is>
      </c>
      <c r="CW318" s="0" t="inlineStr">
        <is>
          <t>19行 6列，源：None 备：</t>
        </is>
      </c>
      <c r="DJ318" s="0" t="inlineStr">
        <is>
          <t>18行 12列，源：None 备：</t>
        </is>
      </c>
      <c r="EQ318" s="0" t="inlineStr">
        <is>
          <t>20行 2列，源：-32768.0 备：</t>
        </is>
      </c>
      <c r="FD318" s="0" t="inlineStr">
        <is>
          <t>20行 2列，源：-32768.0 备：</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c_nchar3500列源备映射错误，源端为nchar 7000位	期望更改为text	实际备端为nchar 7000位</t>
        </is>
      </c>
      <c r="CF319" s="0" t="inlineStr">
        <is>
          <t>36行 1列，源：2025-05-12 00:00:00 -14:00 备：2026-04-17 17:18:23 +08:00</t>
        </is>
      </c>
      <c r="CW319" s="0" t="inlineStr">
        <is>
          <t>19行 7列，源：None 备：0.00000000000000000000000000000000000001</t>
        </is>
      </c>
      <c r="DJ319" s="0" t="inlineStr">
        <is>
          <t>18行 13列，源：None 备：</t>
        </is>
      </c>
      <c r="EQ319" s="0" t="inlineStr">
        <is>
          <t>20行 3列，源：-2147483648.0 备：</t>
        </is>
      </c>
      <c r="FD319" s="0" t="inlineStr">
        <is>
          <t>20行 3列，源：-2147483648.0 备：</t>
        </is>
      </c>
    </row>
    <row r="320">
      <c r="A320" s="0" t="inlineStr">
        <is>
          <t>info_datetime2_dml_batch1_pk_irp1</t>
        </is>
      </c>
      <c r="K320" s="0" t="inlineStr">
        <is>
          <t>[0;34m info_datetime2_dml_batch1_pk_irp1 [0m源备字段数相同，源端字段：9 	备端字段9</t>
        </is>
      </c>
      <c r="W320" s="1">
        <f>HYPERLINK("#2026041717hbase0!BK2","NO 源备存在差异，共28个")</f>
        <v/>
      </c>
      <c r="X320" s="0">
        <f>A320</f>
        <v/>
      </c>
      <c r="CF320" s="0" t="inlineStr">
        <is>
          <t>36行 2列，源：2025-05-12 00:00:00.0 -14:00 备：2026-04-17 17:18:22.8 +08:00</t>
        </is>
      </c>
      <c r="CW320" s="0" t="inlineStr">
        <is>
          <t>19行 8列，源：None 备：</t>
        </is>
      </c>
      <c r="DJ320" s="0" t="inlineStr">
        <is>
          <t>18行 14列，源：None 备：</t>
        </is>
      </c>
      <c r="EQ320" s="0" t="inlineStr">
        <is>
          <t>20行 4列，源：-9.223372036854776e+18 备：</t>
        </is>
      </c>
      <c r="FD320" s="0" t="inlineStr">
        <is>
          <t>20行 4列，源：-9.223372036854776e+18 备：</t>
        </is>
      </c>
    </row>
    <row r="321">
      <c r="B321" s="0" t="inlineStr">
        <is>
          <t>YES</t>
        </is>
      </c>
      <c r="C321" s="0" t="inlineStr">
        <is>
          <t>NULL</t>
        </is>
      </c>
      <c r="D321" s="0" t="inlineStr">
        <is>
          <t>NULL</t>
        </is>
      </c>
      <c r="E321" s="0" t="inlineStr">
        <is>
          <t>NULL</t>
        </is>
      </c>
      <c r="F321" s="0" t="inlineStr">
        <is>
          <t>NULL</t>
        </is>
      </c>
      <c r="G321" s="0" t="inlineStr">
        <is>
          <t>NULL</t>
        </is>
      </c>
      <c r="H321" s="0" t="inlineStr">
        <is>
          <t>NULL</t>
        </is>
      </c>
      <c r="I321" s="0" t="inlineStr">
        <is>
          <t>YES!PK__info_dat__3213E83F511BE672</t>
        </is>
      </c>
      <c r="J321" s="0" t="inlineStr">
        <is>
          <t>YES! 主键相关索引</t>
        </is>
      </c>
      <c r="K321" s="0" t="inlineStr">
        <is>
          <t xml:space="preserve"> NO!  	 id列源备映射错误，源端为int None位	期望更改为text	实际备端为int None位</t>
        </is>
      </c>
      <c r="CF321" s="0" t="inlineStr">
        <is>
          <t>36行 3列，源：2025-05-12 00:00:00.00 -14:00 备：2026-04-17 17:18:22.75 +08:00</t>
        </is>
      </c>
      <c r="CW321" s="0" t="inlineStr">
        <is>
          <t>19行 9列，源：None 备：</t>
        </is>
      </c>
      <c r="DJ321" s="0" t="inlineStr">
        <is>
          <t>18行 15列，源：nan 备：</t>
        </is>
      </c>
      <c r="EQ321" s="0" t="inlineStr">
        <is>
          <t>20行 5列，源：None 备：</t>
        </is>
      </c>
      <c r="FD321" s="0" t="inlineStr">
        <is>
          <t>20行 5列，源：None 备：</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c_dt2_0列源备映射错误，源端为datetime2 None位	期望更改为text	实际备端为datetime2 None位</t>
        </is>
      </c>
      <c r="CF322" s="0" t="inlineStr">
        <is>
          <t>36行 4列，源：2025-05-12 00:00:00.000 -14:00 备：2026-04-17 17:18:22.755 +08:00</t>
        </is>
      </c>
      <c r="CW322" s="0" t="inlineStr">
        <is>
          <t>19行 10列，源：None 备：</t>
        </is>
      </c>
      <c r="DJ322" s="0" t="inlineStr">
        <is>
          <t>18行 16列，源：nan 备：</t>
        </is>
      </c>
      <c r="EQ322" s="0" t="inlineStr">
        <is>
          <t>20行 6列，源：None 备：</t>
        </is>
      </c>
      <c r="FD322" s="0" t="inlineStr">
        <is>
          <t>20行 6列，源：None 备：</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c_dt2_1列源备映射错误，源端为datetime2 None位	期望更改为text	实际备端为datetime2 None位</t>
        </is>
      </c>
      <c r="CF323" s="0" t="inlineStr">
        <is>
          <t>36行 5列，源：2025-05-12 00:00:00.0000 -14:00 备：2026-04-17 17:18:22.7550 +08:00</t>
        </is>
      </c>
      <c r="CW323" s="0" t="inlineStr">
        <is>
          <t>19行 11列，源：None 备：</t>
        </is>
      </c>
      <c r="DJ323" s="0" t="inlineStr">
        <is>
          <t>18行 17列，源：None 备：</t>
        </is>
      </c>
      <c r="EQ323" s="0" t="inlineStr">
        <is>
          <t>20行 7列，源：None 备：</t>
        </is>
      </c>
      <c r="FD323" s="0" t="inlineStr">
        <is>
          <t>20行 7列，源：None 备：</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c_dt2_2列源备映射错误，源端为datetime2 None位	期望更改为text	实际备端为datetime2 None位</t>
        </is>
      </c>
      <c r="CF324" s="0" t="inlineStr">
        <is>
          <t>36行 6列，源：2025-05-12 00:00:00.00000 -14:00 备：2026-04-17 17:18:22.75495 +08:00</t>
        </is>
      </c>
      <c r="CW324" s="0" t="inlineStr">
        <is>
          <t>19行 12列，源：None 备：</t>
        </is>
      </c>
      <c r="DJ324" s="0" t="inlineStr">
        <is>
          <t>18行 18列，源：None 备：</t>
        </is>
      </c>
      <c r="EQ324" s="0" t="inlineStr">
        <is>
          <t>20行 8列，源：None 备：</t>
        </is>
      </c>
      <c r="FD324" s="0" t="inlineStr">
        <is>
          <t>20行 8列，源：None 备：</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c_dt2_3列源备映射错误，源端为datetime2 None位	期望更改为text	实际备端为datetime2 None位</t>
        </is>
      </c>
      <c r="CF325" s="0" t="inlineStr">
        <is>
          <t>36行 7列，源：2025-05-12 00:00:00.000000 -14:00 备：2026-04-17 17:18:22.754952 +08:00</t>
        </is>
      </c>
      <c r="CW325" s="0" t="inlineStr">
        <is>
          <t>19行 13列，源：None 备：</t>
        </is>
      </c>
      <c r="DJ325" s="0" t="inlineStr">
        <is>
          <t>18行 19列，源：True 备：</t>
        </is>
      </c>
      <c r="EQ325" s="0" t="inlineStr">
        <is>
          <t>20行 9列，源：None 备：</t>
        </is>
      </c>
      <c r="FD325" s="0" t="inlineStr">
        <is>
          <t>20行 9列，源：None 备：</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c_dt2_4列源备映射错误，源端为datetime2 None位	期望更改为text	实际备端为datetime2 None位</t>
        </is>
      </c>
      <c r="CF326" s="0" t="inlineStr">
        <is>
          <t>36行 8列，源：2025-05-11 23:59:59.9999999 -14:00 备：2026-04-17 17:18:22.7549521 +08:00</t>
        </is>
      </c>
      <c r="CW326" s="0" t="inlineStr">
        <is>
          <t>19行 14列，源：None 备：</t>
        </is>
      </c>
      <c r="EQ326" s="0" t="inlineStr">
        <is>
          <t>20行 10列，源：None 备：</t>
        </is>
      </c>
      <c r="FD326" s="0" t="inlineStr">
        <is>
          <t>20行 10列，源：None 备：</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c_dt2_5列源备映射错误，源端为datetime2 None位	期望更改为text	实际备端为datetime2 None位</t>
        </is>
      </c>
      <c r="CF327" s="0" t="inlineStr">
        <is>
          <t>37行 0列，源：83 备：275</t>
        </is>
      </c>
      <c r="CW327" s="0" t="inlineStr">
        <is>
          <t>19行 15列，源：nan 备：</t>
        </is>
      </c>
      <c r="EQ327" s="0" t="inlineStr">
        <is>
          <t>20行 11列，源：None 备：</t>
        </is>
      </c>
      <c r="FD327" s="0" t="inlineStr">
        <is>
          <t>20行 11列，源：None 备：</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c_dt2_6列源备映射错误，源端为datetime2 None位	期望更改为text	实际备端为datetime2 None位</t>
        </is>
      </c>
      <c r="CF328" s="0" t="inlineStr">
        <is>
          <t>37行 1列，源：1971-05-11 00:00:00 +14:00 备：9999-12-31 23:59:59 +00:00</t>
        </is>
      </c>
      <c r="CW328" s="0" t="inlineStr">
        <is>
          <t>19行 16列，源：nan 备：</t>
        </is>
      </c>
      <c r="EQ328" s="0" t="inlineStr">
        <is>
          <t>20行 12列，源：None 备：</t>
        </is>
      </c>
      <c r="FD328" s="0" t="inlineStr">
        <is>
          <t>20行 12列，源：None 备：</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c_dt2列源备映射错误，源端为datetime2 None位	期望更改为text	实际备端为datetime2 None位</t>
        </is>
      </c>
      <c r="CF329" s="0" t="inlineStr">
        <is>
          <t>37行 2列，源：1971-05-11 00:00:00.0 +14:00 备：9999-12-31 23:59:59.9 +00:00</t>
        </is>
      </c>
      <c r="CW329" s="0" t="inlineStr">
        <is>
          <t>19行 17列，源：None 备：</t>
        </is>
      </c>
      <c r="EQ329" s="0" t="inlineStr">
        <is>
          <t>20行 13列，源：None 备：</t>
        </is>
      </c>
      <c r="FD329" s="0" t="inlineStr">
        <is>
          <t>20行 13列，源：None 备：</t>
        </is>
      </c>
    </row>
    <row r="330">
      <c r="A330" s="0" t="inlineStr">
        <is>
          <t>info_date_dml_single_pk_irp</t>
        </is>
      </c>
      <c r="K330" s="0" t="inlineStr">
        <is>
          <t>[0;34m info_date_dml_single_pk_irp [0m源备字段数相同，源端字段：2 	备端字段2</t>
        </is>
      </c>
      <c r="W330" s="1">
        <f>HYPERLINK("#2026041717hbase0!BL2","NO 源备存在差异，共21个")</f>
        <v/>
      </c>
      <c r="X330" s="0">
        <f>A330</f>
        <v/>
      </c>
      <c r="CF330" s="0" t="inlineStr">
        <is>
          <t>37行 3列，源：1971-05-11 00:00:00.00 +14:00 备：9999-12-31 23:59:59.99 +00:00</t>
        </is>
      </c>
      <c r="CW330" s="0" t="inlineStr">
        <is>
          <t>19行 18列，源：None 备：</t>
        </is>
      </c>
      <c r="EQ330" s="0" t="inlineStr">
        <is>
          <t>20行 14列，源：None 备：</t>
        </is>
      </c>
      <c r="FD330" s="0" t="inlineStr">
        <is>
          <t>20行 14列，源：None 备：</t>
        </is>
      </c>
    </row>
    <row r="331">
      <c r="B331" s="0" t="inlineStr">
        <is>
          <t>YES</t>
        </is>
      </c>
      <c r="C331" s="0" t="inlineStr">
        <is>
          <t>NULL</t>
        </is>
      </c>
      <c r="D331" s="0" t="inlineStr">
        <is>
          <t>NULL</t>
        </is>
      </c>
      <c r="E331" s="0" t="inlineStr">
        <is>
          <t>NULL</t>
        </is>
      </c>
      <c r="F331" s="0" t="inlineStr">
        <is>
          <t>NULL</t>
        </is>
      </c>
      <c r="G331" s="0" t="inlineStr">
        <is>
          <t>NULL</t>
        </is>
      </c>
      <c r="H331" s="0" t="inlineStr">
        <is>
          <t>NULL</t>
        </is>
      </c>
      <c r="I331" s="0" t="inlineStr">
        <is>
          <t>YES!PK__info_dat__3213E83FF1779527</t>
        </is>
      </c>
      <c r="J331" s="0" t="inlineStr">
        <is>
          <t>YES! 主键相关索引</t>
        </is>
      </c>
      <c r="K331" s="0" t="inlineStr">
        <is>
          <t xml:space="preserve"> NO!  	 id列源备映射错误，源端为int None位	期望更改为text	实际备端为int None位</t>
        </is>
      </c>
      <c r="CF331" s="0" t="inlineStr">
        <is>
          <t>37行 4列，源：1971-05-11 00:00:00.000 +14:00 备：9999-12-31 23:59:59.999 +00:00</t>
        </is>
      </c>
      <c r="CW331" s="0" t="inlineStr">
        <is>
          <t>19行 19列，源：None 备：</t>
        </is>
      </c>
      <c r="EQ331" s="0" t="inlineStr">
        <is>
          <t>20行 15列，源：nan 备：</t>
        </is>
      </c>
      <c r="FD331" s="0" t="inlineStr">
        <is>
          <t>20行 15列，源：nan 备：</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c_date列源备映射错误，源端为date None位	期望更改为text	实际备端为date None位</t>
        </is>
      </c>
      <c r="CF332" s="0" t="inlineStr">
        <is>
          <t>37行 5列，源：1971-05-11 00:00:00.0000 +14:00 备：9999-12-31 23:59:59.9999 +00:00</t>
        </is>
      </c>
      <c r="CW332" s="0" t="inlineStr">
        <is>
          <t>20行 0列，源：21 备：7</t>
        </is>
      </c>
      <c r="EQ332" s="0" t="inlineStr">
        <is>
          <t>20行 16列，源：nan 备：</t>
        </is>
      </c>
      <c r="FD332" s="0" t="inlineStr">
        <is>
          <t>20行 16列，源：nan 备：</t>
        </is>
      </c>
    </row>
    <row r="333">
      <c r="A333" s="0" t="inlineStr">
        <is>
          <t>info_datetime2_dml_batch1_pk_irp2</t>
        </is>
      </c>
      <c r="K333" s="0" t="inlineStr">
        <is>
          <t>[0;34m info_datetime2_dml_batch1_pk_irp2 [0m源备字段数相同，源端字段：9 	备端字段9</t>
        </is>
      </c>
      <c r="W333" s="1">
        <f>HYPERLINK("#2026041717hbase0!BM2","NO 源备存在差异，共291个")</f>
        <v/>
      </c>
      <c r="X333" s="0">
        <f>A333</f>
        <v/>
      </c>
      <c r="CF333" s="0" t="inlineStr">
        <is>
          <t>37行 6列，源：1971-05-11 00:00:00.00000 +14:00 备：9999-12-31 23:59:59.99999 +00:00</t>
        </is>
      </c>
      <c r="CW333" s="0" t="inlineStr">
        <is>
          <t>20行 1列，源：nan 备：</t>
        </is>
      </c>
      <c r="EQ333" s="0" t="inlineStr">
        <is>
          <t>20行 17列，源：None 备：</t>
        </is>
      </c>
      <c r="FD333" s="0" t="inlineStr">
        <is>
          <t>20行 17列，源：None 备：</t>
        </is>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YES!PK__info_dat__3213E83FF4E49ABA</t>
        </is>
      </c>
      <c r="J334" s="0" t="inlineStr">
        <is>
          <t>YES! 主键相关索引</t>
        </is>
      </c>
      <c r="K334" s="0" t="inlineStr">
        <is>
          <t xml:space="preserve"> NO!  	 id列源备映射错误，源端为int None位	期望更改为text	实际备端为int None位</t>
        </is>
      </c>
      <c r="CF334" s="0" t="inlineStr">
        <is>
          <t>37行 7列，源：1971-05-11 00:00:00.000000 +14:00 备：9999-12-31 23:59:59.999999 +00:00</t>
        </is>
      </c>
      <c r="CW334" s="0" t="inlineStr">
        <is>
          <t>20行 2列，源：-22345.0 备：</t>
        </is>
      </c>
      <c r="EQ334" s="0" t="inlineStr">
        <is>
          <t>20行 18列，源：None 备：</t>
        </is>
      </c>
      <c r="FD334" s="0" t="inlineStr">
        <is>
          <t>20行 18列，源：None 备：</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c r="CF335" s="0" t="inlineStr">
        <is>
          <t>37行 8列，源：1971-05-11 00:00:00.0000001 +14:00 备：9999-12-31 23:59:59.9999999 +00:00</t>
        </is>
      </c>
      <c r="CW335" s="0" t="inlineStr">
        <is>
          <t>20行 3列，源：nan 备：</t>
        </is>
      </c>
      <c r="EQ335" s="0" t="inlineStr">
        <is>
          <t>20行 19列，源：None 备：</t>
        </is>
      </c>
      <c r="FD335" s="0" t="inlineStr">
        <is>
          <t>20行 19列，源：None 备：</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c r="CF336" s="0" t="inlineStr">
        <is>
          <t>38行 0列，源：122 备：276</t>
        </is>
      </c>
      <c r="CW336" s="0" t="inlineStr">
        <is>
          <t>20行 4列，源：nan 备：</t>
        </is>
      </c>
      <c r="EQ336" s="0" t="inlineStr">
        <is>
          <t>21行 0列，源：52 备：119</t>
        </is>
      </c>
      <c r="FD336" s="0" t="inlineStr">
        <is>
          <t>21行 0列，源：52 备：119</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c r="CF337" s="0" t="inlineStr">
        <is>
          <t>38行 1列，源：1900-01-01 00:00:00 +00:00 备：2063-05-11 10:30:45 -04:00</t>
        </is>
      </c>
      <c r="CW337" s="0" t="inlineStr">
        <is>
          <t>20行 5列，源：None 备：</t>
        </is>
      </c>
      <c r="EQ337" s="0" t="inlineStr">
        <is>
          <t>21行 1列，源：255.0 备：</t>
        </is>
      </c>
      <c r="FD337" s="0" t="inlineStr">
        <is>
          <t>21行 1列，源：255.0 备：</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c r="CF338" s="0" t="inlineStr">
        <is>
          <t>38行 2列，源：1900-01-01 00:00:00.0 +00:00 备：2063-05-11 10:30:45.1 -04:00</t>
        </is>
      </c>
      <c r="CW338" s="0" t="inlineStr">
        <is>
          <t>20行 6列，源：None 备：</t>
        </is>
      </c>
      <c r="EQ338" s="0" t="inlineStr">
        <is>
          <t>21行 2列，源：32767.0 备：</t>
        </is>
      </c>
      <c r="FD338" s="0" t="inlineStr">
        <is>
          <t>21行 2列，源：32767.0 备：</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c r="CF339" s="0" t="inlineStr">
        <is>
          <t>38行 3列，源：1900-01-01 00:00:00.00 +00:00 备：2063-05-11 10:30:45.12 -04:00</t>
        </is>
      </c>
      <c r="CW339" s="0" t="inlineStr">
        <is>
          <t>20行 7列，源：None 备：-0.00000000000000000000000000000000000001</t>
        </is>
      </c>
      <c r="EQ339" s="0" t="inlineStr">
        <is>
          <t>21行 3列，源：2147483647.0 备：</t>
        </is>
      </c>
      <c r="FD339" s="0" t="inlineStr">
        <is>
          <t>21行 3列，源：2147483647.0 备：</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c r="CF340" s="0" t="inlineStr">
        <is>
          <t>38行 4列，源：1900-01-01 00:00:00.000 +00:00 备：2063-05-11 10:30:45.123 -04:00</t>
        </is>
      </c>
      <c r="CW340" s="0" t="inlineStr">
        <is>
          <t>20行 8列，源：None 备：</t>
        </is>
      </c>
      <c r="EQ340" s="0" t="inlineStr">
        <is>
          <t>21行 4列，源：9.223372036854776e+18 备：</t>
        </is>
      </c>
      <c r="FD340" s="0" t="inlineStr">
        <is>
          <t>21行 4列，源：9.223372036854776e+18 备：</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c r="CF341" s="0" t="inlineStr">
        <is>
          <t>38行 5列，源：1900-01-01 00:00:00.0000 +00:00 备：2063-05-11 10:30:45.1235 -04:00</t>
        </is>
      </c>
      <c r="CW341" s="0" t="inlineStr">
        <is>
          <t>20行 9列，源：None 备：</t>
        </is>
      </c>
      <c r="EQ341" s="0" t="inlineStr">
        <is>
          <t>21行 5列，源：None 备：</t>
        </is>
      </c>
      <c r="FD341" s="0" t="inlineStr">
        <is>
          <t>21行 5列，源：None 备：</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c r="CF342" s="0" t="inlineStr">
        <is>
          <t>38行 6列，源：1900-01-01 00:00:00.00000 +00:00 备：2063-05-11 10:30:45.12346 -04:00</t>
        </is>
      </c>
      <c r="CW342" s="0" t="inlineStr">
        <is>
          <t>20行 10列，源：None 备：</t>
        </is>
      </c>
      <c r="EQ342" s="0" t="inlineStr">
        <is>
          <t>21行 6列，源：None 备：</t>
        </is>
      </c>
      <c r="FD342" s="0" t="inlineStr">
        <is>
          <t>21行 6列，源：None 备：</t>
        </is>
      </c>
    </row>
    <row r="343">
      <c r="A343" s="0" t="inlineStr">
        <is>
          <t>info_datetime2_dml_batch2_pk_irp1</t>
        </is>
      </c>
      <c r="K343" s="0" t="inlineStr">
        <is>
          <t>[0;34m info_datetime2_dml_batch2_pk_irp1 [0m源备字段数相同，源端字段：9 	备端字段9</t>
        </is>
      </c>
      <c r="W343" s="1">
        <f>HYPERLINK("#2026041717hbase0!BN2","NO 源备存在差异，共28个")</f>
        <v/>
      </c>
      <c r="X343" s="0">
        <f>A343</f>
        <v/>
      </c>
      <c r="CF343" s="0" t="inlineStr">
        <is>
          <t>38行 7列，源：1900-01-01 00:00:00.000000 +00:00 备：2063-05-11 10:30:45.123457 -04:00</t>
        </is>
      </c>
      <c r="CW343" s="0" t="inlineStr">
        <is>
          <t>20行 11列，源：None 备：</t>
        </is>
      </c>
      <c r="EQ343" s="0" t="inlineStr">
        <is>
          <t>21行 7列，源：None 备：</t>
        </is>
      </c>
      <c r="FD343" s="0" t="inlineStr">
        <is>
          <t>21行 7列，源：None 备：</t>
        </is>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YES!PK__info_dat__3213E83F47E4FBC7</t>
        </is>
      </c>
      <c r="J344" s="0" t="inlineStr">
        <is>
          <t>YES! 主键相关索引</t>
        </is>
      </c>
      <c r="K344" s="0" t="inlineStr">
        <is>
          <t xml:space="preserve"> NO!  	 id列源备映射错误，源端为int None位	期望更改为text	实际备端为int None位</t>
        </is>
      </c>
      <c r="CF344" s="0" t="inlineStr">
        <is>
          <t>38行 8列，源：1900-01-01 00:00:00.0000000 +00:00 备：2063-05-11 10:30:45.1234567 -04:00</t>
        </is>
      </c>
      <c r="CW344" s="0" t="inlineStr">
        <is>
          <t>20行 12列，源：None 备：</t>
        </is>
      </c>
      <c r="EQ344" s="0" t="inlineStr">
        <is>
          <t>21行 8列，源：None 备：</t>
        </is>
      </c>
      <c r="FD344" s="0" t="inlineStr">
        <is>
          <t>21行 8列，源：None 备：</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c_dt2_0列源备映射错误，源端为datetime2 None位	期望更改为text	实际备端为datetime2 None位</t>
        </is>
      </c>
      <c r="CF345" s="0" t="inlineStr">
        <is>
          <t>39行 0列，源：123 备：28</t>
        </is>
      </c>
      <c r="CW345" s="0" t="inlineStr">
        <is>
          <t>20行 13列，源：None 备：</t>
        </is>
      </c>
      <c r="EQ345" s="0" t="inlineStr">
        <is>
          <t>21行 9列，源：None 备：</t>
        </is>
      </c>
      <c r="FD345" s="0" t="inlineStr">
        <is>
          <t>21行 9列，源：None 备：</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c_dt2_1列源备映射错误，源端为datetime2 None位	期望更改为text	实际备端为datetime2 None位</t>
        </is>
      </c>
      <c r="CF346" s="0" t="inlineStr">
        <is>
          <t>39行 1列，源：2026-04-17 17:18:23 +08:00 备：2000-05-11 00:30:45 +09:00</t>
        </is>
      </c>
      <c r="CW346" s="0" t="inlineStr">
        <is>
          <t>20行 14列，源：None 备：</t>
        </is>
      </c>
      <c r="EQ346" s="0" t="inlineStr">
        <is>
          <t>21行 10列，源：None 备：</t>
        </is>
      </c>
      <c r="FD346" s="0" t="inlineStr">
        <is>
          <t>21行 10列，源：None 备：</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c_dt2_2列源备映射错误，源端为datetime2 None位	期望更改为text	实际备端为datetime2 None位</t>
        </is>
      </c>
      <c r="CF347" s="0" t="inlineStr">
        <is>
          <t>39行 2列，源：2026-04-17 17:18:22.8 +08:00 备：2000-05-11 00:30:45.1 +09:00</t>
        </is>
      </c>
      <c r="CW347" s="0" t="inlineStr">
        <is>
          <t>20行 15列，源：nan 备：</t>
        </is>
      </c>
      <c r="EQ347" s="0" t="inlineStr">
        <is>
          <t>21行 11列，源：None 备：</t>
        </is>
      </c>
      <c r="FD347" s="0" t="inlineStr">
        <is>
          <t>21行 11列，源：None 备：</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c_dt2_3列源备映射错误，源端为datetime2 None位	期望更改为text	实际备端为datetime2 None位</t>
        </is>
      </c>
      <c r="CF348" s="0" t="inlineStr">
        <is>
          <t>39行 3列，源：2026-04-17 17:18:22.75 +08:00 备：2000-05-11 00:30:45.12 +09:00</t>
        </is>
      </c>
      <c r="CW348" s="0" t="inlineStr">
        <is>
          <t>20行 16列，源：nan 备：</t>
        </is>
      </c>
      <c r="EQ348" s="0" t="inlineStr">
        <is>
          <t>21行 12列，源：None 备：</t>
        </is>
      </c>
      <c r="FD348" s="0" t="inlineStr">
        <is>
          <t>21行 12列，源：None 备：</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c_dt2_4列源备映射错误，源端为datetime2 None位	期望更改为text	实际备端为datetime2 None位</t>
        </is>
      </c>
      <c r="CF349" s="0" t="inlineStr">
        <is>
          <t>39行 4列，源：2026-04-17 17:18:22.755 +08:00 备：2000-05-11 00:30:45.123 +09:00</t>
        </is>
      </c>
      <c r="CW349" s="0" t="inlineStr">
        <is>
          <t>20行 17列，源：None 备：</t>
        </is>
      </c>
      <c r="EQ349" s="0" t="inlineStr">
        <is>
          <t>21行 13列，源：None 备：</t>
        </is>
      </c>
      <c r="FD349" s="0" t="inlineStr">
        <is>
          <t>21行 13列，源：None 备：</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c_dt2_5列源备映射错误，源端为datetime2 None位	期望更改为text	实际备端为datetime2 None位</t>
        </is>
      </c>
      <c r="CF350" s="0" t="inlineStr">
        <is>
          <t>39行 5列，源：2026-04-17 17:18:22.7550 +08:00 备：2000-05-11 00:30:45.1235 +09:00</t>
        </is>
      </c>
      <c r="CW350" s="0" t="inlineStr">
        <is>
          <t>20行 18列，源：None 备：</t>
        </is>
      </c>
      <c r="EQ350" s="0" t="inlineStr">
        <is>
          <t>21行 14列，源：None 备：</t>
        </is>
      </c>
      <c r="FD350" s="0" t="inlineStr">
        <is>
          <t>21行 14列，源：None 备：</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c_dt2_6列源备映射错误，源端为datetime2 None位	期望更改为text	实际备端为datetime2 None位</t>
        </is>
      </c>
      <c r="CF351" s="0" t="inlineStr">
        <is>
          <t>39行 6列，源：2026-04-17 17:18:22.75495 +08:00 备：2000-05-11 00:30:45.12346 +09:00</t>
        </is>
      </c>
      <c r="CW351" s="0" t="inlineStr">
        <is>
          <t>20行 19列，源：None 备：</t>
        </is>
      </c>
      <c r="EQ351" s="0" t="inlineStr">
        <is>
          <t>21行 15列，源：nan 备：</t>
        </is>
      </c>
      <c r="FD351" s="0" t="inlineStr">
        <is>
          <t>21行 15列，源：nan 备：</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c_dt2列源备映射错误，源端为datetime2 None位	期望更改为text	实际备端为datetime2 None位</t>
        </is>
      </c>
      <c r="CF352" s="0" t="inlineStr">
        <is>
          <t>39行 7列，源：2026-04-17 17:18:22.754952 +08:00 备：2000-05-11 00:30:45.123457 +09:00</t>
        </is>
      </c>
      <c r="CW352" s="0" t="inlineStr">
        <is>
          <t>21行 0列，源：23 备：8</t>
        </is>
      </c>
      <c r="EQ352" s="0" t="inlineStr">
        <is>
          <t>21行 16列，源：nan 备：</t>
        </is>
      </c>
      <c r="FD352" s="0" t="inlineStr">
        <is>
          <t>21行 16列，源：nan 备：</t>
        </is>
      </c>
    </row>
    <row r="353">
      <c r="A353" s="0" t="inlineStr">
        <is>
          <t>info_int_dml_batch1_pk_drp2</t>
        </is>
      </c>
      <c r="K353" s="0" t="inlineStr">
        <is>
          <t>[0;34m info_int_dml_batch1_pk_drp2 [0m源备字段数相同，源端字段：20 	备端字段20</t>
        </is>
      </c>
      <c r="W353" s="1">
        <f>HYPERLINK("#2026041717hbase0!BO2","NO 源备存在差异，共170个")</f>
        <v/>
      </c>
      <c r="X353" s="0">
        <f>A353</f>
        <v/>
      </c>
      <c r="CF353" s="0" t="inlineStr">
        <is>
          <t>39行 8列，源：2026-04-17 17:18:22.7549521 +08:00 备：2000-05-11 00:30:45.1234567 +09:00</t>
        </is>
      </c>
      <c r="CW353" s="0" t="inlineStr">
        <is>
          <t>21行 1列，源：nan 备：</t>
        </is>
      </c>
      <c r="EQ353" s="0" t="inlineStr">
        <is>
          <t>21行 17列，源：None 备：</t>
        </is>
      </c>
      <c r="FD353" s="0" t="inlineStr">
        <is>
          <t>21行 17列，源：None 备：</t>
        </is>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YES!PK__info_int__3213E83F4B78E8C8</t>
        </is>
      </c>
      <c r="J354" s="0" t="inlineStr">
        <is>
          <t>YES! 主键相关索引</t>
        </is>
      </c>
      <c r="K354" s="0" t="inlineStr">
        <is>
          <t xml:space="preserve"> NO!  	 id列源备映射错误，源端为int None位	期望更改为text	实际备端为int None位</t>
        </is>
      </c>
      <c r="CF354" s="0" t="inlineStr">
        <is>
          <t>40行 0列，源：124 备：29</t>
        </is>
      </c>
      <c r="CW354" s="0" t="inlineStr">
        <is>
          <t>21行 2列，源：nan 备：</t>
        </is>
      </c>
      <c r="EQ354" s="0" t="inlineStr">
        <is>
          <t>21行 18列，源：None 备：</t>
        </is>
      </c>
      <c r="FD354" s="0" t="inlineStr">
        <is>
          <t>21行 18列，源：None 备：</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c_tinyint列源备映射错误，源端为tinyint None位	期望更改为text	实际备端为tinyint None位</t>
        </is>
      </c>
      <c r="CF355" s="0" t="inlineStr">
        <is>
          <t>40行 1列，源：0001-01-01 00:00:00 +00:00 备：1999-05-16 01:30:45 +10:15</t>
        </is>
      </c>
      <c r="CW355" s="0" t="inlineStr">
        <is>
          <t>21行 3列，源：nan 备：</t>
        </is>
      </c>
      <c r="EQ355" s="0" t="inlineStr">
        <is>
          <t>21行 19列，源：None 备：</t>
        </is>
      </c>
      <c r="FD355" s="0" t="inlineStr">
        <is>
          <t>21行 19列，源：None 备：</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c_smallint列源备映射错误，源端为smallint None位	期望更改为text	实际备端为smallint None位</t>
        </is>
      </c>
      <c r="CF356" s="0" t="inlineStr">
        <is>
          <t>40行 2列，源：0001-01-01 00:00:00.0 +00:00 备：1999-05-16 01:30:45.1 +10:15</t>
        </is>
      </c>
      <c r="CW356" s="0" t="inlineStr">
        <is>
          <t>21行 4列，源：-223456789012.0 备：</t>
        </is>
      </c>
      <c r="EQ356" s="0" t="inlineStr">
        <is>
          <t>22行 0列，源：53 备：12</t>
        </is>
      </c>
      <c r="FD356" s="0" t="inlineStr">
        <is>
          <t>22行 0列，源：53 备：12</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c_int列源备映射错误，源端为int None位	期望更改为text	实际备端为int None位</t>
        </is>
      </c>
      <c r="CF357" s="0" t="inlineStr">
        <is>
          <t>40行 3列，源：0001-01-01 00:00:00.00 +00:00 备：1999-05-16 01:30:45.12 +10:15</t>
        </is>
      </c>
      <c r="CW357" s="0" t="inlineStr">
        <is>
          <t>21行 5列，源：None 备：</t>
        </is>
      </c>
      <c r="EQ357" s="0" t="inlineStr">
        <is>
          <t>22行 1列，源：nan 备：</t>
        </is>
      </c>
      <c r="FD357" s="0" t="inlineStr">
        <is>
          <t>22行 1列，源：nan 备：</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c_bigint列源备映射错误，源端为bigint None位	期望更改为text	实际备端为bigint None位</t>
        </is>
      </c>
      <c r="CF358" s="0" t="inlineStr">
        <is>
          <t>40行 4列，源：0001-01-01 00:00:00.000 +00:00 备：1999-05-16 01:30:45.123 +10:15</t>
        </is>
      </c>
      <c r="CW358" s="0" t="inlineStr">
        <is>
          <t>21行 6列，源：None 备：</t>
        </is>
      </c>
      <c r="EQ358" s="0" t="inlineStr">
        <is>
          <t>22行 2列，源：nan 备：</t>
        </is>
      </c>
      <c r="FD358" s="0" t="inlineStr">
        <is>
          <t>22行 2列，源：nan 备：</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c_decimal列源备映射错误，源端为decimal None位	期望更改为text	实际备端为decimal None位</t>
        </is>
      </c>
      <c r="CF359" s="0" t="inlineStr">
        <is>
          <t>40行 5列，源：0001-01-01 00:00:00.0000 +00:00 备：1999-05-16 01:30:45.1235 +10:15</t>
        </is>
      </c>
      <c r="CW359" s="0" t="inlineStr">
        <is>
          <t>21行 7列，源：None 备：</t>
        </is>
      </c>
      <c r="EQ359" s="0" t="inlineStr">
        <is>
          <t>22行 3列，源：nan 备：</t>
        </is>
      </c>
      <c r="FD359" s="0" t="inlineStr">
        <is>
          <t>22行 3列，源：nan 备：</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c_decimal38列源备映射错误，源端为decimal None位	期望更改为text	实际备端为decimal None位</t>
        </is>
      </c>
      <c r="CF360" s="0" t="inlineStr">
        <is>
          <t>40行 6列，源：0001-01-01 00:00:00.00000 +00:00 备：1999-05-16 01:30:45.12346 +10:15</t>
        </is>
      </c>
      <c r="CW360" s="0" t="inlineStr">
        <is>
          <t>21行 8列，源：None 备：0.0000000001</t>
        </is>
      </c>
      <c r="EQ360" s="0" t="inlineStr">
        <is>
          <t>22行 4列，源：nan 备：</t>
        </is>
      </c>
      <c r="FD360" s="0" t="inlineStr">
        <is>
          <t>22行 4列，源：nan 备：</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c_decimal38_38列源备映射错误，源端为decimal None位	期望更改为text	实际备端为decimal None位</t>
        </is>
      </c>
      <c r="CF361" s="0" t="inlineStr">
        <is>
          <t>40行 7列，源：0001-01-01 00:00:00.000000 +00:00 备：1999-05-16 01:30:45.123457 +10:15</t>
        </is>
      </c>
      <c r="CW361" s="0" t="inlineStr">
        <is>
          <t>21行 9列，源：None 备：</t>
        </is>
      </c>
      <c r="EQ361" s="0" t="inlineStr">
        <is>
          <t>22行 5列，源：None 备：123</t>
        </is>
      </c>
      <c r="FD361" s="0" t="inlineStr">
        <is>
          <t>22行 5列，源：None 备：123</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c_decimal38_10列源备映射错误，源端为decimal None位	期望更改为text	实际备端为decimal None位</t>
        </is>
      </c>
      <c r="CF362" s="0" t="inlineStr">
        <is>
          <t>40行 8列，源：0001-01-01 00:00:00.0000000 +00:00 备：1999-05-16 01:30:45.1234567 +10:15</t>
        </is>
      </c>
      <c r="CW362" s="0" t="inlineStr">
        <is>
          <t>21行 10列，源：None 备：</t>
        </is>
      </c>
      <c r="EQ362" s="0" t="inlineStr">
        <is>
          <t>22行 6列，源：None 备：12345678901234567890123789012345678</t>
        </is>
      </c>
      <c r="FD362" s="0" t="inlineStr">
        <is>
          <t>22行 6列，源：None 备：12345678901234567890123789012345678</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c_decimal19_4列源备映射错误，源端为decimal None位	期望更改为text	实际备端为decimal None位</t>
        </is>
      </c>
      <c r="CF363" s="0" t="inlineStr">
        <is>
          <t>41行 0列，源：127 备：3</t>
        </is>
      </c>
      <c r="CW363" s="0" t="inlineStr">
        <is>
          <t>21行 11列，源：None 备：</t>
        </is>
      </c>
      <c r="EQ363" s="0" t="inlineStr">
        <is>
          <t>22行 7列，源：None 备：0.12345678901234590123456789012367800000</t>
        </is>
      </c>
      <c r="FD363" s="0" t="inlineStr">
        <is>
          <t>22行 7列，源：None 备：0.12345678901234590123456789012367800000</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c_numeric列源备映射错误，源端为numeric None位	期望更改为text	实际备端为numeric None位</t>
        </is>
      </c>
      <c r="CF364" s="0" t="inlineStr">
        <is>
          <t>41行 1列，源：1933-05-11 15:30:45 +01:00 备：2026-04-17 17:18:23 +08:00</t>
        </is>
      </c>
      <c r="CW364" s="0" t="inlineStr">
        <is>
          <t>21行 12列，源：None 备：</t>
        </is>
      </c>
      <c r="EQ364" s="0" t="inlineStr">
        <is>
          <t>22行 8列，源：None 备：123456789012367012345678.1245890000</t>
        </is>
      </c>
      <c r="FD364" s="0" t="inlineStr">
        <is>
          <t>22行 8列，源：None 备：123456789012367012345678.1245890000</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c_numeric38列源备映射错误，源端为numeric None位	期望更改为text	实际备端为numeric None位</t>
        </is>
      </c>
      <c r="CF365" s="0" t="inlineStr">
        <is>
          <t>41行 2列，源：1933-05-11 15:30:45.1 +01:00 备：2026-04-17 17:18:22.8 +08:00</t>
        </is>
      </c>
      <c r="CW365" s="0" t="inlineStr">
        <is>
          <t>21行 13列，源：None 备：</t>
        </is>
      </c>
      <c r="EQ365" s="0" t="inlineStr">
        <is>
          <t>22行 9列，源：None 备：123456712345.6789</t>
        </is>
      </c>
      <c r="FD365" s="0" t="inlineStr">
        <is>
          <t>22行 9列，源：None 备：123456712345.6789</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c_numeric38_38列源备映射错误，源端为numeric None位	期望更改为text	实际备端为numeric None位</t>
        </is>
      </c>
      <c r="CF366" s="0" t="inlineStr">
        <is>
          <t>41行 3列，源：1933-05-11 15:30:45.12 +01:00 备：2026-04-17 17:18:22.75 +08:00</t>
        </is>
      </c>
      <c r="CW366" s="0" t="inlineStr">
        <is>
          <t>21行 14列，源：None 备：</t>
        </is>
      </c>
      <c r="EQ366" s="0" t="inlineStr">
        <is>
          <t>22行 10列，源：None 备：988</t>
        </is>
      </c>
      <c r="FD366" s="0" t="inlineStr">
        <is>
          <t>22行 10列，源：None 备：988</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c_numeric38_10列源备映射错误，源端为numeric None位	期望更改为text	实际备端为numeric None位</t>
        </is>
      </c>
      <c r="CF367" s="0" t="inlineStr">
        <is>
          <t>41行 4列，源：1933-05-11 15:30:45.123 +01:00 备：2026-04-17 17:18:22.755 +08:00</t>
        </is>
      </c>
      <c r="CW367" s="0" t="inlineStr">
        <is>
          <t>21行 15列，源：nan 备：</t>
        </is>
      </c>
      <c r="EQ367" s="0" t="inlineStr">
        <is>
          <t>22行 11列，源：None 备：987654321098765410987654321098765432</t>
        </is>
      </c>
      <c r="FD367" s="0" t="inlineStr">
        <is>
          <t>22行 11列，源：None 备：987654321098765410987654321098765432</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c_numeric18_2列源备映射错误，源端为numeric None位	期望更改为text	实际备端为numeric None位</t>
        </is>
      </c>
      <c r="CF368" s="0" t="inlineStr">
        <is>
          <t>41行 5列，源：1933-05-11 15:30:45.1235 +01:00 备：2026-04-17 17:18:22.7550 +08:00</t>
        </is>
      </c>
      <c r="CW368" s="0" t="inlineStr">
        <is>
          <t>21行 16列，源：nan 备：</t>
        </is>
      </c>
      <c r="EQ368" s="0" t="inlineStr">
        <is>
          <t>22行 12列，源：None 备：0.98765432109874321098765432109876543200</t>
        </is>
      </c>
      <c r="FD368" s="0" t="inlineStr">
        <is>
          <t>22行 12列，源：None 备：0.98765432109874321098765432109876543200</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c_float列源备映射错误，源端为float None位	期望更改为text	实际备端为float None位</t>
        </is>
      </c>
      <c r="CF369" s="0" t="inlineStr">
        <is>
          <t>41行 6列，源：1933-05-11 15:30:45.12346 +01:00 备：2026-04-17 17:18:22.75495 +08:00</t>
        </is>
      </c>
      <c r="CW369" s="0" t="inlineStr">
        <is>
          <t>21行 17列，源：None 备：</t>
        </is>
      </c>
      <c r="EQ369" s="0" t="inlineStr">
        <is>
          <t>22行 13列，源：None 备：987654321098765432105432.1098542000</t>
        </is>
      </c>
      <c r="FD369" s="0" t="inlineStr">
        <is>
          <t>22行 13列，源：None 备：987654321098765432105432.1098542000</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 xml:space="preserve"> NO!  	 c_real列源备映射错误，源端为real None位	期望更改为text	实际备端为real None位</t>
        </is>
      </c>
      <c r="CF370" s="0" t="inlineStr">
        <is>
          <t>41行 7列，源：1933-05-11 15:30:45.123457 +01:00 备：2026-04-17 17:18:22.754952 +08:00</t>
        </is>
      </c>
      <c r="CW370" s="0" t="inlineStr">
        <is>
          <t>21行 18列，源：None 备：</t>
        </is>
      </c>
      <c r="EQ370" s="0" t="inlineStr">
        <is>
          <t>22行 14列，源：None 备：1234567012456.78</t>
        </is>
      </c>
      <c r="FD370" s="0" t="inlineStr">
        <is>
          <t>22行 14列，源：None 备：1234567012456.78</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c_money列源备映射错误，源端为money None位	期望更改为text	实际备端为money None位</t>
        </is>
      </c>
      <c r="CF371" s="0" t="inlineStr">
        <is>
          <t>41行 8列，源：1933-05-11 15:30:45.1234567 +01:00 备：2026-04-17 17:18:22.7549521 +08:00</t>
        </is>
      </c>
      <c r="CW371" s="0" t="inlineStr">
        <is>
          <t>21行 19列，源：None 备：</t>
        </is>
      </c>
      <c r="EQ371" s="0" t="inlineStr">
        <is>
          <t>22行 15列，源：nan 备：</t>
        </is>
      </c>
      <c r="FD371" s="0" t="inlineStr">
        <is>
          <t>22行 15列，源：nan 备：</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c_smallmoney列源备映射错误，源端为smallmoney None位	期望更改为text	实际备端为smallmoney None位</t>
        </is>
      </c>
      <c r="CF372" s="0" t="inlineStr">
        <is>
          <t>42行 0列，源：128 备：30</t>
        </is>
      </c>
      <c r="CW372" s="0" t="inlineStr">
        <is>
          <t>22行 0列，源：24 备：9</t>
        </is>
      </c>
      <c r="EQ372" s="0" t="inlineStr">
        <is>
          <t>22行 16列，源：nan 备：</t>
        </is>
      </c>
      <c r="FD372" s="0" t="inlineStr">
        <is>
          <t>22行 16列，源：nan 备：</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c_bit列源备映射错误，源端为bit None位	期望更改为text	实际备端为bit None位</t>
        </is>
      </c>
      <c r="CF373" s="0" t="inlineStr">
        <is>
          <t>42行 1列，源：2000-05-11 00:30:45 +09:00 备：2013-03-12 02:00:00 -04:25</t>
        </is>
      </c>
      <c r="CW373" s="0" t="inlineStr">
        <is>
          <t>22行 1列，源：nan 备：</t>
        </is>
      </c>
      <c r="EQ373" s="0" t="inlineStr">
        <is>
          <t>22行 17列，源：None 备：</t>
        </is>
      </c>
      <c r="FD373" s="0" t="inlineStr">
        <is>
          <t>22行 17列，源：None 备：</t>
        </is>
      </c>
    </row>
    <row r="374">
      <c r="A374" s="0" t="inlineStr">
        <is>
          <t>info_binary_dml_batch1_pk_irp1</t>
        </is>
      </c>
      <c r="K374" s="0" t="inlineStr">
        <is>
          <t>[0;34m info_binary_dml_batch1_pk_irp1 [0m源备字段数相同，源端字段：4 	备端字段4</t>
        </is>
      </c>
      <c r="W374" s="1">
        <f>HYPERLINK("#2026041717hbase0!BP2","NO 源备存在差异，共39个")</f>
        <v/>
      </c>
      <c r="X374" s="0">
        <f>A374</f>
        <v/>
      </c>
      <c r="CF374" s="0" t="inlineStr">
        <is>
          <t>42行 2列，源：2000-05-11 00:30:45.1 +09:00 备：2013-03-12 02:00:00.0 -04:25</t>
        </is>
      </c>
      <c r="CW374" s="0" t="inlineStr">
        <is>
          <t>22行 2列，源：nan 备：</t>
        </is>
      </c>
      <c r="EQ374" s="0" t="inlineStr">
        <is>
          <t>22行 18列，源：None 备：</t>
        </is>
      </c>
      <c r="FD374" s="0" t="inlineStr">
        <is>
          <t>22行 18列，源：None 备：</t>
        </is>
      </c>
    </row>
    <row r="375">
      <c r="B375" s="0" t="inlineStr">
        <is>
          <t>YES</t>
        </is>
      </c>
      <c r="C375" s="0" t="inlineStr">
        <is>
          <t>NULL</t>
        </is>
      </c>
      <c r="D375" s="0" t="inlineStr">
        <is>
          <t>NULL</t>
        </is>
      </c>
      <c r="E375" s="0" t="inlineStr">
        <is>
          <t>NULL</t>
        </is>
      </c>
      <c r="F375" s="0" t="inlineStr">
        <is>
          <t>NULL</t>
        </is>
      </c>
      <c r="G375" s="0" t="inlineStr">
        <is>
          <t>NULL</t>
        </is>
      </c>
      <c r="H375" s="0" t="inlineStr">
        <is>
          <t>NULL</t>
        </is>
      </c>
      <c r="I375" s="0" t="inlineStr">
        <is>
          <t>YES!PK__info_bin__3213E83F4C93DF41</t>
        </is>
      </c>
      <c r="J375" s="0" t="inlineStr">
        <is>
          <t>YES! 主键相关索引</t>
        </is>
      </c>
      <c r="K375" s="0" t="inlineStr">
        <is>
          <t xml:space="preserve"> NO!  	 id列源备映射错误，源端为int None位	期望更改为text	实际备端为int None位</t>
        </is>
      </c>
      <c r="CF375" s="0" t="inlineStr">
        <is>
          <t>42行 3列，源：2000-05-11 00:30:45.12 +09:00 备：2013-03-12 02:00:00.00 -04:25</t>
        </is>
      </c>
      <c r="CW375" s="0" t="inlineStr">
        <is>
          <t>22行 3列，源：nan 备：</t>
        </is>
      </c>
      <c r="EQ375" s="0" t="inlineStr">
        <is>
          <t>22行 19列，源：None 备：</t>
        </is>
      </c>
      <c r="FD375" s="0" t="inlineStr">
        <is>
          <t>22行 19列，源：None 备：</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c_binary列源备映射错误，源端为binary 1位	期望更改为text	实际备端为binary 1位</t>
        </is>
      </c>
      <c r="CF376" s="0" t="inlineStr">
        <is>
          <t>42行 4列，源：2000-05-11 00:30:45.123 +09:00 备：2013-03-12 02:00:00.000 -04:25</t>
        </is>
      </c>
      <c r="CW376" s="0" t="inlineStr">
        <is>
          <t>22行 4列，源：nan 备：</t>
        </is>
      </c>
      <c r="EQ376" s="0" t="inlineStr">
        <is>
          <t>23行 0列，源：54 备：120</t>
        </is>
      </c>
      <c r="FD376" s="0" t="inlineStr">
        <is>
          <t>23行 0列，源：54 备：120</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c_binary_20列源备映射错误，源端为binary 20位	期望更改为text	实际备端为binary 20位</t>
        </is>
      </c>
      <c r="CF377" s="0" t="inlineStr">
        <is>
          <t>42行 5列，源：2000-05-11 00:30:45.1235 +09:00 备：2013-03-12 02:00:00.0000 -04:25</t>
        </is>
      </c>
      <c r="CW377" s="0" t="inlineStr">
        <is>
          <t>22行 5列，源：None 备：</t>
        </is>
      </c>
      <c r="EQ377" s="0" t="inlineStr">
        <is>
          <t>23行 1列，源：123.0 备：</t>
        </is>
      </c>
      <c r="FD377" s="0" t="inlineStr">
        <is>
          <t>23行 1列，源：123.0 备：</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c_binary_200列源备映射错误，源端为binary 200位	期望更改为text	实际备端为binary 200位</t>
        </is>
      </c>
      <c r="CF378" s="0" t="inlineStr">
        <is>
          <t>42行 6列，源：2000-05-11 00:30:45.12346 +09:00 备：2013-03-12 02:00:00.00000 -04:25</t>
        </is>
      </c>
      <c r="CW378" s="0" t="inlineStr">
        <is>
          <t>22行 6列，源：None 备：</t>
        </is>
      </c>
      <c r="EQ378" s="0" t="inlineStr">
        <is>
          <t>23行 2列，源：12345.0 备：</t>
        </is>
      </c>
      <c r="FD378" s="0" t="inlineStr">
        <is>
          <t>23行 2列，源：12345.0 备：</t>
        </is>
      </c>
    </row>
    <row r="379">
      <c r="A379" s="0" t="inlineStr">
        <is>
          <t>info_datetime2_dml_batch2_pk_irp2</t>
        </is>
      </c>
      <c r="K379" s="0" t="inlineStr">
        <is>
          <t>[0;34m info_datetime2_dml_batch2_pk_irp2 [0m源备字段数相同，源端字段：9 	备端字段9</t>
        </is>
      </c>
      <c r="W379" s="1">
        <f>HYPERLINK("#2026041717hbase0!BQ2","NO 源备存在差异，共164个")</f>
        <v/>
      </c>
      <c r="X379" s="0">
        <f>A379</f>
        <v/>
      </c>
      <c r="CF379" s="0" t="inlineStr">
        <is>
          <t>42行 7列，源：2000-05-11 00:30:45.123457 +09:00 备：2013-03-12 02:00:00.000000 -04:25</t>
        </is>
      </c>
      <c r="CW379" s="0" t="inlineStr">
        <is>
          <t>22行 7列，源：None 备：</t>
        </is>
      </c>
      <c r="EQ379" s="0" t="inlineStr">
        <is>
          <t>23行 3列，源：1234567890.0 备：</t>
        </is>
      </c>
      <c r="FD379" s="0" t="inlineStr">
        <is>
          <t>23行 3列，源：1234567890.0 备：</t>
        </is>
      </c>
    </row>
    <row r="380">
      <c r="B380" s="0" t="inlineStr">
        <is>
          <t>YES</t>
        </is>
      </c>
      <c r="C380" s="0" t="inlineStr">
        <is>
          <t>NULL</t>
        </is>
      </c>
      <c r="D380" s="0" t="inlineStr">
        <is>
          <t>NULL</t>
        </is>
      </c>
      <c r="E380" s="0" t="inlineStr">
        <is>
          <t>NULL</t>
        </is>
      </c>
      <c r="F380" s="0" t="inlineStr">
        <is>
          <t>NULL</t>
        </is>
      </c>
      <c r="G380" s="0" t="inlineStr">
        <is>
          <t>NULL</t>
        </is>
      </c>
      <c r="H380" s="0" t="inlineStr">
        <is>
          <t>NULL</t>
        </is>
      </c>
      <c r="I380" s="0" t="inlineStr">
        <is>
          <t>YES!PK__info_dat__3213E83FED5F417A</t>
        </is>
      </c>
      <c r="J380" s="0" t="inlineStr">
        <is>
          <t>YES! 主键相关索引</t>
        </is>
      </c>
      <c r="K380" s="0" t="inlineStr">
        <is>
          <t xml:space="preserve"> NO!  	 id列源备映射错误，源端为int None位	期望更改为text	实际备端为int None位</t>
        </is>
      </c>
      <c r="CF380" s="0" t="inlineStr">
        <is>
          <t>42行 8列，源：2000-05-11 00:30:45.1234567 +09:00 备：2013-03-12 02:00:00.0000000 -04:25</t>
        </is>
      </c>
      <c r="CW380" s="0" t="inlineStr">
        <is>
          <t>22行 8列，源：None 备：-0.0000000001</t>
        </is>
      </c>
      <c r="EQ380" s="0" t="inlineStr">
        <is>
          <t>23行 4列，源：1234567890123456.0 备：</t>
        </is>
      </c>
      <c r="FD380" s="0" t="inlineStr">
        <is>
          <t>23行 4列，源：1234567890123456.0 备：</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c_dt2_0列源备映射错误，源端为datetime2 None位	期望更改为text	实际备端为datetime2 None位</t>
        </is>
      </c>
      <c r="CF381" s="0" t="inlineStr">
        <is>
          <t>43行 0列，源：129 备：31</t>
        </is>
      </c>
      <c r="CW381" s="0" t="inlineStr">
        <is>
          <t>22行 9列，源：None 备：</t>
        </is>
      </c>
      <c r="EQ381" s="0" t="inlineStr">
        <is>
          <t>23行 5列，源：None 备：</t>
        </is>
      </c>
      <c r="FD381" s="0" t="inlineStr">
        <is>
          <t>23行 5列，源：None 备：</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c_dt2_1列源备映射错误，源端为datetime2 None位	期望更改为text	实际备端为datetime2 None位</t>
        </is>
      </c>
      <c r="CF382" s="0" t="inlineStr">
        <is>
          <t>43行 1列，源：1999-05-16 01:30:45 +10:15 备：2003-11-05 02:00:00 -05:10</t>
        </is>
      </c>
      <c r="CW382" s="0" t="inlineStr">
        <is>
          <t>22行 10列，源：None 备：</t>
        </is>
      </c>
      <c r="EQ382" s="0" t="inlineStr">
        <is>
          <t>23行 6列，源：None 备：</t>
        </is>
      </c>
      <c r="FD382" s="0" t="inlineStr">
        <is>
          <t>23行 6列，源：None 备：</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c_dt2_2列源备映射错误，源端为datetime2 None位	期望更改为text	实际备端为datetime2 None位</t>
        </is>
      </c>
      <c r="CF383" s="0" t="inlineStr">
        <is>
          <t>43行 2列，源：1999-05-16 01:30:45.1 +10:15 备：2003-11-05 02:00:00.0 -05:10</t>
        </is>
      </c>
      <c r="CW383" s="0" t="inlineStr">
        <is>
          <t>22行 11列，源：None 备：</t>
        </is>
      </c>
      <c r="EQ383" s="0" t="inlineStr">
        <is>
          <t>23行 7列，源：None 备：</t>
        </is>
      </c>
      <c r="FD383" s="0" t="inlineStr">
        <is>
          <t>23行 7列，源：None 备：</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c_dt2_3列源备映射错误，源端为datetime2 None位	期望更改为text	实际备端为datetime2 None位</t>
        </is>
      </c>
      <c r="CF384" s="0" t="inlineStr">
        <is>
          <t>43行 3列，源：1999-05-16 01:30:45.12 +10:15 备：2003-11-05 02:00:00.00 -05:10</t>
        </is>
      </c>
      <c r="CW384" s="0" t="inlineStr">
        <is>
          <t>22行 12列，源：None 备：</t>
        </is>
      </c>
      <c r="EQ384" s="0" t="inlineStr">
        <is>
          <t>23行 8列，源：None 备：</t>
        </is>
      </c>
      <c r="FD384" s="0" t="inlineStr">
        <is>
          <t>23行 8列，源：None 备：</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c_dt2_4列源备映射错误，源端为datetime2 None位	期望更改为text	实际备端为datetime2 None位</t>
        </is>
      </c>
      <c r="CF385" s="0" t="inlineStr">
        <is>
          <t>43行 4列，源：1999-05-16 01:30:45.123 +10:15 备：2003-11-05 02:00:00.000 -05:10</t>
        </is>
      </c>
      <c r="CW385" s="0" t="inlineStr">
        <is>
          <t>22行 13列，源：None 备：</t>
        </is>
      </c>
      <c r="EQ385" s="0" t="inlineStr">
        <is>
          <t>23行 9列，源：None 备：</t>
        </is>
      </c>
      <c r="FD385" s="0" t="inlineStr">
        <is>
          <t>23行 9列，源：None 备：</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c_dt2_5列源备映射错误，源端为datetime2 None位	期望更改为text	实际备端为datetime2 None位</t>
        </is>
      </c>
      <c r="CF386" s="0" t="inlineStr">
        <is>
          <t>43行 5列，源：1999-05-16 01:30:45.1235 +10:15 备：2003-11-05 02:00:00.0000 -05:10</t>
        </is>
      </c>
      <c r="CW386" s="0" t="inlineStr">
        <is>
          <t>22行 14列，源：None 备：</t>
        </is>
      </c>
      <c r="EQ386" s="0" t="inlineStr">
        <is>
          <t>23行 10列，源：None 备：</t>
        </is>
      </c>
      <c r="FD386" s="0" t="inlineStr">
        <is>
          <t>23行 10列，源：None 备：</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c_dt2_6列源备映射错误，源端为datetime2 None位	期望更改为text	实际备端为datetime2 None位</t>
        </is>
      </c>
      <c r="CF387" s="0" t="inlineStr">
        <is>
          <t>43行 6列，源：1999-05-16 01:30:45.12346 +10:15 备：2003-11-05 02:00:00.00000 -05:10</t>
        </is>
      </c>
      <c r="CW387" s="0" t="inlineStr">
        <is>
          <t>22行 15列，源：nan 备：</t>
        </is>
      </c>
      <c r="EQ387" s="0" t="inlineStr">
        <is>
          <t>23行 11列，源：None 备：</t>
        </is>
      </c>
      <c r="FD387" s="0" t="inlineStr">
        <is>
          <t>23行 11列，源：None 备：</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c_dt2列源备映射错误，源端为datetime2 None位	期望更改为text	实际备端为datetime2 None位</t>
        </is>
      </c>
      <c r="CF388" s="0" t="inlineStr">
        <is>
          <t>43行 7列，源：1999-05-16 01:30:45.123457 +10:15 备：2003-11-05 02:00:00.000000 -05:10</t>
        </is>
      </c>
      <c r="CW388" s="0" t="inlineStr">
        <is>
          <t>22行 16列，源：nan 备：</t>
        </is>
      </c>
      <c r="EQ388" s="0" t="inlineStr">
        <is>
          <t>23行 12列，源：None 备：</t>
        </is>
      </c>
      <c r="FD388" s="0" t="inlineStr">
        <is>
          <t>23行 12列，源：None 备：</t>
        </is>
      </c>
    </row>
    <row r="389">
      <c r="A389" s="0" t="inlineStr">
        <is>
          <t>info_int_dml_batch1_pk</t>
        </is>
      </c>
      <c r="K389" s="0" t="inlineStr">
        <is>
          <t>[0;34m info_int_dml_batch1_pk [0m源备字段数相同，源端字段：20 	备端字段20</t>
        </is>
      </c>
      <c r="W389" s="1">
        <f>HYPERLINK("#2026041717hbase0!BR2","NO 源备存在差异，共293个")</f>
        <v/>
      </c>
      <c r="X389" s="0">
        <f>A389</f>
        <v/>
      </c>
      <c r="CF389" s="0" t="inlineStr">
        <is>
          <t>43行 8列，源：1999-05-16 01:30:45.1234567 +10:15 备：2003-11-05 02:00:00.0000000 -05:10</t>
        </is>
      </c>
      <c r="CW389" s="0" t="inlineStr">
        <is>
          <t>22行 17列，源：None 备：</t>
        </is>
      </c>
      <c r="EQ389" s="0" t="inlineStr">
        <is>
          <t>23行 13列，源：None 备：</t>
        </is>
      </c>
      <c r="FD389" s="0" t="inlineStr">
        <is>
          <t>23行 13列，源：None 备：</t>
        </is>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YES!PK__info_int__3213E83F1805D2F1</t>
        </is>
      </c>
      <c r="J390" s="0" t="inlineStr">
        <is>
          <t>YES! 主键相关索引</t>
        </is>
      </c>
      <c r="K390" s="0" t="inlineStr">
        <is>
          <t xml:space="preserve"> NO!  	 id列源备映射错误，源端为int None位	期望更改为text	实际备端为int None位</t>
        </is>
      </c>
      <c r="CF390" s="0" t="inlineStr">
        <is>
          <t>44行 0列，源：130 备：32</t>
        </is>
      </c>
      <c r="CW390" s="0" t="inlineStr">
        <is>
          <t>22行 18列，源：None 备：</t>
        </is>
      </c>
      <c r="EQ390" s="0" t="inlineStr">
        <is>
          <t>23行 14列，源：None 备：</t>
        </is>
      </c>
      <c r="FD390" s="0" t="inlineStr">
        <is>
          <t>23行 14列，源：None 备：</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c_tinyint列源备映射错误，源端为tinyint None位	期望更改为text	实际备端为tinyint None位</t>
        </is>
      </c>
      <c r="CF391" s="0" t="inlineStr">
        <is>
          <t>44行 1列，源：2013-03-12 02:00:00 -04:25 备：2025-05-12 00:00:00 -14:00</t>
        </is>
      </c>
      <c r="CW391" s="0" t="inlineStr">
        <is>
          <t>22行 19列，源：True 备：</t>
        </is>
      </c>
      <c r="EQ391" s="0" t="inlineStr">
        <is>
          <t>23行 15列，源：nan 备：</t>
        </is>
      </c>
      <c r="FD391" s="0" t="inlineStr">
        <is>
          <t>23行 15列，源：nan 备：</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c_smallint列源备映射错误，源端为smallint None位	期望更改为text	实际备端为smallint None位</t>
        </is>
      </c>
      <c r="CF392" s="0" t="inlineStr">
        <is>
          <t>44行 2列，源：2013-03-12 02:00:00.0 -04:25 备：2025-05-12 00:00:00.0 -14:00</t>
        </is>
      </c>
      <c r="EQ392" s="0" t="inlineStr">
        <is>
          <t>23行 16列，源：nan 备：</t>
        </is>
      </c>
      <c r="FD392" s="0" t="inlineStr">
        <is>
          <t>23行 16列，源：nan 备：</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c_int列源备映射错误，源端为int None位	期望更改为text	实际备端为int None位</t>
        </is>
      </c>
      <c r="CF393" s="0" t="inlineStr">
        <is>
          <t>44行 3列，源：2013-03-12 02:00:00.00 -04:25 备：2025-05-12 00:00:00.00 -14:00</t>
        </is>
      </c>
      <c r="EQ393" s="0" t="inlineStr">
        <is>
          <t>23行 17列，源：None 备：</t>
        </is>
      </c>
      <c r="FD393" s="0" t="inlineStr">
        <is>
          <t>23行 17列，源：None 备：</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c_bigint列源备映射错误，源端为bigint None位	期望更改为text	实际备端为bigint None位</t>
        </is>
      </c>
      <c r="CF394" s="0" t="inlineStr">
        <is>
          <t>44行 4列，源：2013-03-12 02:00:00.000 -04:25 备：2025-05-12 00:00:00.000 -14:00</t>
        </is>
      </c>
      <c r="EQ394" s="0" t="inlineStr">
        <is>
          <t>23行 18列，源：None 备：</t>
        </is>
      </c>
      <c r="FD394" s="0" t="inlineStr">
        <is>
          <t>23行 18列，源：None 备：</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c_decimal列源备映射错误，源端为decimal None位	期望更改为text	实际备端为decimal None位</t>
        </is>
      </c>
      <c r="CF395" s="0" t="inlineStr">
        <is>
          <t>44行 5列，源：2013-03-12 02:00:00.0000 -04:25 备：2025-05-12 00:00:00.0000 -14:00</t>
        </is>
      </c>
      <c r="EQ395" s="0" t="inlineStr">
        <is>
          <t>23行 19列，源：None 备：</t>
        </is>
      </c>
      <c r="FD395" s="0" t="inlineStr">
        <is>
          <t>23行 19列，源：None 备：</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c_decimal38列源备映射错误，源端为decimal None位	期望更改为text	实际备端为decimal None位</t>
        </is>
      </c>
      <c r="CF396" s="0" t="inlineStr">
        <is>
          <t>44行 6列，源：2013-03-12 02:00:00.00000 -04:25 备：2025-05-12 00:00:00.00000 -14:00</t>
        </is>
      </c>
      <c r="EQ396" s="0" t="inlineStr">
        <is>
          <t>24行 0列，源：55 备：13</t>
        </is>
      </c>
      <c r="FD396" s="0" t="inlineStr">
        <is>
          <t>24行 0列，源：55 备：13</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c_decimal38_38列源备映射错误，源端为decimal None位	期望更改为text	实际备端为decimal None位</t>
        </is>
      </c>
      <c r="CF397" s="0" t="inlineStr">
        <is>
          <t>44行 7列，源：2013-03-12 02:00:00.000000 -04:25 备：2025-05-12 00:00:00.000000 -14:00</t>
        </is>
      </c>
      <c r="EQ397" s="0" t="inlineStr">
        <is>
          <t>24行 1列，源：0.0 备：</t>
        </is>
      </c>
      <c r="FD397" s="0" t="inlineStr">
        <is>
          <t>24行 1列，源：0.0 备：</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c_decimal38_10列源备映射错误，源端为decimal None位	期望更改为text	实际备端为decimal None位</t>
        </is>
      </c>
      <c r="CF398" s="0" t="inlineStr">
        <is>
          <t>44行 8列，源：2013-03-12 02:00:00.0000000 -04:25 备：2025-05-11 23:59:59.9999999 -14:00</t>
        </is>
      </c>
      <c r="EQ398" s="0" t="inlineStr">
        <is>
          <t>24行 2列，源：0.0 备：</t>
        </is>
      </c>
      <c r="FD398" s="0" t="inlineStr">
        <is>
          <t>24行 2列，源：0.0 备：</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c_decimal19_4列源备映射错误，源端为decimal None位	期望更改为text	实际备端为decimal None位</t>
        </is>
      </c>
      <c r="CF399" s="0" t="inlineStr">
        <is>
          <t>45行 0列，源：131 备：323</t>
        </is>
      </c>
      <c r="EQ399" s="0" t="inlineStr">
        <is>
          <t>24行 3列，源：0.0 备：</t>
        </is>
      </c>
      <c r="FD399" s="0" t="inlineStr">
        <is>
          <t>24行 3列，源：0.0 备：</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c_numeric列源备映射错误，源端为numeric None位	期望更改为text	实际备端为numeric None位</t>
        </is>
      </c>
      <c r="CF400" s="0" t="inlineStr">
        <is>
          <t>45行 1列，源：2003-11-05 02:00:00 -05:10 备：2026-04-17 17:18:23 +08:00</t>
        </is>
      </c>
      <c r="EQ400" s="0" t="inlineStr">
        <is>
          <t>24行 4列，源：0.0 备：</t>
        </is>
      </c>
      <c r="FD400" s="0" t="inlineStr">
        <is>
          <t>24行 4列，源：0.0 备：</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c_numeric38列源备映射错误，源端为numeric None位	期望更改为text	实际备端为numeric None位</t>
        </is>
      </c>
      <c r="CF401" s="0" t="inlineStr">
        <is>
          <t>45行 2列，源：2003-11-05 02:00:00.0 -05:10 备：2026-04-17 17:18:22.8 +08:00</t>
        </is>
      </c>
      <c r="EQ401" s="0" t="inlineStr">
        <is>
          <t>24行 5列，源：None 备：-457</t>
        </is>
      </c>
      <c r="FD401" s="0" t="inlineStr">
        <is>
          <t>24行 5列，源：None 备：-457</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c_numeric38_38列源备映射错误，源端为numeric None位	期望更改为text	实际备端为numeric None位</t>
        </is>
      </c>
      <c r="CF402" s="0" t="inlineStr">
        <is>
          <t>45行 3列，源：2003-11-05 02:00:00.00 -05:10 备：2026-04-17 17:18:22.75 +08:00</t>
        </is>
      </c>
      <c r="EQ402" s="0" t="inlineStr">
        <is>
          <t>24行 6列，源：None 备：-123456780123456781234589012345678</t>
        </is>
      </c>
      <c r="FD402" s="0" t="inlineStr">
        <is>
          <t>24行 6列，源：None 备：-123456780123456781234589012345678</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c_numeric38_10列源备映射错误，源端为numeric None位	期望更改为text	实际备端为numeric None位</t>
        </is>
      </c>
      <c r="CF403" s="0" t="inlineStr">
        <is>
          <t>45行 4列，源：2003-11-05 02:00:00.000 -05:10 备：2026-04-17 17:18:22.755 +08:00</t>
        </is>
      </c>
      <c r="EQ403" s="0" t="inlineStr">
        <is>
          <t>24行 7列，源：None 备：-0.45678901234792345678901456789010000000</t>
        </is>
      </c>
      <c r="FD403" s="0" t="inlineStr">
        <is>
          <t>24行 7列，源：None 备：-0.45678901234792345678901456789010000000</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c_numeric18_2列源备映射错误，源端为numeric None位	期望更改为text	实际备端为numeric None位</t>
        </is>
      </c>
      <c r="CF404" s="0" t="inlineStr">
        <is>
          <t>45行 5列，源：2003-11-05 02:00:00.0000 -05:10 备：2026-04-17 17:18:22.7550 +08:00</t>
        </is>
      </c>
      <c r="EQ404" s="0" t="inlineStr">
        <is>
          <t>24行 8列，源：None 备：-123456789012347890345678.9874321000</t>
        </is>
      </c>
      <c r="FD404" s="0" t="inlineStr">
        <is>
          <t>24行 8列，源：None 备：-123456789012347890345678.9874321000</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c_float列源备映射错误，源端为float None位	期望更改为text	实际备端为float None位</t>
        </is>
      </c>
      <c r="CF405" s="0" t="inlineStr">
        <is>
          <t>45行 6列，源：2003-11-05 02:00:00.00000 -05:10 备：2026-04-17 17:18:22.75495 +08:00</t>
        </is>
      </c>
      <c r="EQ405" s="0" t="inlineStr">
        <is>
          <t>24行 9列，源：None 备：-98743298765.4321</t>
        </is>
      </c>
      <c r="FD405" s="0" t="inlineStr">
        <is>
          <t>24行 9列，源：None 备：-98743298765.4321</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c_real列源备映射错误，源端为real None位	期望更改为text	实际备端为real None位</t>
        </is>
      </c>
      <c r="CF406" s="0" t="inlineStr">
        <is>
          <t>45行 7列，源：2003-11-05 02:00:00.000000 -05:10 备：2026-04-17 17:18:22.754952 +08:00</t>
        </is>
      </c>
      <c r="EQ406" s="0" t="inlineStr">
        <is>
          <t>24行 10列，源：None 备：-321</t>
        </is>
      </c>
      <c r="FD406" s="0" t="inlineStr">
        <is>
          <t>24行 10列，源：None 备：-321</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c_money列源备映射错误，源端为money None位	期望更改为text	实际备端为money None位</t>
        </is>
      </c>
      <c r="CF407" s="0" t="inlineStr">
        <is>
          <t>45行 8列，源：2003-11-05 02:00:00.0000000 -05:10 备：2026-04-17 17:18:22.7549521 +08:00</t>
        </is>
      </c>
      <c r="EQ407" s="0" t="inlineStr">
        <is>
          <t>24行 11列，源：None 备：-987654321096543210987654321098765432</t>
        </is>
      </c>
      <c r="FD407" s="0" t="inlineStr">
        <is>
          <t>24行 11列，源：None 备：-987654321096543210987654321098765432</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c_smallmoney列源备映射错误，源端为smallmoney None位	期望更改为text	实际备端为smallmoney None位</t>
        </is>
      </c>
      <c r="CF408" s="0" t="inlineStr">
        <is>
          <t>46行 0列，源：132 备：33</t>
        </is>
      </c>
      <c r="EQ408" s="0" t="inlineStr">
        <is>
          <t>24行 12列，源：None 备：-0.12345690123456712345678901234567800000</t>
        </is>
      </c>
      <c r="FD408" s="0" t="inlineStr">
        <is>
          <t>24行 12列，源：None 备：-0.12345690123456712345678901234567800000</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c_bit列源备映射错误，源端为bit None位	期望更改为text	实际备端为bit None位</t>
        </is>
      </c>
      <c r="CF409" s="0" t="inlineStr">
        <is>
          <t>46行 1列，源：2025-05-12 00:00:00 -14:00 备：1971-05-11 00:00:00 +14:00</t>
        </is>
      </c>
      <c r="EQ409" s="0" t="inlineStr">
        <is>
          <t>24行 13列，源：None 备：-6543210976543287654321.0987654321</t>
        </is>
      </c>
      <c r="FD409" s="0" t="inlineStr">
        <is>
          <t>24行 13列，源：None 备：-6543210976543287654321.0987654321</t>
        </is>
      </c>
    </row>
    <row r="410">
      <c r="A410" s="0" t="inlineStr">
        <is>
          <t>info_char_dml_batch2_pk_irp1</t>
        </is>
      </c>
      <c r="K410" s="0" t="inlineStr">
        <is>
          <t>[0;34m info_char_dml_batch2_pk_irp1 [0m源备字段数相同，源端字段：4 	备端字段4</t>
        </is>
      </c>
      <c r="W410" s="0" t="inlineStr">
        <is>
          <t>YES 源备无差异</t>
        </is>
      </c>
      <c r="X410" s="0">
        <f>A410</f>
        <v/>
      </c>
      <c r="CF410" s="0" t="inlineStr">
        <is>
          <t>46行 2列，源：2025-05-12 00:00:00.0 -14:00 备：1971-05-11 00:00:00.0 +14:00</t>
        </is>
      </c>
      <c r="EQ410" s="0" t="inlineStr">
        <is>
          <t>24行 14列，源：None 备：-9876543210954.32</t>
        </is>
      </c>
      <c r="FD410" s="0" t="inlineStr">
        <is>
          <t>24行 14列，源：None 备：-9876543210954.32</t>
        </is>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YES!PK__info_cha__3213E83F9CD6126E</t>
        </is>
      </c>
      <c r="J411" s="0" t="inlineStr">
        <is>
          <t>YES! 主键相关索引</t>
        </is>
      </c>
      <c r="K411" s="0" t="inlineStr">
        <is>
          <t xml:space="preserve"> NO!  	 id列源备映射错误，源端为int None位	期望更改为text	实际备端为int None位</t>
        </is>
      </c>
      <c r="CF411" s="0" t="inlineStr">
        <is>
          <t>46行 3列，源：2025-05-12 00:00:00.00 -14:00 备：1971-05-11 00:00:00.00 +14:00</t>
        </is>
      </c>
      <c r="EQ411" s="0" t="inlineStr">
        <is>
          <t>24行 15列，源：nan 备：</t>
        </is>
      </c>
      <c r="FD411" s="0" t="inlineStr">
        <is>
          <t>24行 15列，源：nan 备：</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c_char列源备映射错误，源端为char 1位	期望更改为text	实际备端为char 1位</t>
        </is>
      </c>
      <c r="CF412" s="0" t="inlineStr">
        <is>
          <t>46行 4列，源：2025-05-12 00:00:00.000 -14:00 备：1971-05-11 00:00:00.000 +14:00</t>
        </is>
      </c>
      <c r="EQ412" s="0" t="inlineStr">
        <is>
          <t>24行 16列，源：nan 备：</t>
        </is>
      </c>
      <c r="FD412" s="0" t="inlineStr">
        <is>
          <t>24行 16列，源：nan 备：</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c_char20列源备映射错误，源端为char 20位	期望更改为text	实际备端为char 20位</t>
        </is>
      </c>
      <c r="CF413" s="0" t="inlineStr">
        <is>
          <t>46行 5列，源：2025-05-12 00:00:00.0000 -14:00 备：1971-05-11 00:00:00.0000 +14:00</t>
        </is>
      </c>
      <c r="EQ413" s="0" t="inlineStr">
        <is>
          <t>24行 17列，源：None 备：</t>
        </is>
      </c>
      <c r="FD413" s="0" t="inlineStr">
        <is>
          <t>24行 17列，源：None 备：</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c_char200列源备映射错误，源端为char 200位	期望更改为text	实际备端为char 200位</t>
        </is>
      </c>
      <c r="CF414" s="0" t="inlineStr">
        <is>
          <t>46行 6列，源：2025-05-12 00:00:00.00000 -14:00 备：1971-05-11 00:00:00.00000 +14:00</t>
        </is>
      </c>
      <c r="EQ414" s="0" t="inlineStr">
        <is>
          <t>24行 18列，源：None 备：</t>
        </is>
      </c>
      <c r="FD414" s="0" t="inlineStr">
        <is>
          <t>24行 18列，源：None 备：</t>
        </is>
      </c>
    </row>
    <row r="415">
      <c r="K415" s="0" t="inlineStr">
        <is>
          <t>~ 空表</t>
        </is>
      </c>
      <c r="CF415" s="0" t="inlineStr">
        <is>
          <t>46行 7列，源：2025-05-12 00:00:00.000000 -14:00 备：1971-05-11 00:00:00.000000 +14:00</t>
        </is>
      </c>
      <c r="EQ415" s="0" t="inlineStr">
        <is>
          <t>24行 19列，源：None 备：</t>
        </is>
      </c>
      <c r="FD415" s="0" t="inlineStr">
        <is>
          <t>24行 19列，源：None 备：</t>
        </is>
      </c>
    </row>
    <row r="416">
      <c r="A416" s="0" t="inlineStr">
        <is>
          <t>info_hierarchyid_dml_single_pk_irp</t>
        </is>
      </c>
      <c r="K416" s="0" t="inlineStr">
        <is>
          <t>[0;34m info_hierarchyid_dml_single_pk_irp [0m源备字段数相同，源端字段：2 	备端字段2</t>
        </is>
      </c>
      <c r="W416" s="1">
        <f>HYPERLINK("#2026041717hbase0!BS2","NO 源备存在差异，共5个")</f>
        <v/>
      </c>
      <c r="X416" s="0">
        <f>A416</f>
        <v/>
      </c>
      <c r="CF416" s="0" t="inlineStr">
        <is>
          <t>46行 8列，源：2025-05-11 23:59:59.9999999 -14:00 备：1971-05-11 00:00:00.0000001 +14:00</t>
        </is>
      </c>
      <c r="EQ416" s="0" t="inlineStr">
        <is>
          <t>25行 0列，源：56 备：14</t>
        </is>
      </c>
      <c r="FD416" s="0" t="inlineStr">
        <is>
          <t>25行 0列，源：56 备：14</t>
        </is>
      </c>
    </row>
    <row r="417">
      <c r="B417" s="0" t="inlineStr">
        <is>
          <t>YES</t>
        </is>
      </c>
      <c r="C417" s="0" t="inlineStr">
        <is>
          <t>NULL</t>
        </is>
      </c>
      <c r="D417" s="0" t="inlineStr">
        <is>
          <t>NULL</t>
        </is>
      </c>
      <c r="E417" s="0" t="inlineStr">
        <is>
          <t>NULL</t>
        </is>
      </c>
      <c r="F417" s="0" t="inlineStr">
        <is>
          <t>NULL</t>
        </is>
      </c>
      <c r="G417" s="0" t="inlineStr">
        <is>
          <t>NULL</t>
        </is>
      </c>
      <c r="H417" s="0" t="inlineStr">
        <is>
          <t>NULL</t>
        </is>
      </c>
      <c r="I417" s="0" t="inlineStr">
        <is>
          <t>YES!PK__info_hie__3213E83FCD21288A</t>
        </is>
      </c>
      <c r="J417" s="0" t="inlineStr">
        <is>
          <t>YES! 主键相关索引</t>
        </is>
      </c>
      <c r="K417" s="0" t="inlineStr">
        <is>
          <t xml:space="preserve"> NO!  	 id列源备映射错误，源端为int None位	期望更改为text	实际备端为int None位</t>
        </is>
      </c>
      <c r="CF417" s="0" t="inlineStr">
        <is>
          <t>47行 0列，源：133 备：373</t>
        </is>
      </c>
      <c r="EQ417" s="0" t="inlineStr">
        <is>
          <t>25行 1列，源：127.0 备：</t>
        </is>
      </c>
      <c r="FD417" s="0" t="inlineStr">
        <is>
          <t>25行 1列，源：127.0 备：</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c_hierarchyid列源备映射错误，源端为hierarchyid 892位	期望更改为text	实际备端为hierarchyid 892位</t>
        </is>
      </c>
      <c r="CF418" s="0" t="inlineStr">
        <is>
          <t>47行 1列，源：1971-05-11 00:00:00 +14:00 备：2026-04-17 17:18:23 +08:00</t>
        </is>
      </c>
      <c r="EQ418" s="0" t="inlineStr">
        <is>
          <t>25行 2列，源：255.0 备：</t>
        </is>
      </c>
      <c r="FD418" s="0" t="inlineStr">
        <is>
          <t>25行 2列，源：255.0 备：</t>
        </is>
      </c>
    </row>
    <row r="419">
      <c r="A419" s="0" t="inlineStr">
        <is>
          <t>info_datetime2_dml_batch1_pk_urp1</t>
        </is>
      </c>
      <c r="K419" s="0" t="inlineStr">
        <is>
          <t>[0;34m info_datetime2_dml_batch1_pk_urp1 [0m源备字段数相同，源端字段：9 	备端字段9</t>
        </is>
      </c>
      <c r="W419" s="0" t="inlineStr">
        <is>
          <t>YES 源备无差异</t>
        </is>
      </c>
      <c r="X419" s="0">
        <f>A419</f>
        <v/>
      </c>
      <c r="CF419" s="0" t="inlineStr">
        <is>
          <t>47行 2列，源：1971-05-11 00:00:00.0 +14:00 备：2026-04-17 17:18:22.8 +08:00</t>
        </is>
      </c>
      <c r="EQ419" s="0" t="inlineStr">
        <is>
          <t>25行 3列，源：65535.0 备：</t>
        </is>
      </c>
      <c r="FD419" s="0" t="inlineStr">
        <is>
          <t>25行 3列，源：65535.0 备：</t>
        </is>
      </c>
    </row>
    <row r="420">
      <c r="B420" s="0" t="inlineStr">
        <is>
          <t>YES</t>
        </is>
      </c>
      <c r="C420" s="0" t="inlineStr">
        <is>
          <t>NULL</t>
        </is>
      </c>
      <c r="D420" s="0" t="inlineStr">
        <is>
          <t>NULL</t>
        </is>
      </c>
      <c r="E420" s="0" t="inlineStr">
        <is>
          <t>NULL</t>
        </is>
      </c>
      <c r="F420" s="0" t="inlineStr">
        <is>
          <t>NULL</t>
        </is>
      </c>
      <c r="G420" s="0" t="inlineStr">
        <is>
          <t>NULL</t>
        </is>
      </c>
      <c r="H420" s="0" t="inlineStr">
        <is>
          <t>NULL</t>
        </is>
      </c>
      <c r="I420" s="0" t="inlineStr">
        <is>
          <t>YES!PK__info_dat__3213E83FC2CA1155</t>
        </is>
      </c>
      <c r="J420" s="0" t="inlineStr">
        <is>
          <t>YES! 主键相关索引</t>
        </is>
      </c>
      <c r="K420" s="0" t="inlineStr">
        <is>
          <t xml:space="preserve"> NO!  	 id列源备映射错误，源端为int None位	期望更改为text	实际备端为int None位</t>
        </is>
      </c>
      <c r="CF420" s="0" t="inlineStr">
        <is>
          <t>47行 3列，源：1971-05-11 00:00:00.00 +14:00 备：2026-04-17 17:18:22.75 +08:00</t>
        </is>
      </c>
      <c r="EQ420" s="0" t="inlineStr">
        <is>
          <t>25行 4列，源：4294967295.0 备：</t>
        </is>
      </c>
      <c r="FD420" s="0" t="inlineStr">
        <is>
          <t>25行 4列，源：4294967295.0 备：</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c_dt2_0列源备映射错误，源端为datetime2 None位	期望更改为text	实际备端为datetime2 None位</t>
        </is>
      </c>
      <c r="CF421" s="0" t="inlineStr">
        <is>
          <t>47行 4列，源：1971-05-11 00:00:00.000 +14:00 备：2026-04-17 17:18:22.755 +08:00</t>
        </is>
      </c>
      <c r="EQ421" s="0" t="inlineStr">
        <is>
          <t>25行 5列，源：None 备：1000000000000000</t>
        </is>
      </c>
      <c r="FD421" s="0" t="inlineStr">
        <is>
          <t>25行 5列，源：None 备：1000000000000000</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c_dt2_1列源备映射错误，源端为datetime2 None位	期望更改为text	实际备端为datetime2 None位</t>
        </is>
      </c>
      <c r="CF422" s="0" t="inlineStr">
        <is>
          <t>47行 5列，源：1971-05-11 00:00:00.0000 +14:00 备：2026-04-17 17:18:22.7550 +08:00</t>
        </is>
      </c>
      <c r="EQ422" s="0" t="inlineStr">
        <is>
          <t>25行 6列，源：None 备：99999999999999999999999999999999</t>
        </is>
      </c>
      <c r="FD422" s="0" t="inlineStr">
        <is>
          <t>25行 6列，源：None 备：99999999999999999999999999999999</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c_dt2_2列源备映射错误，源端为datetime2 None位	期望更改为text	实际备端为datetime2 None位</t>
        </is>
      </c>
      <c r="CF423" s="0" t="inlineStr">
        <is>
          <t>47行 6列，源：1971-05-11 00:00:00.00000 +14:00 备：2026-04-17 17:18:22.75495 +08:00</t>
        </is>
      </c>
      <c r="EQ423" s="0" t="inlineStr">
        <is>
          <t>25行 7列，源：None 备：0.99999999999999999999999999999900000000</t>
        </is>
      </c>
      <c r="FD423" s="0" t="inlineStr">
        <is>
          <t>25行 7列，源：None 备：0.99999999999999999999999999999900000000</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c_dt2_3列源备映射错误，源端为datetime2 None位	期望更改为text	实际备端为datetime2 None位</t>
        </is>
      </c>
      <c r="CF424" s="0" t="inlineStr">
        <is>
          <t>47行 7列，源：1971-05-11 00:00:00.000000 +14:00 备：2026-04-17 17:18:22.754952 +08:00</t>
        </is>
      </c>
      <c r="EQ424" s="0" t="inlineStr">
        <is>
          <t>25行 8列，源：None 备：9999999999999999999999.9999990000</t>
        </is>
      </c>
      <c r="FD424" s="0" t="inlineStr">
        <is>
          <t>25行 8列，源：None 备：9999999999999999999999.9999990000</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c_dt2_4列源备映射错误，源端为datetime2 None位	期望更改为text	实际备端为datetime2 None位</t>
        </is>
      </c>
      <c r="CF425" s="0" t="inlineStr">
        <is>
          <t>47行 8列，源：1971-05-11 00:00:00.0000001 +14:00 备：2026-04-17 17:18:22.7549521 +08:00</t>
        </is>
      </c>
      <c r="EQ425" s="0" t="inlineStr">
        <is>
          <t>25行 9列，源：None 备：999999999999.9990</t>
        </is>
      </c>
      <c r="FD425" s="0" t="inlineStr">
        <is>
          <t>25行 9列，源：None 备：999999999999.9990</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c_dt2_5列源备映射错误，源端为datetime2 None位	期望更改为text	实际备端为datetime2 None位</t>
        </is>
      </c>
      <c r="CF426" s="0" t="inlineStr">
        <is>
          <t>48行 0列，源：172 备：4</t>
        </is>
      </c>
      <c r="EQ426" s="0" t="inlineStr">
        <is>
          <t>25行 10列，源：None 备：100000000000000</t>
        </is>
      </c>
      <c r="FD426" s="0" t="inlineStr">
        <is>
          <t>25行 10列，源：None 备：100000000000000</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c_dt2_6列源备映射错误，源端为datetime2 None位	期望更改为text	实际备端为datetime2 None位</t>
        </is>
      </c>
      <c r="CF427" s="0" t="inlineStr">
        <is>
          <t>48行 1列，源：1900-01-01 00:00:00 +00:00 备：0001-01-01 00:00:00 +00:00</t>
        </is>
      </c>
      <c r="EQ427" s="0" t="inlineStr">
        <is>
          <t>25行 11列，源：None 备：999999999999999999999</t>
        </is>
      </c>
      <c r="FD427" s="0" t="inlineStr">
        <is>
          <t>25行 11列，源：None 备：999999999999999999999</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c_dt2列源备映射错误，源端为datetime2 None位	期望更改为text	实际备端为datetime2 None位</t>
        </is>
      </c>
      <c r="CF428" s="0" t="inlineStr">
        <is>
          <t>48行 2列，源：1900-01-01 00:00:00.0 +00:00 备：0001-01-01 00:00:00.0 +00:00</t>
        </is>
      </c>
      <c r="EQ428" s="0" t="inlineStr">
        <is>
          <t>25行 12列，源：None 备：0.99999999999999999999999999900000000000</t>
        </is>
      </c>
      <c r="FD428" s="0" t="inlineStr">
        <is>
          <t>25行 12列，源：None 备：0.99999999999999999999999999900000000000</t>
        </is>
      </c>
    </row>
    <row r="429">
      <c r="A429" s="0" t="inlineStr">
        <is>
          <t>info_nchar_dml_batch1_pk_irp2</t>
        </is>
      </c>
      <c r="K429" s="0" t="inlineStr">
        <is>
          <t>[0;34m info_nchar_dml_batch1_pk_irp2 [0m源备字段数相同，源端字段：4 	备端字段4</t>
        </is>
      </c>
      <c r="W429" s="1">
        <f>HYPERLINK("#2026041717hbase0!BT2","NO 源备存在差异，共167个")</f>
        <v/>
      </c>
      <c r="X429" s="0">
        <f>A429</f>
        <v/>
      </c>
      <c r="CF429" s="0" t="inlineStr">
        <is>
          <t>48行 3列，源：1900-01-01 00:00:00.00 +00:00 备：0001-01-01 00:00:00.00 +00:00</t>
        </is>
      </c>
      <c r="EQ429" s="0" t="inlineStr">
        <is>
          <t>25行 13列，源：None 备：999999999999999999999.9999990000</t>
        </is>
      </c>
      <c r="FD429" s="0" t="inlineStr">
        <is>
          <t>25行 13列，源：None 备：999999999999999999999.9999990000</t>
        </is>
      </c>
    </row>
    <row r="430">
      <c r="B430" s="0" t="inlineStr">
        <is>
          <t>YES</t>
        </is>
      </c>
      <c r="C430" s="0" t="inlineStr">
        <is>
          <t>NULL</t>
        </is>
      </c>
      <c r="D430" s="0" t="inlineStr">
        <is>
          <t>NULL</t>
        </is>
      </c>
      <c r="E430" s="0" t="inlineStr">
        <is>
          <t>NULL</t>
        </is>
      </c>
      <c r="F430" s="0" t="inlineStr">
        <is>
          <t>NULL</t>
        </is>
      </c>
      <c r="G430" s="0" t="inlineStr">
        <is>
          <t>NULL</t>
        </is>
      </c>
      <c r="H430" s="0" t="inlineStr">
        <is>
          <t>NULL</t>
        </is>
      </c>
      <c r="I430" s="0" t="inlineStr">
        <is>
          <t>YES!PK__info_nch__3213E83FD5FFAC5C</t>
        </is>
      </c>
      <c r="J430" s="0" t="inlineStr">
        <is>
          <t>YES! 主键相关索引</t>
        </is>
      </c>
      <c r="K430" s="0" t="inlineStr">
        <is>
          <t xml:space="preserve"> NO!  	 id列源备映射错误，源端为int None位	期望更改为text	实际备端为int None位</t>
        </is>
      </c>
      <c r="CF430" s="0" t="inlineStr">
        <is>
          <t>48行 4列，源：1900-01-01 00:00:00.000 +00:00 备：0001-01-01 00:00:00.000 +00:00</t>
        </is>
      </c>
      <c r="EQ430" s="0" t="inlineStr">
        <is>
          <t>25行 14列，源：None 备：9999999999.99</t>
        </is>
      </c>
      <c r="FD430" s="0" t="inlineStr">
        <is>
          <t>25行 14列，源：None 备：9999999999.99</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c_nchar列源备映射错误，源端为nchar 2位	期望更改为text	实际备端为nchar 2位</t>
        </is>
      </c>
      <c r="CF431" s="0" t="inlineStr">
        <is>
          <t>48行 5列，源：1900-01-01 00:00:00.0000 +00:00 备：0001-01-01 00:00:00.0000 +00:00</t>
        </is>
      </c>
      <c r="EQ431" s="0" t="inlineStr">
        <is>
          <t>25行 15列，源：nan 备：</t>
        </is>
      </c>
      <c r="FD431" s="0" t="inlineStr">
        <is>
          <t>25行 15列，源：nan 备：</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c_nchar20列源备映射错误，源端为nchar 40位	期望更改为text	实际备端为nchar 40位</t>
        </is>
      </c>
      <c r="CF432" s="0" t="inlineStr">
        <is>
          <t>48行 6列，源：1900-01-01 00:00:00.00000 +00:00 备：0001-01-01 00:00:00.00000 +00:00</t>
        </is>
      </c>
      <c r="EQ432" s="0" t="inlineStr">
        <is>
          <t>25行 16列，源：nan 备：</t>
        </is>
      </c>
      <c r="FD432" s="0" t="inlineStr">
        <is>
          <t>25行 16列，源：nan 备：</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c_nchar3500列源备映射错误，源端为nchar 7000位	期望更改为text	实际备端为nchar 7000位</t>
        </is>
      </c>
      <c r="CF433" s="0" t="inlineStr">
        <is>
          <t>48行 7列，源：1900-01-01 00:00:00.000000 +00:00 备：0001-01-01 00:00:00.000000 +00:00</t>
        </is>
      </c>
      <c r="EQ433" s="0" t="inlineStr">
        <is>
          <t>25行 17列，源：None 备：</t>
        </is>
      </c>
      <c r="FD433" s="0" t="inlineStr">
        <is>
          <t>25行 17列，源：None 备：</t>
        </is>
      </c>
    </row>
    <row r="434">
      <c r="A434" s="0" t="inlineStr">
        <is>
          <t>info_char_dml_batch2_pk_irp2</t>
        </is>
      </c>
      <c r="K434" s="0" t="inlineStr">
        <is>
          <t>[0;34m info_char_dml_batch2_pk_irp2 [0m源备字段数相同，源端字段：4 	备端字段4</t>
        </is>
      </c>
      <c r="W434" s="0" t="inlineStr">
        <is>
          <t>YES 源备无差异</t>
        </is>
      </c>
      <c r="X434" s="0">
        <f>A434</f>
        <v/>
      </c>
      <c r="CF434" s="0" t="inlineStr">
        <is>
          <t>48行 8列，源：1900-01-01 00:00:00.0000000 +00:00 备：0001-01-01 00:00:00.0000000 +00:00</t>
        </is>
      </c>
      <c r="EQ434" s="0" t="inlineStr">
        <is>
          <t>25行 18列，源：None 备：</t>
        </is>
      </c>
      <c r="FD434" s="0" t="inlineStr">
        <is>
          <t>25行 18列，源：None 备：</t>
        </is>
      </c>
    </row>
    <row r="435">
      <c r="B435" s="0" t="inlineStr">
        <is>
          <t>YES</t>
        </is>
      </c>
      <c r="C435" s="0" t="inlineStr">
        <is>
          <t>NULL</t>
        </is>
      </c>
      <c r="D435" s="0" t="inlineStr">
        <is>
          <t>NULL</t>
        </is>
      </c>
      <c r="E435" s="0" t="inlineStr">
        <is>
          <t>NULL</t>
        </is>
      </c>
      <c r="F435" s="0" t="inlineStr">
        <is>
          <t>NULL</t>
        </is>
      </c>
      <c r="G435" s="0" t="inlineStr">
        <is>
          <t>NULL</t>
        </is>
      </c>
      <c r="H435" s="0" t="inlineStr">
        <is>
          <t>NULL</t>
        </is>
      </c>
      <c r="I435" s="0" t="inlineStr">
        <is>
          <t>YES!PK__info_cha__3213E83FF1773D01</t>
        </is>
      </c>
      <c r="J435" s="0" t="inlineStr">
        <is>
          <t>YES! 主键相关索引</t>
        </is>
      </c>
      <c r="K435" s="0" t="inlineStr">
        <is>
          <t xml:space="preserve"> NO!  	 id列源备映射错误，源端为int None位	期望更改为text	实际备端为int None位</t>
        </is>
      </c>
      <c r="CF435" s="0" t="inlineStr">
        <is>
          <t>49行 0列，源：173 备：5</t>
        </is>
      </c>
      <c r="EQ435" s="0" t="inlineStr">
        <is>
          <t>25行 19列，源：None 备：</t>
        </is>
      </c>
      <c r="FD435" s="0" t="inlineStr">
        <is>
          <t>25行 19列，源：None 备：</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c_char列源备映射错误，源端为char 1位	期望更改为text	实际备端为char 1位</t>
        </is>
      </c>
      <c r="CF436" s="0" t="inlineStr">
        <is>
          <t>49行 1列，源：2026-04-17 17:18:23 +08:00 备：9999-12-31 23:59:59 +00:00</t>
        </is>
      </c>
      <c r="EQ436" s="0" t="inlineStr">
        <is>
          <t>26行 0列，源：57 备：15</t>
        </is>
      </c>
      <c r="FD436" s="0" t="inlineStr">
        <is>
          <t>26行 0列，源：57 备：15</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c_char20列源备映射错误，源端为char 20位	期望更改为text	实际备端为char 20位</t>
        </is>
      </c>
      <c r="CF437" s="0" t="inlineStr">
        <is>
          <t>49行 2列，源：2026-04-17 17:18:22.8 +08:00 备：9999-12-31 23:59:59.9 +00:00</t>
        </is>
      </c>
      <c r="EQ437" s="0" t="inlineStr">
        <is>
          <t>26行 1列，源：255.0 备：</t>
        </is>
      </c>
      <c r="FD437" s="0" t="inlineStr">
        <is>
          <t>26行 1列，源：255.0 备：</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c_char200列源备映射错误，源端为char 200位	期望更改为text	实际备端为char 200位</t>
        </is>
      </c>
      <c r="CF438" s="0" t="inlineStr">
        <is>
          <t>49行 3列，源：2026-04-17 17:18:22.75 +08:00 备：9999-12-31 23:59:59.99 +00:00</t>
        </is>
      </c>
      <c r="EQ438" s="0" t="inlineStr">
        <is>
          <t>26行 2列，源：32767.0 备：</t>
        </is>
      </c>
      <c r="FD438" s="0" t="inlineStr">
        <is>
          <t>26行 2列，源：32767.0 备：</t>
        </is>
      </c>
    </row>
    <row r="439">
      <c r="K439" s="0" t="inlineStr">
        <is>
          <t>~ 空表</t>
        </is>
      </c>
      <c r="CF439" s="0" t="inlineStr">
        <is>
          <t>49行 4列，源：2026-04-17 17:18:22.755 +08:00 备：9999-12-31 23:59:59.999 +00:00</t>
        </is>
      </c>
      <c r="EQ439" s="0" t="inlineStr">
        <is>
          <t>26行 3列，源：2147483647.0 备：</t>
        </is>
      </c>
      <c r="FD439" s="0" t="inlineStr">
        <is>
          <t>26行 3列，源：2147483647.0 备：</t>
        </is>
      </c>
    </row>
    <row r="440">
      <c r="A440" s="0" t="inlineStr">
        <is>
          <t>info_date_dml_single_pk_urp</t>
        </is>
      </c>
      <c r="K440" s="0" t="inlineStr">
        <is>
          <t>[0;34m info_date_dml_single_pk_urp [0m源备字段数相同，源端字段：2 	备端字段2</t>
        </is>
      </c>
      <c r="W440" s="1">
        <f>HYPERLINK("#2026041717hbase0!BU2","NO 源备存在差异，共1个")</f>
        <v/>
      </c>
      <c r="X440" s="0">
        <f>A440</f>
        <v/>
      </c>
      <c r="CF440" s="0" t="inlineStr">
        <is>
          <t>49行 5列，源：2026-04-17 17:18:22.7550 +08:00 备：9999-12-31 23:59:59.9999 +00:00</t>
        </is>
      </c>
      <c r="EQ440" s="0" t="inlineStr">
        <is>
          <t>26行 4列，源：9.223372036854776e+18 备：</t>
        </is>
      </c>
      <c r="FD440" s="0" t="inlineStr">
        <is>
          <t>26行 4列，源：9.223372036854776e+18 备：</t>
        </is>
      </c>
    </row>
    <row r="441">
      <c r="B441" s="0" t="inlineStr">
        <is>
          <t>YES</t>
        </is>
      </c>
      <c r="C441" s="0" t="inlineStr">
        <is>
          <t>NULL</t>
        </is>
      </c>
      <c r="D441" s="0" t="inlineStr">
        <is>
          <t>NULL</t>
        </is>
      </c>
      <c r="E441" s="0" t="inlineStr">
        <is>
          <t>NULL</t>
        </is>
      </c>
      <c r="F441" s="0" t="inlineStr">
        <is>
          <t>NULL</t>
        </is>
      </c>
      <c r="G441" s="0" t="inlineStr">
        <is>
          <t>NULL</t>
        </is>
      </c>
      <c r="H441" s="0" t="inlineStr">
        <is>
          <t>NULL</t>
        </is>
      </c>
      <c r="I441" s="0" t="inlineStr">
        <is>
          <t>YES!PK__info_dat__3213E83FD785C27E</t>
        </is>
      </c>
      <c r="J441" s="0" t="inlineStr">
        <is>
          <t>YES! 主键相关索引</t>
        </is>
      </c>
      <c r="K441" s="0" t="inlineStr">
        <is>
          <t xml:space="preserve"> NO!  	 id列源备映射错误，源端为int None位	期望更改为text	实际备端为int None位</t>
        </is>
      </c>
      <c r="CF441" s="0" t="inlineStr">
        <is>
          <t>49行 6列，源：2026-04-17 17:18:22.75495 +08:00 备：9999-12-31 23:59:59.99999 +00:00</t>
        </is>
      </c>
      <c r="EQ441" s="0" t="inlineStr">
        <is>
          <t>26行 5列，源：None 备：0</t>
        </is>
      </c>
      <c r="FD441" s="0" t="inlineStr">
        <is>
          <t>26行 5列，源：None 备：0</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c_date列源备映射错误，源端为date None位	期望更改为text	实际备端为date None位</t>
        </is>
      </c>
      <c r="CF442" s="0" t="inlineStr">
        <is>
          <t>49行 7列，源：2026-04-17 17:18:22.754952 +08:00 备：9999-12-31 23:59:59.999999 +00:00</t>
        </is>
      </c>
      <c r="EQ442" s="0" t="inlineStr">
        <is>
          <t>26行 6列，源：None 备：1</t>
        </is>
      </c>
      <c r="FD442" s="0" t="inlineStr">
        <is>
          <t>26行 6列，源：None 备：1</t>
        </is>
      </c>
    </row>
    <row r="443">
      <c r="A443" s="0" t="inlineStr">
        <is>
          <t>info_datetime2_dml_batch1_pk_urp2</t>
        </is>
      </c>
      <c r="K443" s="0" t="inlineStr">
        <is>
          <t>[0;34m info_datetime2_dml_batch1_pk_urp2 [0m源备字段数相同，源端字段：9 	备端字段9</t>
        </is>
      </c>
      <c r="W443" s="1">
        <f>HYPERLINK("#2026041717hbase0!BV2","NO 源备存在差异，共15个")</f>
        <v/>
      </c>
      <c r="X443" s="0">
        <f>A443</f>
        <v/>
      </c>
      <c r="CF443" s="0" t="inlineStr">
        <is>
          <t>49行 8列，源：2026-04-17 17:18:22.7549521 +08:00 备：9999-12-31 23:59:59.9999999 +00:00</t>
        </is>
      </c>
      <c r="EQ443" s="0" t="inlineStr">
        <is>
          <t>26行 7列，源：None 备：0.00000000000000000000000000100000000000</t>
        </is>
      </c>
      <c r="FD443" s="0" t="inlineStr">
        <is>
          <t>26行 7列，源：None 备：0.00000000000000000000000000100000000000</t>
        </is>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YES!PK__info_dat__3213E83F8DD61F52</t>
        </is>
      </c>
      <c r="J444" s="0" t="inlineStr">
        <is>
          <t>YES! 主键相关索引</t>
        </is>
      </c>
      <c r="K444" s="0" t="inlineStr">
        <is>
          <t xml:space="preserve"> NO!  	 id列源备映射错误，源端为int None位	期望更改为text	实际备端为int None位</t>
        </is>
      </c>
      <c r="CF444" s="0" t="inlineStr">
        <is>
          <t>50行 0列，源：174 备：6</t>
        </is>
      </c>
      <c r="EQ444" s="0" t="inlineStr">
        <is>
          <t>26行 8列，源：None 备：0.0000000010</t>
        </is>
      </c>
      <c r="FD444" s="0" t="inlineStr">
        <is>
          <t>26行 8列，源：None 备：0.0000000010</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c_dt2_0列源备映射错误，源端为datetime2 None位	期望更改为text	实际备端为datetime2 None位</t>
        </is>
      </c>
      <c r="CF445" s="0" t="inlineStr">
        <is>
          <t>50行 1列，源：0001-01-01 00:00:00 +00:00 备：2063-05-11 10:30:45 -04:00</t>
        </is>
      </c>
      <c r="EQ445" s="0" t="inlineStr">
        <is>
          <t>26行 9列，源：None 备：0.0001</t>
        </is>
      </c>
      <c r="FD445" s="0" t="inlineStr">
        <is>
          <t>26行 9列，源：None 备：0.0001</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c_dt2_1列源备映射错误，源端为datetime2 None位	期望更改为text	实际备端为datetime2 None位</t>
        </is>
      </c>
      <c r="CF446" s="0" t="inlineStr">
        <is>
          <t>50行 2列，源：0001-01-01 00:00:00.0 +00:00 备：2063-05-11 10:30:45.1 -04:00</t>
        </is>
      </c>
      <c r="EQ446" s="0" t="inlineStr">
        <is>
          <t>26行 10列，源：None 备：0</t>
        </is>
      </c>
      <c r="FD446" s="0" t="inlineStr">
        <is>
          <t>26行 10列，源：None 备：0</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c_dt2_2列源备映射错误，源端为datetime2 None位	期望更改为text	实际备端为datetime2 None位</t>
        </is>
      </c>
      <c r="CF447" s="0" t="inlineStr">
        <is>
          <t>50行 3列，源：0001-01-01 00:00:00.00 +00:00 备：2063-05-11 10:30:45.12 -04:00</t>
        </is>
      </c>
      <c r="EQ447" s="0" t="inlineStr">
        <is>
          <t>26行 11列，源：None 备：1</t>
        </is>
      </c>
      <c r="FD447" s="0" t="inlineStr">
        <is>
          <t>26行 11列，源：None 备：1</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c_dt2_3列源备映射错误，源端为datetime2 None位	期望更改为text	实际备端为datetime2 None位</t>
        </is>
      </c>
      <c r="CF448" s="0" t="inlineStr">
        <is>
          <t>50行 4列，源：0001-01-01 00:00:00.000 +00:00 备：2063-05-11 10:30:45.123 -04:00</t>
        </is>
      </c>
      <c r="EQ448" s="0" t="inlineStr">
        <is>
          <t>26行 12列，源：None 备：0.00000000000000000000000000000100000000</t>
        </is>
      </c>
      <c r="FD448" s="0" t="inlineStr">
        <is>
          <t>26行 12列，源：None 备：0.00000000000000000000000000000100000000</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c_dt2_4列源备映射错误，源端为datetime2 None位	期望更改为text	实际备端为datetime2 None位</t>
        </is>
      </c>
      <c r="CF449" s="0" t="inlineStr">
        <is>
          <t>50行 5列，源：0001-01-01 00:00:00.0000 +00:00 备：2063-05-11 10:30:45.1235 -04:00</t>
        </is>
      </c>
      <c r="EQ449" s="0" t="inlineStr">
        <is>
          <t>26行 13列，源：None 备：0.0000010000</t>
        </is>
      </c>
      <c r="FD449" s="0" t="inlineStr">
        <is>
          <t>26行 13列，源：None 备：0.0000010000</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c_dt2_5列源备映射错误，源端为datetime2 None位	期望更改为text	实际备端为datetime2 None位</t>
        </is>
      </c>
      <c r="CF450" s="0" t="inlineStr">
        <is>
          <t>50行 6列，源：0001-01-01 00:00:00.00000 +00:00 备：2063-05-11 10:30:45.12346 -04:00</t>
        </is>
      </c>
      <c r="EQ450" s="0" t="inlineStr">
        <is>
          <t>26行 14列，源：None 备：0.01</t>
        </is>
      </c>
      <c r="FD450" s="0" t="inlineStr">
        <is>
          <t>26行 14列，源：None 备：0.01</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c_dt2_6列源备映射错误，源端为datetime2 None位	期望更改为text	实际备端为datetime2 None位</t>
        </is>
      </c>
      <c r="CF451" s="0" t="inlineStr">
        <is>
          <t>50行 7列，源：0001-01-01 00:00:00.000000 +00:00 备：2063-05-11 10:30:45.123457 -04:00</t>
        </is>
      </c>
      <c r="EQ451" s="0" t="inlineStr">
        <is>
          <t>26行 15列，源：nan 备：</t>
        </is>
      </c>
      <c r="FD451" s="0" t="inlineStr">
        <is>
          <t>26行 15列，源：nan 备：</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c_dt2列源备映射错误，源端为datetime2 None位	期望更改为text	实际备端为datetime2 None位</t>
        </is>
      </c>
      <c r="CF452" s="0" t="inlineStr">
        <is>
          <t>50行 8列，源：0001-01-01 00:00:00.0000000 +00:00 备：2063-05-11 10:30:45.1234567 -04:00</t>
        </is>
      </c>
      <c r="EQ452" s="0" t="inlineStr">
        <is>
          <t>26行 16列，源：nan 备：</t>
        </is>
      </c>
      <c r="FD452" s="0" t="inlineStr">
        <is>
          <t>26行 16列，源：nan 备：</t>
        </is>
      </c>
    </row>
    <row r="453">
      <c r="A453" s="0" t="inlineStr">
        <is>
          <t>info_varcharmax_dml_batch1_pk_irp1</t>
        </is>
      </c>
      <c r="K453" s="0" t="inlineStr">
        <is>
          <t>[0;34m info_varcharmax_dml_batch1_pk_irp1 [0m源备字段数相同，源端字段：3 	备端字段3</t>
        </is>
      </c>
      <c r="W453" s="0" t="inlineStr">
        <is>
          <t>YES 源备无差异</t>
        </is>
      </c>
      <c r="X453" s="0">
        <f>A453</f>
        <v/>
      </c>
      <c r="CF453" s="0" t="inlineStr">
        <is>
          <t>51行 0列，源：177 备：7</t>
        </is>
      </c>
      <c r="EQ453" s="0" t="inlineStr">
        <is>
          <t>26行 17列，源：None 备：</t>
        </is>
      </c>
      <c r="FD453" s="0" t="inlineStr">
        <is>
          <t>26行 17列，源：None 备：</t>
        </is>
      </c>
    </row>
    <row r="454">
      <c r="B454" s="0" t="inlineStr">
        <is>
          <t>YES</t>
        </is>
      </c>
      <c r="C454" s="0" t="inlineStr">
        <is>
          <t>NULL</t>
        </is>
      </c>
      <c r="D454" s="0" t="inlineStr">
        <is>
          <t>NULL</t>
        </is>
      </c>
      <c r="E454" s="0" t="inlineStr">
        <is>
          <t>NULL</t>
        </is>
      </c>
      <c r="F454" s="0" t="inlineStr">
        <is>
          <t>NULL</t>
        </is>
      </c>
      <c r="G454" s="0" t="inlineStr">
        <is>
          <t>NULL</t>
        </is>
      </c>
      <c r="H454" s="0" t="inlineStr">
        <is>
          <t>NULL</t>
        </is>
      </c>
      <c r="I454" s="0" t="inlineStr">
        <is>
          <t>YES!PK__info_var__3213E83F2FF7F6A1</t>
        </is>
      </c>
      <c r="J454" s="0" t="inlineStr">
        <is>
          <t>YES! 主键相关索引</t>
        </is>
      </c>
      <c r="K454" s="0" t="inlineStr">
        <is>
          <t xml:space="preserve"> NO!  	 id列源备映射错误，源端为int None位	期望更改为text	实际备端为int None位</t>
        </is>
      </c>
      <c r="CF454" s="0" t="inlineStr">
        <is>
          <t>52行 0列，源：178 备：72</t>
        </is>
      </c>
      <c r="EQ454" s="0" t="inlineStr">
        <is>
          <t>26行 18列，源：None 备：</t>
        </is>
      </c>
      <c r="FD454" s="0" t="inlineStr">
        <is>
          <t>26行 18列，源：None 备：</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c_varchar_max列源备映射错误，源端为varchar -1位	期望更改为text	实际备端为varchar -1位</t>
        </is>
      </c>
      <c r="CF455" s="0" t="inlineStr">
        <is>
          <t>52行 1列，源：2000-05-11 00:30:45 +09:00 备：1900-01-01 00:00:00 +00:00</t>
        </is>
      </c>
      <c r="EQ455" s="0" t="inlineStr">
        <is>
          <t>26行 19列，源：None 备：</t>
        </is>
      </c>
      <c r="FD455" s="0" t="inlineStr">
        <is>
          <t>26行 19列，源：None 备：</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c_nvarchar_max列源备映射错误，源端为nvarchar -1位	期望更改为text	实际备端为nvarchar -1位</t>
        </is>
      </c>
      <c r="CF456" s="0" t="inlineStr">
        <is>
          <t>52行 2列，源：2000-05-11 00:30:45.1 +09:00 备：1900-01-01 00:00:00.0 +00:00</t>
        </is>
      </c>
      <c r="EQ456" s="0" t="inlineStr">
        <is>
          <t>27行 0列，源：58 备：151</t>
        </is>
      </c>
      <c r="FD456" s="0" t="inlineStr">
        <is>
          <t>27行 0列，源：58 备：16</t>
        </is>
      </c>
    </row>
    <row r="457">
      <c r="K457" s="0" t="inlineStr">
        <is>
          <t>~ 空表</t>
        </is>
      </c>
      <c r="CF457" s="0" t="inlineStr">
        <is>
          <t>52行 3列，源：2000-05-11 00:30:45.12 +09:00 备：1900-01-01 00:00:00.00 +00:00</t>
        </is>
      </c>
      <c r="EQ457" s="0" t="inlineStr">
        <is>
          <t>27行 1列，源：0.0 备：</t>
        </is>
      </c>
      <c r="FD457" s="0" t="inlineStr">
        <is>
          <t>27行 1列，源：0.0 备：</t>
        </is>
      </c>
    </row>
    <row r="458">
      <c r="A458" s="0" t="inlineStr">
        <is>
          <t>info_nvarchar_dml_single_pk_irp</t>
        </is>
      </c>
      <c r="K458" s="0" t="inlineStr">
        <is>
          <t>[0;34m info_nvarchar_dml_single_pk_irp [0m源备字段数相同，源端字段：4 	备端字段4</t>
        </is>
      </c>
      <c r="W458" s="1">
        <f>HYPERLINK("#2026041717hbase0!BW2","NO 源备存在差异，共108个")</f>
        <v/>
      </c>
      <c r="X458" s="0">
        <f>A458</f>
        <v/>
      </c>
      <c r="CF458" s="0" t="inlineStr">
        <is>
          <t>52行 4列，源：2000-05-11 00:30:45.123 +09:00 备：1900-01-01 00:00:00.000 +00:00</t>
        </is>
      </c>
      <c r="EQ458" s="0" t="inlineStr">
        <is>
          <t>27行 2列，源：-32768.0 备：</t>
        </is>
      </c>
      <c r="FD458" s="0" t="inlineStr">
        <is>
          <t>27行 2列，源：-32768.0 备：</t>
        </is>
      </c>
    </row>
    <row r="459">
      <c r="B459" s="0" t="inlineStr">
        <is>
          <t>YES</t>
        </is>
      </c>
      <c r="C459" s="0" t="inlineStr">
        <is>
          <t>NULL</t>
        </is>
      </c>
      <c r="D459" s="0" t="inlineStr">
        <is>
          <t>NULL</t>
        </is>
      </c>
      <c r="E459" s="0" t="inlineStr">
        <is>
          <t>NULL</t>
        </is>
      </c>
      <c r="F459" s="0" t="inlineStr">
        <is>
          <t>NULL</t>
        </is>
      </c>
      <c r="G459" s="0" t="inlineStr">
        <is>
          <t>NULL</t>
        </is>
      </c>
      <c r="H459" s="0" t="inlineStr">
        <is>
          <t>NULL</t>
        </is>
      </c>
      <c r="I459" s="0" t="inlineStr">
        <is>
          <t>YES!PK__info_nva__3213E83F6EB800C0</t>
        </is>
      </c>
      <c r="J459" s="0" t="inlineStr">
        <is>
          <t>YES! 主键相关索引</t>
        </is>
      </c>
      <c r="K459" s="0" t="inlineStr">
        <is>
          <t xml:space="preserve"> NO!  	 id列源备映射错误，源端为int None位	期望更改为text	实际备端为int None位</t>
        </is>
      </c>
      <c r="CF459" s="0" t="inlineStr">
        <is>
          <t>52行 5列，源：2000-05-11 00:30:45.1235 +09:00 备：1900-01-01 00:00:00.0000 +00:00</t>
        </is>
      </c>
      <c r="EQ459" s="0" t="inlineStr">
        <is>
          <t>27行 3列，源：-2147483648.0 备：</t>
        </is>
      </c>
      <c r="FD459" s="0" t="inlineStr">
        <is>
          <t>27行 3列，源：-2147483648.0 备：</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c_nvarchar列源备映射错误，源端为nvarchar 2位	期望更改为text	实际备端为nvarchar 2位</t>
        </is>
      </c>
      <c r="CF460" s="0" t="inlineStr">
        <is>
          <t>52行 6列，源：2000-05-11 00:30:45.12346 +09:00 备：1900-01-01 00:00:00.00000 +00:00</t>
        </is>
      </c>
      <c r="EQ460" s="0" t="inlineStr">
        <is>
          <t>27行 4列，源：-9.223372036854776e+18 备：</t>
        </is>
      </c>
      <c r="FD460" s="0" t="inlineStr">
        <is>
          <t>27行 4列，源：-9.223372036854776e+18 备：</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c_nvarchar20列源备映射错误，源端为nvarchar 40位	期望更改为text	实际备端为nvarchar 40位</t>
        </is>
      </c>
      <c r="CF461" s="0" t="inlineStr">
        <is>
          <t>52行 7列，源：2000-05-11 00:30:45.123457 +09:00 备：1900-01-01 00:00:00.000000 +00:00</t>
        </is>
      </c>
      <c r="EQ461" s="0" t="inlineStr">
        <is>
          <t>27行 5列，源：None 备：</t>
        </is>
      </c>
      <c r="FD461" s="0" t="inlineStr">
        <is>
          <t>27行 5列，源：None 备：</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c_nvarchar4000列源备映射错误，源端为nvarchar 8000位	期望更改为text	实际备端为nvarchar 8000位</t>
        </is>
      </c>
      <c r="CF462" s="0" t="inlineStr">
        <is>
          <t>52行 8列，源：2000-05-11 00:30:45.1234567 +09:00 备：1900-01-01 00:00:00.0000000 +00:00</t>
        </is>
      </c>
      <c r="EQ462" s="0" t="inlineStr">
        <is>
          <t>27行 6列，源：None 备：</t>
        </is>
      </c>
      <c r="FD462" s="0" t="inlineStr">
        <is>
          <t>27行 6列，源：None 备：</t>
        </is>
      </c>
    </row>
    <row r="463">
      <c r="A463" s="0" t="inlineStr">
        <is>
          <t>info_datetime2_dml_batch1_pk_drp1</t>
        </is>
      </c>
      <c r="K463" s="0" t="inlineStr">
        <is>
          <t>[0;34m info_datetime2_dml_batch1_pk_drp1 [0m源备字段数相同，源端字段：9 	备端字段9</t>
        </is>
      </c>
      <c r="W463" s="0" t="inlineStr">
        <is>
          <t>YES 源备无差异</t>
        </is>
      </c>
      <c r="X463" s="0">
        <f>A463</f>
        <v/>
      </c>
      <c r="CF463" s="0" t="inlineStr">
        <is>
          <t>53行 0列，源：179 备：73</t>
        </is>
      </c>
      <c r="EQ463" s="0" t="inlineStr">
        <is>
          <t>27行 7列，源：None 备：</t>
        </is>
      </c>
      <c r="FD463" s="0" t="inlineStr">
        <is>
          <t>27行 7列，源：None 备：</t>
        </is>
      </c>
    </row>
    <row r="464">
      <c r="B464" s="0" t="inlineStr">
        <is>
          <t>YES</t>
        </is>
      </c>
      <c r="C464" s="0" t="inlineStr">
        <is>
          <t>NULL</t>
        </is>
      </c>
      <c r="D464" s="0" t="inlineStr">
        <is>
          <t>NULL</t>
        </is>
      </c>
      <c r="E464" s="0" t="inlineStr">
        <is>
          <t>NULL</t>
        </is>
      </c>
      <c r="F464" s="0" t="inlineStr">
        <is>
          <t>NULL</t>
        </is>
      </c>
      <c r="G464" s="0" t="inlineStr">
        <is>
          <t>NULL</t>
        </is>
      </c>
      <c r="H464" s="0" t="inlineStr">
        <is>
          <t>NULL</t>
        </is>
      </c>
      <c r="I464" s="0" t="inlineStr">
        <is>
          <t>YES!PK__info_dat__3213E83F059B3B82</t>
        </is>
      </c>
      <c r="J464" s="0" t="inlineStr">
        <is>
          <t>YES! 主键相关索引</t>
        </is>
      </c>
      <c r="K464" s="0" t="inlineStr">
        <is>
          <t xml:space="preserve"> NO!  	 id列源备映射错误，源端为int None位	期望更改为text	实际备端为int None位</t>
        </is>
      </c>
      <c r="CF464" s="0" t="inlineStr">
        <is>
          <t>53行 1列，源：1999-05-16 01:30:45 +10:15 备：2026-04-17 17:18:23 +08:00</t>
        </is>
      </c>
      <c r="EQ464" s="0" t="inlineStr">
        <is>
          <t>27行 8列，源：None 备：</t>
        </is>
      </c>
      <c r="FD464" s="0" t="inlineStr">
        <is>
          <t>27行 8列，源：None 备：</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c_dt2_0列源备映射错误，源端为datetime2 None位	期望更改为text	实际备端为datetime2 None位</t>
        </is>
      </c>
      <c r="CF465" s="0" t="inlineStr">
        <is>
          <t>53行 2列，源：1999-05-16 01:30:45.1 +10:15 备：2026-04-17 17:18:22.8 +08:00</t>
        </is>
      </c>
      <c r="EQ465" s="0" t="inlineStr">
        <is>
          <t>27行 9列，源：None 备：</t>
        </is>
      </c>
      <c r="FD465" s="0" t="inlineStr">
        <is>
          <t>27行 9列，源：None 备：</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c_dt2_1列源备映射错误，源端为datetime2 None位	期望更改为text	实际备端为datetime2 None位</t>
        </is>
      </c>
      <c r="CF466" s="0" t="inlineStr">
        <is>
          <t>53行 3列，源：1999-05-16 01:30:45.12 +10:15 备：2026-04-17 17:18:22.75 +08:00</t>
        </is>
      </c>
      <c r="EQ466" s="0" t="inlineStr">
        <is>
          <t>27行 10列，源：None 备：</t>
        </is>
      </c>
      <c r="FD466" s="0" t="inlineStr">
        <is>
          <t>27行 10列，源：None 备：</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c_dt2_2列源备映射错误，源端为datetime2 None位	期望更改为text	实际备端为datetime2 None位</t>
        </is>
      </c>
      <c r="CF467" s="0" t="inlineStr">
        <is>
          <t>53行 4列，源：1999-05-16 01:30:45.123 +10:15 备：2026-04-17 17:18:22.755 +08:00</t>
        </is>
      </c>
      <c r="EQ467" s="0" t="inlineStr">
        <is>
          <t>27行 11列，源：None 备：</t>
        </is>
      </c>
      <c r="FD467" s="0" t="inlineStr">
        <is>
          <t>27行 11列，源：None 备：</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c_dt2_3列源备映射错误，源端为datetime2 None位	期望更改为text	实际备端为datetime2 None位</t>
        </is>
      </c>
      <c r="CF468" s="0" t="inlineStr">
        <is>
          <t>53行 5列，源：1999-05-16 01:30:45.1235 +10:15 备：2026-04-17 17:18:22.7550 +08:00</t>
        </is>
      </c>
      <c r="EQ468" s="0" t="inlineStr">
        <is>
          <t>27行 12列，源：None 备：</t>
        </is>
      </c>
      <c r="FD468" s="0" t="inlineStr">
        <is>
          <t>27行 12列，源：None 备：</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c_dt2_4列源备映射错误，源端为datetime2 None位	期望更改为text	实际备端为datetime2 None位</t>
        </is>
      </c>
      <c r="CF469" s="0" t="inlineStr">
        <is>
          <t>53行 6列，源：1999-05-16 01:30:45.12346 +10:15 备：2026-04-17 17:18:22.75495 +08:00</t>
        </is>
      </c>
      <c r="EQ469" s="0" t="inlineStr">
        <is>
          <t>27行 13列，源：None 备：</t>
        </is>
      </c>
      <c r="FD469" s="0" t="inlineStr">
        <is>
          <t>27行 13列，源：None 备：</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c_dt2_5列源备映射错误，源端为datetime2 None位	期望更改为text	实际备端为datetime2 None位</t>
        </is>
      </c>
      <c r="CF470" s="0" t="inlineStr">
        <is>
          <t>53行 7列，源：1999-05-16 01:30:45.123457 +10:15 备：2026-04-17 17:18:22.754952 +08:00</t>
        </is>
      </c>
      <c r="EQ470" s="0" t="inlineStr">
        <is>
          <t>27行 14列，源：None 备：</t>
        </is>
      </c>
      <c r="FD470" s="0" t="inlineStr">
        <is>
          <t>27行 14列，源：None 备：</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c_dt2_6列源备映射错误，源端为datetime2 None位	期望更改为text	实际备端为datetime2 None位</t>
        </is>
      </c>
      <c r="CF471" s="0" t="inlineStr">
        <is>
          <t>53行 8列，源：1999-05-16 01:30:45.1234567 +10:15 备：2026-04-17 17:18:22.7549521 +08:00</t>
        </is>
      </c>
      <c r="EQ471" s="0" t="inlineStr">
        <is>
          <t>27行 15列，源：nan 备：</t>
        </is>
      </c>
      <c r="FD471" s="0" t="inlineStr">
        <is>
          <t>27行 15列，源：nan 备：123456789000000002003480098325095514112.0000000000000</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c_dt2列源备映射错误，源端为datetime2 None位	期望更改为text	实际备端为datetime2 None位</t>
        </is>
      </c>
      <c r="CF472" s="0" t="inlineStr">
        <is>
          <t>54行 0列，源：180 备：74</t>
        </is>
      </c>
      <c r="EQ472" s="0" t="inlineStr">
        <is>
          <t>27行 16列，源：nan 备：</t>
        </is>
      </c>
      <c r="FD472" s="0" t="inlineStr">
        <is>
          <t>27行 16列，源：nan 备：340282306073709652508363335590014353408.000000</t>
        </is>
      </c>
    </row>
    <row r="473">
      <c r="K473" s="0" t="inlineStr">
        <is>
          <t>~ 空表</t>
        </is>
      </c>
      <c r="CF473" s="0" t="inlineStr">
        <is>
          <t>54行 1列，源：2013-03-12 02:00:00 -04:25 备：0001-01-01 00:00:00 +00:00</t>
        </is>
      </c>
      <c r="EQ473" s="0" t="inlineStr">
        <is>
          <t>27行 17列，源：None 备：</t>
        </is>
      </c>
      <c r="FD473" s="0" t="inlineStr">
        <is>
          <t>27行 17列，源：None 备：123456.7890</t>
        </is>
      </c>
    </row>
    <row r="474">
      <c r="A474" s="0" t="inlineStr">
        <is>
          <t>info_varcharmax_dml_batch1_pk_irp2</t>
        </is>
      </c>
      <c r="K474" s="0" t="inlineStr">
        <is>
          <t>[0;34m info_varcharmax_dml_batch1_pk_irp2 [0m源备字段数相同，源端字段：3 	备端字段3</t>
        </is>
      </c>
      <c r="W474" s="0" t="inlineStr">
        <is>
          <t>YES 源备无差异</t>
        </is>
      </c>
      <c r="X474" s="0">
        <f>A474</f>
        <v/>
      </c>
      <c r="CF474" s="0" t="inlineStr">
        <is>
          <t>54行 2列，源：2013-03-12 02:00:00.0 -04:25 备：0001-01-01 00:00:00.0 +00:00</t>
        </is>
      </c>
      <c r="EQ474" s="0" t="inlineStr">
        <is>
          <t>27行 18列，源：None 备：</t>
        </is>
      </c>
      <c r="FD474" s="0" t="inlineStr">
        <is>
          <t>27行 18列，源：None 备：1234.5678</t>
        </is>
      </c>
    </row>
    <row r="475">
      <c r="B475" s="0" t="inlineStr">
        <is>
          <t>YES</t>
        </is>
      </c>
      <c r="C475" s="0" t="inlineStr">
        <is>
          <t>NULL</t>
        </is>
      </c>
      <c r="D475" s="0" t="inlineStr">
        <is>
          <t>NULL</t>
        </is>
      </c>
      <c r="E475" s="0" t="inlineStr">
        <is>
          <t>NULL</t>
        </is>
      </c>
      <c r="F475" s="0" t="inlineStr">
        <is>
          <t>NULL</t>
        </is>
      </c>
      <c r="G475" s="0" t="inlineStr">
        <is>
          <t>NULL</t>
        </is>
      </c>
      <c r="H475" s="0" t="inlineStr">
        <is>
          <t>NULL</t>
        </is>
      </c>
      <c r="I475" s="0" t="inlineStr">
        <is>
          <t>YES!PK__info_var__3213E83F58E105F6</t>
        </is>
      </c>
      <c r="J475" s="0" t="inlineStr">
        <is>
          <t>YES! 主键相关索引</t>
        </is>
      </c>
      <c r="K475" s="0" t="inlineStr">
        <is>
          <t xml:space="preserve"> NO!  	 id列源备映射错误，源端为int None位	期望更改为text	实际备端为int None位</t>
        </is>
      </c>
      <c r="CF475" s="0" t="inlineStr">
        <is>
          <t>54行 3列，源：2013-03-12 02:00:00.00 -04:25 备：0001-01-01 00:00:00.00 +00:00</t>
        </is>
      </c>
      <c r="EQ475" s="0" t="inlineStr">
        <is>
          <t>27行 19列，源：None 备：</t>
        </is>
      </c>
      <c r="FD475" s="0" t="inlineStr">
        <is>
          <t>27行 19列，源：None 备：1</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c_varchar_max列源备映射错误，源端为varchar -1位	期望更改为text	实际备端为varchar -1位</t>
        </is>
      </c>
      <c r="CF476" s="0" t="inlineStr">
        <is>
          <t>54行 4列，源：2013-03-12 02:00:00.000 -04:25 备：0001-01-01 00:00:00.000 +00:00</t>
        </is>
      </c>
      <c r="EQ476" s="0" t="inlineStr">
        <is>
          <t>28行 0列，源：59 备：152</t>
        </is>
      </c>
      <c r="FD476" s="0" t="inlineStr">
        <is>
          <t>28行 0列，源：59 备：17</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c_nvarchar_max列源备映射错误，源端为nvarchar -1位	期望更改为text	实际备端为nvarchar -1位</t>
        </is>
      </c>
      <c r="CF477" s="0" t="inlineStr">
        <is>
          <t>54行 5列，源：2013-03-12 02:00:00.0000 -04:25 备：0001-01-01 00:00:00.0000 +00:00</t>
        </is>
      </c>
      <c r="EQ477" s="0" t="inlineStr">
        <is>
          <t>28行 1列，源：42.0 备：</t>
        </is>
      </c>
      <c r="FD477" s="0" t="inlineStr">
        <is>
          <t>28行 1列，源：42.0 备：</t>
        </is>
      </c>
    </row>
    <row r="478">
      <c r="K478" s="0" t="inlineStr">
        <is>
          <t>~ 空表</t>
        </is>
      </c>
      <c r="CF478" s="0" t="inlineStr">
        <is>
          <t>54行 6列，源：2013-03-12 02:00:00.00000 -04:25 备：0001-01-01 00:00:00.00000 +00:00</t>
        </is>
      </c>
      <c r="EQ478" s="0" t="inlineStr">
        <is>
          <t>28行 2列，源：12345.0 备：</t>
        </is>
      </c>
      <c r="FD478" s="0" t="inlineStr">
        <is>
          <t>28行 2列，源：12345.0 备：</t>
        </is>
      </c>
    </row>
    <row r="479">
      <c r="A479" s="0" t="inlineStr">
        <is>
          <t>info_binary_dml_batch1_pk_irp2</t>
        </is>
      </c>
      <c r="K479" s="0" t="inlineStr">
        <is>
          <t>[0;34m info_binary_dml_batch1_pk_irp2 [0m源备字段数相同，源端字段：4 	备端字段4</t>
        </is>
      </c>
      <c r="W479" s="1">
        <f>HYPERLINK("#2026041717hbase0!BX2","NO 源备存在差异，共134个")</f>
        <v/>
      </c>
      <c r="X479" s="0">
        <f>A479</f>
        <v/>
      </c>
      <c r="CF479" s="0" t="inlineStr">
        <is>
          <t>54行 7列，源：2013-03-12 02:00:00.000000 -04:25 备：0001-01-01 00:00:00.000000 +00:00</t>
        </is>
      </c>
      <c r="EQ479" s="0" t="inlineStr">
        <is>
          <t>28行 3列，源：123456789.0 备：</t>
        </is>
      </c>
      <c r="FD479" s="0" t="inlineStr">
        <is>
          <t>28行 3列，源：123456789.0 备：</t>
        </is>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YES!PK__info_bin__3213E83F938B2C51</t>
        </is>
      </c>
      <c r="J480" s="0" t="inlineStr">
        <is>
          <t>YES! 主键相关索引</t>
        </is>
      </c>
      <c r="K480" s="0" t="inlineStr">
        <is>
          <t xml:space="preserve"> NO!  	 id列源备映射错误，源端为int None位	期望更改为text	实际备端为int None位</t>
        </is>
      </c>
      <c r="CF480" s="0" t="inlineStr">
        <is>
          <t>54行 8列，源：2013-03-12 02:00:00.0000000 -04:25 备：0001-01-01 00:00:00.0000000 +00:00</t>
        </is>
      </c>
      <c r="EQ480" s="0" t="inlineStr">
        <is>
          <t>28行 4列，源：123456789012345.0 备：</t>
        </is>
      </c>
      <c r="FD480" s="0" t="inlineStr">
        <is>
          <t>28行 4列，源：123456789012345.0 备：</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c_binary列源备映射错误，源端为binary 1位	期望更改为text	实际备端为binary 1位</t>
        </is>
      </c>
      <c r="CF481" s="0" t="inlineStr">
        <is>
          <t>55行 0列，源：181 备：75</t>
        </is>
      </c>
      <c r="EQ481" s="0" t="inlineStr">
        <is>
          <t>28行 5列，源：None 备：</t>
        </is>
      </c>
      <c r="FD481" s="0" t="inlineStr">
        <is>
          <t>28行 5列，源：None 备：</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c_binary_20列源备映射错误，源端为binary 20位	期望更改为text	实际备端为binary 20位</t>
        </is>
      </c>
      <c r="CF482" s="0" t="inlineStr">
        <is>
          <t>55行 1列，源：2003-11-05 02:00:00 -05:10 备：9999-12-31 23:59:59 +00:00</t>
        </is>
      </c>
      <c r="EQ482" s="0" t="inlineStr">
        <is>
          <t>28行 6列，源：None 备：</t>
        </is>
      </c>
      <c r="FD482" s="0" t="inlineStr">
        <is>
          <t>28行 6列，源：None 备：</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c_binary_200列源备映射错误，源端为binary 200位	期望更改为text	实际备端为binary 200位</t>
        </is>
      </c>
      <c r="CF483" s="0" t="inlineStr">
        <is>
          <t>55行 2列，源：2003-11-05 02:00:00.0 -05:10 备：9999-12-31 23:59:59.9 +00:00</t>
        </is>
      </c>
      <c r="EQ483" s="0" t="inlineStr">
        <is>
          <t>28行 7列，源：None 备：</t>
        </is>
      </c>
      <c r="FD483" s="0" t="inlineStr">
        <is>
          <t>28行 7列，源：None 备：</t>
        </is>
      </c>
    </row>
    <row r="484">
      <c r="A484" s="0" t="inlineStr">
        <is>
          <t>info_datetime2_dml_batch1_pk_drp2</t>
        </is>
      </c>
      <c r="K484" s="0" t="inlineStr">
        <is>
          <t>[0;34m info_datetime2_dml_batch1_pk_drp2 [0m源备字段数相同，源端字段：9 	备端字段9</t>
        </is>
      </c>
      <c r="W484" s="1">
        <f>HYPERLINK("#2026041717hbase0!BY2","NO 源备存在差异，共5个")</f>
        <v/>
      </c>
      <c r="X484" s="0">
        <f>A484</f>
        <v/>
      </c>
      <c r="CF484" s="0" t="inlineStr">
        <is>
          <t>55行 3列，源：2003-11-05 02:00:00.00 -05:10 备：9999-12-31 23:59:59.99 +00:00</t>
        </is>
      </c>
      <c r="EQ484" s="0" t="inlineStr">
        <is>
          <t>28行 8列，源：None 备：</t>
        </is>
      </c>
      <c r="FD484" s="0" t="inlineStr">
        <is>
          <t>28行 8列，源：None 备：</t>
        </is>
      </c>
    </row>
    <row r="485">
      <c r="B485" s="0" t="inlineStr">
        <is>
          <t>YES</t>
        </is>
      </c>
      <c r="C485" s="0" t="inlineStr">
        <is>
          <t>NULL</t>
        </is>
      </c>
      <c r="D485" s="0" t="inlineStr">
        <is>
          <t>NULL</t>
        </is>
      </c>
      <c r="E485" s="0" t="inlineStr">
        <is>
          <t>NULL</t>
        </is>
      </c>
      <c r="F485" s="0" t="inlineStr">
        <is>
          <t>NULL</t>
        </is>
      </c>
      <c r="G485" s="0" t="inlineStr">
        <is>
          <t>NULL</t>
        </is>
      </c>
      <c r="H485" s="0" t="inlineStr">
        <is>
          <t>NULL</t>
        </is>
      </c>
      <c r="I485" s="0" t="inlineStr">
        <is>
          <t>YES!PK__info_dat__3213E83F07F2CC25</t>
        </is>
      </c>
      <c r="J485" s="0" t="inlineStr">
        <is>
          <t>YES! 主键相关索引</t>
        </is>
      </c>
      <c r="K485" s="0" t="inlineStr">
        <is>
          <t xml:space="preserve"> NO!  	 id列源备映射错误，源端为int None位	期望更改为text	实际备端为int None位</t>
        </is>
      </c>
      <c r="CF485" s="0" t="inlineStr">
        <is>
          <t>55行 4列，源：2003-11-05 02:00:00.000 -05:10 备：9999-12-31 23:59:59.999 +00:00</t>
        </is>
      </c>
      <c r="EQ485" s="0" t="inlineStr">
        <is>
          <t>28行 9列，源：None 备：</t>
        </is>
      </c>
      <c r="FD485" s="0" t="inlineStr">
        <is>
          <t>28行 9列，源：None 备：</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c_dt2_0列源备映射错误，源端为datetime2 None位	期望更改为text	实际备端为datetime2 None位</t>
        </is>
      </c>
      <c r="CF486" s="0" t="inlineStr">
        <is>
          <t>55行 5列，源：2003-11-05 02:00:00.0000 -05:10 备：9999-12-31 23:59:59.9999 +00:00</t>
        </is>
      </c>
      <c r="EQ486" s="0" t="inlineStr">
        <is>
          <t>28行 10列，源：None 备：</t>
        </is>
      </c>
      <c r="FD486" s="0" t="inlineStr">
        <is>
          <t>28行 10列，源：None 备：</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c_dt2_1列源备映射错误，源端为datetime2 None位	期望更改为text	实际备端为datetime2 None位</t>
        </is>
      </c>
      <c r="CF487" s="0" t="inlineStr">
        <is>
          <t>55行 6列，源：2003-11-05 02:00:00.00000 -05:10 备：9999-12-31 23:59:59.99999 +00:00</t>
        </is>
      </c>
      <c r="EQ487" s="0" t="inlineStr">
        <is>
          <t>28行 11列，源：None 备：</t>
        </is>
      </c>
      <c r="FD487" s="0" t="inlineStr">
        <is>
          <t>28行 11列，源：None 备：</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c_dt2_2列源备映射错误，源端为datetime2 None位	期望更改为text	实际备端为datetime2 None位</t>
        </is>
      </c>
      <c r="CF488" s="0" t="inlineStr">
        <is>
          <t>55行 7列，源：2003-11-05 02:00:00.000000 -05:10 备：9999-12-31 23:59:59.999999 +00:00</t>
        </is>
      </c>
      <c r="EQ488" s="0" t="inlineStr">
        <is>
          <t>28行 12列，源：None 备：</t>
        </is>
      </c>
      <c r="FD488" s="0" t="inlineStr">
        <is>
          <t>28行 12列，源：None 备：</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c_dt2_3列源备映射错误，源端为datetime2 None位	期望更改为text	实际备端为datetime2 None位</t>
        </is>
      </c>
      <c r="CF489" s="0" t="inlineStr">
        <is>
          <t>55行 8列，源：2003-11-05 02:00:00.0000000 -05:10 备：9999-12-31 23:59:59.9999999 +00:00</t>
        </is>
      </c>
      <c r="EQ489" s="0" t="inlineStr">
        <is>
          <t>28行 13列，源：None 备：</t>
        </is>
      </c>
      <c r="FD489" s="0" t="inlineStr">
        <is>
          <t>28行 13列，源：None 备：</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c_dt2_4列源备映射错误，源端为datetime2 None位	期望更改为text	实际备端为datetime2 None位</t>
        </is>
      </c>
      <c r="CF490" s="0" t="inlineStr">
        <is>
          <t>56行 0列，源：182 备：76</t>
        </is>
      </c>
      <c r="EQ490" s="0" t="inlineStr">
        <is>
          <t>28行 14列，源：None 备：</t>
        </is>
      </c>
      <c r="FD490" s="0" t="inlineStr">
        <is>
          <t>28行 14列，源：None 备：</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c_dt2_5列源备映射错误，源端为datetime2 None位	期望更改为text	实际备端为datetime2 None位</t>
        </is>
      </c>
      <c r="CF491" s="0" t="inlineStr">
        <is>
          <t>56行 1列，源：2025-05-12 00:00:00 -14:00 备：2063-05-11 10:30:45 -04:00</t>
        </is>
      </c>
      <c r="EQ491" s="0" t="inlineStr">
        <is>
          <t>28行 15列，源：nan 备：</t>
        </is>
      </c>
      <c r="FD491" s="0" t="inlineStr">
        <is>
          <t>28行 15列，源：nan 备：-123456789000000002003480098325095514112.0000000000000</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c_dt2_6列源备映射错误，源端为datetime2 None位	期望更改为text	实际备端为datetime2 None位</t>
        </is>
      </c>
      <c r="CF492" s="0" t="inlineStr">
        <is>
          <t>56行 2列，源：2025-05-12 00:00:00.0 -14:00 备：2063-05-11 10:30:45.1 -04:00</t>
        </is>
      </c>
      <c r="EQ492" s="0" t="inlineStr">
        <is>
          <t>28行 16列，源：nan 备：</t>
        </is>
      </c>
      <c r="FD492" s="0" t="inlineStr">
        <is>
          <t>28行 16列，源：nan 备：-340282306073709652508363335590014353408.000000</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c_dt2列源备映射错误，源端为datetime2 None位	期望更改为text	实际备端为datetime2 None位</t>
        </is>
      </c>
      <c r="CF493" s="0" t="inlineStr">
        <is>
          <t>56行 3列，源：2025-05-12 00:00:00.00 -14:00 备：2063-05-11 10:30:45.12 -04:00</t>
        </is>
      </c>
      <c r="EQ493" s="0" t="inlineStr">
        <is>
          <t>28行 17列，源：None 备：</t>
        </is>
      </c>
      <c r="FD493" s="0" t="inlineStr">
        <is>
          <t>28行 17列，源：None 备：-123456.7890</t>
        </is>
      </c>
    </row>
    <row r="494">
      <c r="A494" s="0" t="inlineStr">
        <is>
          <t>info_hierarchyid_dml_single_pk_urp</t>
        </is>
      </c>
      <c r="K494" s="0" t="inlineStr">
        <is>
          <t>[0;34m info_hierarchyid_dml_single_pk_urp [0m源备字段数相同，源端字段：2 	备端字段2</t>
        </is>
      </c>
      <c r="W494" s="1">
        <f>HYPERLINK("#2026041717hbase0!BZ2","NO 源备存在差异，共1个")</f>
        <v/>
      </c>
      <c r="X494" s="0">
        <f>A494</f>
        <v/>
      </c>
      <c r="CF494" s="0" t="inlineStr">
        <is>
          <t>56行 4列，源：2025-05-12 00:00:00.000 -14:00 备：2063-05-11 10:30:45.123 -04:00</t>
        </is>
      </c>
      <c r="EQ494" s="0" t="inlineStr">
        <is>
          <t>28行 18列，源：None 备：</t>
        </is>
      </c>
      <c r="FD494" s="0" t="inlineStr">
        <is>
          <t>28行 18列，源：None 备：-1234.5678</t>
        </is>
      </c>
    </row>
    <row r="495">
      <c r="B495" s="0" t="inlineStr">
        <is>
          <t>YES</t>
        </is>
      </c>
      <c r="C495" s="0" t="inlineStr">
        <is>
          <t>NULL</t>
        </is>
      </c>
      <c r="D495" s="0" t="inlineStr">
        <is>
          <t>NULL</t>
        </is>
      </c>
      <c r="E495" s="0" t="inlineStr">
        <is>
          <t>NULL</t>
        </is>
      </c>
      <c r="F495" s="0" t="inlineStr">
        <is>
          <t>NULL</t>
        </is>
      </c>
      <c r="G495" s="0" t="inlineStr">
        <is>
          <t>NULL</t>
        </is>
      </c>
      <c r="H495" s="0" t="inlineStr">
        <is>
          <t>NULL</t>
        </is>
      </c>
      <c r="I495" s="0" t="inlineStr">
        <is>
          <t>YES!PK__info_hie__3213E83FE5960993</t>
        </is>
      </c>
      <c r="J495" s="0" t="inlineStr">
        <is>
          <t>YES! 主键相关索引</t>
        </is>
      </c>
      <c r="K495" s="0" t="inlineStr">
        <is>
          <t xml:space="preserve"> NO!  	 id列源备映射错误，源端为int None位	期望更改为text	实际备端为int None位</t>
        </is>
      </c>
      <c r="CF495" s="0" t="inlineStr">
        <is>
          <t>56行 5列，源：2025-05-12 00:00:00.0000 -14:00 备：2063-05-11 10:30:45.1235 -04:00</t>
        </is>
      </c>
      <c r="EQ495" s="0" t="inlineStr">
        <is>
          <t>28行 19列，源：None 备：</t>
        </is>
      </c>
      <c r="FD495" s="0" t="inlineStr">
        <is>
          <t>28行 19列，源：None 备：0</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c_hierarchyid列源备映射错误，源端为hierarchyid 892位	期望更改为text	实际备端为hierarchyid 892位</t>
        </is>
      </c>
      <c r="CF496" s="0" t="inlineStr">
        <is>
          <t>56行 6列，源：2025-05-12 00:00:00.00000 -14:00 备：2063-05-11 10:30:45.12346 -04:00</t>
        </is>
      </c>
      <c r="EQ496" s="0" t="inlineStr">
        <is>
          <t>29行 0列，源：60 备：153</t>
        </is>
      </c>
      <c r="FD496" s="0" t="inlineStr">
        <is>
          <t>29行 0列，源：60 备：18</t>
        </is>
      </c>
    </row>
    <row r="497">
      <c r="A497" s="0" t="inlineStr">
        <is>
          <t>info_nvarchar_dml_single_pk_urp</t>
        </is>
      </c>
      <c r="K497" s="0" t="inlineStr">
        <is>
          <t>[0;34m info_nvarchar_dml_single_pk_urp [0m源备字段数相同，源端字段：4 	备端字段4</t>
        </is>
      </c>
      <c r="W497" s="1">
        <f>HYPERLINK("#2026041717hbase0!CA2","NO 源备存在差异，共54个")</f>
        <v/>
      </c>
      <c r="X497" s="0">
        <f>A497</f>
        <v/>
      </c>
      <c r="CF497" s="0" t="inlineStr">
        <is>
          <t>56行 7列，源：2025-05-12 00:00:00.000000 -14:00 备：2063-05-11 10:30:45.123457 -04:00</t>
        </is>
      </c>
      <c r="EQ497" s="0" t="inlineStr">
        <is>
          <t>29行 1列，源：99.0 备：</t>
        </is>
      </c>
      <c r="FD497" s="0" t="inlineStr">
        <is>
          <t>29行 1列，源：99.0 备：</t>
        </is>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YES!PK__info_nva__3213E83FAF229797</t>
        </is>
      </c>
      <c r="J498" s="0" t="inlineStr">
        <is>
          <t>YES! 主键相关索引</t>
        </is>
      </c>
      <c r="K498" s="0" t="inlineStr">
        <is>
          <t xml:space="preserve"> NO!  	 id列源备映射错误，源端为int None位	期望更改为text	实际备端为int None位</t>
        </is>
      </c>
      <c r="CF498" s="0" t="inlineStr">
        <is>
          <t>56行 8列，源：2025-05-11 23:59:59.9999999 -14:00 备：2063-05-11 10:30:45.1234567 -04:00</t>
        </is>
      </c>
      <c r="EQ498" s="0" t="inlineStr">
        <is>
          <t>29行 2列，源：-12345.0 备：</t>
        </is>
      </c>
      <c r="FD498" s="0" t="inlineStr">
        <is>
          <t>29行 2列，源：-12345.0 备：</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c_nvarchar列源备映射错误，源端为nvarchar 2位	期望更改为text	实际备端为nvarchar 2位</t>
        </is>
      </c>
      <c r="CF499" s="0" t="inlineStr">
        <is>
          <t>57行 0列，源：183 备：77</t>
        </is>
      </c>
      <c r="EQ499" s="0" t="inlineStr">
        <is>
          <t>29行 3列，源：-123456789.0 备：</t>
        </is>
      </c>
      <c r="FD499" s="0" t="inlineStr">
        <is>
          <t>29行 3列，源：-123456789.0 备：</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c_nvarchar20列源备映射错误，源端为nvarchar 40位	期望更改为text	实际备端为nvarchar 40位</t>
        </is>
      </c>
      <c r="CF500" s="0" t="inlineStr">
        <is>
          <t>57行 1列，源：1971-05-11 00:00:00 +14:00 备：1933-05-11 15:30:45 +01:00</t>
        </is>
      </c>
      <c r="EQ500" s="0" t="inlineStr">
        <is>
          <t>29行 4列，源：-123456789012345.0 备：</t>
        </is>
      </c>
      <c r="FD500" s="0" t="inlineStr">
        <is>
          <t>29行 4列，源：-123456789012345.0 备：</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c_nvarchar4000列源备映射错误，源端为nvarchar 8000位	期望更改为text	实际备端为nvarchar 8000位</t>
        </is>
      </c>
      <c r="CF501" s="0" t="inlineStr">
        <is>
          <t>57行 2列，源：1971-05-11 00:00:00.0 +14:00 备：1933-05-11 15:30:45.1 +01:00</t>
        </is>
      </c>
      <c r="EQ501" s="0" t="inlineStr">
        <is>
          <t>29行 5列，源：None 备：</t>
        </is>
      </c>
      <c r="FD501" s="0" t="inlineStr">
        <is>
          <t>29行 5列，源：None 备：</t>
        </is>
      </c>
    </row>
    <row r="502">
      <c r="A502" s="0" t="inlineStr">
        <is>
          <t>info_datetime2_dml_batch1_pk</t>
        </is>
      </c>
      <c r="K502" s="0" t="inlineStr">
        <is>
          <t>[0;34m info_datetime2_dml_batch1_pk [0m源备字段数相同，源端字段：9 	备端字段9</t>
        </is>
      </c>
      <c r="W502" s="0" t="inlineStr">
        <is>
          <t>YES 源备无差异</t>
        </is>
      </c>
      <c r="X502" s="0">
        <f>A502</f>
        <v/>
      </c>
      <c r="CF502" s="0" t="inlineStr">
        <is>
          <t>57行 3列，源：1971-05-11 00:00:00.00 +14:00 备：1933-05-11 15:30:45.12 +01:00</t>
        </is>
      </c>
      <c r="EQ502" s="0" t="inlineStr">
        <is>
          <t>29行 6列，源：None 备：</t>
        </is>
      </c>
      <c r="FD502" s="0" t="inlineStr">
        <is>
          <t>29行 6列，源：None 备：</t>
        </is>
      </c>
    </row>
    <row r="503">
      <c r="B503" s="0" t="inlineStr">
        <is>
          <t>YES</t>
        </is>
      </c>
      <c r="C503" s="0" t="inlineStr">
        <is>
          <t>NULL</t>
        </is>
      </c>
      <c r="D503" s="0" t="inlineStr">
        <is>
          <t>NULL</t>
        </is>
      </c>
      <c r="E503" s="0" t="inlineStr">
        <is>
          <t>NULL</t>
        </is>
      </c>
      <c r="F503" s="0" t="inlineStr">
        <is>
          <t>NULL</t>
        </is>
      </c>
      <c r="G503" s="0" t="inlineStr">
        <is>
          <t>NULL</t>
        </is>
      </c>
      <c r="H503" s="0" t="inlineStr">
        <is>
          <t>NULL</t>
        </is>
      </c>
      <c r="I503" s="0" t="inlineStr">
        <is>
          <t>YES!PK__info_dat__3213E83F0727CB4E</t>
        </is>
      </c>
      <c r="J503" s="0" t="inlineStr">
        <is>
          <t>YES! 主键相关索引</t>
        </is>
      </c>
      <c r="K503" s="0" t="inlineStr">
        <is>
          <t xml:space="preserve"> NO!  	 id列源备映射错误，源端为int None位	期望更改为text	实际备端为int None位</t>
        </is>
      </c>
      <c r="CF503" s="0" t="inlineStr">
        <is>
          <t>57行 4列，源：1971-05-11 00:00:00.000 +14:00 备：1933-05-11 15:30:45.123 +01:00</t>
        </is>
      </c>
      <c r="EQ503" s="0" t="inlineStr">
        <is>
          <t>29行 7列，源：None 备：</t>
        </is>
      </c>
      <c r="FD503" s="0" t="inlineStr">
        <is>
          <t>29行 7列，源：None 备：</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c_dt2_0列源备映射错误，源端为datetime2 None位	期望更改为text	实际备端为datetime2 None位</t>
        </is>
      </c>
      <c r="CF504" s="0" t="inlineStr">
        <is>
          <t>57行 5列，源：1971-05-11 00:00:00.0000 +14:00 备：1933-05-11 15:30:45.1235 +01:00</t>
        </is>
      </c>
      <c r="EQ504" s="0" t="inlineStr">
        <is>
          <t>29行 8列，源：None 备：</t>
        </is>
      </c>
      <c r="FD504" s="0" t="inlineStr">
        <is>
          <t>29行 8列，源：None 备：</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c_dt2_1列源备映射错误，源端为datetime2 None位	期望更改为text	实际备端为datetime2 None位</t>
        </is>
      </c>
      <c r="CF505" s="0" t="inlineStr">
        <is>
          <t>57行 6列，源：1971-05-11 00:00:00.00000 +14:00 备：1933-05-11 15:30:45.12346 +01:00</t>
        </is>
      </c>
      <c r="EQ505" s="0" t="inlineStr">
        <is>
          <t>29行 9列，源：None 备：</t>
        </is>
      </c>
      <c r="FD505" s="0" t="inlineStr">
        <is>
          <t>29行 9列，源：None 备：</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c_dt2_2列源备映射错误，源端为datetime2 None位	期望更改为text	实际备端为datetime2 None位</t>
        </is>
      </c>
      <c r="CF506" s="0" t="inlineStr">
        <is>
          <t>57行 7列，源：1971-05-11 00:00:00.000000 +14:00 备：1933-05-11 15:30:45.123457 +01:00</t>
        </is>
      </c>
      <c r="EQ506" s="0" t="inlineStr">
        <is>
          <t>29行 10列，源：None 备：</t>
        </is>
      </c>
      <c r="FD506" s="0" t="inlineStr">
        <is>
          <t>29行 10列，源：None 备：</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c_dt2_3列源备映射错误，源端为datetime2 None位	期望更改为text	实际备端为datetime2 None位</t>
        </is>
      </c>
      <c r="CF507" s="0" t="inlineStr">
        <is>
          <t>57行 8列，源：1971-05-11 00:00:00.0000001 +14:00 备：1933-05-11 15:30:45.1234567 +01:00</t>
        </is>
      </c>
      <c r="EQ507" s="0" t="inlineStr">
        <is>
          <t>29行 11列，源：None 备：</t>
        </is>
      </c>
      <c r="FD507" s="0" t="inlineStr">
        <is>
          <t>29行 11列，源：None 备：</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c_dt2_4列源备映射错误，源端为datetime2 None位	期望更改为text	实际备端为datetime2 None位</t>
        </is>
      </c>
      <c r="CF508" s="0" t="inlineStr">
        <is>
          <t>58行 0列，源：223 备：78</t>
        </is>
      </c>
      <c r="EQ508" s="0" t="inlineStr">
        <is>
          <t>29行 12列，源：None 备：</t>
        </is>
      </c>
      <c r="FD508" s="0" t="inlineStr">
        <is>
          <t>29行 12列，源：None 备：</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c_dt2_5列源备映射错误，源端为datetime2 None位	期望更改为text	实际备端为datetime2 None位</t>
        </is>
      </c>
      <c r="CF509" s="0" t="inlineStr">
        <is>
          <t>58行 1列，源：2026-04-17 17:18:23 +08:00 备：2000-05-11 00:30:45 +09:00</t>
        </is>
      </c>
      <c r="EQ509" s="0" t="inlineStr">
        <is>
          <t>29行 13列，源：None 备：</t>
        </is>
      </c>
      <c r="FD509" s="0" t="inlineStr">
        <is>
          <t>29行 13列，源：None 备：</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c_dt2_6列源备映射错误，源端为datetime2 None位	期望更改为text	实际备端为datetime2 None位</t>
        </is>
      </c>
      <c r="CF510" s="0" t="inlineStr">
        <is>
          <t>58行 2列，源：2026-04-17 17:18:22.8 +08:00 备：2000-05-11 00:30:45.1 +09:00</t>
        </is>
      </c>
      <c r="EQ510" s="0" t="inlineStr">
        <is>
          <t>29行 14列，源：None 备：</t>
        </is>
      </c>
      <c r="FD510" s="0" t="inlineStr">
        <is>
          <t>29行 14列，源：None 备：</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c_dt2列源备映射错误，源端为datetime2 None位	期望更改为text	实际备端为datetime2 None位</t>
        </is>
      </c>
      <c r="CF511" s="0" t="inlineStr">
        <is>
          <t>58行 3列，源：2026-04-17 17:18:22.75 +08:00 备：2000-05-11 00:30:45.12 +09:00</t>
        </is>
      </c>
      <c r="EQ511" s="0" t="inlineStr">
        <is>
          <t>29行 15列，源：nan 备：</t>
        </is>
      </c>
      <c r="FD511" s="0" t="inlineStr">
        <is>
          <t>29行 15列，源：nan 备：0.0000000000000</t>
        </is>
      </c>
    </row>
    <row r="512">
      <c r="A512" s="0" t="inlineStr">
        <is>
          <t>info_nchar_dml_batch2_pk_irp1</t>
        </is>
      </c>
      <c r="K512" s="0" t="inlineStr">
        <is>
          <t>[0;34m info_nchar_dml_batch2_pk_irp1 [0m源备字段数相同，源端字段：4 	备端字段4</t>
        </is>
      </c>
      <c r="W512" s="1">
        <f>HYPERLINK("#2026041717hbase0!CB2","NO 源备存在差异，共3个")</f>
        <v/>
      </c>
      <c r="X512" s="0">
        <f>A512</f>
        <v/>
      </c>
      <c r="CF512" s="0" t="inlineStr">
        <is>
          <t>58行 4列，源：2026-04-17 17:18:22.755 +08:00 备：2000-05-11 00:30:45.123 +09:00</t>
        </is>
      </c>
      <c r="EQ512" s="0" t="inlineStr">
        <is>
          <t>29行 16列，源：nan 备：</t>
        </is>
      </c>
      <c r="FD512" s="0" t="inlineStr">
        <is>
          <t>29行 16列，源：nan 备：0.000000</t>
        </is>
      </c>
    </row>
    <row r="513">
      <c r="B513" s="0" t="inlineStr">
        <is>
          <t>YES</t>
        </is>
      </c>
      <c r="C513" s="0" t="inlineStr">
        <is>
          <t>NULL</t>
        </is>
      </c>
      <c r="D513" s="0" t="inlineStr">
        <is>
          <t>NULL</t>
        </is>
      </c>
      <c r="E513" s="0" t="inlineStr">
        <is>
          <t>NULL</t>
        </is>
      </c>
      <c r="F513" s="0" t="inlineStr">
        <is>
          <t>NULL</t>
        </is>
      </c>
      <c r="G513" s="0" t="inlineStr">
        <is>
          <t>NULL</t>
        </is>
      </c>
      <c r="H513" s="0" t="inlineStr">
        <is>
          <t>NULL</t>
        </is>
      </c>
      <c r="I513" s="0" t="inlineStr">
        <is>
          <t>YES!PK__info_nch__3213E83FD88EF579</t>
        </is>
      </c>
      <c r="J513" s="0" t="inlineStr">
        <is>
          <t>YES! 主键相关索引</t>
        </is>
      </c>
      <c r="K513" s="0" t="inlineStr">
        <is>
          <t xml:space="preserve"> NO!  	 id列源备映射错误，源端为int None位	期望更改为text	实际备端为int None位</t>
        </is>
      </c>
      <c r="CF513" s="0" t="inlineStr">
        <is>
          <t>58行 5列，源：2026-04-17 17:18:22.7550 +08:00 备：2000-05-11 00:30:45.1235 +09:00</t>
        </is>
      </c>
      <c r="EQ513" s="0" t="inlineStr">
        <is>
          <t>29行 17列，源：None 备：</t>
        </is>
      </c>
      <c r="FD513" s="0" t="inlineStr">
        <is>
          <t>29行 17列，源：None 备：0.0001</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c_nchar列源备映射错误，源端为nchar 2位	期望更改为text	实际备端为nchar 2位</t>
        </is>
      </c>
      <c r="CF514" s="0" t="inlineStr">
        <is>
          <t>58行 6列，源：2026-04-17 17:18:22.75495 +08:00 备：2000-05-11 00:30:45.12346 +09:00</t>
        </is>
      </c>
      <c r="EQ514" s="0" t="inlineStr">
        <is>
          <t>29行 18列，源：None 备：</t>
        </is>
      </c>
      <c r="FD514" s="0" t="inlineStr">
        <is>
          <t>29行 18列，源：None 备：0.0001</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c_nchar20列源备映射错误，源端为nchar 40位	期望更改为text	实际备端为nchar 40位</t>
        </is>
      </c>
      <c r="CF515" s="0" t="inlineStr">
        <is>
          <t>58行 7列，源：2026-04-17 17:18:22.754952 +08:00 备：2000-05-11 00:30:45.123457 +09:00</t>
        </is>
      </c>
      <c r="EQ515" s="0" t="inlineStr">
        <is>
          <t>29行 19列，源：None 备：</t>
        </is>
      </c>
      <c r="FD515" s="0" t="inlineStr">
        <is>
          <t>29行 19列，源：None 备：1</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c_nchar3500列源备映射错误，源端为nchar 7000位	期望更改为text	实际备端为nchar 7000位</t>
        </is>
      </c>
      <c r="CF516" s="0" t="inlineStr">
        <is>
          <t>58行 8列，源：2026-04-17 17:18:22.7549521 +08:00 备：2000-05-11 00:30:45.1234567 +09:00</t>
        </is>
      </c>
      <c r="EQ516" s="0" t="inlineStr">
        <is>
          <t>30行 0列，源：61 备：154</t>
        </is>
      </c>
      <c r="FD516" s="0" t="inlineStr">
        <is>
          <t>30行 0列，源：61 备：19</t>
        </is>
      </c>
    </row>
    <row r="517">
      <c r="A517" s="0" t="inlineStr">
        <is>
          <t>info_binary_dml_batch2_pk_irp1</t>
        </is>
      </c>
      <c r="K517" s="0" t="inlineStr">
        <is>
          <t>[0;34m info_binary_dml_batch2_pk_irp1 [0m源备字段数相同，源端字段：4 	备端字段4</t>
        </is>
      </c>
      <c r="W517" s="1">
        <f>HYPERLINK("#2026041717hbase0!CC2","NO 源备存在差异，共39个")</f>
        <v/>
      </c>
      <c r="X517" s="0">
        <f>A517</f>
        <v/>
      </c>
      <c r="CF517" s="0" t="inlineStr">
        <is>
          <t>59行 0列，源：225 备：79</t>
        </is>
      </c>
      <c r="EQ517" s="0" t="inlineStr">
        <is>
          <t>30行 1列，源：200.0 备：</t>
        </is>
      </c>
      <c r="FD517" s="0" t="inlineStr">
        <is>
          <t>30行 1列，源：200.0 备：</t>
        </is>
      </c>
    </row>
    <row r="518">
      <c r="B518" s="0" t="inlineStr">
        <is>
          <t>YES</t>
        </is>
      </c>
      <c r="C518" s="0" t="inlineStr">
        <is>
          <t>NULL</t>
        </is>
      </c>
      <c r="D518" s="0" t="inlineStr">
        <is>
          <t>NULL</t>
        </is>
      </c>
      <c r="E518" s="0" t="inlineStr">
        <is>
          <t>NULL</t>
        </is>
      </c>
      <c r="F518" s="0" t="inlineStr">
        <is>
          <t>NULL</t>
        </is>
      </c>
      <c r="G518" s="0" t="inlineStr">
        <is>
          <t>NULL</t>
        </is>
      </c>
      <c r="H518" s="0" t="inlineStr">
        <is>
          <t>NULL</t>
        </is>
      </c>
      <c r="I518" s="0" t="inlineStr">
        <is>
          <t>YES!PK__info_bin__3213E83F3599A83E</t>
        </is>
      </c>
      <c r="J518" s="0" t="inlineStr">
        <is>
          <t>YES! 主键相关索引</t>
        </is>
      </c>
      <c r="K518" s="0" t="inlineStr">
        <is>
          <t xml:space="preserve"> NO!  	 id列源备映射错误，源端为int None位	期望更改为text	实际备端为int None位</t>
        </is>
      </c>
      <c r="CF518" s="0" t="inlineStr">
        <is>
          <t>59行 1列，源：9999-12-31 23:59:59 +00:00 备：1999-05-16 01:30:45 +10:15</t>
        </is>
      </c>
      <c r="EQ518" s="0" t="inlineStr">
        <is>
          <t>30行 2列，源：20000.0 备：</t>
        </is>
      </c>
      <c r="FD518" s="0" t="inlineStr">
        <is>
          <t>30行 2列，源：20000.0 备：</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c_binary列源备映射错误，源端为binary 1位	期望更改为text	实际备端为binary 1位</t>
        </is>
      </c>
      <c r="CF519" s="0" t="inlineStr">
        <is>
          <t>59行 2列，源：9999-12-31 23:59:59.9 +00:00 备：1999-05-16 01:30:45.1 +10:15</t>
        </is>
      </c>
      <c r="EQ519" s="0" t="inlineStr">
        <is>
          <t>30行 3列，源：2000000000.0 备：</t>
        </is>
      </c>
      <c r="FD519" s="0" t="inlineStr">
        <is>
          <t>30行 3列，源：2000000000.0 备：</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c_binary_20列源备映射错误，源端为binary 20位	期望更改为text	实际备端为binary 20位</t>
        </is>
      </c>
      <c r="CF520" s="0" t="inlineStr">
        <is>
          <t>59行 3列，源：9999-12-31 23:59:59.99 +00:00 备：1999-05-16 01:30:45.12 +10:15</t>
        </is>
      </c>
      <c r="EQ520" s="0" t="inlineStr">
        <is>
          <t>30行 4列，源：2000000000000000.0 备：</t>
        </is>
      </c>
      <c r="FD520" s="0" t="inlineStr">
        <is>
          <t>30行 4列，源：2000000000000000.0 备：</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c_binary_200列源备映射错误，源端为binary 200位	期望更改为text	实际备端为binary 200位</t>
        </is>
      </c>
      <c r="CF521" s="0" t="inlineStr">
        <is>
          <t>59行 4列，源：9999-12-31 23:59:59.999 +00:00 备：1999-05-16 01:30:45.123 +10:15</t>
        </is>
      </c>
      <c r="EQ521" s="0" t="inlineStr">
        <is>
          <t>30行 5列，源：None 备：</t>
        </is>
      </c>
      <c r="FD521" s="0" t="inlineStr">
        <is>
          <t>30行 5列，源：None 备：</t>
        </is>
      </c>
    </row>
    <row r="522">
      <c r="A522" s="0" t="inlineStr">
        <is>
          <t>info_date_dml_single_pk_drp</t>
        </is>
      </c>
      <c r="K522" s="0" t="inlineStr">
        <is>
          <t>[0;34m info_date_dml_single_pk_drp [0m源备字段数相同，源端字段：2 	备端字段2</t>
        </is>
      </c>
      <c r="W522" s="0" t="inlineStr">
        <is>
          <t>YES 源备无差异</t>
        </is>
      </c>
      <c r="X522" s="0">
        <f>A522</f>
        <v/>
      </c>
      <c r="CF522" s="0" t="inlineStr">
        <is>
          <t>59行 5列，源：9999-12-31 23:59:59.9999 +00:00 备：1999-05-16 01:30:45.1235 +10:15</t>
        </is>
      </c>
      <c r="EQ522" s="0" t="inlineStr">
        <is>
          <t>30行 6列，源：None 备：</t>
        </is>
      </c>
      <c r="FD522" s="0" t="inlineStr">
        <is>
          <t>30行 6列，源：None 备：</t>
        </is>
      </c>
    </row>
    <row r="523">
      <c r="B523" s="0" t="inlineStr">
        <is>
          <t>YES</t>
        </is>
      </c>
      <c r="C523" s="0" t="inlineStr">
        <is>
          <t>NULL</t>
        </is>
      </c>
      <c r="D523" s="0" t="inlineStr">
        <is>
          <t>NULL</t>
        </is>
      </c>
      <c r="E523" s="0" t="inlineStr">
        <is>
          <t>NULL</t>
        </is>
      </c>
      <c r="F523" s="0" t="inlineStr">
        <is>
          <t>NULL</t>
        </is>
      </c>
      <c r="G523" s="0" t="inlineStr">
        <is>
          <t>NULL</t>
        </is>
      </c>
      <c r="H523" s="0" t="inlineStr">
        <is>
          <t>NULL</t>
        </is>
      </c>
      <c r="I523" s="0" t="inlineStr">
        <is>
          <t>YES!PK__info_dat__3213E83FB23FC544</t>
        </is>
      </c>
      <c r="J523" s="0" t="inlineStr">
        <is>
          <t>YES! 主键相关索引</t>
        </is>
      </c>
      <c r="K523" s="0" t="inlineStr">
        <is>
          <t xml:space="preserve"> NO!  	 id列源备映射错误，源端为int None位	期望更改为text	实际备端为int None位</t>
        </is>
      </c>
      <c r="CF523" s="0" t="inlineStr">
        <is>
          <t>59行 6列，源：9999-12-31 23:59:59.99999 +00:00 备：1999-05-16 01:30:45.12346 +10:15</t>
        </is>
      </c>
      <c r="EQ523" s="0" t="inlineStr">
        <is>
          <t>30行 7列，源：None 备：</t>
        </is>
      </c>
      <c r="FD523" s="0" t="inlineStr">
        <is>
          <t>30行 7列，源：None 备：</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c_date列源备映射错误，源端为date None位	期望更改为text	实际备端为date None位</t>
        </is>
      </c>
      <c r="CF524" s="0" t="inlineStr">
        <is>
          <t>59行 7列，源：9999-12-31 23:59:59.999999 +00:00 备：1999-05-16 01:30:45.123457 +10:15</t>
        </is>
      </c>
      <c r="EQ524" s="0" t="inlineStr">
        <is>
          <t>30行 8列，源：None 备：</t>
        </is>
      </c>
      <c r="FD524" s="0" t="inlineStr">
        <is>
          <t>30行 8列，源：None 备：</t>
        </is>
      </c>
    </row>
    <row r="525">
      <c r="A525" s="0" t="inlineStr">
        <is>
          <t>info_hierarchyid_dml_single_pk_drp</t>
        </is>
      </c>
      <c r="K525" s="0" t="inlineStr">
        <is>
          <t>[0;34m info_hierarchyid_dml_single_pk_drp [0m源备字段数相同，源端字段：2 	备端字段2</t>
        </is>
      </c>
      <c r="W525" s="0" t="inlineStr">
        <is>
          <t>YES 源备无差异</t>
        </is>
      </c>
      <c r="X525" s="0">
        <f>A525</f>
        <v/>
      </c>
      <c r="CF525" s="0" t="inlineStr">
        <is>
          <t>59行 8列，源：9999-12-31 23:59:59.9999999 +00:00 备：1999-05-16 01:30:45.1234567 +10:15</t>
        </is>
      </c>
      <c r="EQ525" s="0" t="inlineStr">
        <is>
          <t>30行 9列，源：None 备：</t>
        </is>
      </c>
      <c r="FD525" s="0" t="inlineStr">
        <is>
          <t>30行 9列，源：None 备：</t>
        </is>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YES!PK__info_hie__3213E83F6DDD526F</t>
        </is>
      </c>
      <c r="J526" s="0" t="inlineStr">
        <is>
          <t>YES! 主键相关索引</t>
        </is>
      </c>
      <c r="K526" s="0" t="inlineStr">
        <is>
          <t xml:space="preserve"> NO!  	 id列源备映射错误，源端为int None位	期望更改为text	实际备端为int None位</t>
        </is>
      </c>
      <c r="CF526" s="0" t="inlineStr">
        <is>
          <t>60行 0列，源：226 备：8</t>
        </is>
      </c>
      <c r="EQ526" s="0" t="inlineStr">
        <is>
          <t>30行 10列，源：None 备：</t>
        </is>
      </c>
      <c r="FD526" s="0" t="inlineStr">
        <is>
          <t>30行 10列，源：None 备：</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c_hierarchyid列源备映射错误，源端为hierarchyid 892位	期望更改为text	实际备端为hierarchyid 892位</t>
        </is>
      </c>
      <c r="CF527" s="0" t="inlineStr">
        <is>
          <t>60行 1列，源：2063-05-11 10:30:45 -04:00 备：2000-05-11 00:30:45 +09:00</t>
        </is>
      </c>
      <c r="EQ527" s="0" t="inlineStr">
        <is>
          <t>30行 11列，源：None 备：</t>
        </is>
      </c>
      <c r="FD527" s="0" t="inlineStr">
        <is>
          <t>30行 11列，源：None 备：</t>
        </is>
      </c>
    </row>
    <row r="528">
      <c r="A528" s="0" t="inlineStr">
        <is>
          <t>info_datetimeoffset_dml_batch1_pk_irp1</t>
        </is>
      </c>
      <c r="K528" s="0" t="inlineStr">
        <is>
          <t>[0;34m info_datetimeoffset_dml_batch1_pk_irp1 [0m源备字段数相同，源端字段：9 	备端字段9</t>
        </is>
      </c>
      <c r="W528" s="1">
        <f>HYPERLINK("#2026041717hbase0!CD2","NO 源备存在差异，共116个")</f>
        <v/>
      </c>
      <c r="X528" s="0">
        <f>A528</f>
        <v/>
      </c>
      <c r="CF528" s="0" t="inlineStr">
        <is>
          <t>60行 2列，源：2063-05-11 10:30:45.1 -04:00 备：2000-05-11 00:30:45.1 +09:00</t>
        </is>
      </c>
      <c r="EQ528" s="0" t="inlineStr">
        <is>
          <t>30行 12列，源：None 备：</t>
        </is>
      </c>
      <c r="FD528" s="0" t="inlineStr">
        <is>
          <t>30行 12列，源：None 备：</t>
        </is>
      </c>
    </row>
    <row r="529">
      <c r="B529" s="0" t="inlineStr">
        <is>
          <t>YES</t>
        </is>
      </c>
      <c r="C529" s="0" t="inlineStr">
        <is>
          <t>NULL</t>
        </is>
      </c>
      <c r="D529" s="0" t="inlineStr">
        <is>
          <t>NULL</t>
        </is>
      </c>
      <c r="E529" s="0" t="inlineStr">
        <is>
          <t>NULL</t>
        </is>
      </c>
      <c r="F529" s="0" t="inlineStr">
        <is>
          <t>NULL</t>
        </is>
      </c>
      <c r="G529" s="0" t="inlineStr">
        <is>
          <t>NULL</t>
        </is>
      </c>
      <c r="H529" s="0" t="inlineStr">
        <is>
          <t>NULL</t>
        </is>
      </c>
      <c r="I529" s="0" t="inlineStr">
        <is>
          <t>YES!PK__info_dat__3213E83F3A6AC0AD</t>
        </is>
      </c>
      <c r="J529" s="0" t="inlineStr">
        <is>
          <t>YES! 主键相关索引</t>
        </is>
      </c>
      <c r="K529" s="0" t="inlineStr">
        <is>
          <t xml:space="preserve"> NO!  	 id列源备映射错误，源端为int None位	期望更改为text	实际备端为int None位</t>
        </is>
      </c>
      <c r="CF529" s="0" t="inlineStr">
        <is>
          <t>60行 3列，源：2063-05-11 10:30:45.12 -04:00 备：2000-05-11 00:30:45.12 +09:00</t>
        </is>
      </c>
      <c r="EQ529" s="0" t="inlineStr">
        <is>
          <t>30行 13列，源：None 备：</t>
        </is>
      </c>
      <c r="FD529" s="0" t="inlineStr">
        <is>
          <t>30行 13列，源：None 备：</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c_dtoffset_0列源备映射错误，源端为datetimeoffset None位	期望更改为text	实际备端为datetimeoffset None位</t>
        </is>
      </c>
      <c r="CF530" s="0" t="inlineStr">
        <is>
          <t>60行 4列，源：2063-05-11 10:30:45.123 -04:00 备：2000-05-11 00:30:45.123 +09:00</t>
        </is>
      </c>
      <c r="EQ530" s="0" t="inlineStr">
        <is>
          <t>30行 14列，源：None 备：</t>
        </is>
      </c>
      <c r="FD530" s="0" t="inlineStr">
        <is>
          <t>30行 14列，源：None 备：</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c_dtoffset_1列源备映射错误，源端为datetimeoffset None位	期望更改为text	实际备端为datetimeoffset None位</t>
        </is>
      </c>
      <c r="CF531" s="0" t="inlineStr">
        <is>
          <t>60行 5列，源：2063-05-11 10:30:45.1235 -04:00 备：2000-05-11 00:30:45.1235 +09:00</t>
        </is>
      </c>
      <c r="EQ531" s="0" t="inlineStr">
        <is>
          <t>30行 15列，源：nan 备：</t>
        </is>
      </c>
      <c r="FD531" s="0" t="inlineStr">
        <is>
          <t>30行 15列，源：nan 备：340282346600000016151267322115014000640.0000000000000</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c_dtoffset_2列源备映射错误，源端为datetimeoffset None位	期望更改为text	实际备端为datetimeoffset None位</t>
        </is>
      </c>
      <c r="CF532" s="0" t="inlineStr">
        <is>
          <t>60行 6列，源：2063-05-11 10:30:45.12346 -04:00 备：2000-05-11 00:30:45.12346 +09:00</t>
        </is>
      </c>
      <c r="EQ532" s="0" t="inlineStr">
        <is>
          <t>30行 16列，源：nan 备：</t>
        </is>
      </c>
      <c r="FD532" s="0" t="inlineStr">
        <is>
          <t>30行 16列，源：nan 备：340282306073709652508363335590014353408.000000</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c_dtoffset_3列源备映射错误，源端为datetimeoffset None位	期望更改为text	实际备端为datetimeoffset None位</t>
        </is>
      </c>
      <c r="CF533" s="0" t="inlineStr">
        <is>
          <t>60行 7列，源：2063-05-11 10:30:45.123457 -04:00 备：2000-05-11 00:30:45.123457 +09:00</t>
        </is>
      </c>
      <c r="EQ533" s="0" t="inlineStr">
        <is>
          <t>30行 17列，源：None 备：</t>
        </is>
      </c>
      <c r="FD533" s="0" t="inlineStr">
        <is>
          <t>30行 17列，源：None 备：922337203685477.5807</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c_dtoffset_4列源备映射错误，源端为datetimeoffset None位	期望更改为text	实际备端为datetimeoffset None位</t>
        </is>
      </c>
      <c r="CF534" s="0" t="inlineStr">
        <is>
          <t>60行 8列，源：2063-05-11 10:30:45.1234567 -04:00 备：2000-05-11 00:30:45.1234567 +09:00</t>
        </is>
      </c>
      <c r="EQ534" s="0" t="inlineStr">
        <is>
          <t>30行 18列，源：None 备：</t>
        </is>
      </c>
      <c r="FD534" s="0" t="inlineStr">
        <is>
          <t>30行 18列，源：None 备：214748.3647</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c_dtoffset_5列源备映射错误，源端为datetimeoffset None位	期望更改为text	实际备端为datetimeoffset None位</t>
        </is>
      </c>
      <c r="CF535" s="0" t="inlineStr">
        <is>
          <t>61行 0列，源：273 备：80</t>
        </is>
      </c>
      <c r="EQ535" s="0" t="inlineStr">
        <is>
          <t>30行 19列，源：None 备：</t>
        </is>
      </c>
      <c r="FD535" s="0" t="inlineStr">
        <is>
          <t>30行 19列，源：None 备：1</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c_dtoffset_6列源备映射错误，源端为datetimeoffset None位	期望更改为text	实际备端为datetimeoffset None位</t>
        </is>
      </c>
      <c r="CF536" s="0" t="inlineStr">
        <is>
          <t>61行 1列，源：2026-04-17 17:18:23 +08:00 备：2013-03-12 02:00:00 -04:25</t>
        </is>
      </c>
      <c r="EQ536" s="0" t="inlineStr">
        <is>
          <t>31行 0列，源：62 备：155</t>
        </is>
      </c>
      <c r="FD536" s="0" t="inlineStr">
        <is>
          <t>31行 0列，源：62 备：2</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c_dtoffset列源备映射错误，源端为datetimeoffset None位	期望更改为text	实际备端为datetimeoffset None位</t>
        </is>
      </c>
      <c r="CF537" s="0" t="inlineStr">
        <is>
          <t>61行 2列，源：2026-04-17 17:18:22.8 +08:00 备：2013-03-12 02:00:00.0 -04:25</t>
        </is>
      </c>
      <c r="EQ537" s="0" t="inlineStr">
        <is>
          <t>31行 1列，源：nan 备：</t>
        </is>
      </c>
      <c r="FD537" s="0" t="inlineStr">
        <is>
          <t>31行 1列，源：nan 备：255</t>
        </is>
      </c>
    </row>
    <row r="538">
      <c r="A538" s="0" t="inlineStr">
        <is>
          <t>info_nchar_dml_batch2_pk_irp2</t>
        </is>
      </c>
      <c r="K538" s="0" t="inlineStr">
        <is>
          <t>[0;34m info_nchar_dml_batch2_pk_irp2 [0m源备字段数相同，源端字段：4 	备端字段4</t>
        </is>
      </c>
      <c r="W538" s="1">
        <f>HYPERLINK("#2026041717hbase0!CE2","NO 源备存在差异，共3个")</f>
        <v/>
      </c>
      <c r="X538" s="0">
        <f>A538</f>
        <v/>
      </c>
      <c r="CF538" s="0" t="inlineStr">
        <is>
          <t>61行 3列，源：2026-04-17 17:18:22.75 +08:00 备：2013-03-12 02:00:00.00 -04:25</t>
        </is>
      </c>
      <c r="EQ538" s="0" t="inlineStr">
        <is>
          <t>31行 2列，源：nan 备：</t>
        </is>
      </c>
      <c r="FD538" s="0" t="inlineStr">
        <is>
          <t>31行 2列，源：nan 备：32767</t>
        </is>
      </c>
    </row>
    <row r="539">
      <c r="B539" s="0" t="inlineStr">
        <is>
          <t>YES</t>
        </is>
      </c>
      <c r="C539" s="0" t="inlineStr">
        <is>
          <t>NULL</t>
        </is>
      </c>
      <c r="D539" s="0" t="inlineStr">
        <is>
          <t>NULL</t>
        </is>
      </c>
      <c r="E539" s="0" t="inlineStr">
        <is>
          <t>NULL</t>
        </is>
      </c>
      <c r="F539" s="0" t="inlineStr">
        <is>
          <t>NULL</t>
        </is>
      </c>
      <c r="G539" s="0" t="inlineStr">
        <is>
          <t>NULL</t>
        </is>
      </c>
      <c r="H539" s="0" t="inlineStr">
        <is>
          <t>NULL</t>
        </is>
      </c>
      <c r="I539" s="0" t="inlineStr">
        <is>
          <t>YES!PK__info_nch__3213E83FD518DE0D</t>
        </is>
      </c>
      <c r="J539" s="0" t="inlineStr">
        <is>
          <t>YES! 主键相关索引</t>
        </is>
      </c>
      <c r="K539" s="0" t="inlineStr">
        <is>
          <t xml:space="preserve"> NO!  	 id列源备映射错误，源端为int None位	期望更改为text	实际备端为int None位</t>
        </is>
      </c>
      <c r="CF539" s="0" t="inlineStr">
        <is>
          <t>61行 4列，源：2026-04-17 17:18:22.755 +08:00 备：2013-03-12 02:00:00.000 -04:25</t>
        </is>
      </c>
      <c r="EQ539" s="0" t="inlineStr">
        <is>
          <t>31行 3列，源：nan 备：</t>
        </is>
      </c>
      <c r="FD539" s="0" t="inlineStr">
        <is>
          <t>31行 3列，源：nan 备：2147483647</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c_nchar列源备映射错误，源端为nchar 2位	期望更改为text	实际备端为nchar 2位</t>
        </is>
      </c>
      <c r="CF540" s="0" t="inlineStr">
        <is>
          <t>61行 5列，源：2026-04-17 17:18:22.7550 +08:00 备：2013-03-12 02:00:00.0000 -04:25</t>
        </is>
      </c>
      <c r="EQ540" s="0" t="inlineStr">
        <is>
          <t>31行 4列，源：nan 备：</t>
        </is>
      </c>
      <c r="FD540" s="0" t="inlineStr">
        <is>
          <t>31行 4列，源：nan 备：9223372036854775807</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c_nchar20列源备映射错误，源端为nchar 40位	期望更改为text	实际备端为nchar 40位</t>
        </is>
      </c>
      <c r="CF541" s="0" t="inlineStr">
        <is>
          <t>61行 6列，源：2026-04-17 17:18:22.75495 +08:00 备：2013-03-12 02:00:00.00000 -04:25</t>
        </is>
      </c>
      <c r="EQ541" s="0" t="inlineStr">
        <is>
          <t>31行 5列，源：None 备：</t>
        </is>
      </c>
      <c r="FD541" s="0" t="inlineStr">
        <is>
          <t>31行 5列，源：None 备：999999999999999999</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c_nchar3500列源备映射错误，源端为nchar 7000位	期望更改为text	实际备端为nchar 7000位</t>
        </is>
      </c>
      <c r="CF542" s="0" t="inlineStr">
        <is>
          <t>61行 7列，源：2026-04-17 17:18:22.754952 +08:00 备：2013-03-12 02:00:00.000000 -04:25</t>
        </is>
      </c>
      <c r="EQ542" s="0" t="inlineStr">
        <is>
          <t>31行 6列，源：None 备：</t>
        </is>
      </c>
      <c r="FD542" s="0" t="inlineStr">
        <is>
          <t>31行 6列，源：None 备：99999999999999999999999999999999999999</t>
        </is>
      </c>
    </row>
    <row r="543">
      <c r="A543" s="0" t="inlineStr">
        <is>
          <t>info_date_dml_single_pk</t>
        </is>
      </c>
      <c r="K543" s="0" t="inlineStr">
        <is>
          <t>[0;34m info_date_dml_single_pk [0m源备字段数相同，源端字段：2 	备端字段2</t>
        </is>
      </c>
      <c r="W543" s="0" t="inlineStr">
        <is>
          <t>YES 源备无差异</t>
        </is>
      </c>
      <c r="X543" s="0">
        <f>A543</f>
        <v/>
      </c>
      <c r="CF543" s="0" t="inlineStr">
        <is>
          <t>61行 8列，源：2026-04-17 17:18:22.7549521 +08:00 备：2013-03-12 02:00:00.0000000 -04:25</t>
        </is>
      </c>
      <c r="EQ543" s="0" t="inlineStr">
        <is>
          <t>31行 7列，源：None 备：</t>
        </is>
      </c>
      <c r="FD543" s="0" t="inlineStr">
        <is>
          <t>31行 7列，源：None 备：0.99999999999999999999999999999999999999</t>
        </is>
      </c>
    </row>
    <row r="544">
      <c r="B544" s="0" t="inlineStr">
        <is>
          <t>YES</t>
        </is>
      </c>
      <c r="C544" s="0" t="inlineStr">
        <is>
          <t>NULL</t>
        </is>
      </c>
      <c r="D544" s="0" t="inlineStr">
        <is>
          <t>NULL</t>
        </is>
      </c>
      <c r="E544" s="0" t="inlineStr">
        <is>
          <t>NULL</t>
        </is>
      </c>
      <c r="F544" s="0" t="inlineStr">
        <is>
          <t>NULL</t>
        </is>
      </c>
      <c r="G544" s="0" t="inlineStr">
        <is>
          <t>NULL</t>
        </is>
      </c>
      <c r="H544" s="0" t="inlineStr">
        <is>
          <t>NULL</t>
        </is>
      </c>
      <c r="I544" s="0" t="inlineStr">
        <is>
          <t>YES!PK__info_dat__3213E83F4D5BF0FD</t>
        </is>
      </c>
      <c r="J544" s="0" t="inlineStr">
        <is>
          <t>YES! 主键相关索引</t>
        </is>
      </c>
      <c r="K544" s="0" t="inlineStr">
        <is>
          <t xml:space="preserve"> NO!  	 id列源备映射错误，源端为int None位	期望更改为text	实际备端为int None位</t>
        </is>
      </c>
      <c r="CF544" s="0" t="inlineStr">
        <is>
          <t>62行 0列，源：275 备：81</t>
        </is>
      </c>
      <c r="EQ544" s="0" t="inlineStr">
        <is>
          <t>31行 8列，源：None 备：</t>
        </is>
      </c>
      <c r="FD544" s="0" t="inlineStr">
        <is>
          <t>31行 8列，源：None 备：9999999999999999999999999999.9999999999</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c_date列源备映射错误，源端为date None位	期望更改为text	实际备端为date None位</t>
        </is>
      </c>
      <c r="CF545" s="0" t="inlineStr">
        <is>
          <t>62行 1列，源：9999-12-31 23:59:59 +00:00 备：2003-11-05 02:00:00 -05:10</t>
        </is>
      </c>
      <c r="EQ545" s="0" t="inlineStr">
        <is>
          <t>31行 9列，源：None 备：</t>
        </is>
      </c>
      <c r="FD545" s="0" t="inlineStr">
        <is>
          <t>31行 9列，源：None 备：999999999999999.9999</t>
        </is>
      </c>
    </row>
    <row r="546">
      <c r="A546" s="0" t="inlineStr">
        <is>
          <t>info_datetimeoffset_dml_batch1_pk_irp2</t>
        </is>
      </c>
      <c r="K546" s="0" t="inlineStr">
        <is>
          <t>[0;34m info_datetimeoffset_dml_batch1_pk_irp2 [0m源备字段数相同，源端字段：9 	备端字段9</t>
        </is>
      </c>
      <c r="W546" s="1">
        <f>HYPERLINK("#2026041717hbase0!CF2","NO 源备存在差异，共577个")</f>
        <v/>
      </c>
      <c r="X546" s="0">
        <f>A546</f>
        <v/>
      </c>
      <c r="CF546" s="0" t="inlineStr">
        <is>
          <t>62行 2列，源：9999-12-31 23:59:59.9 +00:00 备：2003-11-05 02:00:00.0 -05:10</t>
        </is>
      </c>
      <c r="EQ546" s="0" t="inlineStr">
        <is>
          <t>31行 10列，源：None 备：</t>
        </is>
      </c>
      <c r="FD546" s="0" t="inlineStr">
        <is>
          <t>31行 10列，源：None 备：999999999999999999</t>
        </is>
      </c>
    </row>
    <row r="547">
      <c r="B547" s="0" t="inlineStr">
        <is>
          <t>YES</t>
        </is>
      </c>
      <c r="C547" s="0" t="inlineStr">
        <is>
          <t>NULL</t>
        </is>
      </c>
      <c r="D547" s="0" t="inlineStr">
        <is>
          <t>NULL</t>
        </is>
      </c>
      <c r="E547" s="0" t="inlineStr">
        <is>
          <t>NULL</t>
        </is>
      </c>
      <c r="F547" s="0" t="inlineStr">
        <is>
          <t>NULL</t>
        </is>
      </c>
      <c r="G547" s="0" t="inlineStr">
        <is>
          <t>NULL</t>
        </is>
      </c>
      <c r="H547" s="0" t="inlineStr">
        <is>
          <t>NULL</t>
        </is>
      </c>
      <c r="I547" s="0" t="inlineStr">
        <is>
          <t>YES!PK__info_dat__3213E83F3DD2A7AA</t>
        </is>
      </c>
      <c r="J547" s="0" t="inlineStr">
        <is>
          <t>YES! 主键相关索引</t>
        </is>
      </c>
      <c r="K547" s="0" t="inlineStr">
        <is>
          <t xml:space="preserve"> NO!  	 id列源备映射错误，源端为int None位	期望更改为text	实际备端为int None位</t>
        </is>
      </c>
      <c r="CF547" s="0" t="inlineStr">
        <is>
          <t>62行 3列，源：9999-12-31 23:59:59.99 +00:00 备：2003-11-05 02:00:00.00 -05:10</t>
        </is>
      </c>
      <c r="EQ547" s="0" t="inlineStr">
        <is>
          <t>31行 11列，源：None 备：</t>
        </is>
      </c>
      <c r="FD547" s="0" t="inlineStr">
        <is>
          <t>31行 11列，源：None 备：99999999999999999999999999999999999999</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c_dtoffset_0列源备映射错误，源端为datetimeoffset None位	期望更改为text	实际备端为datetimeoffset None位</t>
        </is>
      </c>
      <c r="CF548" s="0" t="inlineStr">
        <is>
          <t>62行 4列，源：9999-12-31 23:59:59.999 +00:00 备：2003-11-05 02:00:00.000 -05:10</t>
        </is>
      </c>
      <c r="EQ548" s="0" t="inlineStr">
        <is>
          <t>31行 12列，源：None 备：</t>
        </is>
      </c>
      <c r="FD548" s="0" t="inlineStr">
        <is>
          <t>31行 12列，源：None 备：0.99999999999999999999999999999999999999</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c_dtoffset_1列源备映射错误，源端为datetimeoffset None位	期望更改为text	实际备端为datetimeoffset None位</t>
        </is>
      </c>
      <c r="CF549" s="0" t="inlineStr">
        <is>
          <t>62行 5列，源：9999-12-31 23:59:59.9999 +00:00 备：2003-11-05 02:00:00.0000 -05:10</t>
        </is>
      </c>
      <c r="EQ549" s="0" t="inlineStr">
        <is>
          <t>31行 13列，源：None 备：</t>
        </is>
      </c>
      <c r="FD549" s="0" t="inlineStr">
        <is>
          <t>31行 13列，源：None 备：9999999999999999999999999999.9999999999</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 xml:space="preserve"> NO!  	 c_dtoffset_2列源备映射错误，源端为datetimeoffset None位	期望更改为text	实际备端为datetimeoffset None位</t>
        </is>
      </c>
      <c r="CF550" s="0" t="inlineStr">
        <is>
          <t>62行 6列，源：9999-12-31 23:59:59.99999 +00:00 备：2003-11-05 02:00:00.00000 -05:10</t>
        </is>
      </c>
      <c r="EQ550" s="0" t="inlineStr">
        <is>
          <t>31行 14列，源：None 备：</t>
        </is>
      </c>
      <c r="FD550" s="0" t="inlineStr">
        <is>
          <t>31行 14列，源：None 备：9999999999999999.99</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c_dtoffset_3列源备映射错误，源端为datetimeoffset None位	期望更改为text	实际备端为datetimeoffset None位</t>
        </is>
      </c>
      <c r="CF551" s="0" t="inlineStr">
        <is>
          <t>62行 7列，源：9999-12-31 23:59:59.999999 +00:00 备：2003-11-05 02:00:00.000000 -05:10</t>
        </is>
      </c>
      <c r="EQ551" s="0" t="inlineStr">
        <is>
          <t>31行 15列，源：nan 备：</t>
        </is>
      </c>
      <c r="FD551" s="0" t="inlineStr">
        <is>
          <t>31行 15列，源：nan 备：1.7900000000000e+308</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c_dtoffset_4列源备映射错误，源端为datetimeoffset None位	期望更改为text	实际备端为datetimeoffset None位</t>
        </is>
      </c>
      <c r="CF552" s="0" t="inlineStr">
        <is>
          <t>62行 8列，源：9999-12-31 23:59:59.9999999 +00:00 备：2003-11-05 02:00:00.0000000 -05:10</t>
        </is>
      </c>
      <c r="EQ552" s="0" t="inlineStr">
        <is>
          <t>31行 16列，源：nan 备：</t>
        </is>
      </c>
      <c r="FD552" s="0" t="inlineStr">
        <is>
          <t>31行 16列，源：nan 备：339999995214436424907732413799364296704.000000</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c_dtoffset_5列源备映射错误，源端为datetimeoffset None位	期望更改为text	实际备端为datetimeoffset None位</t>
        </is>
      </c>
      <c r="CF553" s="0" t="inlineStr">
        <is>
          <t>63行 0列，源：276 备：82</t>
        </is>
      </c>
      <c r="EQ553" s="0" t="inlineStr">
        <is>
          <t>31行 17列，源：None 备：</t>
        </is>
      </c>
      <c r="FD553" s="0" t="inlineStr">
        <is>
          <t>31行 17列，源：None 备：922337203685477.5807</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c_dtoffset_6列源备映射错误，源端为datetimeoffset None位	期望更改为text	实际备端为datetimeoffset None位</t>
        </is>
      </c>
      <c r="CF554" s="0" t="inlineStr">
        <is>
          <t>63行 1列，源：2063-05-11 10:30:45 -04:00 备：2025-05-12 00:00:00 -14:00</t>
        </is>
      </c>
      <c r="EQ554" s="0" t="inlineStr">
        <is>
          <t>31行 18列，源：None 备：</t>
        </is>
      </c>
      <c r="FD554" s="0" t="inlineStr">
        <is>
          <t>31行 18列，源：None 备：214748.3647</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c_dtoffset列源备映射错误，源端为datetimeoffset None位	期望更改为text	实际备端为datetimeoffset None位</t>
        </is>
      </c>
      <c r="CF555" s="0" t="inlineStr">
        <is>
          <t>63行 2列，源：2063-05-11 10:30:45.1 -04:00 备：2025-05-12 00:00:00.0 -14:00</t>
        </is>
      </c>
      <c r="EQ555" s="0" t="inlineStr">
        <is>
          <t>31行 19列，源：None 备：</t>
        </is>
      </c>
      <c r="FD555" s="0" t="inlineStr">
        <is>
          <t>31行 19列，源：None 备：1</t>
        </is>
      </c>
    </row>
    <row r="556">
      <c r="A556" s="0" t="inlineStr">
        <is>
          <t>info_date_dml_batch1_pk_irp1</t>
        </is>
      </c>
      <c r="K556" s="0" t="inlineStr">
        <is>
          <t>[0;34m info_date_dml_batch1_pk_irp1 [0m源备字段数相同，源端字段：2 	备端字段2</t>
        </is>
      </c>
      <c r="W556" s="0" t="inlineStr">
        <is>
          <t>YES 源备无差异</t>
        </is>
      </c>
      <c r="X556" s="0">
        <f>A556</f>
        <v/>
      </c>
      <c r="CF556" s="0" t="inlineStr">
        <is>
          <t>63行 3列，源：2063-05-11 10:30:45.12 -04:00 备：2025-05-12 00:00:00.00 -14:00</t>
        </is>
      </c>
      <c r="EQ556" s="0" t="inlineStr">
        <is>
          <t>32行 0列，源：63 备：156</t>
        </is>
      </c>
      <c r="FD556" s="0" t="inlineStr">
        <is>
          <t>32行 0列，源：63 备：20</t>
        </is>
      </c>
    </row>
    <row r="557">
      <c r="B557" s="0" t="inlineStr">
        <is>
          <t>YES</t>
        </is>
      </c>
      <c r="C557" s="0" t="inlineStr">
        <is>
          <t>NULL</t>
        </is>
      </c>
      <c r="D557" s="0" t="inlineStr">
        <is>
          <t>NULL</t>
        </is>
      </c>
      <c r="E557" s="0" t="inlineStr">
        <is>
          <t>NULL</t>
        </is>
      </c>
      <c r="F557" s="0" t="inlineStr">
        <is>
          <t>NULL</t>
        </is>
      </c>
      <c r="G557" s="0" t="inlineStr">
        <is>
          <t>NULL</t>
        </is>
      </c>
      <c r="H557" s="0" t="inlineStr">
        <is>
          <t>NULL</t>
        </is>
      </c>
      <c r="I557" s="0" t="inlineStr">
        <is>
          <t>YES!PK__info_dat__3213E83FD91EDE60</t>
        </is>
      </c>
      <c r="J557" s="0" t="inlineStr">
        <is>
          <t>YES! 主键相关索引</t>
        </is>
      </c>
      <c r="K557" s="0" t="inlineStr">
        <is>
          <t xml:space="preserve"> NO!  	 id列源备映射错误，源端为int None位	期望更改为text	实际备端为int None位</t>
        </is>
      </c>
      <c r="CF557" s="0" t="inlineStr">
        <is>
          <t>63行 4列，源：2063-05-11 10:30:45.123 -04:00 备：2025-05-12 00:00:00.000 -14:00</t>
        </is>
      </c>
      <c r="EQ557" s="0" t="inlineStr">
        <is>
          <t>32行 1列，源：nan 备：</t>
        </is>
      </c>
      <c r="FD557" s="0" t="inlineStr">
        <is>
          <t>32行 1列，源：nan 备：</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c_date列源备映射错误，源端为date None位	期望更改为text	实际备端为date None位</t>
        </is>
      </c>
      <c r="CF558" s="0" t="inlineStr">
        <is>
          <t>63行 5列，源：2063-05-11 10:30:45.1235 -04:00 备：2025-05-12 00:00:00.0000 -14:00</t>
        </is>
      </c>
      <c r="EQ558" s="0" t="inlineStr">
        <is>
          <t>32行 2列，源：nan 备：</t>
        </is>
      </c>
      <c r="FD558" s="0" t="inlineStr">
        <is>
          <t>32行 2列，源：nan 备：</t>
        </is>
      </c>
    </row>
    <row r="559">
      <c r="K559" s="0" t="inlineStr">
        <is>
          <t>~ 空表</t>
        </is>
      </c>
      <c r="CF559" s="0" t="inlineStr">
        <is>
          <t>63行 6列，源：2063-05-11 10:30:45.12346 -04:00 备：2025-05-12 00:00:00.00000 -14:00</t>
        </is>
      </c>
      <c r="EQ559" s="0" t="inlineStr">
        <is>
          <t>32行 3列，源：nan 备：</t>
        </is>
      </c>
      <c r="FD559" s="0" t="inlineStr">
        <is>
          <t>32行 3列，源：nan 备：</t>
        </is>
      </c>
    </row>
    <row r="560">
      <c r="A560" s="0" t="inlineStr">
        <is>
          <t>info_datetimeoffset_dml_batch2_pk_irp1</t>
        </is>
      </c>
      <c r="K560" s="0" t="inlineStr">
        <is>
          <t>[0;34m info_datetimeoffset_dml_batch2_pk_irp1 [0m源备字段数相同，源端字段：9 	备端字段9</t>
        </is>
      </c>
      <c r="W560" s="1">
        <f>HYPERLINK("#2026041717hbase0!CG2","NO 源备存在差异，共116个")</f>
        <v/>
      </c>
      <c r="X560" s="0">
        <f>A560</f>
        <v/>
      </c>
      <c r="CF560" s="0" t="inlineStr">
        <is>
          <t>63行 7列，源：2063-05-11 10:30:45.123457 -04:00 备：2025-05-12 00:00:00.000000 -14:00</t>
        </is>
      </c>
      <c r="EQ560" s="0" t="inlineStr">
        <is>
          <t>32行 4列，源：nan 备：</t>
        </is>
      </c>
      <c r="FD560" s="0" t="inlineStr">
        <is>
          <t>32行 4列，源：nan 备：</t>
        </is>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YES!PK__info_dat__3213E83F6835EF1A</t>
        </is>
      </c>
      <c r="J561" s="0" t="inlineStr">
        <is>
          <t>YES! 主键相关索引</t>
        </is>
      </c>
      <c r="K561" s="0" t="inlineStr">
        <is>
          <t xml:space="preserve"> NO!  	 id列源备映射错误，源端为int None位	期望更改为text	实际备端为int None位</t>
        </is>
      </c>
      <c r="CF561" s="0" t="inlineStr">
        <is>
          <t>63行 8列，源：2063-05-11 10:30:45.1234567 -04:00 备：2025-05-11 23:59:59.9999999 -14:00</t>
        </is>
      </c>
      <c r="EQ561" s="0" t="inlineStr">
        <is>
          <t>32行 5列，源：None 备：</t>
        </is>
      </c>
      <c r="FD561" s="0" t="inlineStr">
        <is>
          <t>32行 5列，源：None 备：</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c_dtoffset_0列源备映射错误，源端为datetimeoffset None位	期望更改为text	实际备端为datetimeoffset None位</t>
        </is>
      </c>
      <c r="CF562" s="0" t="inlineStr">
        <is>
          <t>64行 0列，源：323 备：83</t>
        </is>
      </c>
      <c r="EQ562" s="0" t="inlineStr">
        <is>
          <t>32行 6列，源：None 备：</t>
        </is>
      </c>
      <c r="FD562" s="0" t="inlineStr">
        <is>
          <t>32行 6列，源：None 备：</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c_dtoffset_1列源备映射错误，源端为datetimeoffset None位	期望更改为text	实际备端为datetimeoffset None位</t>
        </is>
      </c>
      <c r="CF563" s="0" t="inlineStr">
        <is>
          <t>64行 1列，源：2026-04-17 17:18:23 +08:00 备：1971-05-11 00:00:00 +14:00</t>
        </is>
      </c>
      <c r="EQ563" s="0" t="inlineStr">
        <is>
          <t>32行 7列，源：None 备：</t>
        </is>
      </c>
      <c r="FD563" s="0" t="inlineStr">
        <is>
          <t>32行 7列，源：None 备：</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c_dtoffset_2列源备映射错误，源端为datetimeoffset None位	期望更改为text	实际备端为datetimeoffset None位</t>
        </is>
      </c>
      <c r="CF564" s="0" t="inlineStr">
        <is>
          <t>64行 2列，源：2026-04-17 17:18:22.8 +08:00 备：1971-05-11 00:00:00.0 +14:00</t>
        </is>
      </c>
      <c r="EQ564" s="0" t="inlineStr">
        <is>
          <t>32行 8列，源：None 备：</t>
        </is>
      </c>
      <c r="FD564" s="0" t="inlineStr">
        <is>
          <t>32行 8列，源：None 备：</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c_dtoffset_3列源备映射错误，源端为datetimeoffset None位	期望更改为text	实际备端为datetimeoffset None位</t>
        </is>
      </c>
      <c r="CF565" s="0" t="inlineStr">
        <is>
          <t>64行 3列，源：2026-04-17 17:18:22.75 +08:00 备：1971-05-11 00:00:00.00 +14:00</t>
        </is>
      </c>
      <c r="EQ565" s="0" t="inlineStr">
        <is>
          <t>32行 9列，源：None 备：</t>
        </is>
      </c>
      <c r="FD565" s="0" t="inlineStr">
        <is>
          <t>32行 9列，源：None 备：</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c_dtoffset_4列源备映射错误，源端为datetimeoffset None位	期望更改为text	实际备端为datetimeoffset None位</t>
        </is>
      </c>
      <c r="CF566" s="0" t="inlineStr">
        <is>
          <t>64行 4列，源：2026-04-17 17:18:22.755 +08:00 备：1971-05-11 00:00:00.000 +14:00</t>
        </is>
      </c>
      <c r="EQ566" s="0" t="inlineStr">
        <is>
          <t>32行 10列，源：None 备：</t>
        </is>
      </c>
      <c r="FD566" s="0" t="inlineStr">
        <is>
          <t>32行 10列，源：None 备：</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c_dtoffset_5列源备映射错误，源端为datetimeoffset None位	期望更改为text	实际备端为datetimeoffset None位</t>
        </is>
      </c>
      <c r="CF567" s="0" t="inlineStr">
        <is>
          <t>64行 5列，源：2026-04-17 17:18:22.7550 +08:00 备：1971-05-11 00:00:00.0000 +14:00</t>
        </is>
      </c>
      <c r="EQ567" s="0" t="inlineStr">
        <is>
          <t>32行 11列，源：None 备：</t>
        </is>
      </c>
      <c r="FD567" s="0" t="inlineStr">
        <is>
          <t>32行 11列，源：None 备：</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c_dtoffset_6列源备映射错误，源端为datetimeoffset None位	期望更改为text	实际备端为datetimeoffset None位</t>
        </is>
      </c>
      <c r="CF568" s="0" t="inlineStr">
        <is>
          <t>64行 6列，源：2026-04-17 17:18:22.75495 +08:00 备：1971-05-11 00:00:00.00000 +14:00</t>
        </is>
      </c>
      <c r="EQ568" s="0" t="inlineStr">
        <is>
          <t>32行 12列，源：None 备：</t>
        </is>
      </c>
      <c r="FD568" s="0" t="inlineStr">
        <is>
          <t>32行 12列，源：None 备：</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c_dtoffset列源备映射错误，源端为datetimeoffset None位	期望更改为text	实际备端为datetimeoffset None位</t>
        </is>
      </c>
      <c r="CF569" s="0" t="inlineStr">
        <is>
          <t>64行 7列，源：2026-04-17 17:18:22.754952 +08:00 备：1971-05-11 00:00:00.000000 +14:00</t>
        </is>
      </c>
      <c r="EQ569" s="0" t="inlineStr">
        <is>
          <t>32行 13列，源：None 备：</t>
        </is>
      </c>
      <c r="FD569" s="0" t="inlineStr">
        <is>
          <t>32行 13列，源：None 备：</t>
        </is>
      </c>
    </row>
    <row r="570">
      <c r="A570" s="0" t="inlineStr">
        <is>
          <t>info_char_dml_batch1_pk_urp1</t>
        </is>
      </c>
      <c r="K570" s="0" t="inlineStr">
        <is>
          <t>[0;34m info_char_dml_batch1_pk_urp1 [0m源备字段数相同，源端字段：4 	备端字段4</t>
        </is>
      </c>
      <c r="W570" s="1">
        <f>HYPERLINK("#2026041717hbase0!CH2","NO 源备存在差异，共12个")</f>
        <v/>
      </c>
      <c r="X570" s="0">
        <f>A570</f>
        <v/>
      </c>
      <c r="CF570" s="0" t="inlineStr">
        <is>
          <t>64行 8列，源：2026-04-17 17:18:22.7549521 +08:00 备：1971-05-11 00:00:00.0000001 +14:00</t>
        </is>
      </c>
      <c r="EQ570" s="0" t="inlineStr">
        <is>
          <t>32行 14列，源：None 备：</t>
        </is>
      </c>
      <c r="FD570" s="0" t="inlineStr">
        <is>
          <t>32行 14列，源：None 备：</t>
        </is>
      </c>
    </row>
    <row r="571">
      <c r="B571" s="0" t="inlineStr">
        <is>
          <t>YES</t>
        </is>
      </c>
      <c r="C571" s="0" t="inlineStr">
        <is>
          <t>NULL</t>
        </is>
      </c>
      <c r="D571" s="0" t="inlineStr">
        <is>
          <t>NULL</t>
        </is>
      </c>
      <c r="E571" s="0" t="inlineStr">
        <is>
          <t>NULL</t>
        </is>
      </c>
      <c r="F571" s="0" t="inlineStr">
        <is>
          <t>NULL</t>
        </is>
      </c>
      <c r="G571" s="0" t="inlineStr">
        <is>
          <t>NULL</t>
        </is>
      </c>
      <c r="H571" s="0" t="inlineStr">
        <is>
          <t>NULL</t>
        </is>
      </c>
      <c r="I571" s="0" t="inlineStr">
        <is>
          <t>YES!PK__info_cha__3213E83F8C3D92E9</t>
        </is>
      </c>
      <c r="J571" s="0" t="inlineStr">
        <is>
          <t>YES! 主键相关索引</t>
        </is>
      </c>
      <c r="K571" s="0" t="inlineStr">
        <is>
          <t xml:space="preserve"> NO!  	 id列源备映射错误，源端为int None位	期望更改为text	实际备端为int None位</t>
        </is>
      </c>
      <c r="CF571" s="0" t="inlineStr">
        <is>
          <t>65行 0列，源：373 备：9</t>
        </is>
      </c>
      <c r="EQ571" s="0" t="inlineStr">
        <is>
          <t>32行 15列，源：nan 备：</t>
        </is>
      </c>
      <c r="FD571" s="0" t="inlineStr">
        <is>
          <t>32行 15列，源：nan 备：-340282346600000016151267322115014000640.0000000000000</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c_char列源备映射错误，源端为char 1位	期望更改为text	实际备端为char 1位</t>
        </is>
      </c>
      <c r="CF572" s="0" t="inlineStr">
        <is>
          <t>65行 1列，源：2026-04-17 17:18:23 +08:00 备：1999-05-16 01:30:45 +10:15</t>
        </is>
      </c>
      <c r="EQ572" s="0" t="inlineStr">
        <is>
          <t>32行 16列，源：nan 备：</t>
        </is>
      </c>
      <c r="FD572" s="0" t="inlineStr">
        <is>
          <t>32行 16列，源：nan 备：-340282306073709652508363335590014353408.000000</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c_char20列源备映射错误，源端为char 20位	期望更改为text	实际备端为char 20位</t>
        </is>
      </c>
      <c r="CF573" s="0" t="inlineStr">
        <is>
          <t>65行 2列，源：2026-04-17 17:18:22.8 +08:00 备：1999-05-16 01:30:45.1 +10:15</t>
        </is>
      </c>
      <c r="EQ573" s="0" t="inlineStr">
        <is>
          <t>32行 17列，源：None 备：</t>
        </is>
      </c>
      <c r="FD573" s="0" t="inlineStr">
        <is>
          <t>32行 17列，源：None 备：-922337203685477.5808</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c_char7000列源备映射错误，源端为char 7000位	期望更改为text	实际备端为char 7000位</t>
        </is>
      </c>
      <c r="CF574" s="0" t="inlineStr">
        <is>
          <t>65行 3列，源：2026-04-17 17:18:22.75 +08:00 备：1999-05-16 01:30:45.12 +10:15</t>
        </is>
      </c>
      <c r="EQ574" s="0" t="inlineStr">
        <is>
          <t>32行 18列，源：None 备：</t>
        </is>
      </c>
      <c r="FD574" s="0" t="inlineStr">
        <is>
          <t>32行 18列，源：None 备：-214748.3648</t>
        </is>
      </c>
    </row>
    <row r="575">
      <c r="A575" s="0" t="inlineStr">
        <is>
          <t>info_binary_dml_batch2_pk_irp2</t>
        </is>
      </c>
      <c r="K575" s="0" t="inlineStr">
        <is>
          <t>[0;34m info_binary_dml_batch2_pk_irp2 [0m源备字段数相同，源端字段：4 	备端字段4</t>
        </is>
      </c>
      <c r="W575" s="1">
        <f>HYPERLINK("#2026041717hbase0!CI2","NO 源备存在差异，共103个")</f>
        <v/>
      </c>
      <c r="X575" s="0">
        <f>A575</f>
        <v/>
      </c>
      <c r="CF575" s="0" t="inlineStr">
        <is>
          <t>65行 4列，源：2026-04-17 17:18:22.755 +08:00 备：1999-05-16 01:30:45.123 +10:15</t>
        </is>
      </c>
      <c r="EQ575" s="0" t="inlineStr">
        <is>
          <t>32行 19列，源：None 备：</t>
        </is>
      </c>
      <c r="FD575" s="0" t="inlineStr">
        <is>
          <t>32行 19列，源：None 备：0</t>
        </is>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YES!PK__info_bin__3213E83F84A701C4</t>
        </is>
      </c>
      <c r="J576" s="0" t="inlineStr">
        <is>
          <t>YES! 主键相关索引</t>
        </is>
      </c>
      <c r="K576" s="0" t="inlineStr">
        <is>
          <t xml:space="preserve"> NO!  	 id列源备映射错误，源端为int None位	期望更改为text	实际备端为int None位</t>
        </is>
      </c>
      <c r="CF576" s="0" t="inlineStr">
        <is>
          <t>65行 5列，源：2026-04-17 17:18:22.7550 +08:00 备：1999-05-16 01:30:45.1235 +10:15</t>
        </is>
      </c>
      <c r="EQ576" s="0" t="inlineStr">
        <is>
          <t>33行 0列，源：64 备：157</t>
        </is>
      </c>
      <c r="FD576" s="0" t="inlineStr">
        <is>
          <t>33行 0列，源：64 备：201</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c_binary列源备映射错误，源端为binary 1位	期望更改为text	实际备端为binary 1位</t>
        </is>
      </c>
      <c r="CF577" s="0" t="inlineStr">
        <is>
          <t>65行 6列，源：2026-04-17 17:18:22.75495 +08:00 备：1999-05-16 01:30:45.12346 +10:15</t>
        </is>
      </c>
      <c r="EQ577" s="0" t="inlineStr">
        <is>
          <t>33行 1列，源：nan 备：</t>
        </is>
      </c>
      <c r="FD577" s="0" t="inlineStr">
        <is>
          <t>33行 1列，源：nan 备：</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c_binary_20列源备映射错误，源端为binary 20位	期望更改为text	实际备端为binary 20位</t>
        </is>
      </c>
      <c r="CF578" s="0" t="inlineStr">
        <is>
          <t>65行 7列，源：2026-04-17 17:18:22.754952 +08:00 备：1999-05-16 01:30:45.123457 +10:15</t>
        </is>
      </c>
      <c r="EQ578" s="0" t="inlineStr">
        <is>
          <t>33行 2列，源：nan 备：</t>
        </is>
      </c>
      <c r="FD578" s="0" t="inlineStr">
        <is>
          <t>33行 2列，源：nan 备：</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c_binary_200列源备映射错误，源端为binary 200位	期望更改为text	实际备端为binary 200位</t>
        </is>
      </c>
      <c r="CF579" s="0" t="inlineStr">
        <is>
          <t>65行 8列，源：2026-04-17 17:18:22.7549521 +08:00 备：1999-05-16 01:30:45.1234567 +10:15</t>
        </is>
      </c>
      <c r="EQ579" s="0" t="inlineStr">
        <is>
          <t>33行 3列，源：nan 备：</t>
        </is>
      </c>
      <c r="FD579" s="0" t="inlineStr">
        <is>
          <t>33行 3列，源：nan 备：</t>
        </is>
      </c>
    </row>
    <row r="580">
      <c r="A580" s="0" t="inlineStr">
        <is>
          <t>info_nvarchar_dml_single_pk_drp</t>
        </is>
      </c>
      <c r="K580" s="0" t="inlineStr">
        <is>
          <t>[0;34m info_nvarchar_dml_single_pk_drp [0m源备字段数相同，源端字段：4 	备端字段4</t>
        </is>
      </c>
      <c r="W580" s="0" t="inlineStr">
        <is>
          <t>YES 源备无差异</t>
        </is>
      </c>
      <c r="X580" s="0">
        <f>A580</f>
        <v/>
      </c>
      <c r="EQ580" s="0" t="inlineStr">
        <is>
          <t>33行 4列，源：nan 备：</t>
        </is>
      </c>
      <c r="FD580" s="0" t="inlineStr">
        <is>
          <t>33行 4列，源：nan 备：</t>
        </is>
      </c>
    </row>
    <row r="581">
      <c r="B581" s="0" t="inlineStr">
        <is>
          <t>YES</t>
        </is>
      </c>
      <c r="C581" s="0" t="inlineStr">
        <is>
          <t>NULL</t>
        </is>
      </c>
      <c r="D581" s="0" t="inlineStr">
        <is>
          <t>NULL</t>
        </is>
      </c>
      <c r="E581" s="0" t="inlineStr">
        <is>
          <t>NULL</t>
        </is>
      </c>
      <c r="F581" s="0" t="inlineStr">
        <is>
          <t>NULL</t>
        </is>
      </c>
      <c r="G581" s="0" t="inlineStr">
        <is>
          <t>NULL</t>
        </is>
      </c>
      <c r="H581" s="0" t="inlineStr">
        <is>
          <t>NULL</t>
        </is>
      </c>
      <c r="I581" s="0" t="inlineStr">
        <is>
          <t>YES!PK__info_nva__3213E83F233D1150</t>
        </is>
      </c>
      <c r="J581" s="0" t="inlineStr">
        <is>
          <t>YES! 主键相关索引</t>
        </is>
      </c>
      <c r="K581" s="0" t="inlineStr">
        <is>
          <t xml:space="preserve"> NO!  	 id列源备映射错误，源端为int None位	期望更改为text	实际备端为int None位</t>
        </is>
      </c>
      <c r="EQ581" s="0" t="inlineStr">
        <is>
          <t>33行 5列，源：None 备：</t>
        </is>
      </c>
      <c r="FD581" s="0" t="inlineStr">
        <is>
          <t>33行 5列，源：None 备：</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c_nvarchar列源备映射错误，源端为nvarchar 2位	期望更改为text	实际备端为nvarchar 2位</t>
        </is>
      </c>
      <c r="EQ582" s="0" t="inlineStr">
        <is>
          <t>33行 6列，源：None 备：</t>
        </is>
      </c>
      <c r="FD582" s="0" t="inlineStr">
        <is>
          <t>33行 6列，源：None 备：</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c_nvarchar20列源备映射错误，源端为nvarchar 40位	期望更改为text	实际备端为nvarchar 40位</t>
        </is>
      </c>
      <c r="EQ583" s="0" t="inlineStr">
        <is>
          <t>33行 7列，源：None 备：</t>
        </is>
      </c>
      <c r="FD583" s="0" t="inlineStr">
        <is>
          <t>33行 7列，源：None 备：</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c_nvarchar4000列源备映射错误，源端为nvarchar 8000位	期望更改为text	实际备端为nvarchar 8000位</t>
        </is>
      </c>
      <c r="EQ584" s="0" t="inlineStr">
        <is>
          <t>33行 8列，源：None 备：</t>
        </is>
      </c>
      <c r="FD584" s="0" t="inlineStr">
        <is>
          <t>33行 8列，源：None 备：</t>
        </is>
      </c>
    </row>
    <row r="585">
      <c r="A585" s="0" t="inlineStr">
        <is>
          <t>info_datetimeoffset_dml_batch2_pk_irp2</t>
        </is>
      </c>
      <c r="K585" s="0" t="inlineStr">
        <is>
          <t>[0;34m info_datetimeoffset_dml_batch2_pk_irp2 [0m源备字段数相同，源端字段：9 	备端字段9</t>
        </is>
      </c>
      <c r="W585" s="1">
        <f>HYPERLINK("#2026041717hbase0!CJ2","NO 源备存在差异，共277个")</f>
        <v/>
      </c>
      <c r="X585" s="0">
        <f>A585</f>
        <v/>
      </c>
      <c r="EQ585" s="0" t="inlineStr">
        <is>
          <t>33行 9列，源：None 备：</t>
        </is>
      </c>
      <c r="FD585" s="0" t="inlineStr">
        <is>
          <t>33行 9列，源：None 备：</t>
        </is>
      </c>
    </row>
    <row r="586">
      <c r="B586" s="0" t="inlineStr">
        <is>
          <t>YES</t>
        </is>
      </c>
      <c r="C586" s="0" t="inlineStr">
        <is>
          <t>NULL</t>
        </is>
      </c>
      <c r="D586" s="0" t="inlineStr">
        <is>
          <t>NULL</t>
        </is>
      </c>
      <c r="E586" s="0" t="inlineStr">
        <is>
          <t>NULL</t>
        </is>
      </c>
      <c r="F586" s="0" t="inlineStr">
        <is>
          <t>NULL</t>
        </is>
      </c>
      <c r="G586" s="0" t="inlineStr">
        <is>
          <t>NULL</t>
        </is>
      </c>
      <c r="H586" s="0" t="inlineStr">
        <is>
          <t>NULL</t>
        </is>
      </c>
      <c r="I586" s="0" t="inlineStr">
        <is>
          <t>YES!PK__info_dat__3213E83FEFCD9658</t>
        </is>
      </c>
      <c r="J586" s="0" t="inlineStr">
        <is>
          <t>YES! 主键相关索引</t>
        </is>
      </c>
      <c r="K586" s="0" t="inlineStr">
        <is>
          <t xml:space="preserve"> NO!  	 id列源备映射错误，源端为int None位	期望更改为text	实际备端为int None位</t>
        </is>
      </c>
      <c r="EQ586" s="0" t="inlineStr">
        <is>
          <t>33行 10列，源：None 备：</t>
        </is>
      </c>
      <c r="FD586" s="0" t="inlineStr">
        <is>
          <t>33行 10列，源：None 备：</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c_dtoffset_0列源备映射错误，源端为datetimeoffset None位	期望更改为text	实际备端为datetimeoffset None位</t>
        </is>
      </c>
      <c r="EQ587" s="0" t="inlineStr">
        <is>
          <t>33行 11列，源：None 备：</t>
        </is>
      </c>
      <c r="FD587" s="0" t="inlineStr">
        <is>
          <t>33行 11列，源：None 备：</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c_dtoffset_1列源备映射错误，源端为datetimeoffset None位	期望更改为text	实际备端为datetimeoffset None位</t>
        </is>
      </c>
      <c r="EQ588" s="0" t="inlineStr">
        <is>
          <t>33行 12列，源：None 备：</t>
        </is>
      </c>
      <c r="FD588" s="0" t="inlineStr">
        <is>
          <t>33行 12列，源：None 备：</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c_dtoffset_2列源备映射错误，源端为datetimeoffset None位	期望更改为text	实际备端为datetimeoffset None位</t>
        </is>
      </c>
      <c r="EQ589" s="0" t="inlineStr">
        <is>
          <t>33行 13列，源：None 备：</t>
        </is>
      </c>
      <c r="FD589" s="0" t="inlineStr">
        <is>
          <t>33行 13列，源：None 备：</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c_dtoffset_3列源备映射错误，源端为datetimeoffset None位	期望更改为text	实际备端为datetimeoffset None位</t>
        </is>
      </c>
      <c r="EQ590" s="0" t="inlineStr">
        <is>
          <t>33行 14列，源：None 备：</t>
        </is>
      </c>
      <c r="FD590" s="0" t="inlineStr">
        <is>
          <t>33行 14列，源：None 备：</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c_dtoffset_4列源备映射错误，源端为datetimeoffset None位	期望更改为text	实际备端为datetimeoffset None位</t>
        </is>
      </c>
      <c r="EQ591" s="0" t="inlineStr">
        <is>
          <t>33行 15列，源：nan 备：</t>
        </is>
      </c>
      <c r="FD591" s="0" t="inlineStr">
        <is>
          <t>33行 15列，源：nan 备：-1.7900000000000e+308</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c_dtoffset_5列源备映射错误，源端为datetimeoffset None位	期望更改为text	实际备端为datetimeoffset None位</t>
        </is>
      </c>
      <c r="EQ592" s="0" t="inlineStr">
        <is>
          <t>33行 16列，源：nan 备：</t>
        </is>
      </c>
      <c r="FD592" s="0" t="inlineStr">
        <is>
          <t>33行 16列，源：nan 备：-339999995214436424907732413799364296704.000000</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c_dtoffset_6列源备映射错误，源端为datetimeoffset None位	期望更改为text	实际备端为datetimeoffset None位</t>
        </is>
      </c>
      <c r="EQ593" s="0" t="inlineStr">
        <is>
          <t>33行 17列，源：None 备：</t>
        </is>
      </c>
      <c r="FD593" s="0" t="inlineStr">
        <is>
          <t>33行 17列，源：None 备：-922337203685477.5808</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c_dtoffset列源备映射错误，源端为datetimeoffset None位	期望更改为text	实际备端为datetimeoffset None位</t>
        </is>
      </c>
      <c r="EQ594" s="0" t="inlineStr">
        <is>
          <t>33行 18列，源：None 备：</t>
        </is>
      </c>
      <c r="FD594" s="0" t="inlineStr">
        <is>
          <t>33行 18列，源：None 备：-214748.3648</t>
        </is>
      </c>
    </row>
    <row r="595">
      <c r="A595" s="0" t="inlineStr">
        <is>
          <t>info_char_dml_batch1_pk_urp2</t>
        </is>
      </c>
      <c r="K595" s="0" t="inlineStr">
        <is>
          <t>[0;34m info_char_dml_batch1_pk_urp2 [0m源备字段数相同，源端字段：4 	备端字段4</t>
        </is>
      </c>
      <c r="W595" s="1">
        <f>HYPERLINK("#2026041717hbase0!CK2","NO 源备存在差异，共14个")</f>
        <v/>
      </c>
      <c r="X595" s="0">
        <f>A595</f>
        <v/>
      </c>
      <c r="EQ595" s="0" t="inlineStr">
        <is>
          <t>33行 19列，源：None 备：</t>
        </is>
      </c>
      <c r="FD595" s="0" t="inlineStr">
        <is>
          <t>33行 19列，源：None 备：0</t>
        </is>
      </c>
    </row>
    <row r="596">
      <c r="B596" s="0" t="inlineStr">
        <is>
          <t>YES</t>
        </is>
      </c>
      <c r="C596" s="0" t="inlineStr">
        <is>
          <t>NULL</t>
        </is>
      </c>
      <c r="D596" s="0" t="inlineStr">
        <is>
          <t>NULL</t>
        </is>
      </c>
      <c r="E596" s="0" t="inlineStr">
        <is>
          <t>NULL</t>
        </is>
      </c>
      <c r="F596" s="0" t="inlineStr">
        <is>
          <t>NULL</t>
        </is>
      </c>
      <c r="G596" s="0" t="inlineStr">
        <is>
          <t>NULL</t>
        </is>
      </c>
      <c r="H596" s="0" t="inlineStr">
        <is>
          <t>NULL</t>
        </is>
      </c>
      <c r="I596" s="0" t="inlineStr">
        <is>
          <t>YES!PK__info_cha__3213E83FE4C183CD</t>
        </is>
      </c>
      <c r="J596" s="0" t="inlineStr">
        <is>
          <t>YES! 主键相关索引</t>
        </is>
      </c>
      <c r="K596" s="0" t="inlineStr">
        <is>
          <t xml:space="preserve"> NO!  	 id列源备映射错误，源端为int None位	期望更改为text	实际备端为int None位</t>
        </is>
      </c>
      <c r="EQ596" s="0" t="inlineStr">
        <is>
          <t>34行 0列，源：65 备：158</t>
        </is>
      </c>
      <c r="FD596" s="0" t="inlineStr">
        <is>
          <t>34行 0列，源：65 备：202</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c_char列源备映射错误，源端为char 1位	期望更改为text	实际备端为char 1位</t>
        </is>
      </c>
      <c r="EQ597" s="0" t="inlineStr">
        <is>
          <t>34行 1列，源：nan 备：</t>
        </is>
      </c>
      <c r="FD597" s="0" t="inlineStr">
        <is>
          <t>34行 1列，源：nan 备：</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c_char20列源备映射错误，源端为char 20位	期望更改为text	实际备端为char 20位</t>
        </is>
      </c>
      <c r="EQ598" s="0" t="inlineStr">
        <is>
          <t>34行 2列，源：nan 备：</t>
        </is>
      </c>
      <c r="FD598" s="0" t="inlineStr">
        <is>
          <t>34行 2列，源：nan 备：</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c_char7000列源备映射错误，源端为char 7000位	期望更改为text	实际备端为char 7000位</t>
        </is>
      </c>
      <c r="EQ599" s="0" t="inlineStr">
        <is>
          <t>34行 3列，源：nan 备：</t>
        </is>
      </c>
      <c r="FD599" s="0" t="inlineStr">
        <is>
          <t>34行 3列，源：nan 备：</t>
        </is>
      </c>
    </row>
    <row r="600">
      <c r="A600" s="0" t="inlineStr">
        <is>
          <t>info_datetimeoffset_dml_batch1_pk_urp1</t>
        </is>
      </c>
      <c r="K600" s="0" t="inlineStr">
        <is>
          <t>[0;34m info_datetimeoffset_dml_batch1_pk_urp1 [0m源备字段数相同，源端字段：9 	备端字段9</t>
        </is>
      </c>
      <c r="W600" s="1">
        <f>HYPERLINK("#2026041717hbase0!CL2","NO 源备存在差异，共64个")</f>
        <v/>
      </c>
      <c r="X600" s="0">
        <f>A600</f>
        <v/>
      </c>
      <c r="EQ600" s="0" t="inlineStr">
        <is>
          <t>34行 4列，源：nan 备：</t>
        </is>
      </c>
      <c r="FD600" s="0" t="inlineStr">
        <is>
          <t>34行 4列，源：nan 备：</t>
        </is>
      </c>
    </row>
    <row r="601">
      <c r="B601" s="0" t="inlineStr">
        <is>
          <t>YES</t>
        </is>
      </c>
      <c r="C601" s="0" t="inlineStr">
        <is>
          <t>NULL</t>
        </is>
      </c>
      <c r="D601" s="0" t="inlineStr">
        <is>
          <t>NULL</t>
        </is>
      </c>
      <c r="E601" s="0" t="inlineStr">
        <is>
          <t>NULL</t>
        </is>
      </c>
      <c r="F601" s="0" t="inlineStr">
        <is>
          <t>NULL</t>
        </is>
      </c>
      <c r="G601" s="0" t="inlineStr">
        <is>
          <t>NULL</t>
        </is>
      </c>
      <c r="H601" s="0" t="inlineStr">
        <is>
          <t>NULL</t>
        </is>
      </c>
      <c r="I601" s="0" t="inlineStr">
        <is>
          <t>YES!PK__info_dat__3213E83F42DB3FC3</t>
        </is>
      </c>
      <c r="J601" s="0" t="inlineStr">
        <is>
          <t>YES! 主键相关索引</t>
        </is>
      </c>
      <c r="K601" s="0" t="inlineStr">
        <is>
          <t xml:space="preserve"> NO!  	 id列源备映射错误，源端为int None位	期望更改为text	实际备端为int None位</t>
        </is>
      </c>
      <c r="EQ601" s="0" t="inlineStr">
        <is>
          <t>34行 5列，源：None 备：</t>
        </is>
      </c>
      <c r="FD601" s="0" t="inlineStr">
        <is>
          <t>34行 5列，源：None 备：</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c_dtoffset_0列源备映射错误，源端为datetimeoffset None位	期望更改为text	实际备端为datetimeoffset None位</t>
        </is>
      </c>
      <c r="EQ602" s="0" t="inlineStr">
        <is>
          <t>34行 6列，源：None 备：</t>
        </is>
      </c>
      <c r="FD602" s="0" t="inlineStr">
        <is>
          <t>34行 6列，源：None 备：</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c_dtoffset_1列源备映射错误，源端为datetimeoffset None位	期望更改为text	实际备端为datetimeoffset None位</t>
        </is>
      </c>
      <c r="EQ603" s="0" t="inlineStr">
        <is>
          <t>34行 7列，源：None 备：</t>
        </is>
      </c>
      <c r="FD603" s="0" t="inlineStr">
        <is>
          <t>34行 7列，源：None 备：</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c_dtoffset_2列源备映射错误，源端为datetimeoffset None位	期望更改为text	实际备端为datetimeoffset None位</t>
        </is>
      </c>
      <c r="EQ604" s="0" t="inlineStr">
        <is>
          <t>34行 8列，源：None 备：</t>
        </is>
      </c>
      <c r="FD604" s="0" t="inlineStr">
        <is>
          <t>34行 8列，源：None 备：</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c_dtoffset_3列源备映射错误，源端为datetimeoffset None位	期望更改为text	实际备端为datetimeoffset None位</t>
        </is>
      </c>
      <c r="EQ605" s="0" t="inlineStr">
        <is>
          <t>34行 9列，源：None 备：</t>
        </is>
      </c>
      <c r="FD605" s="0" t="inlineStr">
        <is>
          <t>34行 9列，源：None 备：</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c_dtoffset_4列源备映射错误，源端为datetimeoffset None位	期望更改为text	实际备端为datetimeoffset None位</t>
        </is>
      </c>
      <c r="EQ606" s="0" t="inlineStr">
        <is>
          <t>34行 10列，源：None 备：</t>
        </is>
      </c>
      <c r="FD606" s="0" t="inlineStr">
        <is>
          <t>34行 10列，源：None 备：</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c_dtoffset_5列源备映射错误，源端为datetimeoffset None位	期望更改为text	实际备端为datetimeoffset None位</t>
        </is>
      </c>
      <c r="EQ607" s="0" t="inlineStr">
        <is>
          <t>34行 11列，源：None 备：</t>
        </is>
      </c>
      <c r="FD607" s="0" t="inlineStr">
        <is>
          <t>34行 11列，源：None 备：</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c_dtoffset_6列源备映射错误，源端为datetimeoffset None位	期望更改为text	实际备端为datetimeoffset None位</t>
        </is>
      </c>
      <c r="EQ608" s="0" t="inlineStr">
        <is>
          <t>34行 12列，源：None 备：</t>
        </is>
      </c>
      <c r="FD608" s="0" t="inlineStr">
        <is>
          <t>34行 12列，源：None 备：</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c_dtoffset列源备映射错误，源端为datetimeoffset None位	期望更改为text	实际备端为datetimeoffset None位</t>
        </is>
      </c>
      <c r="EQ609" s="0" t="inlineStr">
        <is>
          <t>34行 13列，源：None 备：</t>
        </is>
      </c>
      <c r="FD609" s="0" t="inlineStr">
        <is>
          <t>34行 13列，源：None 备：</t>
        </is>
      </c>
    </row>
    <row r="610">
      <c r="A610" s="0" t="inlineStr">
        <is>
          <t>info_varcharmax_dml_batch2_pk_irp1</t>
        </is>
      </c>
      <c r="K610" s="0" t="inlineStr">
        <is>
          <t>[0;34m info_varcharmax_dml_batch2_pk_irp1 [0m源备字段数相同，源端字段：3 	备端字段3</t>
        </is>
      </c>
      <c r="W610" s="0" t="inlineStr">
        <is>
          <t>YES 源备无差异</t>
        </is>
      </c>
      <c r="X610" s="0">
        <f>A610</f>
        <v/>
      </c>
      <c r="EQ610" s="0" t="inlineStr">
        <is>
          <t>34行 14列，源：None 备：</t>
        </is>
      </c>
      <c r="FD610" s="0" t="inlineStr">
        <is>
          <t>34行 14列，源：None 备：</t>
        </is>
      </c>
    </row>
    <row r="611">
      <c r="B611" s="0" t="inlineStr">
        <is>
          <t>YES</t>
        </is>
      </c>
      <c r="C611" s="0" t="inlineStr">
        <is>
          <t>NULL</t>
        </is>
      </c>
      <c r="D611" s="0" t="inlineStr">
        <is>
          <t>NULL</t>
        </is>
      </c>
      <c r="E611" s="0" t="inlineStr">
        <is>
          <t>NULL</t>
        </is>
      </c>
      <c r="F611" s="0" t="inlineStr">
        <is>
          <t>NULL</t>
        </is>
      </c>
      <c r="G611" s="0" t="inlineStr">
        <is>
          <t>NULL</t>
        </is>
      </c>
      <c r="H611" s="0" t="inlineStr">
        <is>
          <t>NULL</t>
        </is>
      </c>
      <c r="I611" s="0" t="inlineStr">
        <is>
          <t>YES!PK__info_var__3213E83F8E366367</t>
        </is>
      </c>
      <c r="J611" s="0" t="inlineStr">
        <is>
          <t>YES! 主键相关索引</t>
        </is>
      </c>
      <c r="K611" s="0" t="inlineStr">
        <is>
          <t xml:space="preserve"> NO!  	 id列源备映射错误，源端为int None位	期望更改为text	实际备端为int None位</t>
        </is>
      </c>
      <c r="EQ611" s="0" t="inlineStr">
        <is>
          <t>34行 15列，源：nan 备：</t>
        </is>
      </c>
      <c r="FD611" s="0" t="inlineStr">
        <is>
          <t>34行 15列，源：nan 备：1.7900000000000e+308</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c_varchar_max列源备映射错误，源端为varchar -1位	期望更改为text	实际备端为varchar -1位</t>
        </is>
      </c>
      <c r="EQ612" s="0" t="inlineStr">
        <is>
          <t>34行 16列，源：nan 备：</t>
        </is>
      </c>
      <c r="FD612" s="0" t="inlineStr">
        <is>
          <t>34行 16列，源：nan 备：339999995214436424907732413799364296704.000000</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c_nvarchar_max列源备映射错误，源端为nvarchar -1位	期望更改为text	实际备端为nvarchar -1位</t>
        </is>
      </c>
      <c r="EQ613" s="0" t="inlineStr">
        <is>
          <t>34行 17列，源：None 备：</t>
        </is>
      </c>
      <c r="FD613" s="0" t="inlineStr">
        <is>
          <t>34行 17列，源：None 备：922337203685477.5807</t>
        </is>
      </c>
    </row>
    <row r="614">
      <c r="K614" s="0" t="inlineStr">
        <is>
          <t>~ 空表</t>
        </is>
      </c>
      <c r="EQ614" s="0" t="inlineStr">
        <is>
          <t>34行 18列，源：None 备：</t>
        </is>
      </c>
      <c r="FD614" s="0" t="inlineStr">
        <is>
          <t>34行 18列，源：None 备：214748.3647</t>
        </is>
      </c>
    </row>
    <row r="615">
      <c r="A615" s="0" t="inlineStr">
        <is>
          <t>info_time_dml_single_pk_irp</t>
        </is>
      </c>
      <c r="K615" s="0" t="inlineStr">
        <is>
          <t>[0;34m info_time_dml_single_pk_irp [0m源备字段数相同，源端字段：9 	备端字段9</t>
        </is>
      </c>
      <c r="W615" s="1">
        <f>HYPERLINK("#2026041717hbase0!CM2","NO 源备存在差异，共101个")</f>
        <v/>
      </c>
      <c r="X615" s="0">
        <f>A615</f>
        <v/>
      </c>
      <c r="EQ615" s="0" t="inlineStr">
        <is>
          <t>34行 19列，源：None 备：</t>
        </is>
      </c>
      <c r="FD615" s="0" t="inlineStr">
        <is>
          <t>34行 19列，源：None 备：1</t>
        </is>
      </c>
    </row>
    <row r="616">
      <c r="B616" s="0" t="inlineStr">
        <is>
          <t>YES</t>
        </is>
      </c>
      <c r="C616" s="0" t="inlineStr">
        <is>
          <t>NULL</t>
        </is>
      </c>
      <c r="D616" s="0" t="inlineStr">
        <is>
          <t>NULL</t>
        </is>
      </c>
      <c r="E616" s="0" t="inlineStr">
        <is>
          <t>NULL</t>
        </is>
      </c>
      <c r="F616" s="0" t="inlineStr">
        <is>
          <t>NULL</t>
        </is>
      </c>
      <c r="G616" s="0" t="inlineStr">
        <is>
          <t>NULL</t>
        </is>
      </c>
      <c r="H616" s="0" t="inlineStr">
        <is>
          <t>NULL</t>
        </is>
      </c>
      <c r="I616" s="0" t="inlineStr">
        <is>
          <t>YES!PK__info_tim__3213E83FD7CA7301</t>
        </is>
      </c>
      <c r="J616" s="0" t="inlineStr">
        <is>
          <t>YES! 主键相关索引</t>
        </is>
      </c>
      <c r="K616" s="0" t="inlineStr">
        <is>
          <t xml:space="preserve"> NO!  	 id列源备映射错误，源端为int None位	期望更改为text	实际备端为int None位</t>
        </is>
      </c>
      <c r="EQ616" s="0" t="inlineStr">
        <is>
          <t>35行 0列，源：66 备：159</t>
        </is>
      </c>
      <c r="FD616" s="0" t="inlineStr">
        <is>
          <t>35行 0列，源：66 备：203</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c_time0列源备映射错误，源端为time None位	期望更改为text	实际备端为time None位</t>
        </is>
      </c>
      <c r="EQ617" s="0" t="inlineStr">
        <is>
          <t>35行 1列，源：nan 备：</t>
        </is>
      </c>
      <c r="FD617" s="0" t="inlineStr">
        <is>
          <t>35行 1列，源：nan 备：</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c_time1列源备映射错误，源端为time None位	期望更改为text	实际备端为time None位</t>
        </is>
      </c>
      <c r="EQ618" s="0" t="inlineStr">
        <is>
          <t>35行 2列，源：nan 备：</t>
        </is>
      </c>
      <c r="FD618" s="0" t="inlineStr">
        <is>
          <t>35行 2列，源：nan 备：</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c_time2列源备映射错误，源端为time None位	期望更改为text	实际备端为time None位</t>
        </is>
      </c>
      <c r="EQ619" s="0" t="inlineStr">
        <is>
          <t>35行 3列，源：nan 备：</t>
        </is>
      </c>
      <c r="FD619" s="0" t="inlineStr">
        <is>
          <t>35行 3列，源：nan 备：</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c_time3列源备映射错误，源端为time None位	期望更改为text	实际备端为time None位</t>
        </is>
      </c>
      <c r="EQ620" s="0" t="inlineStr">
        <is>
          <t>35行 4列，源：nan 备：</t>
        </is>
      </c>
      <c r="FD620" s="0" t="inlineStr">
        <is>
          <t>35行 4列，源：nan 备：</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c_time4列源备映射错误，源端为time None位	期望更改为text	实际备端为time None位</t>
        </is>
      </c>
      <c r="EQ621" s="0" t="inlineStr">
        <is>
          <t>35行 5列，源：None 备：</t>
        </is>
      </c>
      <c r="FD621" s="0" t="inlineStr">
        <is>
          <t>35行 5列，源：None 备：</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c_time5列源备映射错误，源端为time None位	期望更改为text	实际备端为time None位</t>
        </is>
      </c>
      <c r="EQ622" s="0" t="inlineStr">
        <is>
          <t>35行 6列，源：None 备：</t>
        </is>
      </c>
      <c r="FD622" s="0" t="inlineStr">
        <is>
          <t>35行 6列，源：None 备：</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c_time6列源备映射错误，源端为time None位	期望更改为text	实际备端为time None位</t>
        </is>
      </c>
      <c r="EQ623" s="0" t="inlineStr">
        <is>
          <t>35行 7列，源：None 备：</t>
        </is>
      </c>
      <c r="FD623" s="0" t="inlineStr">
        <is>
          <t>35行 7列，源：None 备：</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c_time列源备映射错误，源端为time None位	期望更改为text	实际备端为time None位</t>
        </is>
      </c>
      <c r="EQ624" s="0" t="inlineStr">
        <is>
          <t>35行 8列，源：None 备：</t>
        </is>
      </c>
      <c r="FD624" s="0" t="inlineStr">
        <is>
          <t>35行 8列，源：None 备：</t>
        </is>
      </c>
    </row>
    <row r="625">
      <c r="A625" s="0" t="inlineStr">
        <is>
          <t>info_datetimeoffset_dml_batch1_pk_urp2</t>
        </is>
      </c>
      <c r="K625" s="0" t="inlineStr">
        <is>
          <t>[0;34m info_datetimeoffset_dml_batch1_pk_urp2 [0m源备字段数相同，源端字段：9 	备端字段9</t>
        </is>
      </c>
      <c r="W625" s="1">
        <f>HYPERLINK("#2026041717hbase0!CN2","NO 源备存在差异，共100个")</f>
        <v/>
      </c>
      <c r="X625" s="0">
        <f>A625</f>
        <v/>
      </c>
      <c r="EQ625" s="0" t="inlineStr">
        <is>
          <t>35行 9列，源：None 备：</t>
        </is>
      </c>
      <c r="FD625" s="0" t="inlineStr">
        <is>
          <t>35行 9列，源：None 备：</t>
        </is>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YES!PK__info_dat__3213E83F4F046BD4</t>
        </is>
      </c>
      <c r="J626" s="0" t="inlineStr">
        <is>
          <t>YES! 主键相关索引</t>
        </is>
      </c>
      <c r="K626" s="0" t="inlineStr">
        <is>
          <t xml:space="preserve"> NO!  	 id列源备映射错误，源端为int None位	期望更改为text	实际备端为int None位</t>
        </is>
      </c>
      <c r="EQ626" s="0" t="inlineStr">
        <is>
          <t>35行 10列，源：None 备：</t>
        </is>
      </c>
      <c r="FD626" s="0" t="inlineStr">
        <is>
          <t>35行 10列，源：None 备：</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c_dtoffset_0列源备映射错误，源端为datetimeoffset None位	期望更改为text	实际备端为datetimeoffset None位</t>
        </is>
      </c>
      <c r="EQ627" s="0" t="inlineStr">
        <is>
          <t>35行 11列，源：None 备：</t>
        </is>
      </c>
      <c r="FD627" s="0" t="inlineStr">
        <is>
          <t>35行 11列，源：None 备：</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c_dtoffset_1列源备映射错误，源端为datetimeoffset None位	期望更改为text	实际备端为datetimeoffset None位</t>
        </is>
      </c>
      <c r="EQ628" s="0" t="inlineStr">
        <is>
          <t>35行 12列，源：None 备：</t>
        </is>
      </c>
      <c r="FD628" s="0" t="inlineStr">
        <is>
          <t>35行 12列，源：None 备：</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c_dtoffset_2列源备映射错误，源端为datetimeoffset None位	期望更改为text	实际备端为datetimeoffset None位</t>
        </is>
      </c>
      <c r="EQ629" s="0" t="inlineStr">
        <is>
          <t>35行 13列，源：None 备：</t>
        </is>
      </c>
      <c r="FD629" s="0" t="inlineStr">
        <is>
          <t>35行 13列，源：None 备：</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c_dtoffset_3列源备映射错误，源端为datetimeoffset None位	期望更改为text	实际备端为datetimeoffset None位</t>
        </is>
      </c>
      <c r="EQ630" s="0" t="inlineStr">
        <is>
          <t>35行 14列，源：None 备：</t>
        </is>
      </c>
      <c r="FD630" s="0" t="inlineStr">
        <is>
          <t>35行 14列，源：None 备：</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c_dtoffset_4列源备映射错误，源端为datetimeoffset None位	期望更改为text	实际备端为datetimeoffset None位</t>
        </is>
      </c>
      <c r="EQ631" s="0" t="inlineStr">
        <is>
          <t>35行 15列，源：nan 备：</t>
        </is>
      </c>
      <c r="FD631" s="0" t="inlineStr">
        <is>
          <t>35行 15列，源：nan 备：</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c_dtoffset_5列源备映射错误，源端为datetimeoffset None位	期望更改为text	实际备端为datetimeoffset None位</t>
        </is>
      </c>
      <c r="EQ632" s="0" t="inlineStr">
        <is>
          <t>35行 16列，源：nan 备：</t>
        </is>
      </c>
      <c r="FD632" s="0" t="inlineStr">
        <is>
          <t>35行 16列，源：nan 备：</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c_dtoffset_6列源备映射错误，源端为datetimeoffset None位	期望更改为text	实际备端为datetimeoffset None位</t>
        </is>
      </c>
      <c r="EQ633" s="0" t="inlineStr">
        <is>
          <t>35行 17列，源：None 备：</t>
        </is>
      </c>
      <c r="FD633" s="0" t="inlineStr">
        <is>
          <t>35行 17列，源：None 备：</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c_dtoffset列源备映射错误，源端为datetimeoffset None位	期望更改为text	实际备端为datetimeoffset None位</t>
        </is>
      </c>
      <c r="EQ634" s="0" t="inlineStr">
        <is>
          <t>35行 18列，源：None 备：</t>
        </is>
      </c>
      <c r="FD634" s="0" t="inlineStr">
        <is>
          <t>35行 18列，源：None 备：</t>
        </is>
      </c>
    </row>
    <row r="635">
      <c r="A635" s="0" t="inlineStr">
        <is>
          <t>info_date_dml_batch1_pk_irp2</t>
        </is>
      </c>
      <c r="K635" s="0" t="inlineStr">
        <is>
          <t>[0;34m info_date_dml_batch1_pk_irp2 [0m源备字段数相同，源端字段：2 	备端字段2</t>
        </is>
      </c>
      <c r="W635" s="1">
        <f>HYPERLINK("#2026041717hbase0!CO2","NO 源备存在差异，共76个")</f>
        <v/>
      </c>
      <c r="X635" s="0">
        <f>A635</f>
        <v/>
      </c>
      <c r="EQ635" s="0" t="inlineStr">
        <is>
          <t>35行 19列，源：None 备：</t>
        </is>
      </c>
      <c r="FD635" s="0" t="inlineStr">
        <is>
          <t>35行 19列，源：None 备：</t>
        </is>
      </c>
    </row>
    <row r="636">
      <c r="B636" s="0" t="inlineStr">
        <is>
          <t>YES</t>
        </is>
      </c>
      <c r="C636" s="0" t="inlineStr">
        <is>
          <t>NULL</t>
        </is>
      </c>
      <c r="D636" s="0" t="inlineStr">
        <is>
          <t>NULL</t>
        </is>
      </c>
      <c r="E636" s="0" t="inlineStr">
        <is>
          <t>NULL</t>
        </is>
      </c>
      <c r="F636" s="0" t="inlineStr">
        <is>
          <t>NULL</t>
        </is>
      </c>
      <c r="G636" s="0" t="inlineStr">
        <is>
          <t>NULL</t>
        </is>
      </c>
      <c r="H636" s="0" t="inlineStr">
        <is>
          <t>NULL</t>
        </is>
      </c>
      <c r="I636" s="0" t="inlineStr">
        <is>
          <t>YES!PK__info_dat__3213E83F56A77804</t>
        </is>
      </c>
      <c r="J636" s="0" t="inlineStr">
        <is>
          <t>YES! 主键相关索引</t>
        </is>
      </c>
      <c r="K636" s="0" t="inlineStr">
        <is>
          <t xml:space="preserve"> NO!  	 id列源备映射错误，源端为int None位	期望更改为text	实际备端为int None位</t>
        </is>
      </c>
      <c r="EQ636" s="0" t="inlineStr">
        <is>
          <t>36行 0列，源：67 备：16</t>
        </is>
      </c>
      <c r="FD636" s="0" t="inlineStr">
        <is>
          <t>36行 0列，源：67 备：204</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c_date列源备映射错误，源端为date None位	期望更改为text	实际备端为date None位</t>
        </is>
      </c>
      <c r="EQ637" s="0" t="inlineStr">
        <is>
          <t>36行 1列，源：nan 备：</t>
        </is>
      </c>
      <c r="FD637" s="0" t="inlineStr">
        <is>
          <t>36行 1列，源：nan 备：</t>
        </is>
      </c>
    </row>
    <row r="638">
      <c r="A638" s="0" t="inlineStr">
        <is>
          <t>info_varcharmax_dml_batch2_pk_irp2</t>
        </is>
      </c>
      <c r="K638" s="0" t="inlineStr">
        <is>
          <t>[0;34m info_varcharmax_dml_batch2_pk_irp2 [0m源备字段数相同，源端字段：3 	备端字段3</t>
        </is>
      </c>
      <c r="W638" s="0" t="inlineStr">
        <is>
          <t>YES 源备无差异</t>
        </is>
      </c>
      <c r="X638" s="0">
        <f>A638</f>
        <v/>
      </c>
      <c r="EQ638" s="0" t="inlineStr">
        <is>
          <t>36行 2列，源：nan 备：</t>
        </is>
      </c>
      <c r="FD638" s="0" t="inlineStr">
        <is>
          <t>36行 2列，源：nan 备：</t>
        </is>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YES!PK__info_var__3213E83FDFEDFE46</t>
        </is>
      </c>
      <c r="J639" s="0" t="inlineStr">
        <is>
          <t>YES! 主键相关索引</t>
        </is>
      </c>
      <c r="K639" s="0" t="inlineStr">
        <is>
          <t xml:space="preserve"> NO!  	 id列源备映射错误，源端为int None位	期望更改为text	实际备端为int None位</t>
        </is>
      </c>
      <c r="EQ639" s="0" t="inlineStr">
        <is>
          <t>36行 3列，源：nan 备：</t>
        </is>
      </c>
      <c r="FD639" s="0" t="inlineStr">
        <is>
          <t>36行 3列，源：nan 备：</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c_varchar_max列源备映射错误，源端为varchar -1位	期望更改为text	实际备端为varchar -1位</t>
        </is>
      </c>
      <c r="EQ640" s="0" t="inlineStr">
        <is>
          <t>36行 4列，源：nan 备：</t>
        </is>
      </c>
      <c r="FD640" s="0" t="inlineStr">
        <is>
          <t>36行 4列，源：nan 备：</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c_nvarchar_max列源备映射错误，源端为nvarchar -1位	期望更改为text	实际备端为nvarchar -1位</t>
        </is>
      </c>
      <c r="EQ641" s="0" t="inlineStr">
        <is>
          <t>36行 5列，源：None 备：</t>
        </is>
      </c>
      <c r="FD641" s="0" t="inlineStr">
        <is>
          <t>36行 5列，源：None 备：</t>
        </is>
      </c>
    </row>
    <row r="642">
      <c r="K642" s="0" t="inlineStr">
        <is>
          <t>~ 空表</t>
        </is>
      </c>
      <c r="EQ642" s="0" t="inlineStr">
        <is>
          <t>36行 6列，源：None 备：</t>
        </is>
      </c>
      <c r="FD642" s="0" t="inlineStr">
        <is>
          <t>36行 6列，源：None 备：</t>
        </is>
      </c>
    </row>
    <row r="643">
      <c r="A643" s="0" t="inlineStr">
        <is>
          <t>info_datetimeoffset_dml_batch1_pk_drp1</t>
        </is>
      </c>
      <c r="K643" s="0" t="inlineStr">
        <is>
          <t>[0;34m info_datetimeoffset_dml_batch1_pk_drp1 [0m源备字段数相同，源端字段：9 	备端字段9</t>
        </is>
      </c>
      <c r="W643" s="0" t="inlineStr">
        <is>
          <t>YES 源备无差异</t>
        </is>
      </c>
      <c r="X643" s="0">
        <f>A643</f>
        <v/>
      </c>
      <c r="EQ643" s="0" t="inlineStr">
        <is>
          <t>36行 7列，源：None 备：</t>
        </is>
      </c>
      <c r="FD643" s="0" t="inlineStr">
        <is>
          <t>36行 7列，源：None 备：</t>
        </is>
      </c>
    </row>
    <row r="644">
      <c r="B644" s="0" t="inlineStr">
        <is>
          <t>YES</t>
        </is>
      </c>
      <c r="C644" s="0" t="inlineStr">
        <is>
          <t>NULL</t>
        </is>
      </c>
      <c r="D644" s="0" t="inlineStr">
        <is>
          <t>NULL</t>
        </is>
      </c>
      <c r="E644" s="0" t="inlineStr">
        <is>
          <t>NULL</t>
        </is>
      </c>
      <c r="F644" s="0" t="inlineStr">
        <is>
          <t>NULL</t>
        </is>
      </c>
      <c r="G644" s="0" t="inlineStr">
        <is>
          <t>NULL</t>
        </is>
      </c>
      <c r="H644" s="0" t="inlineStr">
        <is>
          <t>NULL</t>
        </is>
      </c>
      <c r="I644" s="0" t="inlineStr">
        <is>
          <t>YES!PK__info_dat__3213E83F03E004B8</t>
        </is>
      </c>
      <c r="J644" s="0" t="inlineStr">
        <is>
          <t>YES! 主键相关索引</t>
        </is>
      </c>
      <c r="K644" s="0" t="inlineStr">
        <is>
          <t xml:space="preserve"> NO!  	 id列源备映射错误，源端为int None位	期望更改为text	实际备端为int None位</t>
        </is>
      </c>
      <c r="EQ644" s="0" t="inlineStr">
        <is>
          <t>36行 8列，源：None 备：</t>
        </is>
      </c>
      <c r="FD644" s="0" t="inlineStr">
        <is>
          <t>36行 8列，源：None 备：</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c_dtoffset_0列源备映射错误，源端为datetimeoffset None位	期望更改为text	实际备端为datetimeoffset None位</t>
        </is>
      </c>
      <c r="EQ645" s="0" t="inlineStr">
        <is>
          <t>36行 9列，源：None 备：</t>
        </is>
      </c>
      <c r="FD645" s="0" t="inlineStr">
        <is>
          <t>36行 9列，源：None 备：</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c_dtoffset_1列源备映射错误，源端为datetimeoffset None位	期望更改为text	实际备端为datetimeoffset None位</t>
        </is>
      </c>
      <c r="EQ646" s="0" t="inlineStr">
        <is>
          <t>36行 10列，源：None 备：</t>
        </is>
      </c>
      <c r="FD646" s="0" t="inlineStr">
        <is>
          <t>36行 10列，源：None 备：</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c_dtoffset_2列源备映射错误，源端为datetimeoffset None位	期望更改为text	实际备端为datetimeoffset None位</t>
        </is>
      </c>
      <c r="EQ647" s="0" t="inlineStr">
        <is>
          <t>36行 11列，源：None 备：</t>
        </is>
      </c>
      <c r="FD647" s="0" t="inlineStr">
        <is>
          <t>36行 11列，源：None 备：</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c_dtoffset_3列源备映射错误，源端为datetimeoffset None位	期望更改为text	实际备端为datetimeoffset None位</t>
        </is>
      </c>
      <c r="EQ648" s="0" t="inlineStr">
        <is>
          <t>36行 12列，源：None 备：</t>
        </is>
      </c>
      <c r="FD648" s="0" t="inlineStr">
        <is>
          <t>36行 12列，源：None 备：</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c_dtoffset_4列源备映射错误，源端为datetimeoffset None位	期望更改为text	实际备端为datetimeoffset None位</t>
        </is>
      </c>
      <c r="EQ649" s="0" t="inlineStr">
        <is>
          <t>36行 13列，源：None 备：</t>
        </is>
      </c>
      <c r="FD649" s="0" t="inlineStr">
        <is>
          <t>36行 13列，源：None 备：</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c_dtoffset_5列源备映射错误，源端为datetimeoffset None位	期望更改为text	实际备端为datetimeoffset None位</t>
        </is>
      </c>
      <c r="EQ650" s="0" t="inlineStr">
        <is>
          <t>36行 14列，源：None 备：</t>
        </is>
      </c>
      <c r="FD650" s="0" t="inlineStr">
        <is>
          <t>36行 14列，源：None 备：</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c_dtoffset_6列源备映射错误，源端为datetimeoffset None位	期望更改为text	实际备端为datetimeoffset None位</t>
        </is>
      </c>
      <c r="EQ651" s="0" t="inlineStr">
        <is>
          <t>36行 15列，源：nan 备：123456789000000002003480098325095514112.0000000000000</t>
        </is>
      </c>
      <c r="FD651" s="0" t="inlineStr">
        <is>
          <t>36行 15列，源：nan 备：0.0000000000000</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c_dtoffset列源备映射错误，源端为datetimeoffset None位	期望更改为text	实际备端为datetimeoffset None位</t>
        </is>
      </c>
      <c r="EQ652" s="0" t="inlineStr">
        <is>
          <t>36行 16列，源：nan 备：340282306073709652508363335590014353408.000000</t>
        </is>
      </c>
      <c r="FD652" s="0" t="inlineStr">
        <is>
          <t>36行 16列，源：nan 备：299792448.000000</t>
        </is>
      </c>
    </row>
    <row r="653">
      <c r="K653" s="0" t="inlineStr">
        <is>
          <t>~ 空表</t>
        </is>
      </c>
      <c r="EQ653" s="0" t="inlineStr">
        <is>
          <t>36行 17列，源：None 备：123456.7890</t>
        </is>
      </c>
      <c r="FD653" s="0" t="inlineStr">
        <is>
          <t>36行 17列，源：None 备：-500000.0000</t>
        </is>
      </c>
    </row>
    <row r="654">
      <c r="A654" s="0" t="inlineStr">
        <is>
          <t>info_nchar_dml_batch1_pk_urp1</t>
        </is>
      </c>
      <c r="K654" s="0" t="inlineStr">
        <is>
          <t>[0;34m info_nchar_dml_batch1_pk_urp1 [0m源备字段数相同，源端字段：4 	备端字段4</t>
        </is>
      </c>
      <c r="W654" s="0" t="inlineStr">
        <is>
          <t>YES 源备无差异</t>
        </is>
      </c>
      <c r="X654" s="0">
        <f>A654</f>
        <v/>
      </c>
      <c r="EQ654" s="0" t="inlineStr">
        <is>
          <t>36行 18列，源：None 备：1234.5678</t>
        </is>
      </c>
      <c r="FD654" s="0" t="inlineStr">
        <is>
          <t>36行 18列，源：None 备：1234.5678</t>
        </is>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YES!PK__info_nch__3213E83F5B7B59D7</t>
        </is>
      </c>
      <c r="J655" s="0" t="inlineStr">
        <is>
          <t>YES! 主键相关索引</t>
        </is>
      </c>
      <c r="K655" s="0" t="inlineStr">
        <is>
          <t xml:space="preserve"> NO!  	 id列源备映射错误，源端为int None位	期望更改为text	实际备端为int None位</t>
        </is>
      </c>
      <c r="EQ655" s="0" t="inlineStr">
        <is>
          <t>36行 19列，源：None 备：1</t>
        </is>
      </c>
      <c r="FD655" s="0" t="inlineStr">
        <is>
          <t>36行 19列，源：None 备：1</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c_nchar列源备映射错误，源端为nchar 2位	期望更改为text	实际备端为nchar 2位</t>
        </is>
      </c>
      <c r="EQ656" s="0" t="inlineStr">
        <is>
          <t>37行 0列，源：68 备：160</t>
        </is>
      </c>
      <c r="FD656" s="0" t="inlineStr">
        <is>
          <t>37行 0列，源：68 备：205</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c_nchar20列源备映射错误，源端为nchar 40位	期望更改为text	实际备端为nchar 40位</t>
        </is>
      </c>
      <c r="EQ657" s="0" t="inlineStr">
        <is>
          <t>37行 1列，源：nan 备：</t>
        </is>
      </c>
      <c r="FD657" s="0" t="inlineStr">
        <is>
          <t>37行 1列，源：nan 备：</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c_nchar3500列源备映射错误，源端为nchar 7000位	期望更改为text	实际备端为nchar 7000位</t>
        </is>
      </c>
      <c r="EQ658" s="0" t="inlineStr">
        <is>
          <t>37行 2列，源：nan 备：</t>
        </is>
      </c>
      <c r="FD658" s="0" t="inlineStr">
        <is>
          <t>37行 2列，源：nan 备：</t>
        </is>
      </c>
    </row>
    <row r="659">
      <c r="A659" s="0" t="inlineStr">
        <is>
          <t>info_hierarchyid_dml_single_pk</t>
        </is>
      </c>
      <c r="K659" s="0" t="inlineStr">
        <is>
          <t>[0;34m info_hierarchyid_dml_single_pk [0m源备字段数相同，源端字段：2 	备端字段2</t>
        </is>
      </c>
      <c r="W659" s="0" t="inlineStr">
        <is>
          <t>YES 源备无差异</t>
        </is>
      </c>
      <c r="X659" s="0">
        <f>A659</f>
        <v/>
      </c>
      <c r="EQ659" s="0" t="inlineStr">
        <is>
          <t>37行 3列，源：nan 备：</t>
        </is>
      </c>
      <c r="FD659" s="0" t="inlineStr">
        <is>
          <t>37行 3列，源：nan 备：</t>
        </is>
      </c>
    </row>
    <row r="660">
      <c r="B660" s="0" t="inlineStr">
        <is>
          <t>YES</t>
        </is>
      </c>
      <c r="C660" s="0" t="inlineStr">
        <is>
          <t>NULL</t>
        </is>
      </c>
      <c r="D660" s="0" t="inlineStr">
        <is>
          <t>NULL</t>
        </is>
      </c>
      <c r="E660" s="0" t="inlineStr">
        <is>
          <t>NULL</t>
        </is>
      </c>
      <c r="F660" s="0" t="inlineStr">
        <is>
          <t>NULL</t>
        </is>
      </c>
      <c r="G660" s="0" t="inlineStr">
        <is>
          <t>NULL</t>
        </is>
      </c>
      <c r="H660" s="0" t="inlineStr">
        <is>
          <t>NULL</t>
        </is>
      </c>
      <c r="I660" s="0" t="inlineStr">
        <is>
          <t>YES!PK__info_hie__3213E83FDF81A11E</t>
        </is>
      </c>
      <c r="J660" s="0" t="inlineStr">
        <is>
          <t>YES! 主键相关索引</t>
        </is>
      </c>
      <c r="K660" s="0" t="inlineStr">
        <is>
          <t xml:space="preserve"> NO!  	 id列源备映射错误，源端为int None位	期望更改为text	实际备端为int None位</t>
        </is>
      </c>
      <c r="EQ660" s="0" t="inlineStr">
        <is>
          <t>37行 4列，源：nan 备：</t>
        </is>
      </c>
      <c r="FD660" s="0" t="inlineStr">
        <is>
          <t>37行 4列，源：nan 备：</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c_hierarchyid列源备映射错误，源端为hierarchyid 892位	期望更改为text	实际备端为hierarchyid 892位</t>
        </is>
      </c>
      <c r="EQ661" s="0" t="inlineStr">
        <is>
          <t>37行 5列，源：None 备：</t>
        </is>
      </c>
      <c r="FD661" s="0" t="inlineStr">
        <is>
          <t>37行 5列，源：None 备：</t>
        </is>
      </c>
    </row>
    <row r="662">
      <c r="A662" s="0" t="inlineStr">
        <is>
          <t>info_datetimeoffset_dml_batch1_pk_drp2</t>
        </is>
      </c>
      <c r="K662" s="0" t="inlineStr">
        <is>
          <t>[0;34m info_datetimeoffset_dml_batch1_pk_drp2 [0m源备字段数相同，源端字段：9 	备端字段9</t>
        </is>
      </c>
      <c r="W662" s="1">
        <f>HYPERLINK("#2026041717hbase0!CP2","NO 源备存在差异，共27个")</f>
        <v/>
      </c>
      <c r="X662" s="0">
        <f>A662</f>
        <v/>
      </c>
      <c r="EQ662" s="0" t="inlineStr">
        <is>
          <t>37行 6列，源：None 备：</t>
        </is>
      </c>
      <c r="FD662" s="0" t="inlineStr">
        <is>
          <t>37行 6列，源：None 备：</t>
        </is>
      </c>
    </row>
    <row r="663">
      <c r="B663" s="0" t="inlineStr">
        <is>
          <t>YES</t>
        </is>
      </c>
      <c r="C663" s="0" t="inlineStr">
        <is>
          <t>NULL</t>
        </is>
      </c>
      <c r="D663" s="0" t="inlineStr">
        <is>
          <t>NULL</t>
        </is>
      </c>
      <c r="E663" s="0" t="inlineStr">
        <is>
          <t>NULL</t>
        </is>
      </c>
      <c r="F663" s="0" t="inlineStr">
        <is>
          <t>NULL</t>
        </is>
      </c>
      <c r="G663" s="0" t="inlineStr">
        <is>
          <t>NULL</t>
        </is>
      </c>
      <c r="H663" s="0" t="inlineStr">
        <is>
          <t>NULL</t>
        </is>
      </c>
      <c r="I663" s="0" t="inlineStr">
        <is>
          <t>YES!PK__info_dat__3213E83F0245F38E</t>
        </is>
      </c>
      <c r="J663" s="0" t="inlineStr">
        <is>
          <t>YES! 主键相关索引</t>
        </is>
      </c>
      <c r="K663" s="0" t="inlineStr">
        <is>
          <t xml:space="preserve"> NO!  	 id列源备映射错误，源端为int None位	期望更改为text	实际备端为int None位</t>
        </is>
      </c>
      <c r="EQ663" s="0" t="inlineStr">
        <is>
          <t>37行 7列，源：None 备：</t>
        </is>
      </c>
      <c r="FD663" s="0" t="inlineStr">
        <is>
          <t>37行 7列，源：None 备：</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c_dtoffset_0列源备映射错误，源端为datetimeoffset None位	期望更改为text	实际备端为datetimeoffset None位</t>
        </is>
      </c>
      <c r="EQ664" s="0" t="inlineStr">
        <is>
          <t>37行 8列，源：None 备：</t>
        </is>
      </c>
      <c r="FD664" s="0" t="inlineStr">
        <is>
          <t>37行 8列，源：None 备：</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c_dtoffset_1列源备映射错误，源端为datetimeoffset None位	期望更改为text	实际备端为datetimeoffset None位</t>
        </is>
      </c>
      <c r="EQ665" s="0" t="inlineStr">
        <is>
          <t>37行 9列，源：None 备：</t>
        </is>
      </c>
      <c r="FD665" s="0" t="inlineStr">
        <is>
          <t>37行 9列，源：None 备：</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c_dtoffset_2列源备映射错误，源端为datetimeoffset None位	期望更改为text	实际备端为datetimeoffset None位</t>
        </is>
      </c>
      <c r="EQ666" s="0" t="inlineStr">
        <is>
          <t>37行 10列，源：None 备：</t>
        </is>
      </c>
      <c r="FD666" s="0" t="inlineStr">
        <is>
          <t>37行 10列，源：None 备：</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c_dtoffset_3列源备映射错误，源端为datetimeoffset None位	期望更改为text	实际备端为datetimeoffset None位</t>
        </is>
      </c>
      <c r="EQ667" s="0" t="inlineStr">
        <is>
          <t>37行 11列，源：None 备：</t>
        </is>
      </c>
      <c r="FD667" s="0" t="inlineStr">
        <is>
          <t>37行 11列，源：None 备：</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c_dtoffset_4列源备映射错误，源端为datetimeoffset None位	期望更改为text	实际备端为datetimeoffset None位</t>
        </is>
      </c>
      <c r="EQ668" s="0" t="inlineStr">
        <is>
          <t>37行 12列，源：None 备：</t>
        </is>
      </c>
      <c r="FD668" s="0" t="inlineStr">
        <is>
          <t>37行 12列，源：None 备：</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c_dtoffset_5列源备映射错误，源端为datetimeoffset None位	期望更改为text	实际备端为datetimeoffset None位</t>
        </is>
      </c>
      <c r="EQ669" s="0" t="inlineStr">
        <is>
          <t>37行 13列，源：None 备：</t>
        </is>
      </c>
      <c r="FD669" s="0" t="inlineStr">
        <is>
          <t>37行 13列，源：None 备：</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c_dtoffset_6列源备映射错误，源端为datetimeoffset None位	期望更改为text	实际备端为datetimeoffset None位</t>
        </is>
      </c>
      <c r="EQ670" s="0" t="inlineStr">
        <is>
          <t>37行 14列，源：None 备：</t>
        </is>
      </c>
      <c r="FD670" s="0" t="inlineStr">
        <is>
          <t>37行 14列，源：None 备：</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c_dtoffset列源备映射错误，源端为datetimeoffset None位	期望更改为text	实际备端为datetimeoffset None位</t>
        </is>
      </c>
      <c r="EQ671" s="0" t="inlineStr">
        <is>
          <t>37行 15列，源：nan 备：</t>
        </is>
      </c>
      <c r="FD671" s="0" t="inlineStr">
        <is>
          <t>37行 15列，源：nan 备：</t>
        </is>
      </c>
    </row>
    <row r="672">
      <c r="A672" s="0" t="inlineStr">
        <is>
          <t>info_char_dml_batch1_pk_drp1</t>
        </is>
      </c>
      <c r="K672" s="0" t="inlineStr">
        <is>
          <t>[0;34m info_char_dml_batch1_pk_drp1 [0m源备字段数相同，源端字段：4 	备端字段4</t>
        </is>
      </c>
      <c r="W672" s="0" t="inlineStr">
        <is>
          <t>YES 源备无差异</t>
        </is>
      </c>
      <c r="X672" s="0">
        <f>A672</f>
        <v/>
      </c>
      <c r="EQ672" s="0" t="inlineStr">
        <is>
          <t>37行 16列，源：nan 备：</t>
        </is>
      </c>
      <c r="FD672" s="0" t="inlineStr">
        <is>
          <t>37行 16列，源：nan 备：</t>
        </is>
      </c>
    </row>
    <row r="673">
      <c r="B673" s="0" t="inlineStr">
        <is>
          <t>YES</t>
        </is>
      </c>
      <c r="C673" s="0" t="inlineStr">
        <is>
          <t>NULL</t>
        </is>
      </c>
      <c r="D673" s="0" t="inlineStr">
        <is>
          <t>NULL</t>
        </is>
      </c>
      <c r="E673" s="0" t="inlineStr">
        <is>
          <t>NULL</t>
        </is>
      </c>
      <c r="F673" s="0" t="inlineStr">
        <is>
          <t>NULL</t>
        </is>
      </c>
      <c r="G673" s="0" t="inlineStr">
        <is>
          <t>NULL</t>
        </is>
      </c>
      <c r="H673" s="0" t="inlineStr">
        <is>
          <t>NULL</t>
        </is>
      </c>
      <c r="I673" s="0" t="inlineStr">
        <is>
          <t>YES!PK__info_cha__3213E83FA4482218</t>
        </is>
      </c>
      <c r="J673" s="0" t="inlineStr">
        <is>
          <t>YES! 主键相关索引</t>
        </is>
      </c>
      <c r="K673" s="0" t="inlineStr">
        <is>
          <t xml:space="preserve"> NO!  	 id列源备映射错误，源端为int None位	期望更改为text	实际备端为int None位</t>
        </is>
      </c>
      <c r="EQ673" s="0" t="inlineStr">
        <is>
          <t>37行 17列，源：None 备：</t>
        </is>
      </c>
      <c r="FD673" s="0" t="inlineStr">
        <is>
          <t>37行 17列，源：None 备：</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c_char列源备映射错误，源端为char 1位	期望更改为text	实际备端为char 1位</t>
        </is>
      </c>
      <c r="EQ674" s="0" t="inlineStr">
        <is>
          <t>37行 18列，源：None 备：</t>
        </is>
      </c>
      <c r="FD674" s="0" t="inlineStr">
        <is>
          <t>37行 18列，源：None 备：</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c_char20列源备映射错误，源端为char 20位	期望更改为text	实际备端为char 20位</t>
        </is>
      </c>
      <c r="EQ675" s="0" t="inlineStr">
        <is>
          <t>37行 19列，源：None 备：</t>
        </is>
      </c>
      <c r="FD675" s="0" t="inlineStr">
        <is>
          <t>37行 19列，源：None 备：</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c_char7000列源备映射错误，源端为char 7000位	期望更改为text	实际备端为char 7000位</t>
        </is>
      </c>
      <c r="EQ676" s="0" t="inlineStr">
        <is>
          <t>38行 0列，源：69 备：161</t>
        </is>
      </c>
      <c r="FD676" s="0" t="inlineStr">
        <is>
          <t>38行 0列，源：69 备：206</t>
        </is>
      </c>
    </row>
    <row r="677">
      <c r="K677" s="0" t="inlineStr">
        <is>
          <t>~ 空表</t>
        </is>
      </c>
      <c r="EQ677" s="0" t="inlineStr">
        <is>
          <t>38行 1列，源：nan 备：</t>
        </is>
      </c>
      <c r="FD677" s="0" t="inlineStr">
        <is>
          <t>38行 1列，源：nan 备：</t>
        </is>
      </c>
    </row>
    <row r="678">
      <c r="A678" s="0" t="inlineStr">
        <is>
          <t>info_datetimeoffset_dml_batch1_pk</t>
        </is>
      </c>
      <c r="K678" s="0" t="inlineStr">
        <is>
          <t>[0;34m info_datetimeoffset_dml_batch1_pk [0m源备字段数相同，源端字段：9 	备端字段9</t>
        </is>
      </c>
      <c r="W678" s="0" t="inlineStr">
        <is>
          <t>YES 源备无差异</t>
        </is>
      </c>
      <c r="X678" s="0">
        <f>A678</f>
        <v/>
      </c>
      <c r="EQ678" s="0" t="inlineStr">
        <is>
          <t>38行 2列，源：nan 备：</t>
        </is>
      </c>
      <c r="FD678" s="0" t="inlineStr">
        <is>
          <t>38行 2列，源：nan 备：</t>
        </is>
      </c>
    </row>
    <row r="679">
      <c r="B679" s="0" t="inlineStr">
        <is>
          <t>YES</t>
        </is>
      </c>
      <c r="C679" s="0" t="inlineStr">
        <is>
          <t>NULL</t>
        </is>
      </c>
      <c r="D679" s="0" t="inlineStr">
        <is>
          <t>NULL</t>
        </is>
      </c>
      <c r="E679" s="0" t="inlineStr">
        <is>
          <t>NULL</t>
        </is>
      </c>
      <c r="F679" s="0" t="inlineStr">
        <is>
          <t>NULL</t>
        </is>
      </c>
      <c r="G679" s="0" t="inlineStr">
        <is>
          <t>NULL</t>
        </is>
      </c>
      <c r="H679" s="0" t="inlineStr">
        <is>
          <t>NULL</t>
        </is>
      </c>
      <c r="I679" s="0" t="inlineStr">
        <is>
          <t>YES!PK__info_dat__3213E83FB18F0774</t>
        </is>
      </c>
      <c r="J679" s="0" t="inlineStr">
        <is>
          <t>YES! 主键相关索引</t>
        </is>
      </c>
      <c r="K679" s="0" t="inlineStr">
        <is>
          <t xml:space="preserve"> NO!  	 id列源备映射错误，源端为int None位	期望更改为text	实际备端为int None位</t>
        </is>
      </c>
      <c r="EQ679" s="0" t="inlineStr">
        <is>
          <t>38行 3列，源：nan 备：</t>
        </is>
      </c>
      <c r="FD679" s="0" t="inlineStr">
        <is>
          <t>38行 3列，源：nan 备：</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c_dtoffset_0列源备映射错误，源端为datetimeoffset None位	期望更改为text	实际备端为datetimeoffset None位</t>
        </is>
      </c>
      <c r="EQ680" s="0" t="inlineStr">
        <is>
          <t>38行 4列，源：nan 备：</t>
        </is>
      </c>
      <c r="FD680" s="0" t="inlineStr">
        <is>
          <t>38行 4列，源：nan 备：</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c_dtoffset_1列源备映射错误，源端为datetimeoffset None位	期望更改为text	实际备端为datetimeoffset None位</t>
        </is>
      </c>
      <c r="EQ681" s="0" t="inlineStr">
        <is>
          <t>38行 5列，源：None 备：</t>
        </is>
      </c>
      <c r="FD681" s="0" t="inlineStr">
        <is>
          <t>38行 5列，源：None 备：</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c_dtoffset_2列源备映射错误，源端为datetimeoffset None位	期望更改为text	实际备端为datetimeoffset None位</t>
        </is>
      </c>
      <c r="EQ682" s="0" t="inlineStr">
        <is>
          <t>38行 6列，源：None 备：</t>
        </is>
      </c>
      <c r="FD682" s="0" t="inlineStr">
        <is>
          <t>38行 6列，源：None 备：</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c_dtoffset_3列源备映射错误，源端为datetimeoffset None位	期望更改为text	实际备端为datetimeoffset None位</t>
        </is>
      </c>
      <c r="EQ683" s="0" t="inlineStr">
        <is>
          <t>38行 7列，源：None 备：</t>
        </is>
      </c>
      <c r="FD683" s="0" t="inlineStr">
        <is>
          <t>38行 7列，源：None 备：</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c_dtoffset_4列源备映射错误，源端为datetimeoffset None位	期望更改为text	实际备端为datetimeoffset None位</t>
        </is>
      </c>
      <c r="EQ684" s="0" t="inlineStr">
        <is>
          <t>38行 8列，源：None 备：</t>
        </is>
      </c>
      <c r="FD684" s="0" t="inlineStr">
        <is>
          <t>38行 8列，源：None 备：</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c_dtoffset_5列源备映射错误，源端为datetimeoffset None位	期望更改为text	实际备端为datetimeoffset None位</t>
        </is>
      </c>
      <c r="EQ685" s="0" t="inlineStr">
        <is>
          <t>38行 9列，源：None 备：</t>
        </is>
      </c>
      <c r="FD685" s="0" t="inlineStr">
        <is>
          <t>38行 9列，源：None 备：</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c_dtoffset_6列源备映射错误，源端为datetimeoffset None位	期望更改为text	实际备端为datetimeoffset None位</t>
        </is>
      </c>
      <c r="EQ686" s="0" t="inlineStr">
        <is>
          <t>38行 10列，源：None 备：</t>
        </is>
      </c>
      <c r="FD686" s="0" t="inlineStr">
        <is>
          <t>38行 10列，源：None 备：</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c_dtoffset列源备映射错误，源端为datetimeoffset None位	期望更改为text	实际备端为datetimeoffset None位</t>
        </is>
      </c>
      <c r="EQ687" s="0" t="inlineStr">
        <is>
          <t>38行 11列，源：None 备：</t>
        </is>
      </c>
      <c r="FD687" s="0" t="inlineStr">
        <is>
          <t>38行 11列，源：None 备：</t>
        </is>
      </c>
    </row>
    <row r="688">
      <c r="A688" s="0" t="inlineStr">
        <is>
          <t>info_nchar_dml_batch2_pk_urp2</t>
        </is>
      </c>
      <c r="K688" s="0" t="inlineStr">
        <is>
          <t>[0;34m info_nchar_dml_batch2_pk_urp2 [0m源备字段数相同，源端字段：4 	备端字段4</t>
        </is>
      </c>
      <c r="W688" s="0" t="inlineStr">
        <is>
          <t>YES 源备无差异</t>
        </is>
      </c>
      <c r="X688" s="0">
        <f>A688</f>
        <v/>
      </c>
      <c r="EQ688" s="0" t="inlineStr">
        <is>
          <t>38行 12列，源：None 备：</t>
        </is>
      </c>
      <c r="FD688" s="0" t="inlineStr">
        <is>
          <t>38行 12列，源：None 备：</t>
        </is>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YES!PK__info_nch__3213E83F6BE975AA</t>
        </is>
      </c>
      <c r="J689" s="0" t="inlineStr">
        <is>
          <t>YES! 主键相关索引</t>
        </is>
      </c>
      <c r="K689" s="0" t="inlineStr">
        <is>
          <t xml:space="preserve"> NO!  	 id列源备映射错误，源端为int None位	期望更改为text	实际备端为int None位</t>
        </is>
      </c>
      <c r="EQ689" s="0" t="inlineStr">
        <is>
          <t>38行 13列，源：None 备：</t>
        </is>
      </c>
      <c r="FD689" s="0" t="inlineStr">
        <is>
          <t>38行 13列，源：None 备：</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c_nchar列源备映射错误，源端为nchar 2位	期望更改为text	实际备端为nchar 2位</t>
        </is>
      </c>
      <c r="EQ690" s="0" t="inlineStr">
        <is>
          <t>38行 14列，源：None 备：</t>
        </is>
      </c>
      <c r="FD690" s="0" t="inlineStr">
        <is>
          <t>38行 14列，源：None 备：</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c_nchar20列源备映射错误，源端为nchar 40位	期望更改为text	实际备端为nchar 40位</t>
        </is>
      </c>
      <c r="EQ691" s="0" t="inlineStr">
        <is>
          <t>38行 15列，源：nan 备：</t>
        </is>
      </c>
      <c r="FD691" s="0" t="inlineStr">
        <is>
          <t>38行 15列，源：nan 备：</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c_nchar3500列源备映射错误，源端为nchar 7000位	期望更改为text	实际备端为nchar 7000位</t>
        </is>
      </c>
      <c r="EQ692" s="0" t="inlineStr">
        <is>
          <t>38行 16列，源：nan 备：</t>
        </is>
      </c>
      <c r="FD692" s="0" t="inlineStr">
        <is>
          <t>38行 16列，源：nan 备：</t>
        </is>
      </c>
    </row>
    <row r="693">
      <c r="A693" s="0" t="inlineStr">
        <is>
          <t>info_date_dml_batch2_pk_irp1</t>
        </is>
      </c>
      <c r="K693" s="0" t="inlineStr">
        <is>
          <t>[0;34m info_date_dml_batch2_pk_irp1 [0m源备字段数相同，源端字段：2 	备端字段2</t>
        </is>
      </c>
      <c r="W693" s="1">
        <f>HYPERLINK("#2026041717hbase0!CQ2","NO 源备存在差异，共21个")</f>
        <v/>
      </c>
      <c r="X693" s="0">
        <f>A693</f>
        <v/>
      </c>
      <c r="EQ693" s="0" t="inlineStr">
        <is>
          <t>38行 17列，源：None 备：</t>
        </is>
      </c>
      <c r="FD693" s="0" t="inlineStr">
        <is>
          <t>38行 17列，源：None 备：</t>
        </is>
      </c>
    </row>
    <row r="694">
      <c r="B694" s="0" t="inlineStr">
        <is>
          <t>YES</t>
        </is>
      </c>
      <c r="C694" s="0" t="inlineStr">
        <is>
          <t>NULL</t>
        </is>
      </c>
      <c r="D694" s="0" t="inlineStr">
        <is>
          <t>NULL</t>
        </is>
      </c>
      <c r="E694" s="0" t="inlineStr">
        <is>
          <t>NULL</t>
        </is>
      </c>
      <c r="F694" s="0" t="inlineStr">
        <is>
          <t>NULL</t>
        </is>
      </c>
      <c r="G694" s="0" t="inlineStr">
        <is>
          <t>NULL</t>
        </is>
      </c>
      <c r="H694" s="0" t="inlineStr">
        <is>
          <t>NULL</t>
        </is>
      </c>
      <c r="I694" s="0" t="inlineStr">
        <is>
          <t>YES!PK__info_dat__3213E83FE1963DF3</t>
        </is>
      </c>
      <c r="J694" s="0" t="inlineStr">
        <is>
          <t>YES! 主键相关索引</t>
        </is>
      </c>
      <c r="K694" s="0" t="inlineStr">
        <is>
          <t xml:space="preserve"> NO!  	 id列源备映射错误，源端为int None位	期望更改为text	实际备端为int None位</t>
        </is>
      </c>
      <c r="EQ694" s="0" t="inlineStr">
        <is>
          <t>38行 18列，源：None 备：</t>
        </is>
      </c>
      <c r="FD694" s="0" t="inlineStr">
        <is>
          <t>38行 18列，源：None 备：</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c_date列源备映射错误，源端为date None位	期望更改为text	实际备端为date None位</t>
        </is>
      </c>
      <c r="EQ695" s="0" t="inlineStr">
        <is>
          <t>38行 19列，源：None 备：</t>
        </is>
      </c>
      <c r="FD695" s="0" t="inlineStr">
        <is>
          <t>38行 19列，源：None 备：</t>
        </is>
      </c>
    </row>
    <row r="696">
      <c r="A696" s="0" t="inlineStr">
        <is>
          <t>info_time_dml_single_pk_urp</t>
        </is>
      </c>
      <c r="K696" s="0" t="inlineStr">
        <is>
          <t>[0;34m info_time_dml_single_pk_urp [0m源备字段数相同，源端字段：9 	备端字段9</t>
        </is>
      </c>
      <c r="W696" s="1">
        <f>HYPERLINK("#2026041717hbase0!CR2","NO 源备存在差异，共8个")</f>
        <v/>
      </c>
      <c r="X696" s="0">
        <f>A696</f>
        <v/>
      </c>
      <c r="EQ696" s="0" t="inlineStr">
        <is>
          <t>39行 0列，源：70 备：162</t>
        </is>
      </c>
      <c r="FD696" s="0" t="inlineStr">
        <is>
          <t>39行 0列，源：70 备：207</t>
        </is>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YES!PK__info_tim__3213E83FC9F1688E</t>
        </is>
      </c>
      <c r="J697" s="0" t="inlineStr">
        <is>
          <t>YES! 主键相关索引</t>
        </is>
      </c>
      <c r="K697" s="0" t="inlineStr">
        <is>
          <t xml:space="preserve"> NO!  	 id列源备映射错误，源端为int None位	期望更改为text	实际备端为int None位</t>
        </is>
      </c>
      <c r="EQ697" s="0" t="inlineStr">
        <is>
          <t>39行 1列，源：nan 备：</t>
        </is>
      </c>
      <c r="FD697" s="0" t="inlineStr">
        <is>
          <t>39行 1列，源：nan 备：</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c_time0列源备映射错误，源端为time None位	期望更改为text	实际备端为time None位</t>
        </is>
      </c>
      <c r="EQ698" s="0" t="inlineStr">
        <is>
          <t>39行 2列，源：nan 备：</t>
        </is>
      </c>
      <c r="FD698" s="0" t="inlineStr">
        <is>
          <t>39行 2列，源：nan 备：</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c_time1列源备映射错误，源端为time None位	期望更改为text	实际备端为time None位</t>
        </is>
      </c>
      <c r="EQ699" s="0" t="inlineStr">
        <is>
          <t>39行 3列，源：nan 备：</t>
        </is>
      </c>
      <c r="FD699" s="0" t="inlineStr">
        <is>
          <t>39行 3列，源：nan 备：</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c_time2列源备映射错误，源端为time None位	期望更改为text	实际备端为time None位</t>
        </is>
      </c>
      <c r="EQ700" s="0" t="inlineStr">
        <is>
          <t>39行 4列，源：nan 备：</t>
        </is>
      </c>
      <c r="FD700" s="0" t="inlineStr">
        <is>
          <t>39行 4列，源：nan 备：</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c_time3列源备映射错误，源端为time None位	期望更改为text	实际备端为time None位</t>
        </is>
      </c>
      <c r="EQ701" s="0" t="inlineStr">
        <is>
          <t>39行 5列，源：None 备：</t>
        </is>
      </c>
      <c r="FD701" s="0" t="inlineStr">
        <is>
          <t>39行 5列，源：None 备：</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c_time4列源备映射错误，源端为time None位	期望更改为text	实际备端为time None位</t>
        </is>
      </c>
      <c r="EQ702" s="0" t="inlineStr">
        <is>
          <t>39行 6列，源：None 备：</t>
        </is>
      </c>
      <c r="FD702" s="0" t="inlineStr">
        <is>
          <t>39行 6列，源：None 备：</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c_time5列源备映射错误，源端为time None位	期望更改为text	实际备端为time None位</t>
        </is>
      </c>
      <c r="EQ703" s="0" t="inlineStr">
        <is>
          <t>39行 7列，源：None 备：</t>
        </is>
      </c>
      <c r="FD703" s="0" t="inlineStr">
        <is>
          <t>39行 7列，源：None 备：</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c_time6列源备映射错误，源端为time None位	期望更改为text	实际备端为time None位</t>
        </is>
      </c>
      <c r="EQ704" s="0" t="inlineStr">
        <is>
          <t>39行 8列，源：None 备：</t>
        </is>
      </c>
      <c r="FD704" s="0" t="inlineStr">
        <is>
          <t>39行 8列，源：None 备：</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c_time列源备映射错误，源端为time None位	期望更改为text	实际备端为time None位</t>
        </is>
      </c>
      <c r="EQ705" s="0" t="inlineStr">
        <is>
          <t>39行 9列，源：None 备：</t>
        </is>
      </c>
      <c r="FD705" s="0" t="inlineStr">
        <is>
          <t>39行 9列，源：None 备：</t>
        </is>
      </c>
    </row>
    <row r="706">
      <c r="A706" s="0" t="inlineStr">
        <is>
          <t>info_binary_dml_batch1_pk_urp1</t>
        </is>
      </c>
      <c r="K706" s="0" t="inlineStr">
        <is>
          <t>[0;34m info_binary_dml_batch1_pk_urp1 [0m源备字段数相同，源端字段：4 	备端字段4</t>
        </is>
      </c>
      <c r="W706" s="1">
        <f>HYPERLINK("#2026041717hbase0!CS2","NO 源备存在差异，共39个")</f>
        <v/>
      </c>
      <c r="X706" s="0">
        <f>A706</f>
        <v/>
      </c>
      <c r="EQ706" s="0" t="inlineStr">
        <is>
          <t>39行 10列，源：None 备：</t>
        </is>
      </c>
      <c r="FD706" s="0" t="inlineStr">
        <is>
          <t>39行 10列，源：None 备：</t>
        </is>
      </c>
    </row>
    <row r="707">
      <c r="B707" s="0" t="inlineStr">
        <is>
          <t>YES</t>
        </is>
      </c>
      <c r="C707" s="0" t="inlineStr">
        <is>
          <t>NULL</t>
        </is>
      </c>
      <c r="D707" s="0" t="inlineStr">
        <is>
          <t>NULL</t>
        </is>
      </c>
      <c r="E707" s="0" t="inlineStr">
        <is>
          <t>NULL</t>
        </is>
      </c>
      <c r="F707" s="0" t="inlineStr">
        <is>
          <t>NULL</t>
        </is>
      </c>
      <c r="G707" s="0" t="inlineStr">
        <is>
          <t>NULL</t>
        </is>
      </c>
      <c r="H707" s="0" t="inlineStr">
        <is>
          <t>NULL</t>
        </is>
      </c>
      <c r="I707" s="0" t="inlineStr">
        <is>
          <t>YES!PK__info_bin__3213E83F0AD14B48</t>
        </is>
      </c>
      <c r="J707" s="0" t="inlineStr">
        <is>
          <t>YES! 主键相关索引</t>
        </is>
      </c>
      <c r="K707" s="0" t="inlineStr">
        <is>
          <t xml:space="preserve"> NO!  	 id列源备映射错误，源端为int None位	期望更改为text	实际备端为int None位</t>
        </is>
      </c>
      <c r="EQ707" s="0" t="inlineStr">
        <is>
          <t>39行 11列，源：None 备：</t>
        </is>
      </c>
      <c r="FD707" s="0" t="inlineStr">
        <is>
          <t>39行 11列，源：None 备：</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c_binary列源备映射错误，源端为binary 1位	期望更改为text	实际备端为binary 1位</t>
        </is>
      </c>
      <c r="EQ708" s="0" t="inlineStr">
        <is>
          <t>39行 12列，源：None 备：</t>
        </is>
      </c>
      <c r="FD708" s="0" t="inlineStr">
        <is>
          <t>39行 12列，源：None 备：</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c_binary_20列源备映射错误，源端为binary 20位	期望更改为text	实际备端为binary 20位</t>
        </is>
      </c>
      <c r="EQ709" s="0" t="inlineStr">
        <is>
          <t>39行 13列，源：None 备：</t>
        </is>
      </c>
      <c r="FD709" s="0" t="inlineStr">
        <is>
          <t>39行 13列，源：None 备：</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c_binary_200列源备映射错误，源端为binary 200位	期望更改为text	实际备端为binary 200位</t>
        </is>
      </c>
      <c r="EQ710" s="0" t="inlineStr">
        <is>
          <t>39行 14列，源：None 备：</t>
        </is>
      </c>
      <c r="FD710" s="0" t="inlineStr">
        <is>
          <t>39行 14列，源：None 备：</t>
        </is>
      </c>
    </row>
    <row r="711">
      <c r="A711" s="0" t="inlineStr">
        <is>
          <t>info_time_dml_single_pk_drp</t>
        </is>
      </c>
      <c r="K711" s="0" t="inlineStr">
        <is>
          <t>[0;34m info_time_dml_single_pk_drp [0m源备字段数相同，源端字段：9 	备端字段9</t>
        </is>
      </c>
      <c r="W711" s="1">
        <f>HYPERLINK("#2026041717hbase0!CT2","NO 源备存在差异，共40个")</f>
        <v/>
      </c>
      <c r="X711" s="0">
        <f>A711</f>
        <v/>
      </c>
      <c r="EQ711" s="0" t="inlineStr">
        <is>
          <t>39行 15列，源：nan 备：</t>
        </is>
      </c>
      <c r="FD711" s="0" t="inlineStr">
        <is>
          <t>39行 15列，源：nan 备：</t>
        </is>
      </c>
    </row>
    <row r="712">
      <c r="B712" s="0" t="inlineStr">
        <is>
          <t>YES</t>
        </is>
      </c>
      <c r="C712" s="0" t="inlineStr">
        <is>
          <t>NULL</t>
        </is>
      </c>
      <c r="D712" s="0" t="inlineStr">
        <is>
          <t>NULL</t>
        </is>
      </c>
      <c r="E712" s="0" t="inlineStr">
        <is>
          <t>NULL</t>
        </is>
      </c>
      <c r="F712" s="0" t="inlineStr">
        <is>
          <t>NULL</t>
        </is>
      </c>
      <c r="G712" s="0" t="inlineStr">
        <is>
          <t>NULL</t>
        </is>
      </c>
      <c r="H712" s="0" t="inlineStr">
        <is>
          <t>NULL</t>
        </is>
      </c>
      <c r="I712" s="0" t="inlineStr">
        <is>
          <t>YES!PK__info_tim__3213E83FB2F0BF8C</t>
        </is>
      </c>
      <c r="J712" s="0" t="inlineStr">
        <is>
          <t>YES! 主键相关索引</t>
        </is>
      </c>
      <c r="K712" s="0" t="inlineStr">
        <is>
          <t xml:space="preserve"> NO!  	 id列源备映射错误，源端为int None位	期望更改为text	实际备端为int None位</t>
        </is>
      </c>
      <c r="EQ712" s="0" t="inlineStr">
        <is>
          <t>39行 16列，源：nan 备：</t>
        </is>
      </c>
      <c r="FD712" s="0" t="inlineStr">
        <is>
          <t>39行 16列，源：nan 备：</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c_time0列源备映射错误，源端为time None位	期望更改为text	实际备端为time None位</t>
        </is>
      </c>
      <c r="EQ713" s="0" t="inlineStr">
        <is>
          <t>39行 17列，源：None 备：</t>
        </is>
      </c>
      <c r="FD713" s="0" t="inlineStr">
        <is>
          <t>39行 17列，源：None 备：</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c_time1列源备映射错误，源端为time None位	期望更改为text	实际备端为time None位</t>
        </is>
      </c>
      <c r="EQ714" s="0" t="inlineStr">
        <is>
          <t>39行 18列，源：None 备：</t>
        </is>
      </c>
      <c r="FD714" s="0" t="inlineStr">
        <is>
          <t>39行 18列，源：None 备：</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c_time2列源备映射错误，源端为time None位	期望更改为text	实际备端为time None位</t>
        </is>
      </c>
      <c r="EQ715" s="0" t="inlineStr">
        <is>
          <t>39行 19列，源：None 备：</t>
        </is>
      </c>
      <c r="FD715" s="0" t="inlineStr">
        <is>
          <t>39行 19列，源：None 备：</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c_time3列源备映射错误，源端为time None位	期望更改为text	实际备端为time None位</t>
        </is>
      </c>
      <c r="EQ716" s="0" t="inlineStr">
        <is>
          <t>40行 0列，源：101 备：163</t>
        </is>
      </c>
      <c r="FD716" s="0" t="inlineStr">
        <is>
          <t>40行 0列，源：101 备：208</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c_time4列源备映射错误，源端为time None位	期望更改为text	实际备端为time None位</t>
        </is>
      </c>
      <c r="EQ717" s="0" t="inlineStr">
        <is>
          <t>40行 1列，源：nan 备：</t>
        </is>
      </c>
      <c r="FD717" s="0" t="inlineStr">
        <is>
          <t>40行 1列，源：nan 备：</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c_time5列源备映射错误，源端为time None位	期望更改为text	实际备端为time None位</t>
        </is>
      </c>
      <c r="EQ718" s="0" t="inlineStr">
        <is>
          <t>40行 2列，源：nan 备：</t>
        </is>
      </c>
      <c r="FD718" s="0" t="inlineStr">
        <is>
          <t>40行 2列，源：nan 备：</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c_time6列源备映射错误，源端为time None位	期望更改为text	实际备端为time None位</t>
        </is>
      </c>
      <c r="EQ719" s="0" t="inlineStr">
        <is>
          <t>40行 3列，源：nan 备：</t>
        </is>
      </c>
      <c r="FD719" s="0" t="inlineStr">
        <is>
          <t>40行 3列，源：nan 备：</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c_time列源备映射错误，源端为time None位	期望更改为text	实际备端为time None位</t>
        </is>
      </c>
      <c r="EQ720" s="0" t="inlineStr">
        <is>
          <t>40行 4列，源：nan 备：</t>
        </is>
      </c>
      <c r="FD720" s="0" t="inlineStr">
        <is>
          <t>40行 4列，源：nan 备：</t>
        </is>
      </c>
    </row>
    <row r="721">
      <c r="A721" s="0" t="inlineStr">
        <is>
          <t>info_nvarchar_dml_single_pk</t>
        </is>
      </c>
      <c r="K721" s="0" t="inlineStr">
        <is>
          <t>[0;34m info_nvarchar_dml_single_pk [0m源备字段数相同，源端字段：4 	备端字段4</t>
        </is>
      </c>
      <c r="W721" s="0" t="inlineStr">
        <is>
          <t>YES 源备无差异</t>
        </is>
      </c>
      <c r="X721" s="0">
        <f>A721</f>
        <v/>
      </c>
      <c r="EQ721" s="0" t="inlineStr">
        <is>
          <t>40行 15列，源：nan 备：</t>
        </is>
      </c>
      <c r="FD721" s="0" t="inlineStr">
        <is>
          <t>40行 15列，源：nan 备：</t>
        </is>
      </c>
    </row>
    <row r="722">
      <c r="B722" s="0" t="inlineStr">
        <is>
          <t>YES</t>
        </is>
      </c>
      <c r="C722" s="0" t="inlineStr">
        <is>
          <t>NULL</t>
        </is>
      </c>
      <c r="D722" s="0" t="inlineStr">
        <is>
          <t>NULL</t>
        </is>
      </c>
      <c r="E722" s="0" t="inlineStr">
        <is>
          <t>NULL</t>
        </is>
      </c>
      <c r="F722" s="0" t="inlineStr">
        <is>
          <t>NULL</t>
        </is>
      </c>
      <c r="G722" s="0" t="inlineStr">
        <is>
          <t>NULL</t>
        </is>
      </c>
      <c r="H722" s="0" t="inlineStr">
        <is>
          <t>NULL</t>
        </is>
      </c>
      <c r="I722" s="0" t="inlineStr">
        <is>
          <t>YES!PK__info_nva__3213E83F38F69D92</t>
        </is>
      </c>
      <c r="J722" s="0" t="inlineStr">
        <is>
          <t>YES! 主键相关索引</t>
        </is>
      </c>
      <c r="K722" s="0" t="inlineStr">
        <is>
          <t xml:space="preserve"> NO!  	 id列源备映射错误，源端为int None位	期望更改为text	实际备端为int None位</t>
        </is>
      </c>
      <c r="EQ722" s="0" t="inlineStr">
        <is>
          <t>40行 16列，源：nan 备：</t>
        </is>
      </c>
      <c r="FD722" s="0" t="inlineStr">
        <is>
          <t>40行 16列，源：nan 备：</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c_nvarchar列源备映射错误，源端为nvarchar 2位	期望更改为text	实际备端为nvarchar 2位</t>
        </is>
      </c>
      <c r="EQ723" s="0" t="inlineStr">
        <is>
          <t>40行 17列，源：None 备：</t>
        </is>
      </c>
      <c r="FD723" s="0" t="inlineStr">
        <is>
          <t>40行 17列，源：None 备：</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c_nvarchar20列源备映射错误，源端为nvarchar 40位	期望更改为text	实际备端为nvarchar 40位</t>
        </is>
      </c>
      <c r="EQ724" s="0" t="inlineStr">
        <is>
          <t>40行 18列，源：None 备：</t>
        </is>
      </c>
      <c r="FD724" s="0" t="inlineStr">
        <is>
          <t>40行 18列，源：None 备：</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c_nvarchar4000列源备映射错误，源端为nvarchar 8000位	期望更改为text	实际备端为nvarchar 8000位</t>
        </is>
      </c>
      <c r="EQ725" s="0" t="inlineStr">
        <is>
          <t>40行 19列，源：None 备：</t>
        </is>
      </c>
      <c r="FD725" s="0" t="inlineStr">
        <is>
          <t>40行 19列，源：None 备：</t>
        </is>
      </c>
    </row>
    <row r="726">
      <c r="A726" s="0" t="inlineStr">
        <is>
          <t>info_date_dml_batch2_pk_irp2</t>
        </is>
      </c>
      <c r="K726" s="0" t="inlineStr">
        <is>
          <t>[0;34m info_date_dml_batch2_pk_irp2 [0m源备字段数相同，源端字段：2 	备端字段2</t>
        </is>
      </c>
      <c r="W726" s="1">
        <f>HYPERLINK("#2026041717hbase0!CU2","NO 源备存在差异，共50个")</f>
        <v/>
      </c>
      <c r="X726" s="0">
        <f>A726</f>
        <v/>
      </c>
      <c r="EQ726" s="0" t="inlineStr">
        <is>
          <t>41行 0列，源：102 备：164</t>
        </is>
      </c>
      <c r="FD726" s="0" t="inlineStr">
        <is>
          <t>41行 0列，源：102 备：209</t>
        </is>
      </c>
    </row>
    <row r="727">
      <c r="B727" s="0" t="inlineStr">
        <is>
          <t>YES</t>
        </is>
      </c>
      <c r="C727" s="0" t="inlineStr">
        <is>
          <t>NULL</t>
        </is>
      </c>
      <c r="D727" s="0" t="inlineStr">
        <is>
          <t>NULL</t>
        </is>
      </c>
      <c r="E727" s="0" t="inlineStr">
        <is>
          <t>NULL</t>
        </is>
      </c>
      <c r="F727" s="0" t="inlineStr">
        <is>
          <t>NULL</t>
        </is>
      </c>
      <c r="G727" s="0" t="inlineStr">
        <is>
          <t>NULL</t>
        </is>
      </c>
      <c r="H727" s="0" t="inlineStr">
        <is>
          <t>NULL</t>
        </is>
      </c>
      <c r="I727" s="0" t="inlineStr">
        <is>
          <t>YES!PK__info_dat__3213E83FEA201868</t>
        </is>
      </c>
      <c r="J727" s="0" t="inlineStr">
        <is>
          <t>YES! 主键相关索引</t>
        </is>
      </c>
      <c r="K727" s="0" t="inlineStr">
        <is>
          <t xml:space="preserve"> NO!  	 id列源备映射错误，源端为int None位	期望更改为text	实际备端为int None位</t>
        </is>
      </c>
      <c r="EQ727" s="0" t="inlineStr">
        <is>
          <t>41行 1列，源：nan 备：</t>
        </is>
      </c>
      <c r="FD727" s="0" t="inlineStr">
        <is>
          <t>41行 1列，源：nan 备：</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c_date列源备映射错误，源端为date None位	期望更改为text	实际备端为date None位</t>
        </is>
      </c>
      <c r="EQ728" s="0" t="inlineStr">
        <is>
          <t>41行 2列，源：nan 备：</t>
        </is>
      </c>
      <c r="FD728" s="0" t="inlineStr">
        <is>
          <t>41行 2列，源：nan 备：</t>
        </is>
      </c>
    </row>
    <row r="729">
      <c r="A729" s="0" t="inlineStr">
        <is>
          <t>info_binary_dml_batch1_pk_urp2</t>
        </is>
      </c>
      <c r="K729" s="0" t="inlineStr">
        <is>
          <t>[0;34m info_binary_dml_batch1_pk_urp2 [0m源备字段数相同，源端字段：4 	备端字段4</t>
        </is>
      </c>
      <c r="W729" s="1">
        <f>HYPERLINK("#2026041717hbase0!CV2","NO 源备存在差异，共39个")</f>
        <v/>
      </c>
      <c r="X729" s="0">
        <f>A729</f>
        <v/>
      </c>
      <c r="EQ729" s="0" t="inlineStr">
        <is>
          <t>41行 3列，源：nan 备：</t>
        </is>
      </c>
      <c r="FD729" s="0" t="inlineStr">
        <is>
          <t>41行 3列，源：nan 备：</t>
        </is>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YES!PK__info_bin__3213E83F3885918B</t>
        </is>
      </c>
      <c r="J730" s="0" t="inlineStr">
        <is>
          <t>YES! 主键相关索引</t>
        </is>
      </c>
      <c r="K730" s="0" t="inlineStr">
        <is>
          <t xml:space="preserve"> NO!  	 id列源备映射错误，源端为int None位	期望更改为text	实际备端为int None位</t>
        </is>
      </c>
      <c r="EQ730" s="0" t="inlineStr">
        <is>
          <t>41行 4列，源：nan 备：</t>
        </is>
      </c>
      <c r="FD730" s="0" t="inlineStr">
        <is>
          <t>41行 4列，源：nan 备：</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c_binary列源备映射错误，源端为binary 1位	期望更改为text	实际备端为binary 1位</t>
        </is>
      </c>
      <c r="EQ731" s="0" t="inlineStr">
        <is>
          <t>41行 15列，源：nan 备：</t>
        </is>
      </c>
      <c r="FD731" s="0" t="inlineStr">
        <is>
          <t>41行 15列，源：nan 备：</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c_binary_20列源备映射错误，源端为binary 20位	期望更改为text	实际备端为binary 20位</t>
        </is>
      </c>
      <c r="EQ732" s="0" t="inlineStr">
        <is>
          <t>41行 16列，源：nan 备：</t>
        </is>
      </c>
      <c r="FD732" s="0" t="inlineStr">
        <is>
          <t>41行 16列，源：nan 备：</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c_binary_200列源备映射错误，源端为binary 200位	期望更改为text	实际备端为binary 200位</t>
        </is>
      </c>
      <c r="EQ733" s="0" t="inlineStr">
        <is>
          <t>41行 17列，源：None 备：</t>
        </is>
      </c>
      <c r="FD733" s="0" t="inlineStr">
        <is>
          <t>41行 17列，源：None 备：</t>
        </is>
      </c>
    </row>
    <row r="734">
      <c r="A734" s="0" t="inlineStr">
        <is>
          <t>info_time_dml_single_pk</t>
        </is>
      </c>
      <c r="K734" s="0" t="inlineStr">
        <is>
          <t>[0;34m info_time_dml_single_pk [0m源备字段数相同，源端字段：9 	备端字段9</t>
        </is>
      </c>
      <c r="W734" s="0" t="inlineStr">
        <is>
          <t>YES 源备无差异</t>
        </is>
      </c>
      <c r="X734" s="0">
        <f>A734</f>
        <v/>
      </c>
      <c r="EQ734" s="0" t="inlineStr">
        <is>
          <t>41行 18列，源：None 备：</t>
        </is>
      </c>
      <c r="FD734" s="0" t="inlineStr">
        <is>
          <t>41行 18列，源：None 备：</t>
        </is>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YES!PK__info_tim__3213E83F7E3C0DE7</t>
        </is>
      </c>
      <c r="J735" s="0" t="inlineStr">
        <is>
          <t>YES! 主键相关索引</t>
        </is>
      </c>
      <c r="K735" s="0" t="inlineStr">
        <is>
          <t xml:space="preserve"> NO!  	 id列源备映射错误，源端为int None位	期望更改为text	实际备端为int None位</t>
        </is>
      </c>
      <c r="EQ735" s="0" t="inlineStr">
        <is>
          <t>41行 19列，源：None 备：</t>
        </is>
      </c>
      <c r="FD735" s="0" t="inlineStr">
        <is>
          <t>41行 19列，源：None 备：</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c_time0列源备映射错误，源端为time None位	期望更改为text	实际备端为time None位</t>
        </is>
      </c>
      <c r="EQ736" s="0" t="inlineStr">
        <is>
          <t>42行 0列，源：103 备：165</t>
        </is>
      </c>
      <c r="FD736" s="0" t="inlineStr">
        <is>
          <t>42行 0列，源：103 备：210</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c_time1列源备映射错误，源端为time None位	期望更改为text	实际备端为time None位</t>
        </is>
      </c>
      <c r="EQ737" s="0" t="inlineStr">
        <is>
          <t>42行 1列，源：nan 备：</t>
        </is>
      </c>
      <c r="FD737" s="0" t="inlineStr">
        <is>
          <t>42行 1列，源：nan 备：</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c_time2列源备映射错误，源端为time None位	期望更改为text	实际备端为time None位</t>
        </is>
      </c>
      <c r="EQ738" s="0" t="inlineStr">
        <is>
          <t>42行 2列，源：nan 备：</t>
        </is>
      </c>
      <c r="FD738" s="0" t="inlineStr">
        <is>
          <t>42行 2列，源：nan 备：</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c_time3列源备映射错误，源端为time None位	期望更改为text	实际备端为time None位</t>
        </is>
      </c>
      <c r="EQ739" s="0" t="inlineStr">
        <is>
          <t>42行 3列，源：nan 备：</t>
        </is>
      </c>
      <c r="FD739" s="0" t="inlineStr">
        <is>
          <t>42行 3列，源：nan 备：</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c_time4列源备映射错误，源端为time None位	期望更改为text	实际备端为time None位</t>
        </is>
      </c>
      <c r="EQ740" s="0" t="inlineStr">
        <is>
          <t>42行 4列，源：nan 备：</t>
        </is>
      </c>
      <c r="FD740" s="0" t="inlineStr">
        <is>
          <t>42行 4列，源：nan 备：</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c_time5列源备映射错误，源端为time None位	期望更改为text	实际备端为time None位</t>
        </is>
      </c>
      <c r="EQ741" s="0" t="inlineStr">
        <is>
          <t>42行 5列，源：None 备：</t>
        </is>
      </c>
      <c r="FD741" s="0" t="inlineStr">
        <is>
          <t>42行 5列，源：None 备：</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c_time6列源备映射错误，源端为time None位	期望更改为text	实际备端为time None位</t>
        </is>
      </c>
      <c r="EQ742" s="0" t="inlineStr">
        <is>
          <t>42行 6列，源：None 备：</t>
        </is>
      </c>
      <c r="FD742" s="0" t="inlineStr">
        <is>
          <t>42行 6列，源：None 备：</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c_time列源备映射错误，源端为time None位	期望更改为text	实际备端为time None位</t>
        </is>
      </c>
      <c r="EQ743" s="0" t="inlineStr">
        <is>
          <t>42行 7列，源：None 备：</t>
        </is>
      </c>
      <c r="FD743" s="0" t="inlineStr">
        <is>
          <t>42行 7列，源：None 备：</t>
        </is>
      </c>
    </row>
    <row r="744">
      <c r="A744" s="0" t="inlineStr">
        <is>
          <t>info_int_dml_single_pk_irp</t>
        </is>
      </c>
      <c r="K744" s="0" t="inlineStr">
        <is>
          <t>[0;34m info_int_dml_single_pk_irp [0m源备字段数相同，源端字段：20 	备端字段20</t>
        </is>
      </c>
      <c r="W744" s="1">
        <f>HYPERLINK("#2026041717hbase0!CW2","NO 源备存在差异，共389个")</f>
        <v/>
      </c>
      <c r="X744" s="0">
        <f>A744</f>
        <v/>
      </c>
      <c r="EQ744" s="0" t="inlineStr">
        <is>
          <t>42行 8列，源：None 备：</t>
        </is>
      </c>
      <c r="FD744" s="0" t="inlineStr">
        <is>
          <t>42行 8列，源：None 备：</t>
        </is>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YES!PK__info_int__3213E83F8E3BC63E</t>
        </is>
      </c>
      <c r="J745" s="0" t="inlineStr">
        <is>
          <t>YES! 主键相关索引</t>
        </is>
      </c>
      <c r="K745" s="0" t="inlineStr">
        <is>
          <t xml:space="preserve"> NO!  	 id列源备映射错误，源端为int None位	期望更改为text	实际备端为int None位</t>
        </is>
      </c>
      <c r="EQ745" s="0" t="inlineStr">
        <is>
          <t>42行 9列，源：None 备：</t>
        </is>
      </c>
      <c r="FD745" s="0" t="inlineStr">
        <is>
          <t>42行 9列，源：None 备：</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c_tinyint列源备映射错误，源端为tinyint None位	期望更改为text	实际备端为tinyint None位</t>
        </is>
      </c>
      <c r="EQ746" s="0" t="inlineStr">
        <is>
          <t>42行 10列，源：None 备：</t>
        </is>
      </c>
      <c r="FD746" s="0" t="inlineStr">
        <is>
          <t>42行 10列，源：None 备：</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c_smallint列源备映射错误，源端为smallint None位	期望更改为text	实际备端为smallint None位</t>
        </is>
      </c>
      <c r="EQ747" s="0" t="inlineStr">
        <is>
          <t>42行 11列，源：None 备：</t>
        </is>
      </c>
      <c r="FD747" s="0" t="inlineStr">
        <is>
          <t>42行 11列，源：None 备：</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c_int列源备映射错误，源端为int None位	期望更改为text	实际备端为int None位</t>
        </is>
      </c>
      <c r="EQ748" s="0" t="inlineStr">
        <is>
          <t>42行 12列，源：None 备：</t>
        </is>
      </c>
      <c r="FD748" s="0" t="inlineStr">
        <is>
          <t>42行 12列，源：None 备：</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c_bigint列源备映射错误，源端为bigint None位	期望更改为text	实际备端为bigint None位</t>
        </is>
      </c>
      <c r="EQ749" s="0" t="inlineStr">
        <is>
          <t>42行 13列，源：None 备：</t>
        </is>
      </c>
      <c r="FD749" s="0" t="inlineStr">
        <is>
          <t>42行 13列，源：None 备：</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c_decimal列源备映射错误，源端为decimal None位	期望更改为text	实际备端为decimal None位</t>
        </is>
      </c>
      <c r="EQ750" s="0" t="inlineStr">
        <is>
          <t>42行 14列，源：None 备：</t>
        </is>
      </c>
      <c r="FD750" s="0" t="inlineStr">
        <is>
          <t>42行 14列，源：None 备：</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c_decimal38列源备映射错误，源端为decimal None位	期望更改为text	实际备端为decimal None位</t>
        </is>
      </c>
      <c r="EQ751" s="0" t="inlineStr">
        <is>
          <t>42行 15列，源：nan 备：</t>
        </is>
      </c>
      <c r="FD751" s="0" t="inlineStr">
        <is>
          <t>42行 15列，源：nan 备：</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c_decimal38_38列源备映射错误，源端为decimal None位	期望更改为text	实际备端为decimal None位</t>
        </is>
      </c>
      <c r="EQ752" s="0" t="inlineStr">
        <is>
          <t>42行 16列，源：nan 备：</t>
        </is>
      </c>
      <c r="FD752" s="0" t="inlineStr">
        <is>
          <t>42行 16列，源：nan 备：</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c_decimal38_10列源备映射错误，源端为decimal None位	期望更改为text	实际备端为decimal None位</t>
        </is>
      </c>
      <c r="EQ753" s="0" t="inlineStr">
        <is>
          <t>42行 17列，源：None 备：</t>
        </is>
      </c>
      <c r="FD753" s="0" t="inlineStr">
        <is>
          <t>42行 17列，源：None 备：</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c_decimal19_4列源备映射错误，源端为decimal None位	期望更改为text	实际备端为decimal None位</t>
        </is>
      </c>
      <c r="EQ754" s="0" t="inlineStr">
        <is>
          <t>42行 18列，源：None 备：</t>
        </is>
      </c>
      <c r="FD754" s="0" t="inlineStr">
        <is>
          <t>42行 18列，源：None 备：</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c_numeric列源备映射错误，源端为numeric None位	期望更改为text	实际备端为numeric None位</t>
        </is>
      </c>
      <c r="EQ755" s="0" t="inlineStr">
        <is>
          <t>42行 19列，源：None 备：</t>
        </is>
      </c>
      <c r="FD755" s="0" t="inlineStr">
        <is>
          <t>42行 19列，源：None 备：</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c_numeric38列源备映射错误，源端为numeric None位	期望更改为text	实际备端为numeric None位</t>
        </is>
      </c>
      <c r="EQ756" s="0" t="inlineStr">
        <is>
          <t>43行 0列，源：104 备：166</t>
        </is>
      </c>
      <c r="FD756" s="0" t="inlineStr">
        <is>
          <t>43行 0列，源：104 备：211</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c_numeric38_38列源备映射错误，源端为numeric None位	期望更改为text	实际备端为numeric None位</t>
        </is>
      </c>
      <c r="EQ757" s="0" t="inlineStr">
        <is>
          <t>43行 1列，源：nan 备：</t>
        </is>
      </c>
      <c r="FD757" s="0" t="inlineStr">
        <is>
          <t>43行 1列，源：nan 备：</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c_numeric38_10列源备映射错误，源端为numeric None位	期望更改为text	实际备端为numeric None位</t>
        </is>
      </c>
      <c r="EQ758" s="0" t="inlineStr">
        <is>
          <t>43行 2列，源：nan 备：</t>
        </is>
      </c>
      <c r="FD758" s="0" t="inlineStr">
        <is>
          <t>43行 2列，源：nan 备：</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c_numeric18_2列源备映射错误，源端为numeric None位	期望更改为text	实际备端为numeric None位</t>
        </is>
      </c>
      <c r="EQ759" s="0" t="inlineStr">
        <is>
          <t>43行 3列，源：nan 备：</t>
        </is>
      </c>
      <c r="FD759" s="0" t="inlineStr">
        <is>
          <t>43行 3列，源：nan 备：</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c_float列源备映射错误，源端为float None位	期望更改为text	实际备端为float None位</t>
        </is>
      </c>
      <c r="EQ760" s="0" t="inlineStr">
        <is>
          <t>43行 4列，源：nan 备：</t>
        </is>
      </c>
      <c r="FD760" s="0" t="inlineStr">
        <is>
          <t>43行 4列，源：nan 备：</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c_real列源备映射错误，源端为real None位	期望更改为text	实际备端为real None位</t>
        </is>
      </c>
      <c r="EQ761" s="0" t="inlineStr">
        <is>
          <t>43行 15列，源：nan 备：</t>
        </is>
      </c>
      <c r="FD761" s="0" t="inlineStr">
        <is>
          <t>43行 15列，源：nan 备：</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c_money列源备映射错误，源端为money None位	期望更改为text	实际备端为money None位</t>
        </is>
      </c>
      <c r="EQ762" s="0" t="inlineStr">
        <is>
          <t>43行 16列，源：nan 备：</t>
        </is>
      </c>
      <c r="FD762" s="0" t="inlineStr">
        <is>
          <t>43行 16列，源：nan 备：</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c_smallmoney列源备映射错误，源端为smallmoney None位	期望更改为text	实际备端为smallmoney None位</t>
        </is>
      </c>
      <c r="EQ763" s="0" t="inlineStr">
        <is>
          <t>43行 17列，源：None 备：</t>
        </is>
      </c>
      <c r="FD763" s="0" t="inlineStr">
        <is>
          <t>43行 17列，源：None 备：</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c_bit列源备映射错误，源端为bit None位	期望更改为text	实际备端为bit None位</t>
        </is>
      </c>
      <c r="EQ764" s="0" t="inlineStr">
        <is>
          <t>43行 18列，源：None 备：</t>
        </is>
      </c>
      <c r="FD764" s="0" t="inlineStr">
        <is>
          <t>43行 18列，源：None 备：</t>
        </is>
      </c>
    </row>
    <row r="765">
      <c r="A765" s="0" t="inlineStr">
        <is>
          <t>info_sdt_dml_single_pk_irp</t>
        </is>
      </c>
      <c r="K765" s="0" t="inlineStr">
        <is>
          <t>[0;34m info_sdt_dml_single_pk_irp [0m源备字段数相同，源端字段：2 	备端字段2</t>
        </is>
      </c>
      <c r="W765" s="1">
        <f>HYPERLINK("#2026041717hbase0!CX2","NO 源备存在差异，共26个")</f>
        <v/>
      </c>
      <c r="X765" s="0">
        <f>A765</f>
        <v/>
      </c>
      <c r="EQ765" s="0" t="inlineStr">
        <is>
          <t>43行 19列，源：None 备：</t>
        </is>
      </c>
      <c r="FD765" s="0" t="inlineStr">
        <is>
          <t>43行 19列，源：None 备：</t>
        </is>
      </c>
    </row>
    <row r="766">
      <c r="B766" s="0" t="inlineStr">
        <is>
          <t>YES</t>
        </is>
      </c>
      <c r="C766" s="0" t="inlineStr">
        <is>
          <t>NULL</t>
        </is>
      </c>
      <c r="D766" s="0" t="inlineStr">
        <is>
          <t>NULL</t>
        </is>
      </c>
      <c r="E766" s="0" t="inlineStr">
        <is>
          <t>NULL</t>
        </is>
      </c>
      <c r="F766" s="0" t="inlineStr">
        <is>
          <t>NULL</t>
        </is>
      </c>
      <c r="G766" s="0" t="inlineStr">
        <is>
          <t>NULL</t>
        </is>
      </c>
      <c r="H766" s="0" t="inlineStr">
        <is>
          <t>NULL</t>
        </is>
      </c>
      <c r="I766" s="0" t="inlineStr">
        <is>
          <t>YES!PK__info_sdt__3213E83F1AFDD18F</t>
        </is>
      </c>
      <c r="J766" s="0" t="inlineStr">
        <is>
          <t>YES! 主键相关索引</t>
        </is>
      </c>
      <c r="K766" s="0" t="inlineStr">
        <is>
          <t xml:space="preserve"> NO!  	 id列源备映射错误，源端为int None位	期望更改为text	实际备端为int None位</t>
        </is>
      </c>
      <c r="EQ766" s="0" t="inlineStr">
        <is>
          <t>44行 0列，源：105 备：167</t>
        </is>
      </c>
      <c r="FD766" s="0" t="inlineStr">
        <is>
          <t>44行 0列，源：105 备：212</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c_sdt列源备映射错误，源端为smalldatetime None位	期望更改为text	实际备端为smalldatetime None位</t>
        </is>
      </c>
      <c r="EQ767" s="0" t="inlineStr">
        <is>
          <t>44行 1列，源：nan 备：</t>
        </is>
      </c>
      <c r="FD767" s="0" t="inlineStr">
        <is>
          <t>44行 1列，源：nan 备：</t>
        </is>
      </c>
    </row>
    <row r="768">
      <c r="A768" s="0" t="inlineStr">
        <is>
          <t>info_varcharmax_dml_batch1_pk_urp1</t>
        </is>
      </c>
      <c r="K768" s="0" t="inlineStr">
        <is>
          <t>[0;34m info_varcharmax_dml_batch1_pk_urp1 [0m源备字段数相同，源端字段：3 	备端字段3</t>
        </is>
      </c>
      <c r="W768" s="0" t="inlineStr">
        <is>
          <t>YES 源备无差异</t>
        </is>
      </c>
      <c r="X768" s="0">
        <f>A768</f>
        <v/>
      </c>
      <c r="EQ768" s="0" t="inlineStr">
        <is>
          <t>44行 2列，源：nan 备：</t>
        </is>
      </c>
      <c r="FD768" s="0" t="inlineStr">
        <is>
          <t>44行 2列，源：nan 备：</t>
        </is>
      </c>
    </row>
    <row r="769">
      <c r="B769" s="0" t="inlineStr">
        <is>
          <t>YES</t>
        </is>
      </c>
      <c r="C769" s="0" t="inlineStr">
        <is>
          <t>NULL</t>
        </is>
      </c>
      <c r="D769" s="0" t="inlineStr">
        <is>
          <t>NULL</t>
        </is>
      </c>
      <c r="E769" s="0" t="inlineStr">
        <is>
          <t>NULL</t>
        </is>
      </c>
      <c r="F769" s="0" t="inlineStr">
        <is>
          <t>NULL</t>
        </is>
      </c>
      <c r="G769" s="0" t="inlineStr">
        <is>
          <t>NULL</t>
        </is>
      </c>
      <c r="H769" s="0" t="inlineStr">
        <is>
          <t>NULL</t>
        </is>
      </c>
      <c r="I769" s="0" t="inlineStr">
        <is>
          <t>YES!PK__info_var__3213E83FACC0F1BF</t>
        </is>
      </c>
      <c r="J769" s="0" t="inlineStr">
        <is>
          <t>YES! 主键相关索引</t>
        </is>
      </c>
      <c r="K769" s="0" t="inlineStr">
        <is>
          <t xml:space="preserve"> NO!  	 id列源备映射错误，源端为int None位	期望更改为text	实际备端为int None位</t>
        </is>
      </c>
      <c r="EQ769" s="0" t="inlineStr">
        <is>
          <t>44行 3列，源：nan 备：</t>
        </is>
      </c>
      <c r="FD769" s="0" t="inlineStr">
        <is>
          <t>44行 3列，源：nan 备：</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c_varchar_max列源备映射错误，源端为varchar -1位	期望更改为text	实际备端为varchar -1位</t>
        </is>
      </c>
      <c r="EQ770" s="0" t="inlineStr">
        <is>
          <t>44行 4列，源：nan 备：</t>
        </is>
      </c>
      <c r="FD770" s="0" t="inlineStr">
        <is>
          <t>44行 4列，源：nan 备：</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c_nvarchar_max列源备映射错误，源端为nvarchar -1位	期望更改为text	实际备端为nvarchar -1位</t>
        </is>
      </c>
      <c r="EQ771" s="0" t="inlineStr">
        <is>
          <t>44行 5列，源：None 备：</t>
        </is>
      </c>
      <c r="FD771" s="0" t="inlineStr">
        <is>
          <t>44行 5列，源：None 备：</t>
        </is>
      </c>
    </row>
    <row r="772">
      <c r="K772" s="0" t="inlineStr">
        <is>
          <t>~ 空表</t>
        </is>
      </c>
      <c r="EQ772" s="0" t="inlineStr">
        <is>
          <t>44行 6列，源：None 备：</t>
        </is>
      </c>
      <c r="FD772" s="0" t="inlineStr">
        <is>
          <t>44行 6列，源：None 备：</t>
        </is>
      </c>
    </row>
    <row r="773">
      <c r="A773" s="0" t="inlineStr">
        <is>
          <t>info_nchar_dml_batch1_pk_drp1</t>
        </is>
      </c>
      <c r="K773" s="0" t="inlineStr">
        <is>
          <t>[0;34m info_nchar_dml_batch1_pk_drp1 [0m源备字段数相同，源端字段：4 	备端字段4</t>
        </is>
      </c>
      <c r="W773" s="0" t="inlineStr">
        <is>
          <t>YES 源备无差异</t>
        </is>
      </c>
      <c r="X773" s="0">
        <f>A773</f>
        <v/>
      </c>
      <c r="EQ773" s="0" t="inlineStr">
        <is>
          <t>44行 7列，源：None 备：</t>
        </is>
      </c>
      <c r="FD773" s="0" t="inlineStr">
        <is>
          <t>44行 7列，源：None 备：</t>
        </is>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YES!PK__info_nch__3213E83F857F4EF2</t>
        </is>
      </c>
      <c r="J774" s="0" t="inlineStr">
        <is>
          <t>YES! 主键相关索引</t>
        </is>
      </c>
      <c r="K774" s="0" t="inlineStr">
        <is>
          <t xml:space="preserve"> NO!  	 id列源备映射错误，源端为int None位	期望更改为text	实际备端为int None位</t>
        </is>
      </c>
      <c r="EQ774" s="0" t="inlineStr">
        <is>
          <t>44行 8列，源：None 备：</t>
        </is>
      </c>
      <c r="FD774" s="0" t="inlineStr">
        <is>
          <t>44行 8列，源：None 备：</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c_nchar列源备映射错误，源端为nchar 2位	期望更改为text	实际备端为nchar 2位</t>
        </is>
      </c>
      <c r="EQ775" s="0" t="inlineStr">
        <is>
          <t>44行 9列，源：None 备：</t>
        </is>
      </c>
      <c r="FD775" s="0" t="inlineStr">
        <is>
          <t>44行 9列，源：None 备：</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c_nchar20列源备映射错误，源端为nchar 40位	期望更改为text	实际备端为nchar 40位</t>
        </is>
      </c>
      <c r="EQ776" s="0" t="inlineStr">
        <is>
          <t>44行 10列，源：None 备：</t>
        </is>
      </c>
      <c r="FD776" s="0" t="inlineStr">
        <is>
          <t>44行 10列，源：None 备：</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c_nchar3500列源备映射错误，源端为nchar 7000位	期望更改为text	实际备端为nchar 7000位</t>
        </is>
      </c>
      <c r="EQ777" s="0" t="inlineStr">
        <is>
          <t>44行 11列，源：None 备：</t>
        </is>
      </c>
      <c r="FD777" s="0" t="inlineStr">
        <is>
          <t>44行 11列，源：None 备：</t>
        </is>
      </c>
    </row>
    <row r="778">
      <c r="K778" s="0" t="inlineStr">
        <is>
          <t>~ 空表</t>
        </is>
      </c>
      <c r="EQ778" s="0" t="inlineStr">
        <is>
          <t>44行 12列，源：None 备：</t>
        </is>
      </c>
      <c r="FD778" s="0" t="inlineStr">
        <is>
          <t>44行 12列，源：None 备：</t>
        </is>
      </c>
    </row>
    <row r="779">
      <c r="A779" s="0" t="inlineStr">
        <is>
          <t>info_sdt_dml_single_pk_urp</t>
        </is>
      </c>
      <c r="K779" s="0" t="inlineStr">
        <is>
          <t>[0;34m info_sdt_dml_single_pk_urp [0m源备字段数相同，源端字段：2 	备端字段2</t>
        </is>
      </c>
      <c r="W779" s="0" t="inlineStr">
        <is>
          <t>YES 源备无差异</t>
        </is>
      </c>
      <c r="X779" s="0">
        <f>A779</f>
        <v/>
      </c>
      <c r="EQ779" s="0" t="inlineStr">
        <is>
          <t>44行 13列，源：None 备：</t>
        </is>
      </c>
      <c r="FD779" s="0" t="inlineStr">
        <is>
          <t>44行 13列，源：None 备：</t>
        </is>
      </c>
    </row>
    <row r="780">
      <c r="B780" s="0" t="inlineStr">
        <is>
          <t>YES</t>
        </is>
      </c>
      <c r="C780" s="0" t="inlineStr">
        <is>
          <t>NULL</t>
        </is>
      </c>
      <c r="D780" s="0" t="inlineStr">
        <is>
          <t>NULL</t>
        </is>
      </c>
      <c r="E780" s="0" t="inlineStr">
        <is>
          <t>NULL</t>
        </is>
      </c>
      <c r="F780" s="0" t="inlineStr">
        <is>
          <t>NULL</t>
        </is>
      </c>
      <c r="G780" s="0" t="inlineStr">
        <is>
          <t>NULL</t>
        </is>
      </c>
      <c r="H780" s="0" t="inlineStr">
        <is>
          <t>NULL</t>
        </is>
      </c>
      <c r="I780" s="0" t="inlineStr">
        <is>
          <t>YES!PK__info_sdt__3213E83F5F19C7BD</t>
        </is>
      </c>
      <c r="J780" s="0" t="inlineStr">
        <is>
          <t>YES! 主键相关索引</t>
        </is>
      </c>
      <c r="K780" s="0" t="inlineStr">
        <is>
          <t xml:space="preserve"> NO!  	 id列源备映射错误，源端为int None位	期望更改为text	实际备端为int None位</t>
        </is>
      </c>
      <c r="EQ780" s="0" t="inlineStr">
        <is>
          <t>44行 14列，源：None 备：</t>
        </is>
      </c>
      <c r="FD780" s="0" t="inlineStr">
        <is>
          <t>44行 14列，源：None 备：</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c_sdt列源备映射错误，源端为smalldatetime None位	期望更改为text	实际备端为smalldatetime None位</t>
        </is>
      </c>
      <c r="EQ781" s="0" t="inlineStr">
        <is>
          <t>44行 15列，源：nan 备：</t>
        </is>
      </c>
      <c r="FD781" s="0" t="inlineStr">
        <is>
          <t>44行 15列，源：nan 备：</t>
        </is>
      </c>
    </row>
    <row r="782">
      <c r="A782" s="0" t="inlineStr">
        <is>
          <t>info_varcharmax_dml_batch1_pk_urp2</t>
        </is>
      </c>
      <c r="K782" s="0" t="inlineStr">
        <is>
          <t>[0;34m info_varcharmax_dml_batch1_pk_urp2 [0m源备字段数相同，源端字段：3 	备端字段3</t>
        </is>
      </c>
      <c r="W782" s="0" t="inlineStr">
        <is>
          <t>YES 源备无差异</t>
        </is>
      </c>
      <c r="X782" s="0">
        <f>A782</f>
        <v/>
      </c>
      <c r="EQ782" s="0" t="inlineStr">
        <is>
          <t>44行 16列，源：nan 备：</t>
        </is>
      </c>
      <c r="FD782" s="0" t="inlineStr">
        <is>
          <t>44行 16列，源：nan 备：</t>
        </is>
      </c>
    </row>
    <row r="783">
      <c r="B783" s="0" t="inlineStr">
        <is>
          <t>YES</t>
        </is>
      </c>
      <c r="C783" s="0" t="inlineStr">
        <is>
          <t>NULL</t>
        </is>
      </c>
      <c r="D783" s="0" t="inlineStr">
        <is>
          <t>NULL</t>
        </is>
      </c>
      <c r="E783" s="0" t="inlineStr">
        <is>
          <t>NULL</t>
        </is>
      </c>
      <c r="F783" s="0" t="inlineStr">
        <is>
          <t>NULL</t>
        </is>
      </c>
      <c r="G783" s="0" t="inlineStr">
        <is>
          <t>NULL</t>
        </is>
      </c>
      <c r="H783" s="0" t="inlineStr">
        <is>
          <t>NULL</t>
        </is>
      </c>
      <c r="I783" s="0" t="inlineStr">
        <is>
          <t>YES!PK__info_var__3213E83FE1B334A2</t>
        </is>
      </c>
      <c r="J783" s="0" t="inlineStr">
        <is>
          <t>YES! 主键相关索引</t>
        </is>
      </c>
      <c r="K783" s="0" t="inlineStr">
        <is>
          <t xml:space="preserve"> NO!  	 id列源备映射错误，源端为int None位	期望更改为text	实际备端为int None位</t>
        </is>
      </c>
      <c r="EQ783" s="0" t="inlineStr">
        <is>
          <t>44行 17列，源：None 备：</t>
        </is>
      </c>
      <c r="FD783" s="0" t="inlineStr">
        <is>
          <t>44行 17列，源：None 备：</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c_varchar_max列源备映射错误，源端为varchar -1位	期望更改为text	实际备端为varchar -1位</t>
        </is>
      </c>
      <c r="EQ784" s="0" t="inlineStr">
        <is>
          <t>44行 18列，源：None 备：</t>
        </is>
      </c>
      <c r="FD784" s="0" t="inlineStr">
        <is>
          <t>44行 18列，源：None 备：</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c_nvarchar_max列源备映射错误，源端为nvarchar -1位	期望更改为text	实际备端为nvarchar -1位</t>
        </is>
      </c>
      <c r="EQ785" s="0" t="inlineStr">
        <is>
          <t>44行 19列，源：None 备：</t>
        </is>
      </c>
      <c r="FD785" s="0" t="inlineStr">
        <is>
          <t>44行 19列，源：None 备：</t>
        </is>
      </c>
    </row>
    <row r="786">
      <c r="K786" s="0" t="inlineStr">
        <is>
          <t>~ 空表</t>
        </is>
      </c>
      <c r="EQ786" s="0" t="inlineStr">
        <is>
          <t>45行 0列，源：106 备：168</t>
        </is>
      </c>
      <c r="FD786" s="0" t="inlineStr">
        <is>
          <t>45行 0列，源：106 备：213</t>
        </is>
      </c>
    </row>
    <row r="787">
      <c r="A787" s="0" t="inlineStr">
        <is>
          <t>info_varcharmax_dml_single_pk_irp</t>
        </is>
      </c>
      <c r="K787" s="0" t="inlineStr">
        <is>
          <t>[0;34m info_varcharmax_dml_single_pk_irp [0m源备字段数相同，源端字段：3 	备端字段3</t>
        </is>
      </c>
      <c r="W787" s="1">
        <f>HYPERLINK("#2026041717hbase0!CY2","NO 源备存在差异，共2个")</f>
        <v/>
      </c>
      <c r="X787" s="0">
        <f>A787</f>
        <v/>
      </c>
      <c r="EQ787" s="0" t="inlineStr">
        <is>
          <t>45行 1列，源：nan 备：</t>
        </is>
      </c>
      <c r="FD787" s="0" t="inlineStr">
        <is>
          <t>45行 1列，源：nan 备：</t>
        </is>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YES!PK__info_var__3213E83FFCACF649</t>
        </is>
      </c>
      <c r="J788" s="0" t="inlineStr">
        <is>
          <t>YES! 主键相关索引</t>
        </is>
      </c>
      <c r="K788" s="0" t="inlineStr">
        <is>
          <t xml:space="preserve"> NO!  	 id列源备映射错误，源端为int None位	期望更改为text	实际备端为int None位</t>
        </is>
      </c>
      <c r="EQ788" s="0" t="inlineStr">
        <is>
          <t>45行 2列，源：nan 备：</t>
        </is>
      </c>
      <c r="FD788" s="0" t="inlineStr">
        <is>
          <t>45行 2列，源：nan 备：</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c_varchar_max列源备映射错误，源端为varchar -1位	期望更改为text	实际备端为varchar -1位</t>
        </is>
      </c>
      <c r="EQ789" s="0" t="inlineStr">
        <is>
          <t>45行 3列，源：nan 备：</t>
        </is>
      </c>
      <c r="FD789" s="0" t="inlineStr">
        <is>
          <t>45行 3列，源：nan 备：</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c_nvarchar_max列源备映射错误，源端为nvarchar -1位	期望更改为text	实际备端为nvarchar -1位</t>
        </is>
      </c>
      <c r="EQ790" s="0" t="inlineStr">
        <is>
          <t>45行 4列，源：nan 备：</t>
        </is>
      </c>
      <c r="FD790" s="0" t="inlineStr">
        <is>
          <t>45行 4列，源：nan 备：</t>
        </is>
      </c>
    </row>
    <row r="791">
      <c r="A791" s="0" t="inlineStr">
        <is>
          <t>info_sdt_dml_single_pk_drp</t>
        </is>
      </c>
      <c r="K791" s="0" t="inlineStr">
        <is>
          <t>[0;34m info_sdt_dml_single_pk_drp [0m源备字段数相同，源端字段：2 	备端字段2</t>
        </is>
      </c>
      <c r="W791" s="1">
        <f>HYPERLINK("#2026041717hbase0!CZ2","NO 源备存在差异，共12个")</f>
        <v/>
      </c>
      <c r="X791" s="0">
        <f>A791</f>
        <v/>
      </c>
      <c r="EQ791" s="0" t="inlineStr">
        <is>
          <t>45行 5列，源：None 备：</t>
        </is>
      </c>
      <c r="FD791" s="0" t="inlineStr">
        <is>
          <t>45行 5列，源：None 备：</t>
        </is>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YES!PK__info_sdt__3213E83FA9CA8008</t>
        </is>
      </c>
      <c r="J792" s="0" t="inlineStr">
        <is>
          <t>YES! 主键相关索引</t>
        </is>
      </c>
      <c r="K792" s="0" t="inlineStr">
        <is>
          <t xml:space="preserve"> NO!  	 id列源备映射错误，源端为int None位	期望更改为text	实际备端为int None位</t>
        </is>
      </c>
      <c r="EQ792" s="0" t="inlineStr">
        <is>
          <t>45行 6列，源：None 备：</t>
        </is>
      </c>
      <c r="FD792" s="0" t="inlineStr">
        <is>
          <t>45行 6列，源：None 备：</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c_sdt列源备映射错误，源端为smalldatetime None位	期望更改为text	实际备端为smalldatetime None位</t>
        </is>
      </c>
      <c r="EQ793" s="0" t="inlineStr">
        <is>
          <t>45行 7列，源：None 备：</t>
        </is>
      </c>
      <c r="FD793" s="0" t="inlineStr">
        <is>
          <t>45行 7列，源：None 备：</t>
        </is>
      </c>
    </row>
    <row r="794">
      <c r="A794" s="0" t="inlineStr">
        <is>
          <t>info_char_dml_batch1_pk_drp2</t>
        </is>
      </c>
      <c r="K794" s="0" t="inlineStr">
        <is>
          <t>[0;34m info_char_dml_batch1_pk_drp2 [0m源备字段数相同，源端字段：4 	备端字段4</t>
        </is>
      </c>
      <c r="W794" s="1">
        <f>HYPERLINK("#2026041717hbase0!DA2","NO 源备存在差异，共4个")</f>
        <v/>
      </c>
      <c r="X794" s="0">
        <f>A794</f>
        <v/>
      </c>
      <c r="EQ794" s="0" t="inlineStr">
        <is>
          <t>45行 8列，源：None 备：</t>
        </is>
      </c>
      <c r="FD794" s="0" t="inlineStr">
        <is>
          <t>45行 8列，源：None 备：</t>
        </is>
      </c>
    </row>
    <row r="795">
      <c r="B795" s="0" t="inlineStr">
        <is>
          <t>YES</t>
        </is>
      </c>
      <c r="C795" s="0" t="inlineStr">
        <is>
          <t>NULL</t>
        </is>
      </c>
      <c r="D795" s="0" t="inlineStr">
        <is>
          <t>NULL</t>
        </is>
      </c>
      <c r="E795" s="0" t="inlineStr">
        <is>
          <t>NULL</t>
        </is>
      </c>
      <c r="F795" s="0" t="inlineStr">
        <is>
          <t>NULL</t>
        </is>
      </c>
      <c r="G795" s="0" t="inlineStr">
        <is>
          <t>NULL</t>
        </is>
      </c>
      <c r="H795" s="0" t="inlineStr">
        <is>
          <t>NULL</t>
        </is>
      </c>
      <c r="I795" s="0" t="inlineStr">
        <is>
          <t>YES!PK__info_cha__3213E83F191B3139</t>
        </is>
      </c>
      <c r="J795" s="0" t="inlineStr">
        <is>
          <t>YES! 主键相关索引</t>
        </is>
      </c>
      <c r="K795" s="0" t="inlineStr">
        <is>
          <t xml:space="preserve"> NO!  	 id列源备映射错误，源端为int None位	期望更改为text	实际备端为int None位</t>
        </is>
      </c>
      <c r="EQ795" s="0" t="inlineStr">
        <is>
          <t>45行 9列，源：None 备：</t>
        </is>
      </c>
      <c r="FD795" s="0" t="inlineStr">
        <is>
          <t>45行 9列，源：None 备：</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c_char列源备映射错误，源端为char 1位	期望更改为text	实际备端为char 1位</t>
        </is>
      </c>
      <c r="EQ796" s="0" t="inlineStr">
        <is>
          <t>45行 10列，源：None 备：</t>
        </is>
      </c>
      <c r="FD796" s="0" t="inlineStr">
        <is>
          <t>45行 10列，源：None 备：</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c_char20列源备映射错误，源端为char 20位	期望更改为text	实际备端为char 20位</t>
        </is>
      </c>
      <c r="EQ797" s="0" t="inlineStr">
        <is>
          <t>45行 11列，源：None 备：</t>
        </is>
      </c>
      <c r="FD797" s="0" t="inlineStr">
        <is>
          <t>45行 11列，源：None 备：</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c_char7000列源备映射错误，源端为char 7000位	期望更改为text	实际备端为char 7000位</t>
        </is>
      </c>
      <c r="EQ798" s="0" t="inlineStr">
        <is>
          <t>45行 12列，源：None 备：</t>
        </is>
      </c>
      <c r="FD798" s="0" t="inlineStr">
        <is>
          <t>45行 12列，源：None 备：</t>
        </is>
      </c>
    </row>
    <row r="799">
      <c r="A799" s="0" t="inlineStr">
        <is>
          <t>info_sdt_dml_single_pk</t>
        </is>
      </c>
      <c r="K799" s="0" t="inlineStr">
        <is>
          <t>[0;34m info_sdt_dml_single_pk [0m源备字段数相同，源端字段：2 	备端字段2</t>
        </is>
      </c>
      <c r="W799" s="0" t="inlineStr">
        <is>
          <t>YES 源备无差异</t>
        </is>
      </c>
      <c r="X799" s="0">
        <f>A799</f>
        <v/>
      </c>
      <c r="EQ799" s="0" t="inlineStr">
        <is>
          <t>45行 13列，源：None 备：</t>
        </is>
      </c>
      <c r="FD799" s="0" t="inlineStr">
        <is>
          <t>45行 13列，源：None 备：</t>
        </is>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YES!PK__info_sdt__3213E83F863EA3DC</t>
        </is>
      </c>
      <c r="J800" s="0" t="inlineStr">
        <is>
          <t>YES! 主键相关索引</t>
        </is>
      </c>
      <c r="K800" s="0" t="inlineStr">
        <is>
          <t xml:space="preserve"> NO!  	 id列源备映射错误，源端为int None位	期望更改为text	实际备端为int None位</t>
        </is>
      </c>
      <c r="EQ800" s="0" t="inlineStr">
        <is>
          <t>45行 14列，源：None 备：</t>
        </is>
      </c>
      <c r="FD800" s="0" t="inlineStr">
        <is>
          <t>45行 14列，源：None 备：</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c_sdt列源备映射错误，源端为smalldatetime None位	期望更改为text	实际备端为smalldatetime None位</t>
        </is>
      </c>
      <c r="EQ801" s="0" t="inlineStr">
        <is>
          <t>45行 15列，源：nan 备：</t>
        </is>
      </c>
      <c r="FD801" s="0" t="inlineStr">
        <is>
          <t>45行 15列，源：nan 备：</t>
        </is>
      </c>
    </row>
    <row r="802">
      <c r="A802" s="0" t="inlineStr">
        <is>
          <t>info_int_dml_single_pk_urp</t>
        </is>
      </c>
      <c r="K802" s="0" t="inlineStr">
        <is>
          <t>[0;34m info_int_dml_single_pk_urp [0m源备字段数相同，源端字段：20 	备端字段20</t>
        </is>
      </c>
      <c r="W802" s="1">
        <f>HYPERLINK("#2026041717hbase0!DB2","NO 源备存在差异，共40个")</f>
        <v/>
      </c>
      <c r="X802" s="0">
        <f>A802</f>
        <v/>
      </c>
      <c r="EQ802" s="0" t="inlineStr">
        <is>
          <t>45行 16列，源：nan 备：</t>
        </is>
      </c>
      <c r="FD802" s="0" t="inlineStr">
        <is>
          <t>45行 16列，源：nan 备：</t>
        </is>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YES!PK__info_int__3213E83F126475C2</t>
        </is>
      </c>
      <c r="J803" s="0" t="inlineStr">
        <is>
          <t>YES! 主键相关索引</t>
        </is>
      </c>
      <c r="K803" s="0" t="inlineStr">
        <is>
          <t xml:space="preserve"> NO!  	 id列源备映射错误，源端为int None位	期望更改为text	实际备端为int None位</t>
        </is>
      </c>
      <c r="EQ803" s="0" t="inlineStr">
        <is>
          <t>45行 17列，源：None 备：</t>
        </is>
      </c>
      <c r="FD803" s="0" t="inlineStr">
        <is>
          <t>45行 17列，源：None 备：</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c_tinyint列源备映射错误，源端为tinyint None位	期望更改为text	实际备端为tinyint None位</t>
        </is>
      </c>
      <c r="EQ804" s="0" t="inlineStr">
        <is>
          <t>45行 18列，源：None 备：</t>
        </is>
      </c>
      <c r="FD804" s="0" t="inlineStr">
        <is>
          <t>45行 18列，源：None 备：</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c_smallint列源备映射错误，源端为smallint None位	期望更改为text	实际备端为smallint None位</t>
        </is>
      </c>
      <c r="EQ805" s="0" t="inlineStr">
        <is>
          <t>45行 19列，源：None 备：</t>
        </is>
      </c>
      <c r="FD805" s="0" t="inlineStr">
        <is>
          <t>45行 19列，源：None 备：</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c_int列源备映射错误，源端为int None位	期望更改为text	实际备端为int None位</t>
        </is>
      </c>
      <c r="EQ806" s="0" t="inlineStr">
        <is>
          <t>46行 0列，源：107 备：169</t>
        </is>
      </c>
      <c r="FD806" s="0" t="inlineStr">
        <is>
          <t>46行 0列，源：107 备：214</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c_bigint列源备映射错误，源端为bigint None位	期望更改为text	实际备端为bigint None位</t>
        </is>
      </c>
      <c r="EQ807" s="0" t="inlineStr">
        <is>
          <t>46行 1列，源：nan 备：</t>
        </is>
      </c>
      <c r="FD807" s="0" t="inlineStr">
        <is>
          <t>46行 1列，源：nan 备：</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c_decimal列源备映射错误，源端为decimal None位	期望更改为text	实际备端为decimal None位</t>
        </is>
      </c>
      <c r="EQ808" s="0" t="inlineStr">
        <is>
          <t>46行 2列，源：nan 备：</t>
        </is>
      </c>
      <c r="FD808" s="0" t="inlineStr">
        <is>
          <t>46行 2列，源：nan 备：</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c_decimal38列源备映射错误，源端为decimal None位	期望更改为text	实际备端为decimal None位</t>
        </is>
      </c>
      <c r="EQ809" s="0" t="inlineStr">
        <is>
          <t>46行 3列，源：nan 备：</t>
        </is>
      </c>
      <c r="FD809" s="0" t="inlineStr">
        <is>
          <t>46行 3列，源：nan 备：</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c_decimal38_38列源备映射错误，源端为decimal None位	期望更改为text	实际备端为decimal None位</t>
        </is>
      </c>
      <c r="EQ810" s="0" t="inlineStr">
        <is>
          <t>46行 4列，源：nan 备：</t>
        </is>
      </c>
      <c r="FD810" s="0" t="inlineStr">
        <is>
          <t>46行 4列，源：nan 备：</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c_decimal38_10列源备映射错误，源端为decimal None位	期望更改为text	实际备端为decimal None位</t>
        </is>
      </c>
      <c r="EQ811" s="0" t="inlineStr">
        <is>
          <t>46行 5列，源：None 备：</t>
        </is>
      </c>
      <c r="FD811" s="0" t="inlineStr">
        <is>
          <t>46行 5列，源：None 备：</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c_decimal19_4列源备映射错误，源端为decimal None位	期望更改为text	实际备端为decimal None位</t>
        </is>
      </c>
      <c r="EQ812" s="0" t="inlineStr">
        <is>
          <t>46行 6列，源：None 备：</t>
        </is>
      </c>
      <c r="FD812" s="0" t="inlineStr">
        <is>
          <t>46行 6列，源：None 备：</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c_numeric列源备映射错误，源端为numeric None位	期望更改为text	实际备端为numeric None位</t>
        </is>
      </c>
      <c r="EQ813" s="0" t="inlineStr">
        <is>
          <t>46行 7列，源：None 备：</t>
        </is>
      </c>
      <c r="FD813" s="0" t="inlineStr">
        <is>
          <t>46行 7列，源：None 备：</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c_numeric38列源备映射错误，源端为numeric None位	期望更改为text	实际备端为numeric None位</t>
        </is>
      </c>
      <c r="EQ814" s="0" t="inlineStr">
        <is>
          <t>46行 8列，源：None 备：</t>
        </is>
      </c>
      <c r="FD814" s="0" t="inlineStr">
        <is>
          <t>46行 8列，源：None 备：</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c_numeric38_38列源备映射错误，源端为numeric None位	期望更改为text	实际备端为numeric None位</t>
        </is>
      </c>
      <c r="EQ815" s="0" t="inlineStr">
        <is>
          <t>46行 9列，源：None 备：</t>
        </is>
      </c>
      <c r="FD815" s="0" t="inlineStr">
        <is>
          <t>46行 9列，源：None 备：</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c_numeric38_10列源备映射错误，源端为numeric None位	期望更改为text	实际备端为numeric None位</t>
        </is>
      </c>
      <c r="EQ816" s="0" t="inlineStr">
        <is>
          <t>46行 10列，源：None 备：</t>
        </is>
      </c>
      <c r="FD816" s="0" t="inlineStr">
        <is>
          <t>46行 10列，源：None 备：</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c_numeric18_2列源备映射错误，源端为numeric None位	期望更改为text	实际备端为numeric None位</t>
        </is>
      </c>
      <c r="EQ817" s="0" t="inlineStr">
        <is>
          <t>46行 11列，源：None 备：</t>
        </is>
      </c>
      <c r="FD817" s="0" t="inlineStr">
        <is>
          <t>46行 11列，源：None 备：</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c_float列源备映射错误，源端为float None位	期望更改为text	实际备端为float None位</t>
        </is>
      </c>
      <c r="EQ818" s="0" t="inlineStr">
        <is>
          <t>46行 12列，源：None 备：</t>
        </is>
      </c>
      <c r="FD818" s="0" t="inlineStr">
        <is>
          <t>46行 12列，源：None 备：</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c_real列源备映射错误，源端为real None位	期望更改为text	实际备端为real None位</t>
        </is>
      </c>
      <c r="EQ819" s="0" t="inlineStr">
        <is>
          <t>46行 13列，源：None 备：</t>
        </is>
      </c>
      <c r="FD819" s="0" t="inlineStr">
        <is>
          <t>46行 13列，源：None 备：</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c_money列源备映射错误，源端为money None位	期望更改为text	实际备端为money None位</t>
        </is>
      </c>
      <c r="EQ820" s="0" t="inlineStr">
        <is>
          <t>46行 14列，源：None 备：</t>
        </is>
      </c>
      <c r="FD820" s="0" t="inlineStr">
        <is>
          <t>46行 14列，源：None 备：</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c_smallmoney列源备映射错误，源端为smallmoney None位	期望更改为text	实际备端为smallmoney None位</t>
        </is>
      </c>
      <c r="EQ821" s="0" t="inlineStr">
        <is>
          <t>46行 15列，源：nan 备：</t>
        </is>
      </c>
      <c r="FD821" s="0" t="inlineStr">
        <is>
          <t>46行 15列，源：nan 备：</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c_bit列源备映射错误，源端为bit None位	期望更改为text	实际备端为bit None位</t>
        </is>
      </c>
      <c r="EQ822" s="0" t="inlineStr">
        <is>
          <t>46行 16列，源：nan 备：</t>
        </is>
      </c>
      <c r="FD822" s="0" t="inlineStr">
        <is>
          <t>46行 16列，源：nan 备：</t>
        </is>
      </c>
    </row>
    <row r="823">
      <c r="A823" s="0" t="inlineStr">
        <is>
          <t>info_varcharmax_dml_single_pk_urp</t>
        </is>
      </c>
      <c r="K823" s="0" t="inlineStr">
        <is>
          <t>[0;34m info_varcharmax_dml_single_pk_urp [0m源备字段数相同，源端字段：3 	备端字段3</t>
        </is>
      </c>
      <c r="W823" s="1">
        <f>HYPERLINK("#2026041717hbase0!DC2","NO 源备存在差异，共2个")</f>
        <v/>
      </c>
      <c r="X823" s="0">
        <f>A823</f>
        <v/>
      </c>
      <c r="EQ823" s="0" t="inlineStr">
        <is>
          <t>46行 17列，源：None 备：</t>
        </is>
      </c>
      <c r="FD823" s="0" t="inlineStr">
        <is>
          <t>46行 17列，源：None 备：</t>
        </is>
      </c>
    </row>
    <row r="824">
      <c r="B824" s="0" t="inlineStr">
        <is>
          <t>YES</t>
        </is>
      </c>
      <c r="C824" s="0" t="inlineStr">
        <is>
          <t>NULL</t>
        </is>
      </c>
      <c r="D824" s="0" t="inlineStr">
        <is>
          <t>NULL</t>
        </is>
      </c>
      <c r="E824" s="0" t="inlineStr">
        <is>
          <t>NULL</t>
        </is>
      </c>
      <c r="F824" s="0" t="inlineStr">
        <is>
          <t>NULL</t>
        </is>
      </c>
      <c r="G824" s="0" t="inlineStr">
        <is>
          <t>NULL</t>
        </is>
      </c>
      <c r="H824" s="0" t="inlineStr">
        <is>
          <t>NULL</t>
        </is>
      </c>
      <c r="I824" s="0" t="inlineStr">
        <is>
          <t>YES!PK__info_var__3213E83F4ABB782C</t>
        </is>
      </c>
      <c r="J824" s="0" t="inlineStr">
        <is>
          <t>YES! 主键相关索引</t>
        </is>
      </c>
      <c r="K824" s="0" t="inlineStr">
        <is>
          <t xml:space="preserve"> NO!  	 id列源备映射错误，源端为int None位	期望更改为text	实际备端为int None位</t>
        </is>
      </c>
      <c r="EQ824" s="0" t="inlineStr">
        <is>
          <t>46行 18列，源：None 备：</t>
        </is>
      </c>
      <c r="FD824" s="0" t="inlineStr">
        <is>
          <t>46行 18列，源：None 备：</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c_varchar_max列源备映射错误，源端为varchar -1位	期望更改为text	实际备端为varchar -1位</t>
        </is>
      </c>
      <c r="EQ825" s="0" t="inlineStr">
        <is>
          <t>46行 19列，源：None 备：</t>
        </is>
      </c>
      <c r="FD825" s="0" t="inlineStr">
        <is>
          <t>46行 19列，源：None 备：</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c_nvarchar_max列源备映射错误，源端为nvarchar -1位	期望更改为text	实际备端为nvarchar -1位</t>
        </is>
      </c>
      <c r="EQ826" s="0" t="inlineStr">
        <is>
          <t>47行 0列，源：108 备：17</t>
        </is>
      </c>
      <c r="FD826" s="0" t="inlineStr">
        <is>
          <t>47行 0列，源：108 备：215</t>
        </is>
      </c>
    </row>
    <row r="827">
      <c r="A827" s="0" t="inlineStr">
        <is>
          <t>info_char_dml_batch1_pk</t>
        </is>
      </c>
      <c r="K827" s="0" t="inlineStr">
        <is>
          <t>[0;34m info_char_dml_batch1_pk [0m源备字段数相同，源端字段：4 	备端字段4</t>
        </is>
      </c>
      <c r="W827" s="1">
        <f>HYPERLINK("#2026041717hbase0!DD2","NO 源备存在差异，共6个")</f>
        <v/>
      </c>
      <c r="X827" s="0">
        <f>A827</f>
        <v/>
      </c>
      <c r="EQ827" s="0" t="inlineStr">
        <is>
          <t>47行 1列，源：nan 备：</t>
        </is>
      </c>
      <c r="FD827" s="0" t="inlineStr">
        <is>
          <t>47行 1列，源：nan 备：</t>
        </is>
      </c>
    </row>
    <row r="828">
      <c r="B828" s="0" t="inlineStr">
        <is>
          <t>YES</t>
        </is>
      </c>
      <c r="C828" s="0" t="inlineStr">
        <is>
          <t>NULL</t>
        </is>
      </c>
      <c r="D828" s="0" t="inlineStr">
        <is>
          <t>NULL</t>
        </is>
      </c>
      <c r="E828" s="0" t="inlineStr">
        <is>
          <t>NULL</t>
        </is>
      </c>
      <c r="F828" s="0" t="inlineStr">
        <is>
          <t>NULL</t>
        </is>
      </c>
      <c r="G828" s="0" t="inlineStr">
        <is>
          <t>NULL</t>
        </is>
      </c>
      <c r="H828" s="0" t="inlineStr">
        <is>
          <t>NULL</t>
        </is>
      </c>
      <c r="I828" s="0" t="inlineStr">
        <is>
          <t>YES!PK__info_cha__3213E83FDBB0FAF5</t>
        </is>
      </c>
      <c r="J828" s="0" t="inlineStr">
        <is>
          <t>YES! 主键相关索引</t>
        </is>
      </c>
      <c r="K828" s="0" t="inlineStr">
        <is>
          <t xml:space="preserve"> NO!  	 id列源备映射错误，源端为int None位	期望更改为text	实际备端为int None位</t>
        </is>
      </c>
      <c r="EQ828" s="0" t="inlineStr">
        <is>
          <t>47行 2列，源：nan 备：</t>
        </is>
      </c>
      <c r="FD828" s="0" t="inlineStr">
        <is>
          <t>47行 2列，源：nan 备：</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c_char列源备映射错误，源端为char 1位	期望更改为text	实际备端为char 1位</t>
        </is>
      </c>
      <c r="EQ829" s="0" t="inlineStr">
        <is>
          <t>47行 3列，源：nan 备：</t>
        </is>
      </c>
      <c r="FD829" s="0" t="inlineStr">
        <is>
          <t>47行 3列，源：nan 备：</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c_char20列源备映射错误，源端为char 20位	期望更改为text	实际备端为char 20位</t>
        </is>
      </c>
      <c r="EQ830" s="0" t="inlineStr">
        <is>
          <t>47行 4列，源：nan 备：</t>
        </is>
      </c>
      <c r="FD830" s="0" t="inlineStr">
        <is>
          <t>47行 4列，源：nan 备：</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c_char7000列源备映射错误，源端为char 7000位	期望更改为text	实际备端为char 7000位</t>
        </is>
      </c>
      <c r="EQ831" s="0" t="inlineStr">
        <is>
          <t>47行 5列，源：None 备：</t>
        </is>
      </c>
      <c r="FD831" s="0" t="inlineStr">
        <is>
          <t>47行 5列，源：None 备：</t>
        </is>
      </c>
    </row>
    <row r="832">
      <c r="A832" s="0" t="inlineStr">
        <is>
          <t>info_nchar_dml_batch1_pk_drp2</t>
        </is>
      </c>
      <c r="K832" s="0" t="inlineStr">
        <is>
          <t>[0;34m info_nchar_dml_batch1_pk_drp2 [0m源备字段数相同，源端字段：4 	备端字段4</t>
        </is>
      </c>
      <c r="W832" s="0" t="inlineStr">
        <is>
          <t>YES 源备无差异</t>
        </is>
      </c>
      <c r="X832" s="0">
        <f>A832</f>
        <v/>
      </c>
      <c r="EQ832" s="0" t="inlineStr">
        <is>
          <t>47行 6列，源：None 备：</t>
        </is>
      </c>
      <c r="FD832" s="0" t="inlineStr">
        <is>
          <t>47行 6列，源：None 备：</t>
        </is>
      </c>
    </row>
    <row r="833">
      <c r="B833" s="0" t="inlineStr">
        <is>
          <t>YES</t>
        </is>
      </c>
      <c r="C833" s="0" t="inlineStr">
        <is>
          <t>NULL</t>
        </is>
      </c>
      <c r="D833" s="0" t="inlineStr">
        <is>
          <t>NULL</t>
        </is>
      </c>
      <c r="E833" s="0" t="inlineStr">
        <is>
          <t>NULL</t>
        </is>
      </c>
      <c r="F833" s="0" t="inlineStr">
        <is>
          <t>NULL</t>
        </is>
      </c>
      <c r="G833" s="0" t="inlineStr">
        <is>
          <t>NULL</t>
        </is>
      </c>
      <c r="H833" s="0" t="inlineStr">
        <is>
          <t>NULL</t>
        </is>
      </c>
      <c r="I833" s="0" t="inlineStr">
        <is>
          <t>YES!PK__info_nch__3213E83FEB6BFFCC</t>
        </is>
      </c>
      <c r="J833" s="0" t="inlineStr">
        <is>
          <t>YES! 主键相关索引</t>
        </is>
      </c>
      <c r="K833" s="0" t="inlineStr">
        <is>
          <t xml:space="preserve"> NO!  	 id列源备映射错误，源端为int None位	期望更改为text	实际备端为int None位</t>
        </is>
      </c>
      <c r="EQ833" s="0" t="inlineStr">
        <is>
          <t>47行 7列，源：None 备：</t>
        </is>
      </c>
      <c r="FD833" s="0" t="inlineStr">
        <is>
          <t>47行 7列，源：None 备：</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c_nchar列源备映射错误，源端为nchar 2位	期望更改为text	实际备端为nchar 2位</t>
        </is>
      </c>
      <c r="EQ834" s="0" t="inlineStr">
        <is>
          <t>47行 8列，源：None 备：</t>
        </is>
      </c>
      <c r="FD834" s="0" t="inlineStr">
        <is>
          <t>47行 8列，源：None 备：</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c_nchar20列源备映射错误，源端为nchar 40位	期望更改为text	实际备端为nchar 40位</t>
        </is>
      </c>
      <c r="EQ835" s="0" t="inlineStr">
        <is>
          <t>47行 9列，源：None 备：</t>
        </is>
      </c>
      <c r="FD835" s="0" t="inlineStr">
        <is>
          <t>47行 9列，源：None 备：</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c_nchar3500列源备映射错误，源端为nchar 7000位	期望更改为text	实际备端为nchar 7000位</t>
        </is>
      </c>
      <c r="EQ836" s="0" t="inlineStr">
        <is>
          <t>47行 10列，源：None 备：</t>
        </is>
      </c>
      <c r="FD836" s="0" t="inlineStr">
        <is>
          <t>47行 10列，源：None 备：</t>
        </is>
      </c>
    </row>
    <row r="837">
      <c r="A837" s="0" t="inlineStr">
        <is>
          <t>info_binary_dml_batch1_pk_drp1</t>
        </is>
      </c>
      <c r="K837" s="0" t="inlineStr">
        <is>
          <t>[0;34m info_binary_dml_batch1_pk_drp1 [0m源备字段数相同，源端字段：4 	备端字段4</t>
        </is>
      </c>
      <c r="W837" s="0" t="inlineStr">
        <is>
          <t>YES 源备无差异</t>
        </is>
      </c>
      <c r="X837" s="0">
        <f>A837</f>
        <v/>
      </c>
      <c r="EQ837" s="0" t="inlineStr">
        <is>
          <t>47行 11列，源：None 备：</t>
        </is>
      </c>
      <c r="FD837" s="0" t="inlineStr">
        <is>
          <t>47行 11列，源：None 备：</t>
        </is>
      </c>
    </row>
    <row r="838">
      <c r="B838" s="0" t="inlineStr">
        <is>
          <t>YES</t>
        </is>
      </c>
      <c r="C838" s="0" t="inlineStr">
        <is>
          <t>NULL</t>
        </is>
      </c>
      <c r="D838" s="0" t="inlineStr">
        <is>
          <t>NULL</t>
        </is>
      </c>
      <c r="E838" s="0" t="inlineStr">
        <is>
          <t>NULL</t>
        </is>
      </c>
      <c r="F838" s="0" t="inlineStr">
        <is>
          <t>NULL</t>
        </is>
      </c>
      <c r="G838" s="0" t="inlineStr">
        <is>
          <t>NULL</t>
        </is>
      </c>
      <c r="H838" s="0" t="inlineStr">
        <is>
          <t>NULL</t>
        </is>
      </c>
      <c r="I838" s="0" t="inlineStr">
        <is>
          <t>YES!PK__info_bin__3213E83F112F1495</t>
        </is>
      </c>
      <c r="J838" s="0" t="inlineStr">
        <is>
          <t>YES! 主键相关索引</t>
        </is>
      </c>
      <c r="K838" s="0" t="inlineStr">
        <is>
          <t xml:space="preserve"> NO!  	 id列源备映射错误，源端为int None位	期望更改为text	实际备端为int None位</t>
        </is>
      </c>
      <c r="EQ838" s="0" t="inlineStr">
        <is>
          <t>47行 12列，源：None 备：</t>
        </is>
      </c>
      <c r="FD838" s="0" t="inlineStr">
        <is>
          <t>47行 12列，源：None 备：</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c_binary列源备映射错误，源端为binary 1位	期望更改为text	实际备端为binary 1位</t>
        </is>
      </c>
      <c r="EQ839" s="0" t="inlineStr">
        <is>
          <t>47行 13列，源：None 备：</t>
        </is>
      </c>
      <c r="FD839" s="0" t="inlineStr">
        <is>
          <t>47行 13列，源：None 备：</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c_binary_20列源备映射错误，源端为binary 20位	期望更改为text	实际备端为binary 20位</t>
        </is>
      </c>
      <c r="EQ840" s="0" t="inlineStr">
        <is>
          <t>47行 14列，源：None 备：</t>
        </is>
      </c>
      <c r="FD840" s="0" t="inlineStr">
        <is>
          <t>47行 14列，源：None 备：</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c_binary_200列源备映射错误，源端为binary 200位	期望更改为text	实际备端为binary 200位</t>
        </is>
      </c>
      <c r="EQ841" s="0" t="inlineStr">
        <is>
          <t>47行 15列，源：nan 备：-123456789000000002003480098325095514112.0000000000000</t>
        </is>
      </c>
      <c r="FD841" s="0" t="inlineStr">
        <is>
          <t>47行 15列，源：nan 备：</t>
        </is>
      </c>
    </row>
    <row r="842">
      <c r="K842" s="0" t="inlineStr">
        <is>
          <t>~ 空表</t>
        </is>
      </c>
      <c r="EQ842" s="0" t="inlineStr">
        <is>
          <t>47行 16列，源：nan 备：-340282306073709652508363335590014353408.000000</t>
        </is>
      </c>
      <c r="FD842" s="0" t="inlineStr">
        <is>
          <t>47行 16列，源：nan 备：</t>
        </is>
      </c>
    </row>
    <row r="843">
      <c r="A843" s="0" t="inlineStr">
        <is>
          <t>info_char_dml_single_pk_irp</t>
        </is>
      </c>
      <c r="K843" s="0" t="inlineStr">
        <is>
          <t>[0;34m info_char_dml_single_pk_irp [0m源备字段数相同，源端字段：4 	备端字段4</t>
        </is>
      </c>
      <c r="W843" s="1">
        <f>HYPERLINK("#2026041717hbase0!DE2","NO 源备存在差异，共7个")</f>
        <v/>
      </c>
      <c r="X843" s="0">
        <f>A843</f>
        <v/>
      </c>
      <c r="EQ843" s="0" t="inlineStr">
        <is>
          <t>47行 17列，源：None 备：-123456.7890</t>
        </is>
      </c>
      <c r="FD843" s="0" t="inlineStr">
        <is>
          <t>47行 17列，源：None 备：</t>
        </is>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YES!PK__info_cha__3213E83FA21A8FDA</t>
        </is>
      </c>
      <c r="J844" s="0" t="inlineStr">
        <is>
          <t>YES! 主键相关索引</t>
        </is>
      </c>
      <c r="K844" s="0" t="inlineStr">
        <is>
          <t xml:space="preserve"> NO!  	 id列源备映射错误，源端为int None位	期望更改为text	实际备端为int None位</t>
        </is>
      </c>
      <c r="EQ844" s="0" t="inlineStr">
        <is>
          <t>47行 18列，源：None 备：-1234.5678</t>
        </is>
      </c>
      <c r="FD844" s="0" t="inlineStr">
        <is>
          <t>47行 18列，源：None 备：</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c_char列源备映射错误，源端为char 1位	期望更改为text	实际备端为char 1位</t>
        </is>
      </c>
      <c r="EQ845" s="0" t="inlineStr">
        <is>
          <t>47行 19列，源：None 备：0</t>
        </is>
      </c>
      <c r="FD845" s="0" t="inlineStr">
        <is>
          <t>47行 19列，源：None 备：</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c_char20列源备映射错误，源端为char 20位	期望更改为text	实际备端为char 20位</t>
        </is>
      </c>
      <c r="EQ846" s="0" t="inlineStr">
        <is>
          <t>48行 0列，源：109 备：170</t>
        </is>
      </c>
      <c r="FD846" s="0" t="inlineStr">
        <is>
          <t>48行 0列，源：109 备：216</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c_char200列源备映射错误，源端为char 200位	期望更改为text	实际备端为char 200位</t>
        </is>
      </c>
      <c r="EQ847" s="0" t="inlineStr">
        <is>
          <t>48行 1列，源：nan 备：</t>
        </is>
      </c>
      <c r="FD847" s="0" t="inlineStr">
        <is>
          <t>48行 1列，源：nan 备：</t>
        </is>
      </c>
    </row>
    <row r="848">
      <c r="A848" s="0" t="inlineStr">
        <is>
          <t>info_date_dml_batch1_pk_urp1</t>
        </is>
      </c>
      <c r="K848" s="0" t="inlineStr">
        <is>
          <t>[0;34m info_date_dml_batch1_pk_urp1 [0m源备字段数相同，源端字段：2 	备端字段2</t>
        </is>
      </c>
      <c r="W848" s="1">
        <f>HYPERLINK("#2026041717hbase0!DF2","NO 源备存在差异，共10个")</f>
        <v/>
      </c>
      <c r="X848" s="0">
        <f>A848</f>
        <v/>
      </c>
      <c r="EQ848" s="0" t="inlineStr">
        <is>
          <t>48行 2列，源：nan 备：</t>
        </is>
      </c>
      <c r="FD848" s="0" t="inlineStr">
        <is>
          <t>48行 2列，源：nan 备：</t>
        </is>
      </c>
    </row>
    <row r="849">
      <c r="B849" s="0" t="inlineStr">
        <is>
          <t>YES</t>
        </is>
      </c>
      <c r="C849" s="0" t="inlineStr">
        <is>
          <t>NULL</t>
        </is>
      </c>
      <c r="D849" s="0" t="inlineStr">
        <is>
          <t>NULL</t>
        </is>
      </c>
      <c r="E849" s="0" t="inlineStr">
        <is>
          <t>NULL</t>
        </is>
      </c>
      <c r="F849" s="0" t="inlineStr">
        <is>
          <t>NULL</t>
        </is>
      </c>
      <c r="G849" s="0" t="inlineStr">
        <is>
          <t>NULL</t>
        </is>
      </c>
      <c r="H849" s="0" t="inlineStr">
        <is>
          <t>NULL</t>
        </is>
      </c>
      <c r="I849" s="0" t="inlineStr">
        <is>
          <t>YES!PK__info_dat__3213E83FB3F1F161</t>
        </is>
      </c>
      <c r="J849" s="0" t="inlineStr">
        <is>
          <t>YES! 主键相关索引</t>
        </is>
      </c>
      <c r="K849" s="0" t="inlineStr">
        <is>
          <t xml:space="preserve"> NO!  	 id列源备映射错误，源端为int None位	期望更改为text	实际备端为int None位</t>
        </is>
      </c>
      <c r="EQ849" s="0" t="inlineStr">
        <is>
          <t>48行 3列，源：nan 备：</t>
        </is>
      </c>
      <c r="FD849" s="0" t="inlineStr">
        <is>
          <t>48行 3列，源：nan 备：</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c_date列源备映射错误，源端为date None位	期望更改为text	实际备端为date None位</t>
        </is>
      </c>
      <c r="EQ850" s="0" t="inlineStr">
        <is>
          <t>48行 4列，源：nan 备：</t>
        </is>
      </c>
      <c r="FD850" s="0" t="inlineStr">
        <is>
          <t>48行 4列，源：nan 备：</t>
        </is>
      </c>
    </row>
    <row r="851">
      <c r="A851" s="0" t="inlineStr">
        <is>
          <t>info_date_dml_batch1_pk_urp2</t>
        </is>
      </c>
      <c r="K851" s="0" t="inlineStr">
        <is>
          <t>[0;34m info_date_dml_batch1_pk_urp2 [0m源备字段数相同，源端字段：2 	备端字段2</t>
        </is>
      </c>
      <c r="W851" s="1">
        <f>HYPERLINK("#2026041717hbase0!DG2","NO 源备存在差异，共19个")</f>
        <v/>
      </c>
      <c r="X851" s="0">
        <f>A851</f>
        <v/>
      </c>
      <c r="EQ851" s="0" t="inlineStr">
        <is>
          <t>48行 5列，源：None 备：</t>
        </is>
      </c>
      <c r="FD851" s="0" t="inlineStr">
        <is>
          <t>48行 5列，源：None 备：</t>
        </is>
      </c>
    </row>
    <row r="852">
      <c r="B852" s="0" t="inlineStr">
        <is>
          <t>YES</t>
        </is>
      </c>
      <c r="C852" s="0" t="inlineStr">
        <is>
          <t>NULL</t>
        </is>
      </c>
      <c r="D852" s="0" t="inlineStr">
        <is>
          <t>NULL</t>
        </is>
      </c>
      <c r="E852" s="0" t="inlineStr">
        <is>
          <t>NULL</t>
        </is>
      </c>
      <c r="F852" s="0" t="inlineStr">
        <is>
          <t>NULL</t>
        </is>
      </c>
      <c r="G852" s="0" t="inlineStr">
        <is>
          <t>NULL</t>
        </is>
      </c>
      <c r="H852" s="0" t="inlineStr">
        <is>
          <t>NULL</t>
        </is>
      </c>
      <c r="I852" s="0" t="inlineStr">
        <is>
          <t>YES!PK__info_dat__3213E83F670DED64</t>
        </is>
      </c>
      <c r="J852" s="0" t="inlineStr">
        <is>
          <t>YES! 主键相关索引</t>
        </is>
      </c>
      <c r="K852" s="0" t="inlineStr">
        <is>
          <t xml:space="preserve"> NO!  	 id列源备映射错误，源端为int None位	期望更改为text	实际备端为int None位</t>
        </is>
      </c>
      <c r="EQ852" s="0" t="inlineStr">
        <is>
          <t>48行 6列，源：None 备：</t>
        </is>
      </c>
      <c r="FD852" s="0" t="inlineStr">
        <is>
          <t>48行 6列，源：None 备：</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c_date列源备映射错误，源端为date None位	期望更改为text	实际备端为date None位</t>
        </is>
      </c>
      <c r="EQ853" s="0" t="inlineStr">
        <is>
          <t>48行 7列，源：None 备：</t>
        </is>
      </c>
      <c r="FD853" s="0" t="inlineStr">
        <is>
          <t>48行 7列，源：None 备：</t>
        </is>
      </c>
    </row>
    <row r="854">
      <c r="A854" s="0" t="inlineStr">
        <is>
          <t>info_binary_dml_batch1_pk_drp2</t>
        </is>
      </c>
      <c r="K854" s="0" t="inlineStr">
        <is>
          <t>[0;34m info_binary_dml_batch1_pk_drp2 [0m源备字段数相同，源端字段：4 	备端字段4</t>
        </is>
      </c>
      <c r="W854" s="1">
        <f>HYPERLINK("#2026041717hbase0!DH2","NO 源备存在差异，共6个")</f>
        <v/>
      </c>
      <c r="X854" s="0">
        <f>A854</f>
        <v/>
      </c>
      <c r="EQ854" s="0" t="inlineStr">
        <is>
          <t>48行 8列，源：None 备：</t>
        </is>
      </c>
      <c r="FD854" s="0" t="inlineStr">
        <is>
          <t>48行 8列，源：None 备：</t>
        </is>
      </c>
    </row>
    <row r="855">
      <c r="B855" s="0" t="inlineStr">
        <is>
          <t>YES</t>
        </is>
      </c>
      <c r="C855" s="0" t="inlineStr">
        <is>
          <t>NULL</t>
        </is>
      </c>
      <c r="D855" s="0" t="inlineStr">
        <is>
          <t>NULL</t>
        </is>
      </c>
      <c r="E855" s="0" t="inlineStr">
        <is>
          <t>NULL</t>
        </is>
      </c>
      <c r="F855" s="0" t="inlineStr">
        <is>
          <t>NULL</t>
        </is>
      </c>
      <c r="G855" s="0" t="inlineStr">
        <is>
          <t>NULL</t>
        </is>
      </c>
      <c r="H855" s="0" t="inlineStr">
        <is>
          <t>NULL</t>
        </is>
      </c>
      <c r="I855" s="0" t="inlineStr">
        <is>
          <t>YES!PK__info_bin__3213E83F649D4F3A</t>
        </is>
      </c>
      <c r="J855" s="0" t="inlineStr">
        <is>
          <t>YES! 主键相关索引</t>
        </is>
      </c>
      <c r="K855" s="0" t="inlineStr">
        <is>
          <t xml:space="preserve"> NO!  	 id列源备映射错误，源端为int None位	期望更改为text	实际备端为int None位</t>
        </is>
      </c>
      <c r="EQ855" s="0" t="inlineStr">
        <is>
          <t>48行 9列，源：None 备：</t>
        </is>
      </c>
      <c r="FD855" s="0" t="inlineStr">
        <is>
          <t>48行 9列，源：None 备：</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c_binary列源备映射错误，源端为binary 1位	期望更改为text	实际备端为binary 1位</t>
        </is>
      </c>
      <c r="EQ856" s="0" t="inlineStr">
        <is>
          <t>48行 10列，源：None 备：</t>
        </is>
      </c>
      <c r="FD856" s="0" t="inlineStr">
        <is>
          <t>48行 10列，源：None 备：</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c_binary_20列源备映射错误，源端为binary 20位	期望更改为text	实际备端为binary 20位</t>
        </is>
      </c>
      <c r="EQ857" s="0" t="inlineStr">
        <is>
          <t>48行 11列，源：None 备：</t>
        </is>
      </c>
      <c r="FD857" s="0" t="inlineStr">
        <is>
          <t>48行 11列，源：None 备：</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c_binary_200列源备映射错误，源端为binary 200位	期望更改为text	实际备端为binary 200位</t>
        </is>
      </c>
      <c r="EQ858" s="0" t="inlineStr">
        <is>
          <t>48行 12列，源：None 备：</t>
        </is>
      </c>
      <c r="FD858" s="0" t="inlineStr">
        <is>
          <t>48行 12列，源：None 备：</t>
        </is>
      </c>
    </row>
    <row r="859">
      <c r="A859" s="0" t="inlineStr">
        <is>
          <t>info_datetime_dml_single_pk_irp</t>
        </is>
      </c>
      <c r="K859" s="0" t="inlineStr">
        <is>
          <t>[0;34m info_datetime_dml_single_pk_irp [0m源备字段数相同，源端字段：2 	备端字段2</t>
        </is>
      </c>
      <c r="W859" s="1">
        <f>HYPERLINK("#2026041717hbase0!DI2","NO 源备存在差异，共47个")</f>
        <v/>
      </c>
      <c r="X859" s="0">
        <f>A859</f>
        <v/>
      </c>
      <c r="EQ859" s="0" t="inlineStr">
        <is>
          <t>48行 13列，源：None 备：</t>
        </is>
      </c>
      <c r="FD859" s="0" t="inlineStr">
        <is>
          <t>48行 13列，源：None 备：</t>
        </is>
      </c>
    </row>
    <row r="860">
      <c r="B860" s="0" t="inlineStr">
        <is>
          <t>YES</t>
        </is>
      </c>
      <c r="C860" s="0" t="inlineStr">
        <is>
          <t>NULL</t>
        </is>
      </c>
      <c r="D860" s="0" t="inlineStr">
        <is>
          <t>NULL</t>
        </is>
      </c>
      <c r="E860" s="0" t="inlineStr">
        <is>
          <t>NULL</t>
        </is>
      </c>
      <c r="F860" s="0" t="inlineStr">
        <is>
          <t>NULL</t>
        </is>
      </c>
      <c r="G860" s="0" t="inlineStr">
        <is>
          <t>NULL</t>
        </is>
      </c>
      <c r="H860" s="0" t="inlineStr">
        <is>
          <t>NULL</t>
        </is>
      </c>
      <c r="I860" s="0" t="inlineStr">
        <is>
          <t>YES!PK__info_dat__3213E83FB6640165</t>
        </is>
      </c>
      <c r="J860" s="0" t="inlineStr">
        <is>
          <t>YES! 主键相关索引</t>
        </is>
      </c>
      <c r="K860" s="0" t="inlineStr">
        <is>
          <t xml:space="preserve"> NO!  	 id列源备映射错误，源端为int None位	期望更改为text	实际备端为int None位</t>
        </is>
      </c>
      <c r="EQ860" s="0" t="inlineStr">
        <is>
          <t>48行 14列，源：None 备：</t>
        </is>
      </c>
      <c r="FD860" s="0" t="inlineStr">
        <is>
          <t>48行 14列，源：None 备：</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c_datetime列源备映射错误，源端为datetime None位	期望更改为text	实际备端为datetime None位</t>
        </is>
      </c>
      <c r="EQ861" s="0" t="inlineStr">
        <is>
          <t>48行 15列，源：nan 备：</t>
        </is>
      </c>
      <c r="FD861" s="0" t="inlineStr">
        <is>
          <t>48行 15列，源：nan 备：123456789000000002003480098325095514112.0000000000000</t>
        </is>
      </c>
    </row>
    <row r="862">
      <c r="A862" s="0" t="inlineStr">
        <is>
          <t>info_int_dml_single_pk_drp</t>
        </is>
      </c>
      <c r="K862" s="0" t="inlineStr">
        <is>
          <t>[0;34m info_int_dml_single_pk_drp [0m源备字段数相同，源端字段：20 	备端字段20</t>
        </is>
      </c>
      <c r="W862" s="1">
        <f>HYPERLINK("#2026041717hbase0!DJ2","NO 源备存在差异，共323个")</f>
        <v/>
      </c>
      <c r="X862" s="0">
        <f>A862</f>
        <v/>
      </c>
      <c r="EQ862" s="0" t="inlineStr">
        <is>
          <t>48行 16列，源：nan 备：</t>
        </is>
      </c>
      <c r="FD862" s="0" t="inlineStr">
        <is>
          <t>48行 16列，源：nan 备：340282306073709652508363335590014353408.000000</t>
        </is>
      </c>
    </row>
    <row r="863">
      <c r="B863" s="0" t="inlineStr">
        <is>
          <t>YES</t>
        </is>
      </c>
      <c r="C863" s="0" t="inlineStr">
        <is>
          <t>NULL</t>
        </is>
      </c>
      <c r="D863" s="0" t="inlineStr">
        <is>
          <t>NULL</t>
        </is>
      </c>
      <c r="E863" s="0" t="inlineStr">
        <is>
          <t>NULL</t>
        </is>
      </c>
      <c r="F863" s="0" t="inlineStr">
        <is>
          <t>NULL</t>
        </is>
      </c>
      <c r="G863" s="0" t="inlineStr">
        <is>
          <t>NULL</t>
        </is>
      </c>
      <c r="H863" s="0" t="inlineStr">
        <is>
          <t>NULL</t>
        </is>
      </c>
      <c r="I863" s="0" t="inlineStr">
        <is>
          <t>YES!PK__info_int__3213E83F17F3D42D</t>
        </is>
      </c>
      <c r="J863" s="0" t="inlineStr">
        <is>
          <t>YES! 主键相关索引</t>
        </is>
      </c>
      <c r="K863" s="0" t="inlineStr">
        <is>
          <t xml:space="preserve"> NO!  	 id列源备映射错误，源端为int None位	期望更改为text	实际备端为int None位</t>
        </is>
      </c>
      <c r="EQ863" s="0" t="inlineStr">
        <is>
          <t>48行 17列，源：None 备：</t>
        </is>
      </c>
      <c r="FD863" s="0" t="inlineStr">
        <is>
          <t>48行 17列，源：None 备：123456.7890</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c_tinyint列源备映射错误，源端为tinyint None位	期望更改为text	实际备端为tinyint None位</t>
        </is>
      </c>
      <c r="EQ864" s="0" t="inlineStr">
        <is>
          <t>48行 18列，源：None 备：</t>
        </is>
      </c>
      <c r="FD864" s="0" t="inlineStr">
        <is>
          <t>48行 18列，源：None 备：1234.5678</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c_smallint列源备映射错误，源端为smallint None位	期望更改为text	实际备端为smallint None位</t>
        </is>
      </c>
      <c r="EQ865" s="0" t="inlineStr">
        <is>
          <t>48行 19列，源：None 备：</t>
        </is>
      </c>
      <c r="FD865" s="0" t="inlineStr">
        <is>
          <t>48行 19列，源：None 备：1</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c_int列源备映射错误，源端为int None位	期望更改为text	实际备端为int None位</t>
        </is>
      </c>
      <c r="EQ866" s="0" t="inlineStr">
        <is>
          <t>49行 0列，源：110 备：18</t>
        </is>
      </c>
      <c r="FD866" s="0" t="inlineStr">
        <is>
          <t>49行 0列，源：110 备：217</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c_bigint列源备映射错误，源端为bigint None位	期望更改为text	实际备端为bigint None位</t>
        </is>
      </c>
      <c r="EQ867" s="0" t="inlineStr">
        <is>
          <t>49行 1列，源：nan 备：</t>
        </is>
      </c>
      <c r="FD867" s="0" t="inlineStr">
        <is>
          <t>49行 1列，源：nan 备：</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c_decimal列源备映射错误，源端为decimal None位	期望更改为text	实际备端为decimal None位</t>
        </is>
      </c>
      <c r="EQ868" s="0" t="inlineStr">
        <is>
          <t>49行 2列，源：nan 备：</t>
        </is>
      </c>
      <c r="FD868" s="0" t="inlineStr">
        <is>
          <t>49行 2列，源：nan 备：</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c_decimal38列源备映射错误，源端为decimal None位	期望更改为text	实际备端为decimal None位</t>
        </is>
      </c>
      <c r="EQ869" s="0" t="inlineStr">
        <is>
          <t>49行 3列，源：nan 备：</t>
        </is>
      </c>
      <c r="FD869" s="0" t="inlineStr">
        <is>
          <t>49行 3列，源：nan 备：</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c_decimal38_38列源备映射错误，源端为decimal None位	期望更改为text	实际备端为decimal None位</t>
        </is>
      </c>
      <c r="EQ870" s="0" t="inlineStr">
        <is>
          <t>49行 4列，源：nan 备：</t>
        </is>
      </c>
      <c r="FD870" s="0" t="inlineStr">
        <is>
          <t>49行 4列，源：nan 备：</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c_decimal38_10列源备映射错误，源端为decimal None位	期望更改为text	实际备端为decimal None位</t>
        </is>
      </c>
      <c r="EQ871" s="0" t="inlineStr">
        <is>
          <t>49行 5列，源：None 备：</t>
        </is>
      </c>
      <c r="FD871" s="0" t="inlineStr">
        <is>
          <t>49行 5列，源：None 备：</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c_decimal19_4列源备映射错误，源端为decimal None位	期望更改为text	实际备端为decimal None位</t>
        </is>
      </c>
      <c r="EQ872" s="0" t="inlineStr">
        <is>
          <t>49行 6列，源：None 备：</t>
        </is>
      </c>
      <c r="FD872" s="0" t="inlineStr">
        <is>
          <t>49行 6列，源：None 备：</t>
        </is>
      </c>
    </row>
    <row r="873">
      <c r="B873" s="0" t="inlineStr">
        <is>
          <t>NULL</t>
        </is>
      </c>
      <c r="C873" s="0" t="inlineStr">
        <is>
          <t>NULL</t>
        </is>
      </c>
      <c r="D873" s="0" t="inlineStr">
        <is>
          <t>NULL</t>
        </is>
      </c>
      <c r="E873" s="0" t="inlineStr">
        <is>
          <t>NULL</t>
        </is>
      </c>
      <c r="F873" s="0" t="inlineStr">
        <is>
          <t>NULL</t>
        </is>
      </c>
      <c r="G873" s="0" t="inlineStr">
        <is>
          <t>NULL</t>
        </is>
      </c>
      <c r="H873" s="0" t="inlineStr">
        <is>
          <t>NULL</t>
        </is>
      </c>
      <c r="I873" s="0" t="inlineStr">
        <is>
          <t>NULL</t>
        </is>
      </c>
      <c r="J873" s="0" t="inlineStr">
        <is>
          <t>NULL</t>
        </is>
      </c>
      <c r="K873" s="0" t="inlineStr">
        <is>
          <t xml:space="preserve"> NO!  	 c_numeric列源备映射错误，源端为numeric None位	期望更改为text	实际备端为numeric None位</t>
        </is>
      </c>
      <c r="EQ873" s="0" t="inlineStr">
        <is>
          <t>49行 7列，源：None 备：</t>
        </is>
      </c>
      <c r="FD873" s="0" t="inlineStr">
        <is>
          <t>49行 7列，源：None 备：</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c_numeric38列源备映射错误，源端为numeric None位	期望更改为text	实际备端为numeric None位</t>
        </is>
      </c>
      <c r="EQ874" s="0" t="inlineStr">
        <is>
          <t>49行 8列，源：None 备：</t>
        </is>
      </c>
      <c r="FD874" s="0" t="inlineStr">
        <is>
          <t>49行 8列，源：None 备：</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c_numeric38_38列源备映射错误，源端为numeric None位	期望更改为text	实际备端为numeric None位</t>
        </is>
      </c>
      <c r="EQ875" s="0" t="inlineStr">
        <is>
          <t>49行 9列，源：None 备：</t>
        </is>
      </c>
      <c r="FD875" s="0" t="inlineStr">
        <is>
          <t>49行 9列，源：None 备：</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c_numeric38_10列源备映射错误，源端为numeric None位	期望更改为text	实际备端为numeric None位</t>
        </is>
      </c>
      <c r="EQ876" s="0" t="inlineStr">
        <is>
          <t>49行 10列，源：None 备：</t>
        </is>
      </c>
      <c r="FD876" s="0" t="inlineStr">
        <is>
          <t>49行 10列，源：None 备：</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c_numeric18_2列源备映射错误，源端为numeric None位	期望更改为text	实际备端为numeric None位</t>
        </is>
      </c>
      <c r="EQ877" s="0" t="inlineStr">
        <is>
          <t>49行 11列，源：None 备：</t>
        </is>
      </c>
      <c r="FD877" s="0" t="inlineStr">
        <is>
          <t>49行 11列，源：None 备：</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c_float列源备映射错误，源端为float None位	期望更改为text	实际备端为float None位</t>
        </is>
      </c>
      <c r="EQ878" s="0" t="inlineStr">
        <is>
          <t>49行 12列，源：None 备：</t>
        </is>
      </c>
      <c r="FD878" s="0" t="inlineStr">
        <is>
          <t>49行 12列，源：None 备：</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c_real列源备映射错误，源端为real None位	期望更改为text	实际备端为real None位</t>
        </is>
      </c>
      <c r="EQ879" s="0" t="inlineStr">
        <is>
          <t>49行 13列，源：None 备：</t>
        </is>
      </c>
      <c r="FD879" s="0" t="inlineStr">
        <is>
          <t>49行 13列，源：None 备：</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c_money列源备映射错误，源端为money None位	期望更改为text	实际备端为money None位</t>
        </is>
      </c>
      <c r="EQ880" s="0" t="inlineStr">
        <is>
          <t>49行 14列，源：None 备：</t>
        </is>
      </c>
      <c r="FD880" s="0" t="inlineStr">
        <is>
          <t>49行 14列，源：None 备：</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c_smallmoney列源备映射错误，源端为smallmoney None位	期望更改为text	实际备端为smallmoney None位</t>
        </is>
      </c>
      <c r="EQ881" s="0" t="inlineStr">
        <is>
          <t>49行 15列，源：nan 备：0.0000000000000</t>
        </is>
      </c>
      <c r="FD881" s="0" t="inlineStr">
        <is>
          <t>49行 15列，源：nan 备：-123456789000000002003480098325095514112.0000000000000</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c_bit列源备映射错误，源端为bit None位	期望更改为text	实际备端为bit None位</t>
        </is>
      </c>
      <c r="EQ882" s="0" t="inlineStr">
        <is>
          <t>49行 16列，源：nan 备：0.000000</t>
        </is>
      </c>
      <c r="FD882" s="0" t="inlineStr">
        <is>
          <t>49行 16列，源：nan 备：-340282306073709652508363335590014353408.000000</t>
        </is>
      </c>
    </row>
    <row r="883">
      <c r="A883" s="0" t="inlineStr">
        <is>
          <t>info_varcharmax_dml_single_pk_drp</t>
        </is>
      </c>
      <c r="K883" s="0" t="inlineStr">
        <is>
          <t>[0;34m info_varcharmax_dml_single_pk_drp [0m源备字段数相同，源端字段：3 	备端字段3</t>
        </is>
      </c>
      <c r="W883" s="0" t="inlineStr">
        <is>
          <t>YES 源备无差异</t>
        </is>
      </c>
      <c r="X883" s="0">
        <f>A883</f>
        <v/>
      </c>
      <c r="EQ883" s="0" t="inlineStr">
        <is>
          <t>49行 17列，源：None 备：0.0001</t>
        </is>
      </c>
      <c r="FD883" s="0" t="inlineStr">
        <is>
          <t>49行 17列，源：None 备：-123456.7890</t>
        </is>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YES!PK__info_var__3213E83F1C181C43</t>
        </is>
      </c>
      <c r="J884" s="0" t="inlineStr">
        <is>
          <t>YES! 主键相关索引</t>
        </is>
      </c>
      <c r="K884" s="0" t="inlineStr">
        <is>
          <t xml:space="preserve"> NO!  	 id列源备映射错误，源端为int None位	期望更改为text	实际备端为int None位</t>
        </is>
      </c>
      <c r="EQ884" s="0" t="inlineStr">
        <is>
          <t>49行 18列，源：None 备：0.0001</t>
        </is>
      </c>
      <c r="FD884" s="0" t="inlineStr">
        <is>
          <t>49行 18列，源：None 备：-1234.5678</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c_varchar_max列源备映射错误，源端为varchar -1位	期望更改为text	实际备端为varchar -1位</t>
        </is>
      </c>
      <c r="EQ885" s="0" t="inlineStr">
        <is>
          <t>49行 19列，源：None 备：1</t>
        </is>
      </c>
      <c r="FD885" s="0" t="inlineStr">
        <is>
          <t>49行 19列，源：None 备：0</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c_nvarchar_max列源备映射错误，源端为nvarchar -1位	期望更改为text	实际备端为nvarchar -1位</t>
        </is>
      </c>
      <c r="EQ886" s="0" t="inlineStr">
        <is>
          <t>50行 0列，源：111 备：19</t>
        </is>
      </c>
      <c r="FD886" s="0" t="inlineStr">
        <is>
          <t>50行 0列，源：111 备：218</t>
        </is>
      </c>
    </row>
    <row r="887">
      <c r="A887" s="0" t="inlineStr">
        <is>
          <t>info_int_dml_single_pk</t>
        </is>
      </c>
      <c r="K887" s="0" t="inlineStr">
        <is>
          <t>[0;34m info_int_dml_single_pk [0m源备字段数相同，源端字段：20 	备端字段20</t>
        </is>
      </c>
      <c r="W887" s="1">
        <f>HYPERLINK("#2026041717hbase0!DK2","NO 源备存在差异，共35个")</f>
        <v/>
      </c>
      <c r="X887" s="0">
        <f>A887</f>
        <v/>
      </c>
      <c r="EQ887" s="0" t="inlineStr">
        <is>
          <t>50行 1列，源：nan 备：</t>
        </is>
      </c>
      <c r="FD887" s="0" t="inlineStr">
        <is>
          <t>50行 1列，源：nan 备：</t>
        </is>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YES!PK__info_int__3213E83F941F9E09</t>
        </is>
      </c>
      <c r="J888" s="0" t="inlineStr">
        <is>
          <t>YES! 主键相关索引</t>
        </is>
      </c>
      <c r="K888" s="0" t="inlineStr">
        <is>
          <t xml:space="preserve"> NO!  	 id列源备映射错误，源端为int None位	期望更改为text	实际备端为int None位</t>
        </is>
      </c>
      <c r="EQ888" s="0" t="inlineStr">
        <is>
          <t>50行 2列，源：nan 备：</t>
        </is>
      </c>
      <c r="FD888" s="0" t="inlineStr">
        <is>
          <t>50行 2列，源：nan 备：</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c_tinyint列源备映射错误，源端为tinyint None位	期望更改为text	实际备端为tinyint None位</t>
        </is>
      </c>
      <c r="EQ889" s="0" t="inlineStr">
        <is>
          <t>50行 3列，源：nan 备：</t>
        </is>
      </c>
      <c r="FD889" s="0" t="inlineStr">
        <is>
          <t>50行 3列，源：nan 备：</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c_smallint列源备映射错误，源端为smallint None位	期望更改为text	实际备端为smallint None位</t>
        </is>
      </c>
      <c r="EQ890" s="0" t="inlineStr">
        <is>
          <t>50行 4列，源：nan 备：</t>
        </is>
      </c>
      <c r="FD890" s="0" t="inlineStr">
        <is>
          <t>50行 4列，源：nan 备：</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c_int列源备映射错误，源端为int None位	期望更改为text	实际备端为int None位</t>
        </is>
      </c>
      <c r="EQ891" s="0" t="inlineStr">
        <is>
          <t>50行 5列，源：None 备：</t>
        </is>
      </c>
      <c r="FD891" s="0" t="inlineStr">
        <is>
          <t>50行 5列，源：None 备：</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c_bigint列源备映射错误，源端为bigint None位	期望更改为text	实际备端为bigint None位</t>
        </is>
      </c>
      <c r="EQ892" s="0" t="inlineStr">
        <is>
          <t>50行 6列，源：None 备：</t>
        </is>
      </c>
      <c r="FD892" s="0" t="inlineStr">
        <is>
          <t>50行 6列，源：None 备：</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c_decimal列源备映射错误，源端为decimal None位	期望更改为text	实际备端为decimal None位</t>
        </is>
      </c>
      <c r="EQ893" s="0" t="inlineStr">
        <is>
          <t>50行 7列，源：None 备：</t>
        </is>
      </c>
      <c r="FD893" s="0" t="inlineStr">
        <is>
          <t>50行 7列，源：None 备：</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c_decimal38列源备映射错误，源端为decimal None位	期望更改为text	实际备端为decimal None位</t>
        </is>
      </c>
      <c r="EQ894" s="0" t="inlineStr">
        <is>
          <t>50行 8列，源：None 备：</t>
        </is>
      </c>
      <c r="FD894" s="0" t="inlineStr">
        <is>
          <t>50行 8列，源：None 备：</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c_decimal38_38列源备映射错误，源端为decimal None位	期望更改为text	实际备端为decimal None位</t>
        </is>
      </c>
      <c r="EQ895" s="0" t="inlineStr">
        <is>
          <t>50行 9列，源：None 备：</t>
        </is>
      </c>
      <c r="FD895" s="0" t="inlineStr">
        <is>
          <t>50行 9列，源：None 备：</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c_decimal38_10列源备映射错误，源端为decimal None位	期望更改为text	实际备端为decimal None位</t>
        </is>
      </c>
      <c r="EQ896" s="0" t="inlineStr">
        <is>
          <t>50行 10列，源：None 备：</t>
        </is>
      </c>
      <c r="FD896" s="0" t="inlineStr">
        <is>
          <t>50行 10列，源：None 备：</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c_decimal19_4列源备映射错误，源端为decimal None位	期望更改为text	实际备端为decimal None位</t>
        </is>
      </c>
      <c r="EQ897" s="0" t="inlineStr">
        <is>
          <t>50行 11列，源：None 备：</t>
        </is>
      </c>
      <c r="FD897" s="0" t="inlineStr">
        <is>
          <t>50行 11列，源：None 备：</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c_numeric列源备映射错误，源端为numeric None位	期望更改为text	实际备端为numeric None位</t>
        </is>
      </c>
      <c r="EQ898" s="0" t="inlineStr">
        <is>
          <t>50行 12列，源：None 备：</t>
        </is>
      </c>
      <c r="FD898" s="0" t="inlineStr">
        <is>
          <t>50行 12列，源：None 备：</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c_numeric38列源备映射错误，源端为numeric None位	期望更改为text	实际备端为numeric None位</t>
        </is>
      </c>
      <c r="EQ899" s="0" t="inlineStr">
        <is>
          <t>50行 13列，源：None 备：</t>
        </is>
      </c>
      <c r="FD899" s="0" t="inlineStr">
        <is>
          <t>50行 13列，源：None 备：</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c_numeric38_38列源备映射错误，源端为numeric None位	期望更改为text	实际备端为numeric None位</t>
        </is>
      </c>
      <c r="EQ900" s="0" t="inlineStr">
        <is>
          <t>50行 14列，源：None 备：</t>
        </is>
      </c>
      <c r="FD900" s="0" t="inlineStr">
        <is>
          <t>50行 14列，源：None 备：</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c_numeric38_10列源备映射错误，源端为numeric None位	期望更改为text	实际备端为numeric None位</t>
        </is>
      </c>
      <c r="EQ901" s="0" t="inlineStr">
        <is>
          <t>50行 15列，源：nan 备：340282346600000016151267322115014000640.0000000000000</t>
        </is>
      </c>
      <c r="FD901" s="0" t="inlineStr">
        <is>
          <t>50行 15列，源：nan 备：0.0000000000000</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c_numeric18_2列源备映射错误，源端为numeric None位	期望更改为text	实际备端为numeric None位</t>
        </is>
      </c>
      <c r="EQ902" s="0" t="inlineStr">
        <is>
          <t>50行 16列，源：nan 备：340282306073709652508363335590014353408.000000</t>
        </is>
      </c>
      <c r="FD902" s="0" t="inlineStr">
        <is>
          <t>50行 16列，源：nan 备：0.000000</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c_float列源备映射错误，源端为float None位	期望更改为text	实际备端为float None位</t>
        </is>
      </c>
      <c r="EQ903" s="0" t="inlineStr">
        <is>
          <t>50行 17列，源：None 备：922337203685477.5807</t>
        </is>
      </c>
      <c r="FD903" s="0" t="inlineStr">
        <is>
          <t>50行 17列，源：None 备：0.0001</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c_real列源备映射错误，源端为real None位	期望更改为text	实际备端为real None位</t>
        </is>
      </c>
      <c r="EQ904" s="0" t="inlineStr">
        <is>
          <t>50行 18列，源：None 备：214748.3647</t>
        </is>
      </c>
      <c r="FD904" s="0" t="inlineStr">
        <is>
          <t>50行 18列，源：None 备：0.0001</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c_money列源备映射错误，源端为money None位	期望更改为text	实际备端为money None位</t>
        </is>
      </c>
      <c r="EQ905" s="0" t="inlineStr">
        <is>
          <t>50行 19列，源：None 备：1</t>
        </is>
      </c>
      <c r="FD905" s="0" t="inlineStr">
        <is>
          <t>50行 19列，源：None 备：1</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c_smallmoney列源备映射错误，源端为smallmoney None位	期望更改为text	实际备端为smallmoney None位</t>
        </is>
      </c>
      <c r="EQ906" s="0" t="inlineStr">
        <is>
          <t>51行 0列，源：112 备：2</t>
        </is>
      </c>
      <c r="FD906" s="0" t="inlineStr">
        <is>
          <t>51行 0列，源：112 备：219</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c_bit列源备映射错误，源端为bit None位	期望更改为text	实际备端为bit None位</t>
        </is>
      </c>
      <c r="EQ907" s="0" t="inlineStr">
        <is>
          <t>51行 1列，源：nan 备：255</t>
        </is>
      </c>
      <c r="FD907" s="0" t="inlineStr">
        <is>
          <t>51行 1列，源：nan 备：</t>
        </is>
      </c>
    </row>
    <row r="908">
      <c r="A908" s="0" t="inlineStr">
        <is>
          <t>info_varcharmax_dml_batch1_pk_drp1</t>
        </is>
      </c>
      <c r="K908" s="0" t="inlineStr">
        <is>
          <t>[0;34m info_varcharmax_dml_batch1_pk_drp1 [0m源备字段数相同，源端字段：3 	备端字段3</t>
        </is>
      </c>
      <c r="W908" s="0" t="inlineStr">
        <is>
          <t>YES 源备无差异</t>
        </is>
      </c>
      <c r="X908" s="0">
        <f>A908</f>
        <v/>
      </c>
      <c r="EQ908" s="0" t="inlineStr">
        <is>
          <t>51行 2列，源：nan 备：32767</t>
        </is>
      </c>
      <c r="FD908" s="0" t="inlineStr">
        <is>
          <t>51行 2列，源：nan 备：</t>
        </is>
      </c>
    </row>
    <row r="909">
      <c r="B909" s="0" t="inlineStr">
        <is>
          <t>YES</t>
        </is>
      </c>
      <c r="C909" s="0" t="inlineStr">
        <is>
          <t>NULL</t>
        </is>
      </c>
      <c r="D909" s="0" t="inlineStr">
        <is>
          <t>NULL</t>
        </is>
      </c>
      <c r="E909" s="0" t="inlineStr">
        <is>
          <t>NULL</t>
        </is>
      </c>
      <c r="F909" s="0" t="inlineStr">
        <is>
          <t>NULL</t>
        </is>
      </c>
      <c r="G909" s="0" t="inlineStr">
        <is>
          <t>NULL</t>
        </is>
      </c>
      <c r="H909" s="0" t="inlineStr">
        <is>
          <t>NULL</t>
        </is>
      </c>
      <c r="I909" s="0" t="inlineStr">
        <is>
          <t>YES!PK__info_var__3213E83F55AE15E6</t>
        </is>
      </c>
      <c r="J909" s="0" t="inlineStr">
        <is>
          <t>YES! 主键相关索引</t>
        </is>
      </c>
      <c r="K909" s="0" t="inlineStr">
        <is>
          <t xml:space="preserve"> NO!  	 id列源备映射错误，源端为int None位	期望更改为text	实际备端为int None位</t>
        </is>
      </c>
      <c r="EQ909" s="0" t="inlineStr">
        <is>
          <t>51行 3列，源：nan 备：2147483647</t>
        </is>
      </c>
      <c r="FD909" s="0" t="inlineStr">
        <is>
          <t>51行 3列，源：nan 备：</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c_varchar_max列源备映射错误，源端为varchar -1位	期望更改为text	实际备端为varchar -1位</t>
        </is>
      </c>
      <c r="EQ910" s="0" t="inlineStr">
        <is>
          <t>51行 4列，源：nan 备：9223372036854775807</t>
        </is>
      </c>
      <c r="FD910" s="0" t="inlineStr">
        <is>
          <t>51行 4列，源：nan 备：</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c_nvarchar_max列源备映射错误，源端为nvarchar -1位	期望更改为text	实际备端为nvarchar -1位</t>
        </is>
      </c>
      <c r="EQ911" s="0" t="inlineStr">
        <is>
          <t>51行 15列，源：nan 备：1.7900000000000e+308</t>
        </is>
      </c>
      <c r="FD911" s="0" t="inlineStr">
        <is>
          <t>51行 15列，源：nan 备：340282346600000016151267322115014000640.0000000000000</t>
        </is>
      </c>
    </row>
    <row r="912">
      <c r="K912" s="0" t="inlineStr">
        <is>
          <t>~ 空表</t>
        </is>
      </c>
      <c r="EQ912" s="0" t="inlineStr">
        <is>
          <t>51行 16列，源：nan 备：339999995214436424907732413799364296704.000000</t>
        </is>
      </c>
      <c r="FD912" s="0" t="inlineStr">
        <is>
          <t>51行 16列，源：nan 备：340282306073709652508363335590014353408.000000</t>
        </is>
      </c>
    </row>
    <row r="913">
      <c r="A913" s="0" t="inlineStr">
        <is>
          <t>info_timestamp_dml_single_pk_irp</t>
        </is>
      </c>
      <c r="K913" s="0" t="inlineStr">
        <is>
          <t>[0;34m info_timestamp_dml_single_pk_irp [0m源备字段数相同，源端字段：2 	备端字段2</t>
        </is>
      </c>
      <c r="W913" s="1">
        <f>HYPERLINK("#2026041717hbase0!DL2","NO 源备存在差异，共4个")</f>
        <v/>
      </c>
      <c r="X913" s="0">
        <f>A913</f>
        <v/>
      </c>
      <c r="EQ913" s="0" t="inlineStr">
        <is>
          <t>51行 17列，源：None 备：922337203685477.5807</t>
        </is>
      </c>
      <c r="FD913" s="0" t="inlineStr">
        <is>
          <t>51行 17列，源：None 备：922337203685477.5807</t>
        </is>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YES!PK__info_tim__3213E83F74F53693</t>
        </is>
      </c>
      <c r="J914" s="0" t="inlineStr">
        <is>
          <t>YES! 主键相关索引</t>
        </is>
      </c>
      <c r="K914" s="0" t="inlineStr">
        <is>
          <t xml:space="preserve"> NO!  	 id列源备映射错误，源端为int None位	期望更改为text	实际备端为int None位</t>
        </is>
      </c>
      <c r="EQ914" s="0" t="inlineStr">
        <is>
          <t>51行 18列，源：None 备：214748.3647</t>
        </is>
      </c>
      <c r="FD914" s="0" t="inlineStr">
        <is>
          <t>51行 18列，源：None 备：214748.3647</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c_tiemstamp列源备映射错误，源端为timestamp None位	期望更改为text	实际备端为timestamp None位</t>
        </is>
      </c>
      <c r="EQ915" s="0" t="inlineStr">
        <is>
          <t>51行 19列，源：None 备：1</t>
        </is>
      </c>
      <c r="FD915" s="0" t="inlineStr">
        <is>
          <t>51行 19列，源：None 备：1</t>
        </is>
      </c>
    </row>
    <row r="916">
      <c r="A916" s="0" t="inlineStr">
        <is>
          <t>info_char_dml_single_pk_urp</t>
        </is>
      </c>
      <c r="K916" s="0" t="inlineStr">
        <is>
          <t>[0;34m info_char_dml_single_pk_urp [0m源备字段数相同，源端字段：4 	备端字段4</t>
        </is>
      </c>
      <c r="W916" s="1">
        <f>HYPERLINK("#2026041717hbase0!DM2","NO 源备存在差异，共11个")</f>
        <v/>
      </c>
      <c r="X916" s="0">
        <f>A916</f>
        <v/>
      </c>
      <c r="EQ916" s="0" t="inlineStr">
        <is>
          <t>52行 0列，源：113 备：20</t>
        </is>
      </c>
      <c r="FD916" s="0" t="inlineStr">
        <is>
          <t>52行 0列，源：113 备：220</t>
        </is>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YES!PK__info_cha__3213E83FE8B4749D</t>
        </is>
      </c>
      <c r="J917" s="0" t="inlineStr">
        <is>
          <t>YES! 主键相关索引</t>
        </is>
      </c>
      <c r="K917" s="0" t="inlineStr">
        <is>
          <t xml:space="preserve"> NO!  	 id列源备映射错误，源端为int None位	期望更改为text	实际备端为int None位</t>
        </is>
      </c>
      <c r="EQ917" s="0" t="inlineStr">
        <is>
          <t>52行 1列，源：nan 备：</t>
        </is>
      </c>
      <c r="FD917" s="0" t="inlineStr">
        <is>
          <t>52行 1列，源：nan 备：</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c_char列源备映射错误，源端为char 1位	期望更改为text	实际备端为char 1位</t>
        </is>
      </c>
      <c r="EQ918" s="0" t="inlineStr">
        <is>
          <t>52行 2列，源：nan 备：</t>
        </is>
      </c>
      <c r="FD918" s="0" t="inlineStr">
        <is>
          <t>52行 2列，源：nan 备：</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c_char20列源备映射错误，源端为char 20位	期望更改为text	实际备端为char 20位</t>
        </is>
      </c>
      <c r="EQ919" s="0" t="inlineStr">
        <is>
          <t>52行 3列，源：nan 备：</t>
        </is>
      </c>
      <c r="FD919" s="0" t="inlineStr">
        <is>
          <t>52行 3列，源：nan 备：</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c_char7000列源备映射错误，源端为char 7000位	期望更改为text	实际备端为char 7000位</t>
        </is>
      </c>
      <c r="EQ920" s="0" t="inlineStr">
        <is>
          <t>52行 4列，源：nan 备：</t>
        </is>
      </c>
      <c r="FD920" s="0" t="inlineStr">
        <is>
          <t>52行 4列，源：nan 备：</t>
        </is>
      </c>
    </row>
    <row r="921">
      <c r="A921" s="0" t="inlineStr">
        <is>
          <t>info_varcharmax_dml_batch1_pk_drp2</t>
        </is>
      </c>
      <c r="K921" s="0" t="inlineStr">
        <is>
          <t>[0;34m info_varcharmax_dml_batch1_pk_drp2 [0m源备字段数相同，源端字段：3 	备端字段3</t>
        </is>
      </c>
      <c r="W921" s="0" t="inlineStr">
        <is>
          <t>YES 源备无差异</t>
        </is>
      </c>
      <c r="X921" s="0">
        <f>A921</f>
        <v/>
      </c>
      <c r="EQ921" s="0" t="inlineStr">
        <is>
          <t>52行 15列，源：nan 备：-340282346600000016151267322115014000640.0000000000000</t>
        </is>
      </c>
      <c r="FD921" s="0" t="inlineStr">
        <is>
          <t>52行 15列，源：nan 备：-340282346600000016151267322115014000640.0000000000000</t>
        </is>
      </c>
    </row>
    <row r="922">
      <c r="B922" s="0" t="inlineStr">
        <is>
          <t>YES</t>
        </is>
      </c>
      <c r="C922" s="0" t="inlineStr">
        <is>
          <t>NULL</t>
        </is>
      </c>
      <c r="D922" s="0" t="inlineStr">
        <is>
          <t>NULL</t>
        </is>
      </c>
      <c r="E922" s="0" t="inlineStr">
        <is>
          <t>NULL</t>
        </is>
      </c>
      <c r="F922" s="0" t="inlineStr">
        <is>
          <t>NULL</t>
        </is>
      </c>
      <c r="G922" s="0" t="inlineStr">
        <is>
          <t>NULL</t>
        </is>
      </c>
      <c r="H922" s="0" t="inlineStr">
        <is>
          <t>NULL</t>
        </is>
      </c>
      <c r="I922" s="0" t="inlineStr">
        <is>
          <t>YES!PK__info_var__3213E83FE60B3A59</t>
        </is>
      </c>
      <c r="J922" s="0" t="inlineStr">
        <is>
          <t>YES! 主键相关索引</t>
        </is>
      </c>
      <c r="K922" s="0" t="inlineStr">
        <is>
          <t xml:space="preserve"> NO!  	 id列源备映射错误，源端为int None位	期望更改为text	实际备端为int None位</t>
        </is>
      </c>
      <c r="EQ922" s="0" t="inlineStr">
        <is>
          <t>52行 16列，源：nan 备：-340282306073709652508363335590014353408.000000</t>
        </is>
      </c>
      <c r="FD922" s="0" t="inlineStr">
        <is>
          <t>52行 16列，源：nan 备：-340282306073709652508363335590014353408.000000</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c_varchar_max列源备映射错误，源端为varchar -1位	期望更改为text	实际备端为varchar -1位</t>
        </is>
      </c>
      <c r="EQ923" s="0" t="inlineStr">
        <is>
          <t>52行 17列，源：None 备：-922337203685477.5808</t>
        </is>
      </c>
      <c r="FD923" s="0" t="inlineStr">
        <is>
          <t>52行 17列，源：None 备：-922337203685477.5808</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c_nvarchar_max列源备映射错误，源端为nvarchar -1位	期望更改为text	实际备端为nvarchar -1位</t>
        </is>
      </c>
      <c r="EQ924" s="0" t="inlineStr">
        <is>
          <t>52行 18列，源：None 备：-214748.3648</t>
        </is>
      </c>
      <c r="FD924" s="0" t="inlineStr">
        <is>
          <t>52行 18列，源：None 备：-214748.3648</t>
        </is>
      </c>
    </row>
    <row r="925">
      <c r="K925" s="0" t="inlineStr">
        <is>
          <t>~ 空表</t>
        </is>
      </c>
      <c r="EQ925" s="0" t="inlineStr">
        <is>
          <t>52行 19列，源：None 备：0</t>
        </is>
      </c>
      <c r="FD925" s="0" t="inlineStr">
        <is>
          <t>52行 19列，源：None 备：0</t>
        </is>
      </c>
    </row>
    <row r="926">
      <c r="A926" s="0" t="inlineStr">
        <is>
          <t>info_char_dml_single_pk_drp</t>
        </is>
      </c>
      <c r="K926" s="0" t="inlineStr">
        <is>
          <t>[0;34m info_char_dml_single_pk_drp [0m源备字段数相同，源端字段：4 	备端字段4</t>
        </is>
      </c>
      <c r="W926" s="0" t="inlineStr">
        <is>
          <t>YES 源备无差异</t>
        </is>
      </c>
      <c r="X926" s="0">
        <f>A926</f>
        <v/>
      </c>
      <c r="EQ926" s="0" t="inlineStr">
        <is>
          <t>53行 0列，源：114 备：201</t>
        </is>
      </c>
      <c r="FD926" s="0" t="inlineStr">
        <is>
          <t>53行 0列，源：114 备：3</t>
        </is>
      </c>
    </row>
    <row r="927">
      <c r="B927" s="0" t="inlineStr">
        <is>
          <t>YES</t>
        </is>
      </c>
      <c r="C927" s="0" t="inlineStr">
        <is>
          <t>NULL</t>
        </is>
      </c>
      <c r="D927" s="0" t="inlineStr">
        <is>
          <t>NULL</t>
        </is>
      </c>
      <c r="E927" s="0" t="inlineStr">
        <is>
          <t>NULL</t>
        </is>
      </c>
      <c r="F927" s="0" t="inlineStr">
        <is>
          <t>NULL</t>
        </is>
      </c>
      <c r="G927" s="0" t="inlineStr">
        <is>
          <t>NULL</t>
        </is>
      </c>
      <c r="H927" s="0" t="inlineStr">
        <is>
          <t>NULL</t>
        </is>
      </c>
      <c r="I927" s="0" t="inlineStr">
        <is>
          <t>YES!PK__info_cha__3213E83FE8A47775</t>
        </is>
      </c>
      <c r="J927" s="0" t="inlineStr">
        <is>
          <t>YES! 主键相关索引</t>
        </is>
      </c>
      <c r="K927" s="0" t="inlineStr">
        <is>
          <t xml:space="preserve"> NO!  	 id列源备映射错误，源端为int None位	期望更改为text	实际备端为int None位</t>
        </is>
      </c>
      <c r="EQ927" s="0" t="inlineStr">
        <is>
          <t>53行 1列，源：nan 备：</t>
        </is>
      </c>
      <c r="FD927" s="0" t="inlineStr">
        <is>
          <t>53行 1列，源：nan 备：</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c_char列源备映射错误，源端为char 1位	期望更改为text	实际备端为char 1位</t>
        </is>
      </c>
      <c r="EQ928" s="0" t="inlineStr">
        <is>
          <t>53行 2列，源：nan 备：</t>
        </is>
      </c>
      <c r="FD928" s="0" t="inlineStr">
        <is>
          <t>53行 2列，源：nan 备：</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c_char20列源备映射错误，源端为char 20位	期望更改为text	实际备端为char 20位</t>
        </is>
      </c>
      <c r="EQ929" s="0" t="inlineStr">
        <is>
          <t>53行 3列，源：nan 备：</t>
        </is>
      </c>
      <c r="FD929" s="0" t="inlineStr">
        <is>
          <t>53行 3列，源：nan 备：</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c_char7000列源备映射错误，源端为char 7000位	期望更改为text	实际备端为char 7000位</t>
        </is>
      </c>
      <c r="EQ930" s="0" t="inlineStr">
        <is>
          <t>53行 4列，源：nan 备：</t>
        </is>
      </c>
      <c r="FD930" s="0" t="inlineStr">
        <is>
          <t>53行 4列，源：nan 备：</t>
        </is>
      </c>
    </row>
    <row r="931">
      <c r="A931" s="0" t="inlineStr">
        <is>
          <t>info_date_dml_batch1_pk_drp1</t>
        </is>
      </c>
      <c r="K931" s="0" t="inlineStr">
        <is>
          <t>[0;34m info_date_dml_batch1_pk_drp1 [0m源备字段数相同，源端字段：2 	备端字段2</t>
        </is>
      </c>
      <c r="W931" s="0" t="inlineStr">
        <is>
          <t>YES 源备无差异</t>
        </is>
      </c>
      <c r="X931" s="0">
        <f>A931</f>
        <v/>
      </c>
      <c r="EQ931" s="0" t="inlineStr">
        <is>
          <t>53行 15列，源：nan 备：-1.7900000000000e+308</t>
        </is>
      </c>
      <c r="FD931" s="0" t="inlineStr">
        <is>
          <t>53行 15列，源：nan 备：</t>
        </is>
      </c>
    </row>
    <row r="932">
      <c r="B932" s="0" t="inlineStr">
        <is>
          <t>YES</t>
        </is>
      </c>
      <c r="C932" s="0" t="inlineStr">
        <is>
          <t>NULL</t>
        </is>
      </c>
      <c r="D932" s="0" t="inlineStr">
        <is>
          <t>NULL</t>
        </is>
      </c>
      <c r="E932" s="0" t="inlineStr">
        <is>
          <t>NULL</t>
        </is>
      </c>
      <c r="F932" s="0" t="inlineStr">
        <is>
          <t>NULL</t>
        </is>
      </c>
      <c r="G932" s="0" t="inlineStr">
        <is>
          <t>NULL</t>
        </is>
      </c>
      <c r="H932" s="0" t="inlineStr">
        <is>
          <t>NULL</t>
        </is>
      </c>
      <c r="I932" s="0" t="inlineStr">
        <is>
          <t>YES!PK__info_dat__3213E83F4FA618A2</t>
        </is>
      </c>
      <c r="J932" s="0" t="inlineStr">
        <is>
          <t>YES! 主键相关索引</t>
        </is>
      </c>
      <c r="K932" s="0" t="inlineStr">
        <is>
          <t xml:space="preserve"> NO!  	 id列源备映射错误，源端为int None位	期望更改为text	实际备端为int None位</t>
        </is>
      </c>
      <c r="EQ932" s="0" t="inlineStr">
        <is>
          <t>53行 16列，源：nan 备：-339999995214436424907732413799364296704.000000</t>
        </is>
      </c>
      <c r="FD932" s="0" t="inlineStr">
        <is>
          <t>53行 16列，源：nan 备：</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c_date列源备映射错误，源端为date None位	期望更改为text	实际备端为date None位</t>
        </is>
      </c>
      <c r="EQ933" s="0" t="inlineStr">
        <is>
          <t>53行 17列，源：None 备：-922337203685477.5808</t>
        </is>
      </c>
      <c r="FD933" s="0" t="inlineStr">
        <is>
          <t>53行 17列，源：None 备：</t>
        </is>
      </c>
    </row>
    <row r="934">
      <c r="K934" s="0" t="inlineStr">
        <is>
          <t>~ 空表</t>
        </is>
      </c>
      <c r="EQ934" s="0" t="inlineStr">
        <is>
          <t>53行 18列，源：None 备：-214748.3648</t>
        </is>
      </c>
      <c r="FD934" s="0" t="inlineStr">
        <is>
          <t>53行 18列，源：None 备：</t>
        </is>
      </c>
    </row>
    <row r="935">
      <c r="A935" s="0" t="inlineStr">
        <is>
          <t>info_varchar_dml_batch1_pk_irp1</t>
        </is>
      </c>
      <c r="K935" s="0" t="inlineStr">
        <is>
          <t>[0;34m info_varchar_dml_batch1_pk_irp1 [0m源备字段数相同，源端字段：4 	备端字段4</t>
        </is>
      </c>
      <c r="W935" s="0" t="inlineStr">
        <is>
          <t>YES 源备无差异</t>
        </is>
      </c>
      <c r="X935" s="0">
        <f>A935</f>
        <v/>
      </c>
      <c r="EQ935" s="0" t="inlineStr">
        <is>
          <t>53行 19列，源：None 备：0</t>
        </is>
      </c>
      <c r="FD935" s="0" t="inlineStr">
        <is>
          <t>53行 19列，源：None 备：</t>
        </is>
      </c>
    </row>
    <row r="936">
      <c r="B936" s="0" t="inlineStr">
        <is>
          <t>YES</t>
        </is>
      </c>
      <c r="C936" s="0" t="inlineStr">
        <is>
          <t>NULL</t>
        </is>
      </c>
      <c r="D936" s="0" t="inlineStr">
        <is>
          <t>NULL</t>
        </is>
      </c>
      <c r="E936" s="0" t="inlineStr">
        <is>
          <t>NULL</t>
        </is>
      </c>
      <c r="F936" s="0" t="inlineStr">
        <is>
          <t>NULL</t>
        </is>
      </c>
      <c r="G936" s="0" t="inlineStr">
        <is>
          <t>NULL</t>
        </is>
      </c>
      <c r="H936" s="0" t="inlineStr">
        <is>
          <t>NULL</t>
        </is>
      </c>
      <c r="I936" s="0" t="inlineStr">
        <is>
          <t>YES!PK__info_var__3213E83F6394AEC0</t>
        </is>
      </c>
      <c r="J936" s="0" t="inlineStr">
        <is>
          <t>YES! 主键相关索引</t>
        </is>
      </c>
      <c r="K936" s="0" t="inlineStr">
        <is>
          <t xml:space="preserve"> NO!  	 id列源备映射错误，源端为int None位	期望更改为text	实际备端为int None位</t>
        </is>
      </c>
      <c r="EQ936" s="0" t="inlineStr">
        <is>
          <t>54行 0列，源：115 备：202</t>
        </is>
      </c>
      <c r="FD936" s="0" t="inlineStr">
        <is>
          <t>54行 0列，源：115 备：4</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c_varchar列源备映射错误，源端为varchar 1位	期望更改为text	实际备端为varchar 1位</t>
        </is>
      </c>
      <c r="EQ937" s="0" t="inlineStr">
        <is>
          <t>54行 1列，源：nan 备：</t>
        </is>
      </c>
      <c r="FD937" s="0" t="inlineStr">
        <is>
          <t>54行 1列，源：nan 备：123</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c_varchar20列源备映射错误，源端为varchar 20位	期望更改为text	实际备端为varchar 20位</t>
        </is>
      </c>
      <c r="EQ938" s="0" t="inlineStr">
        <is>
          <t>54行 2列，源：nan 备：</t>
        </is>
      </c>
      <c r="FD938" s="0" t="inlineStr">
        <is>
          <t>54行 2列，源：nan 备：12345</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c_varchar200列源备映射错误，源端为varchar 200位	期望更改为text	实际备端为varchar 200位</t>
        </is>
      </c>
      <c r="EQ939" s="0" t="inlineStr">
        <is>
          <t>54行 3列，源：nan 备：</t>
        </is>
      </c>
      <c r="FD939" s="0" t="inlineStr">
        <is>
          <t>54行 3列，源：nan 备：1234567890</t>
        </is>
      </c>
    </row>
    <row r="940">
      <c r="K940" s="0" t="inlineStr">
        <is>
          <t>~ 空表</t>
        </is>
      </c>
      <c r="EQ940" s="0" t="inlineStr">
        <is>
          <t>54行 4列，源：nan 备：</t>
        </is>
      </c>
      <c r="FD940" s="0" t="inlineStr">
        <is>
          <t>54行 4列，源：nan 备：1234567890123456</t>
        </is>
      </c>
    </row>
    <row r="941">
      <c r="A941" s="0" t="inlineStr">
        <is>
          <t>info_datetime_dml_single_pk_urp</t>
        </is>
      </c>
      <c r="K941" s="0" t="inlineStr">
        <is>
          <t>[0;34m info_datetime_dml_single_pk_urp [0m源备字段数相同，源端字段：2 	备端字段2</t>
        </is>
      </c>
      <c r="W941" s="0" t="inlineStr">
        <is>
          <t>YES 源备无差异</t>
        </is>
      </c>
      <c r="X941" s="0">
        <f>A941</f>
        <v/>
      </c>
      <c r="EQ941" s="0" t="inlineStr">
        <is>
          <t>54行 15列，源：nan 备：1.7900000000000e+308</t>
        </is>
      </c>
      <c r="FD941" s="0" t="inlineStr">
        <is>
          <t>54行 15列，源：nan 备：0.0000000000000</t>
        </is>
      </c>
    </row>
    <row r="942">
      <c r="B942" s="0" t="inlineStr">
        <is>
          <t>YES</t>
        </is>
      </c>
      <c r="C942" s="0" t="inlineStr">
        <is>
          <t>NULL</t>
        </is>
      </c>
      <c r="D942" s="0" t="inlineStr">
        <is>
          <t>NULL</t>
        </is>
      </c>
      <c r="E942" s="0" t="inlineStr">
        <is>
          <t>NULL</t>
        </is>
      </c>
      <c r="F942" s="0" t="inlineStr">
        <is>
          <t>NULL</t>
        </is>
      </c>
      <c r="G942" s="0" t="inlineStr">
        <is>
          <t>NULL</t>
        </is>
      </c>
      <c r="H942" s="0" t="inlineStr">
        <is>
          <t>NULL</t>
        </is>
      </c>
      <c r="I942" s="0" t="inlineStr">
        <is>
          <t>YES!PK__info_dat__3213E83F86AA400F</t>
        </is>
      </c>
      <c r="J942" s="0" t="inlineStr">
        <is>
          <t>YES! 主键相关索引</t>
        </is>
      </c>
      <c r="K942" s="0" t="inlineStr">
        <is>
          <t xml:space="preserve"> NO!  	 id列源备映射错误，源端为int None位	期望更改为text	实际备端为int None位</t>
        </is>
      </c>
      <c r="EQ942" s="0" t="inlineStr">
        <is>
          <t>54行 16列，源：nan 备：339999995214436424907732413799364296704.000000</t>
        </is>
      </c>
      <c r="FD942" s="0" t="inlineStr">
        <is>
          <t>54行 16列，源：nan 备：299792448.000000</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c_datetime列源备映射错误，源端为datetime None位	期望更改为text	实际备端为datetime None位</t>
        </is>
      </c>
      <c r="EQ943" s="0" t="inlineStr">
        <is>
          <t>54行 17列，源：None 备：922337203685477.5807</t>
        </is>
      </c>
      <c r="FD943" s="0" t="inlineStr">
        <is>
          <t>54行 17列，源：None 备：-500000.0000</t>
        </is>
      </c>
    </row>
    <row r="944">
      <c r="A944" s="0" t="inlineStr">
        <is>
          <t>info_nchar_dml_batch1_pk</t>
        </is>
      </c>
      <c r="K944" s="0" t="inlineStr">
        <is>
          <t>[0;34m info_nchar_dml_batch1_pk [0m源备字段数相同，源端字段：4 	备端字段4</t>
        </is>
      </c>
      <c r="W944" s="0" t="inlineStr">
        <is>
          <t>YES 源备无差异</t>
        </is>
      </c>
      <c r="X944" s="0">
        <f>A944</f>
        <v/>
      </c>
      <c r="EQ944" s="0" t="inlineStr">
        <is>
          <t>54行 18列，源：None 备：214748.3647</t>
        </is>
      </c>
      <c r="FD944" s="0" t="inlineStr">
        <is>
          <t>54行 18列，源：None 备：1234.5678</t>
        </is>
      </c>
    </row>
    <row r="945">
      <c r="B945" s="0" t="inlineStr">
        <is>
          <t>YES</t>
        </is>
      </c>
      <c r="C945" s="0" t="inlineStr">
        <is>
          <t>NULL</t>
        </is>
      </c>
      <c r="D945" s="0" t="inlineStr">
        <is>
          <t>NULL</t>
        </is>
      </c>
      <c r="E945" s="0" t="inlineStr">
        <is>
          <t>NULL</t>
        </is>
      </c>
      <c r="F945" s="0" t="inlineStr">
        <is>
          <t>NULL</t>
        </is>
      </c>
      <c r="G945" s="0" t="inlineStr">
        <is>
          <t>NULL</t>
        </is>
      </c>
      <c r="H945" s="0" t="inlineStr">
        <is>
          <t>NULL</t>
        </is>
      </c>
      <c r="I945" s="0" t="inlineStr">
        <is>
          <t>YES!PK__info_nch__3213E83F08E12E83</t>
        </is>
      </c>
      <c r="J945" s="0" t="inlineStr">
        <is>
          <t>YES! 主键相关索引</t>
        </is>
      </c>
      <c r="K945" s="0" t="inlineStr">
        <is>
          <t xml:space="preserve"> NO!  	 id列源备映射错误，源端为int None位	期望更改为text	实际备端为int None位</t>
        </is>
      </c>
      <c r="EQ945" s="0" t="inlineStr">
        <is>
          <t>54行 19列，源：None 备：1</t>
        </is>
      </c>
      <c r="FD945" s="0" t="inlineStr">
        <is>
          <t>54行 19列，源：None 备：1</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 xml:space="preserve"> NO!  	 c_nchar列源备映射错误，源端为nchar 2位	期望更改为text	实际备端为nchar 2位</t>
        </is>
      </c>
      <c r="EQ946" s="0" t="inlineStr">
        <is>
          <t>55行 0列，源：116 备：203</t>
        </is>
      </c>
      <c r="FD946" s="0" t="inlineStr">
        <is>
          <t>55行 0列，源：116 备：404</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c_nchar20列源备映射错误，源端为nchar 40位	期望更改为text	实际备端为nchar 40位</t>
        </is>
      </c>
      <c r="EQ947" s="0" t="inlineStr">
        <is>
          <t>55行 1列，源：nan 备：</t>
        </is>
      </c>
      <c r="FD947" s="0" t="inlineStr">
        <is>
          <t>55行 1列，源：nan 备：123</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c_nchar3500列源备映射错误，源端为nchar 7000位	期望更改为text	实际备端为nchar 7000位</t>
        </is>
      </c>
      <c r="EQ948" s="0" t="inlineStr">
        <is>
          <t>55行 2列，源：nan 备：</t>
        </is>
      </c>
      <c r="FD948" s="0" t="inlineStr">
        <is>
          <t>55行 2列，源：nan 备：12345</t>
        </is>
      </c>
    </row>
    <row r="949">
      <c r="A949" s="0" t="inlineStr">
        <is>
          <t>info_varcharmax_dml_single_pk</t>
        </is>
      </c>
      <c r="K949" s="0" t="inlineStr">
        <is>
          <t>[0;34m info_varcharmax_dml_single_pk [0m源备字段数相同，源端字段：3 	备端字段3</t>
        </is>
      </c>
      <c r="W949" s="0" t="inlineStr">
        <is>
          <t>YES 源备无差异</t>
        </is>
      </c>
      <c r="X949" s="0">
        <f>A949</f>
        <v/>
      </c>
      <c r="EQ949" s="0" t="inlineStr">
        <is>
          <t>55行 3列，源：nan 备：</t>
        </is>
      </c>
      <c r="FD949" s="0" t="inlineStr">
        <is>
          <t>55行 3列，源：nan 备：1234567890</t>
        </is>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YES!PK__info_var__3213E83F09BA74A2</t>
        </is>
      </c>
      <c r="J950" s="0" t="inlineStr">
        <is>
          <t>YES! 主键相关索引</t>
        </is>
      </c>
      <c r="K950" s="0" t="inlineStr">
        <is>
          <t xml:space="preserve"> NO!  	 id列源备映射错误，源端为int None位	期望更改为text	实际备端为int None位</t>
        </is>
      </c>
      <c r="EQ950" s="0" t="inlineStr">
        <is>
          <t>55行 4列，源：nan 备：</t>
        </is>
      </c>
      <c r="FD950" s="0" t="inlineStr">
        <is>
          <t>55行 4列，源：nan 备：1234567890123456</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c_varchar_max列源备映射错误，源端为varchar -1位	期望更改为text	实际备端为varchar -1位</t>
        </is>
      </c>
      <c r="EQ951" s="0" t="inlineStr">
        <is>
          <t>55行 5列，源：None 备：</t>
        </is>
      </c>
      <c r="FD951" s="0" t="inlineStr">
        <is>
          <t>55行 5列，源：None 备：</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c_nvarchar_max列源备映射错误，源端为nvarchar -1位	期望更改为text	实际备端为nvarchar -1位</t>
        </is>
      </c>
      <c r="EQ952" s="0" t="inlineStr">
        <is>
          <t>55行 6列，源：None 备：</t>
        </is>
      </c>
      <c r="FD952" s="0" t="inlineStr">
        <is>
          <t>55行 6列，源：None 备：</t>
        </is>
      </c>
    </row>
    <row r="953">
      <c r="A953" s="0" t="inlineStr">
        <is>
          <t>info_date_dml_batch1_pk_drp2</t>
        </is>
      </c>
      <c r="K953" s="0" t="inlineStr">
        <is>
          <t>[0;34m info_date_dml_batch1_pk_drp2 [0m源备字段数相同，源端字段：2 	备端字段2</t>
        </is>
      </c>
      <c r="W953" s="0" t="inlineStr">
        <is>
          <t>YES 源备无差异</t>
        </is>
      </c>
      <c r="X953" s="0">
        <f>A953</f>
        <v/>
      </c>
      <c r="EQ953" s="0" t="inlineStr">
        <is>
          <t>55行 7列，源：None 备：</t>
        </is>
      </c>
      <c r="FD953" s="0" t="inlineStr">
        <is>
          <t>55行 7列，源：None 备：</t>
        </is>
      </c>
    </row>
    <row r="954">
      <c r="B954" s="0" t="inlineStr">
        <is>
          <t>YES</t>
        </is>
      </c>
      <c r="C954" s="0" t="inlineStr">
        <is>
          <t>NULL</t>
        </is>
      </c>
      <c r="D954" s="0" t="inlineStr">
        <is>
          <t>NULL</t>
        </is>
      </c>
      <c r="E954" s="0" t="inlineStr">
        <is>
          <t>NULL</t>
        </is>
      </c>
      <c r="F954" s="0" t="inlineStr">
        <is>
          <t>NULL</t>
        </is>
      </c>
      <c r="G954" s="0" t="inlineStr">
        <is>
          <t>NULL</t>
        </is>
      </c>
      <c r="H954" s="0" t="inlineStr">
        <is>
          <t>NULL</t>
        </is>
      </c>
      <c r="I954" s="0" t="inlineStr">
        <is>
          <t>YES!PK__info_dat__3213E83F10E42500</t>
        </is>
      </c>
      <c r="J954" s="0" t="inlineStr">
        <is>
          <t>YES! 主键相关索引</t>
        </is>
      </c>
      <c r="K954" s="0" t="inlineStr">
        <is>
          <t xml:space="preserve"> NO!  	 id列源备映射错误，源端为int None位	期望更改为text	实际备端为int None位</t>
        </is>
      </c>
      <c r="EQ954" s="0" t="inlineStr">
        <is>
          <t>55行 8列，源：None 备：</t>
        </is>
      </c>
      <c r="FD954" s="0" t="inlineStr">
        <is>
          <t>55行 8列，源：None 备：</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c_date列源备映射错误，源端为date None位	期望更改为text	实际备端为date None位</t>
        </is>
      </c>
      <c r="EQ955" s="0" t="inlineStr">
        <is>
          <t>55行 9列，源：None 备：</t>
        </is>
      </c>
      <c r="FD955" s="0" t="inlineStr">
        <is>
          <t>55行 9列，源：None 备：</t>
        </is>
      </c>
    </row>
    <row r="956">
      <c r="A956" s="0" t="inlineStr">
        <is>
          <t>info_datetime_dml_single_pk_drp</t>
        </is>
      </c>
      <c r="K956" s="0" t="inlineStr">
        <is>
          <t>[0;34m info_datetime_dml_single_pk_drp [0m源备字段数相同，源端字段：2 	备端字段2</t>
        </is>
      </c>
      <c r="W956" s="1">
        <f>HYPERLINK("#2026041717hbase0!DN2","NO 源备存在差异，共30个")</f>
        <v/>
      </c>
      <c r="X956" s="0">
        <f>A956</f>
        <v/>
      </c>
      <c r="EQ956" s="0" t="inlineStr">
        <is>
          <t>55行 10列，源：None 备：</t>
        </is>
      </c>
      <c r="FD956" s="0" t="inlineStr">
        <is>
          <t>55行 10列，源：None 备：</t>
        </is>
      </c>
    </row>
    <row r="957">
      <c r="B957" s="0" t="inlineStr">
        <is>
          <t>YES</t>
        </is>
      </c>
      <c r="C957" s="0" t="inlineStr">
        <is>
          <t>NULL</t>
        </is>
      </c>
      <c r="D957" s="0" t="inlineStr">
        <is>
          <t>NULL</t>
        </is>
      </c>
      <c r="E957" s="0" t="inlineStr">
        <is>
          <t>NULL</t>
        </is>
      </c>
      <c r="F957" s="0" t="inlineStr">
        <is>
          <t>NULL</t>
        </is>
      </c>
      <c r="G957" s="0" t="inlineStr">
        <is>
          <t>NULL</t>
        </is>
      </c>
      <c r="H957" s="0" t="inlineStr">
        <is>
          <t>NULL</t>
        </is>
      </c>
      <c r="I957" s="0" t="inlineStr">
        <is>
          <t>YES!PK__info_dat__3213E83FAB5833EE</t>
        </is>
      </c>
      <c r="J957" s="0" t="inlineStr">
        <is>
          <t>YES! 主键相关索引</t>
        </is>
      </c>
      <c r="K957" s="0" t="inlineStr">
        <is>
          <t xml:space="preserve"> NO!  	 id列源备映射错误，源端为int None位	期望更改为text	实际备端为int None位</t>
        </is>
      </c>
      <c r="EQ957" s="0" t="inlineStr">
        <is>
          <t>55行 11列，源：None 备：</t>
        </is>
      </c>
      <c r="FD957" s="0" t="inlineStr">
        <is>
          <t>55行 11列，源：None 备：</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c_datetime列源备映射错误，源端为datetime None位	期望更改为text	实际备端为datetime None位</t>
        </is>
      </c>
      <c r="EQ958" s="0" t="inlineStr">
        <is>
          <t>55行 12列，源：None 备：</t>
        </is>
      </c>
      <c r="FD958" s="0" t="inlineStr">
        <is>
          <t>55行 12列，源：None 备：</t>
        </is>
      </c>
    </row>
    <row r="959">
      <c r="A959" s="0" t="inlineStr">
        <is>
          <t>info_date_dml_batch1_pk</t>
        </is>
      </c>
      <c r="K959" s="0" t="inlineStr">
        <is>
          <t>[0;34m info_date_dml_batch1_pk [0m源备字段数相同，源端字段：2 	备端字段2</t>
        </is>
      </c>
      <c r="W959" s="1">
        <f>HYPERLINK("#2026041717hbase0!DO2","NO 源备存在差异，共7个")</f>
        <v/>
      </c>
      <c r="X959" s="0">
        <f>A959</f>
        <v/>
      </c>
      <c r="EQ959" s="0" t="inlineStr">
        <is>
          <t>55行 13列，源：None 备：</t>
        </is>
      </c>
      <c r="FD959" s="0" t="inlineStr">
        <is>
          <t>55行 13列，源：None 备：</t>
        </is>
      </c>
    </row>
    <row r="960">
      <c r="B960" s="0" t="inlineStr">
        <is>
          <t>YES</t>
        </is>
      </c>
      <c r="C960" s="0" t="inlineStr">
        <is>
          <t>NULL</t>
        </is>
      </c>
      <c r="D960" s="0" t="inlineStr">
        <is>
          <t>NULL</t>
        </is>
      </c>
      <c r="E960" s="0" t="inlineStr">
        <is>
          <t>NULL</t>
        </is>
      </c>
      <c r="F960" s="0" t="inlineStr">
        <is>
          <t>NULL</t>
        </is>
      </c>
      <c r="G960" s="0" t="inlineStr">
        <is>
          <t>NULL</t>
        </is>
      </c>
      <c r="H960" s="0" t="inlineStr">
        <is>
          <t>NULL</t>
        </is>
      </c>
      <c r="I960" s="0" t="inlineStr">
        <is>
          <t>YES!PK__info_dat__3213E83FCBFF6AA9</t>
        </is>
      </c>
      <c r="J960" s="0" t="inlineStr">
        <is>
          <t>YES! 主键相关索引</t>
        </is>
      </c>
      <c r="K960" s="0" t="inlineStr">
        <is>
          <t xml:space="preserve"> NO!  	 id列源备映射错误，源端为int None位	期望更改为text	实际备端为int None位</t>
        </is>
      </c>
      <c r="EQ960" s="0" t="inlineStr">
        <is>
          <t>55行 14列，源：None 备：</t>
        </is>
      </c>
      <c r="FD960" s="0" t="inlineStr">
        <is>
          <t>55行 14列，源：None 备：</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c_date列源备映射错误，源端为date None位	期望更改为text	实际备端为date None位</t>
        </is>
      </c>
      <c r="EQ961" s="0" t="inlineStr">
        <is>
          <t>55行 15列，源：nan 备：</t>
        </is>
      </c>
      <c r="FD961" s="0" t="inlineStr">
        <is>
          <t>55行 15列，源：nan 备：</t>
        </is>
      </c>
    </row>
    <row r="962">
      <c r="A962" s="0" t="inlineStr">
        <is>
          <t>info_nvarchar_dml_batch1_pk_irp1</t>
        </is>
      </c>
      <c r="K962" s="0" t="inlineStr">
        <is>
          <t>[0;34m info_nvarchar_dml_batch1_pk_irp1 [0m源备字段数相同，源端字段：4 	备端字段4</t>
        </is>
      </c>
      <c r="W962" s="1">
        <f>HYPERLINK("#2026041717hbase0!DP2","NO 源备存在差异，共108个")</f>
        <v/>
      </c>
      <c r="X962" s="0">
        <f>A962</f>
        <v/>
      </c>
      <c r="EQ962" s="0" t="inlineStr">
        <is>
          <t>55行 16列，源：nan 备：</t>
        </is>
      </c>
      <c r="FD962" s="0" t="inlineStr">
        <is>
          <t>55行 16列，源：nan 备：</t>
        </is>
      </c>
    </row>
    <row r="963">
      <c r="B963" s="0" t="inlineStr">
        <is>
          <t>YES</t>
        </is>
      </c>
      <c r="C963" s="0" t="inlineStr">
        <is>
          <t>NULL</t>
        </is>
      </c>
      <c r="D963" s="0" t="inlineStr">
        <is>
          <t>NULL</t>
        </is>
      </c>
      <c r="E963" s="0" t="inlineStr">
        <is>
          <t>NULL</t>
        </is>
      </c>
      <c r="F963" s="0" t="inlineStr">
        <is>
          <t>NULL</t>
        </is>
      </c>
      <c r="G963" s="0" t="inlineStr">
        <is>
          <t>NULL</t>
        </is>
      </c>
      <c r="H963" s="0" t="inlineStr">
        <is>
          <t>NULL</t>
        </is>
      </c>
      <c r="I963" s="0" t="inlineStr">
        <is>
          <t>YES!PK__info_nva__3213E83F6DFE74F4</t>
        </is>
      </c>
      <c r="J963" s="0" t="inlineStr">
        <is>
          <t>YES! 主键相关索引</t>
        </is>
      </c>
      <c r="K963" s="0" t="inlineStr">
        <is>
          <t xml:space="preserve"> NO!  	 id列源备映射错误，源端为int None位	期望更改为text	实际备端为int None位</t>
        </is>
      </c>
      <c r="EQ963" s="0" t="inlineStr">
        <is>
          <t>55行 17列，源：None 备：</t>
        </is>
      </c>
      <c r="FD963" s="0" t="inlineStr">
        <is>
          <t>55行 17列，源：None 备：</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c_nvarchar列源备映射错误，源端为nvarchar 2位	期望更改为text	实际备端为nvarchar 2位</t>
        </is>
      </c>
      <c r="EQ964" s="0" t="inlineStr">
        <is>
          <t>55行 18列，源：None 备：</t>
        </is>
      </c>
      <c r="FD964" s="0" t="inlineStr">
        <is>
          <t>55行 18列，源：None 备：</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c_nvarchar20列源备映射错误，源端为nvarchar 40位	期望更改为text	实际备端为nvarchar 40位</t>
        </is>
      </c>
      <c r="EQ965" s="0" t="inlineStr">
        <is>
          <t>55行 19列，源：None 备：</t>
        </is>
      </c>
      <c r="FD965" s="0" t="inlineStr">
        <is>
          <t>55行 19列，源：None 备：</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c_nvarchar4000列源备映射错误，源端为nvarchar 8000位	期望更改为text	实际备端为nvarchar 8000位</t>
        </is>
      </c>
      <c r="EQ966" s="0" t="inlineStr">
        <is>
          <t>56行 0列，源：117 备：204</t>
        </is>
      </c>
      <c r="FD966" s="0" t="inlineStr">
        <is>
          <t>56行 0列，源：117 备：406</t>
        </is>
      </c>
    </row>
    <row r="967">
      <c r="A967" s="0" t="inlineStr">
        <is>
          <t>info_timestamp_dml_single_pk_drp</t>
        </is>
      </c>
      <c r="K967" s="0" t="inlineStr">
        <is>
          <t>[0;34m info_timestamp_dml_single_pk_drp [0m源备字段数相同，源端字段：2 	备端字段2</t>
        </is>
      </c>
      <c r="W967" s="1">
        <f>HYPERLINK("#2026041717hbase0!DQ2","NO 源备存在差异，共2个")</f>
        <v/>
      </c>
      <c r="X967" s="0">
        <f>A967</f>
        <v/>
      </c>
      <c r="EQ967" s="0" t="inlineStr">
        <is>
          <t>56行 1列，源：nan 备：</t>
        </is>
      </c>
      <c r="FD967" s="0" t="inlineStr">
        <is>
          <t>56行 1列，源：nan 备：127</t>
        </is>
      </c>
    </row>
    <row r="968">
      <c r="B968" s="0" t="inlineStr">
        <is>
          <t>YES</t>
        </is>
      </c>
      <c r="C968" s="0" t="inlineStr">
        <is>
          <t>NULL</t>
        </is>
      </c>
      <c r="D968" s="0" t="inlineStr">
        <is>
          <t>NULL</t>
        </is>
      </c>
      <c r="E968" s="0" t="inlineStr">
        <is>
          <t>NULL</t>
        </is>
      </c>
      <c r="F968" s="0" t="inlineStr">
        <is>
          <t>NULL</t>
        </is>
      </c>
      <c r="G968" s="0" t="inlineStr">
        <is>
          <t>NULL</t>
        </is>
      </c>
      <c r="H968" s="0" t="inlineStr">
        <is>
          <t>NULL</t>
        </is>
      </c>
      <c r="I968" s="0" t="inlineStr">
        <is>
          <t>YES!PK__info_tim__3213E83FEA4DC13B</t>
        </is>
      </c>
      <c r="J968" s="0" t="inlineStr">
        <is>
          <t>YES! 主键相关索引</t>
        </is>
      </c>
      <c r="K968" s="0" t="inlineStr">
        <is>
          <t xml:space="preserve"> NO!  	 id列源备映射错误，源端为int None位	期望更改为text	实际备端为int None位</t>
        </is>
      </c>
      <c r="EQ968" s="0" t="inlineStr">
        <is>
          <t>56行 2列，源：nan 备：</t>
        </is>
      </c>
      <c r="FD968" s="0" t="inlineStr">
        <is>
          <t>56行 2列，源：nan 备：255</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c_tiemstamp列源备映射错误，源端为timestamp None位	期望更改为text	实际备端为timestamp None位</t>
        </is>
      </c>
      <c r="EQ969" s="0" t="inlineStr">
        <is>
          <t>56行 3列，源：nan 备：</t>
        </is>
      </c>
      <c r="FD969" s="0" t="inlineStr">
        <is>
          <t>56行 3列，源：nan 备：65535</t>
        </is>
      </c>
    </row>
    <row r="970">
      <c r="A970" s="0" t="inlineStr">
        <is>
          <t>info_time_dml_batch1_pk_irp1</t>
        </is>
      </c>
      <c r="K970" s="0" t="inlineStr">
        <is>
          <t>[0;34m info_time_dml_batch1_pk_irp1 [0m源备字段数相同，源端字段：9 	备端字段9</t>
        </is>
      </c>
      <c r="W970" s="1">
        <f>HYPERLINK("#2026041717hbase0!DR2","NO 源备存在差异，共135个")</f>
        <v/>
      </c>
      <c r="X970" s="0">
        <f>A970</f>
        <v/>
      </c>
      <c r="EQ970" s="0" t="inlineStr">
        <is>
          <t>56行 4列，源：nan 备：</t>
        </is>
      </c>
      <c r="FD970" s="0" t="inlineStr">
        <is>
          <t>56行 4列，源：nan 备：4294967295</t>
        </is>
      </c>
    </row>
    <row r="971">
      <c r="B971" s="0" t="inlineStr">
        <is>
          <t>YES</t>
        </is>
      </c>
      <c r="C971" s="0" t="inlineStr">
        <is>
          <t>NULL</t>
        </is>
      </c>
      <c r="D971" s="0" t="inlineStr">
        <is>
          <t>NULL</t>
        </is>
      </c>
      <c r="E971" s="0" t="inlineStr">
        <is>
          <t>NULL</t>
        </is>
      </c>
      <c r="F971" s="0" t="inlineStr">
        <is>
          <t>NULL</t>
        </is>
      </c>
      <c r="G971" s="0" t="inlineStr">
        <is>
          <t>NULL</t>
        </is>
      </c>
      <c r="H971" s="0" t="inlineStr">
        <is>
          <t>NULL</t>
        </is>
      </c>
      <c r="I971" s="0" t="inlineStr">
        <is>
          <t>YES!PK__info_tim__3213E83F74D9B523</t>
        </is>
      </c>
      <c r="J971" s="0" t="inlineStr">
        <is>
          <t>YES! 主键相关索引</t>
        </is>
      </c>
      <c r="K971" s="0" t="inlineStr">
        <is>
          <t xml:space="preserve"> NO!  	 id列源备映射错误，源端为int None位	期望更改为text	实际备端为int None位</t>
        </is>
      </c>
      <c r="EQ971" s="0" t="inlineStr">
        <is>
          <t>56行 5列，源：None 备：</t>
        </is>
      </c>
      <c r="FD971" s="0" t="inlineStr">
        <is>
          <t>56行 5列，源：None 备：</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c_time0列源备映射错误，源端为time None位	期望更改为text	实际备端为time None位</t>
        </is>
      </c>
      <c r="EQ972" s="0" t="inlineStr">
        <is>
          <t>56行 6列，源：None 备：</t>
        </is>
      </c>
      <c r="FD972" s="0" t="inlineStr">
        <is>
          <t>56行 6列，源：None 备：</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c_time1列源备映射错误，源端为time None位	期望更改为text	实际备端为time None位</t>
        </is>
      </c>
      <c r="EQ973" s="0" t="inlineStr">
        <is>
          <t>56行 7列，源：None 备：</t>
        </is>
      </c>
      <c r="FD973" s="0" t="inlineStr">
        <is>
          <t>56行 7列，源：None 备：</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c_time2列源备映射错误，源端为time None位	期望更改为text	实际备端为time None位</t>
        </is>
      </c>
      <c r="EQ974" s="0" t="inlineStr">
        <is>
          <t>56行 8列，源：None 备：</t>
        </is>
      </c>
      <c r="FD974" s="0" t="inlineStr">
        <is>
          <t>56行 8列，源：None 备：</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c_time3列源备映射错误，源端为time None位	期望更改为text	实际备端为time None位</t>
        </is>
      </c>
      <c r="EQ975" s="0" t="inlineStr">
        <is>
          <t>56行 9列，源：None 备：</t>
        </is>
      </c>
      <c r="FD975" s="0" t="inlineStr">
        <is>
          <t>56行 9列，源：None 备：</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c_time4列源备映射错误，源端为time None位	期望更改为text	实际备端为time None位</t>
        </is>
      </c>
      <c r="EQ976" s="0" t="inlineStr">
        <is>
          <t>56行 10列，源：None 备：</t>
        </is>
      </c>
      <c r="FD976" s="0" t="inlineStr">
        <is>
          <t>56行 10列，源：None 备：</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c_time5列源备映射错误，源端为time None位	期望更改为text	实际备端为time None位</t>
        </is>
      </c>
      <c r="EQ977" s="0" t="inlineStr">
        <is>
          <t>56行 11列，源：None 备：</t>
        </is>
      </c>
      <c r="FD977" s="0" t="inlineStr">
        <is>
          <t>56行 11列，源：None 备：</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c_time6列源备映射错误，源端为time None位	期望更改为text	实际备端为time None位</t>
        </is>
      </c>
      <c r="EQ978" s="0" t="inlineStr">
        <is>
          <t>56行 12列，源：None 备：</t>
        </is>
      </c>
      <c r="FD978" s="0" t="inlineStr">
        <is>
          <t>56行 12列，源：None 备：</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c_time列源备映射错误，源端为time None位	期望更改为text	实际备端为time None位</t>
        </is>
      </c>
      <c r="EQ979" s="0" t="inlineStr">
        <is>
          <t>56行 13列，源：None 备：</t>
        </is>
      </c>
      <c r="FD979" s="0" t="inlineStr">
        <is>
          <t>56行 13列，源：None 备：</t>
        </is>
      </c>
    </row>
    <row r="980">
      <c r="A980" s="0" t="inlineStr">
        <is>
          <t>info_binary_dml_batch1_pk</t>
        </is>
      </c>
      <c r="K980" s="0" t="inlineStr">
        <is>
          <t>[0;34m info_binary_dml_batch1_pk [0m源备字段数相同，源端字段：4 	备端字段4</t>
        </is>
      </c>
      <c r="W980" s="1">
        <f>HYPERLINK("#2026041717hbase0!DS2","NO 源备存在差异，共9个")</f>
        <v/>
      </c>
      <c r="X980" s="0">
        <f>A980</f>
        <v/>
      </c>
      <c r="EQ980" s="0" t="inlineStr">
        <is>
          <t>56行 14列，源：None 备：</t>
        </is>
      </c>
      <c r="FD980" s="0" t="inlineStr">
        <is>
          <t>56行 14列，源：None 备：</t>
        </is>
      </c>
    </row>
    <row r="981">
      <c r="B981" s="0" t="inlineStr">
        <is>
          <t>YES</t>
        </is>
      </c>
      <c r="C981" s="0" t="inlineStr">
        <is>
          <t>NULL</t>
        </is>
      </c>
      <c r="D981" s="0" t="inlineStr">
        <is>
          <t>NULL</t>
        </is>
      </c>
      <c r="E981" s="0" t="inlineStr">
        <is>
          <t>NULL</t>
        </is>
      </c>
      <c r="F981" s="0" t="inlineStr">
        <is>
          <t>NULL</t>
        </is>
      </c>
      <c r="G981" s="0" t="inlineStr">
        <is>
          <t>NULL</t>
        </is>
      </c>
      <c r="H981" s="0" t="inlineStr">
        <is>
          <t>NULL</t>
        </is>
      </c>
      <c r="I981" s="0" t="inlineStr">
        <is>
          <t>YES!PK__info_bin__3213E83F6B76E9E8</t>
        </is>
      </c>
      <c r="J981" s="0" t="inlineStr">
        <is>
          <t>YES! 主键相关索引</t>
        </is>
      </c>
      <c r="K981" s="0" t="inlineStr">
        <is>
          <t xml:space="preserve"> NO!  	 id列源备映射错误，源端为int None位	期望更改为text	实际备端为int None位</t>
        </is>
      </c>
      <c r="EQ981" s="0" t="inlineStr">
        <is>
          <t>56行 15列，源：nan 备：0.0000000000000</t>
        </is>
      </c>
      <c r="FD981" s="0" t="inlineStr">
        <is>
          <t>56行 15列，源：nan 备：</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c_binary列源备映射错误，源端为binary 1位	期望更改为text	实际备端为binary 1位</t>
        </is>
      </c>
      <c r="EQ982" s="0" t="inlineStr">
        <is>
          <t>56行 16列，源：nan 备：299792448.000000</t>
        </is>
      </c>
      <c r="FD982" s="0" t="inlineStr">
        <is>
          <t>56行 16列，源：nan 备：</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c_binary_20列源备映射错误，源端为binary 20位	期望更改为text	实际备端为binary 20位</t>
        </is>
      </c>
      <c r="EQ983" s="0" t="inlineStr">
        <is>
          <t>56行 17列，源：None 备：-500000.0000</t>
        </is>
      </c>
      <c r="FD983" s="0" t="inlineStr">
        <is>
          <t>56行 17列，源：None 备：</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c_binary_200列源备映射错误，源端为binary 200位	期望更改为text	实际备端为binary 200位</t>
        </is>
      </c>
      <c r="EQ984" s="0" t="inlineStr">
        <is>
          <t>56行 18列，源：None 备：1234.5678</t>
        </is>
      </c>
      <c r="FD984" s="0" t="inlineStr">
        <is>
          <t>56行 18列，源：None 备：</t>
        </is>
      </c>
    </row>
    <row r="985">
      <c r="A985" s="0" t="inlineStr">
        <is>
          <t>info_varchar_dml_batch1_pk_irp2</t>
        </is>
      </c>
      <c r="K985" s="0" t="inlineStr">
        <is>
          <t>[0;34m info_varchar_dml_batch1_pk_irp2 [0m源备字段数相同，源端字段：4 	备端字段4</t>
        </is>
      </c>
      <c r="W985" s="0" t="inlineStr">
        <is>
          <t>YES 源备无差异</t>
        </is>
      </c>
      <c r="X985" s="0">
        <f>A985</f>
        <v/>
      </c>
      <c r="EQ985" s="0" t="inlineStr">
        <is>
          <t>56行 19列，源：None 备：1</t>
        </is>
      </c>
      <c r="FD985" s="0" t="inlineStr">
        <is>
          <t>56行 19列，源：None 备：</t>
        </is>
      </c>
    </row>
    <row r="986">
      <c r="B986" s="0" t="inlineStr">
        <is>
          <t>YES</t>
        </is>
      </c>
      <c r="C986" s="0" t="inlineStr">
        <is>
          <t>NULL</t>
        </is>
      </c>
      <c r="D986" s="0" t="inlineStr">
        <is>
          <t>NULL</t>
        </is>
      </c>
      <c r="E986" s="0" t="inlineStr">
        <is>
          <t>NULL</t>
        </is>
      </c>
      <c r="F986" s="0" t="inlineStr">
        <is>
          <t>NULL</t>
        </is>
      </c>
      <c r="G986" s="0" t="inlineStr">
        <is>
          <t>NULL</t>
        </is>
      </c>
      <c r="H986" s="0" t="inlineStr">
        <is>
          <t>NULL</t>
        </is>
      </c>
      <c r="I986" s="0" t="inlineStr">
        <is>
          <t>YES!PK__info_var__3213E83F8DEAE457</t>
        </is>
      </c>
      <c r="J986" s="0" t="inlineStr">
        <is>
          <t>YES! 主键相关索引</t>
        </is>
      </c>
      <c r="K986" s="0" t="inlineStr">
        <is>
          <t xml:space="preserve"> NO!  	 id列源备映射错误，源端为int None位	期望更改为text	实际备端为int None位</t>
        </is>
      </c>
      <c r="EQ986" s="0" t="inlineStr">
        <is>
          <t>57行 0列，源：118 备：205</t>
        </is>
      </c>
      <c r="FD986" s="0" t="inlineStr">
        <is>
          <t>57行 0列，源：118 备：5</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c_varchar列源备映射错误，源端为varchar 1位	期望更改为text	实际备端为varchar 1位</t>
        </is>
      </c>
      <c r="EQ987" s="0" t="inlineStr">
        <is>
          <t>57行 1列，源：nan 备：</t>
        </is>
      </c>
      <c r="FD987" s="0" t="inlineStr">
        <is>
          <t>57行 1列，源：nan 备：0</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c_varchar20列源备映射错误，源端为varchar 20位	期望更改为text	实际备端为varchar 20位</t>
        </is>
      </c>
      <c r="EQ988" s="0" t="inlineStr">
        <is>
          <t>57行 2列，源：nan 备：</t>
        </is>
      </c>
      <c r="FD988" s="0" t="inlineStr">
        <is>
          <t>57行 2列，源：nan 备：0</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c_varchar200列源备映射错误，源端为varchar 200位	期望更改为text	实际备端为varchar 200位</t>
        </is>
      </c>
      <c r="EQ989" s="0" t="inlineStr">
        <is>
          <t>57行 3列，源：nan 备：</t>
        </is>
      </c>
      <c r="FD989" s="0" t="inlineStr">
        <is>
          <t>57行 3列，源：nan 备：0</t>
        </is>
      </c>
    </row>
    <row r="990">
      <c r="K990" s="0" t="inlineStr">
        <is>
          <t>~ 空表</t>
        </is>
      </c>
      <c r="EQ990" s="0" t="inlineStr">
        <is>
          <t>57行 4列，源：nan 备：</t>
        </is>
      </c>
      <c r="FD990" s="0" t="inlineStr">
        <is>
          <t>57行 4列，源：nan 备：0</t>
        </is>
      </c>
    </row>
    <row r="991">
      <c r="A991" s="0" t="inlineStr">
        <is>
          <t>info_time_dml_batch1_pk_irp2</t>
        </is>
      </c>
      <c r="K991" s="0" t="inlineStr">
        <is>
          <t>[0;34m info_time_dml_batch1_pk_irp2 [0m源备字段数相同，源端字段：9 	备端字段9</t>
        </is>
      </c>
      <c r="W991" s="1">
        <f>HYPERLINK("#2026041717hbase0!DT2","NO 源备存在差异，共300个")</f>
        <v/>
      </c>
      <c r="X991" s="0">
        <f>A991</f>
        <v/>
      </c>
      <c r="EQ991" s="0" t="inlineStr">
        <is>
          <t>57行 5列，源：None 备：</t>
        </is>
      </c>
      <c r="FD991" s="0" t="inlineStr">
        <is>
          <t>57行 5列，源：None 备：</t>
        </is>
      </c>
    </row>
    <row r="992">
      <c r="B992" s="0" t="inlineStr">
        <is>
          <t>YES</t>
        </is>
      </c>
      <c r="C992" s="0" t="inlineStr">
        <is>
          <t>NULL</t>
        </is>
      </c>
      <c r="D992" s="0" t="inlineStr">
        <is>
          <t>NULL</t>
        </is>
      </c>
      <c r="E992" s="0" t="inlineStr">
        <is>
          <t>NULL</t>
        </is>
      </c>
      <c r="F992" s="0" t="inlineStr">
        <is>
          <t>NULL</t>
        </is>
      </c>
      <c r="G992" s="0" t="inlineStr">
        <is>
          <t>NULL</t>
        </is>
      </c>
      <c r="H992" s="0" t="inlineStr">
        <is>
          <t>NULL</t>
        </is>
      </c>
      <c r="I992" s="0" t="inlineStr">
        <is>
          <t>YES!PK__info_tim__3213E83F775F4E06</t>
        </is>
      </c>
      <c r="J992" s="0" t="inlineStr">
        <is>
          <t>YES! 主键相关索引</t>
        </is>
      </c>
      <c r="K992" s="0" t="inlineStr">
        <is>
          <t xml:space="preserve"> NO!  	 id列源备映射错误，源端为int None位	期望更改为text	实际备端为int None位</t>
        </is>
      </c>
      <c r="EQ992" s="0" t="inlineStr">
        <is>
          <t>57行 6列，源：None 备：</t>
        </is>
      </c>
      <c r="FD992" s="0" t="inlineStr">
        <is>
          <t>57行 6列，源：None 备：</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c_time0列源备映射错误，源端为time None位	期望更改为text	实际备端为time None位</t>
        </is>
      </c>
      <c r="EQ993" s="0" t="inlineStr">
        <is>
          <t>57行 7列，源：None 备：</t>
        </is>
      </c>
      <c r="FD993" s="0" t="inlineStr">
        <is>
          <t>57行 7列，源：None 备：</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c_time1列源备映射错误，源端为time None位	期望更改为text	实际备端为time None位</t>
        </is>
      </c>
      <c r="EQ994" s="0" t="inlineStr">
        <is>
          <t>57行 8列，源：None 备：</t>
        </is>
      </c>
      <c r="FD994" s="0" t="inlineStr">
        <is>
          <t>57行 8列，源：None 备：</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c_time2列源备映射错误，源端为time None位	期望更改为text	实际备端为time None位</t>
        </is>
      </c>
      <c r="EQ995" s="0" t="inlineStr">
        <is>
          <t>57行 9列，源：None 备：</t>
        </is>
      </c>
      <c r="FD995" s="0" t="inlineStr">
        <is>
          <t>57行 9列，源：None 备：</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c_time3列源备映射错误，源端为time None位	期望更改为text	实际备端为time None位</t>
        </is>
      </c>
      <c r="EQ996" s="0" t="inlineStr">
        <is>
          <t>57行 10列，源：None 备：</t>
        </is>
      </c>
      <c r="FD996" s="0" t="inlineStr">
        <is>
          <t>57行 10列，源：None 备：</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c_time4列源备映射错误，源端为time None位	期望更改为text	实际备端为time None位</t>
        </is>
      </c>
      <c r="EQ997" s="0" t="inlineStr">
        <is>
          <t>57行 11列，源：None 备：</t>
        </is>
      </c>
      <c r="FD997" s="0" t="inlineStr">
        <is>
          <t>57行 11列，源：None 备：</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c_time5列源备映射错误，源端为time None位	期望更改为text	实际备端为time None位</t>
        </is>
      </c>
      <c r="EQ998" s="0" t="inlineStr">
        <is>
          <t>57行 12列，源：None 备：</t>
        </is>
      </c>
      <c r="FD998" s="0" t="inlineStr">
        <is>
          <t>57行 12列，源：None 备：</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c_time6列源备映射错误，源端为time None位	期望更改为text	实际备端为time None位</t>
        </is>
      </c>
      <c r="EQ999" s="0" t="inlineStr">
        <is>
          <t>57行 13列，源：None 备：</t>
        </is>
      </c>
      <c r="FD999" s="0" t="inlineStr">
        <is>
          <t>57行 13列，源：None 备：</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c_time列源备映射错误，源端为time None位	期望更改为text	实际备端为time None位</t>
        </is>
      </c>
      <c r="EQ1000" s="0" t="inlineStr">
        <is>
          <t>57行 14列，源：None 备：</t>
        </is>
      </c>
      <c r="FD1000" s="0" t="inlineStr">
        <is>
          <t>57行 14列，源：None 备：</t>
        </is>
      </c>
    </row>
    <row r="1001">
      <c r="A1001" s="0" t="inlineStr">
        <is>
          <t>info_sql_variant_dml_single_pk_irp</t>
        </is>
      </c>
      <c r="K1001" s="0" t="inlineStr">
        <is>
          <t>[0;34m info_sql_variant_dml_single_pk_irp [0m源备字段数相同，源端字段：25 	备端字段25</t>
        </is>
      </c>
      <c r="W1001" s="1">
        <f>HYPERLINK("#2026041717hbase0!DU2","NO 源备存在差异，共28个")</f>
        <v/>
      </c>
      <c r="X1001" s="0">
        <f>A1001</f>
        <v/>
      </c>
      <c r="EQ1001" s="0" t="inlineStr">
        <is>
          <t>57行 15列，源：nan 备：</t>
        </is>
      </c>
      <c r="FD1001" s="0" t="inlineStr">
        <is>
          <t>57行 15列，源：nan 备：</t>
        </is>
      </c>
    </row>
    <row r="1002">
      <c r="B1002" s="0" t="inlineStr">
        <is>
          <t>YES</t>
        </is>
      </c>
      <c r="C1002" s="0" t="inlineStr">
        <is>
          <t>NULL</t>
        </is>
      </c>
      <c r="D1002" s="0" t="inlineStr">
        <is>
          <t>NULL</t>
        </is>
      </c>
      <c r="E1002" s="0" t="inlineStr">
        <is>
          <t>NULL</t>
        </is>
      </c>
      <c r="F1002" s="0" t="inlineStr">
        <is>
          <t>NULL</t>
        </is>
      </c>
      <c r="G1002" s="0" t="inlineStr">
        <is>
          <t>NULL</t>
        </is>
      </c>
      <c r="H1002" s="0" t="inlineStr">
        <is>
          <t>NULL</t>
        </is>
      </c>
      <c r="I1002" s="0" t="inlineStr">
        <is>
          <t>YES!PK__info_sql__3213E83F3E87AF60</t>
        </is>
      </c>
      <c r="J1002" s="0" t="inlineStr">
        <is>
          <t>YES! 主键相关索引</t>
        </is>
      </c>
      <c r="K1002" s="0" t="inlineStr">
        <is>
          <t xml:space="preserve"> NO!  	 id列源备映射错误，源端为int None位	期望更改为text	实际备端为int None位</t>
        </is>
      </c>
      <c r="EQ1002" s="0" t="inlineStr">
        <is>
          <t>57行 16列，源：nan 备：</t>
        </is>
      </c>
      <c r="FD1002" s="0" t="inlineStr">
        <is>
          <t>57行 16列，源：nan 备：</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c_date列源备映射错误，源端为sql_variant 0位	期望更改为text	实际备端为sql_variant 0位</t>
        </is>
      </c>
      <c r="EQ1003" s="0" t="inlineStr">
        <is>
          <t>57行 17列，源：None 备：</t>
        </is>
      </c>
      <c r="FD1003" s="0" t="inlineStr">
        <is>
          <t>57行 17列，源：None 备：</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c_time列源备映射错误，源端为sql_variant 0位	期望更改为text	实际备端为sql_variant 0位</t>
        </is>
      </c>
      <c r="EQ1004" s="0" t="inlineStr">
        <is>
          <t>57行 18列，源：None 备：</t>
        </is>
      </c>
      <c r="FD1004" s="0" t="inlineStr">
        <is>
          <t>57行 18列，源：None 备：</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c_datetime2列源备映射错误，源端为sql_variant 0位	期望更改为text	实际备端为sql_variant 0位</t>
        </is>
      </c>
      <c r="EQ1005" s="0" t="inlineStr">
        <is>
          <t>57行 19列，源：None 备：</t>
        </is>
      </c>
      <c r="FD1005" s="0" t="inlineStr">
        <is>
          <t>57行 19列，源：None 备：</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c_datetimeoffset列源备映射错误，源端为sql_variant 0位	期望更改为text	实际备端为sql_variant 0位</t>
        </is>
      </c>
      <c r="EQ1006" s="0" t="inlineStr">
        <is>
          <t>58行 0列，源：119 备：206</t>
        </is>
      </c>
      <c r="FD1006" s="0" t="inlineStr">
        <is>
          <t>58行 0列，源：119 备：502</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c_tinyint列源备映射错误，源端为sql_variant 0位	期望更改为text	实际备端为sql_variant 0位</t>
        </is>
      </c>
      <c r="EQ1007" s="0" t="inlineStr">
        <is>
          <t>58行 1列，源：nan 备：</t>
        </is>
      </c>
      <c r="FD1007" s="0" t="inlineStr">
        <is>
          <t>58行 1列，源：nan 备：</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c_smallint列源备映射错误，源端为sql_variant 0位	期望更改为text	实际备端为sql_variant 0位</t>
        </is>
      </c>
      <c r="EQ1008" s="0" t="inlineStr">
        <is>
          <t>58行 2列，源：nan 备：</t>
        </is>
      </c>
      <c r="FD1008" s="0" t="inlineStr">
        <is>
          <t>58行 2列，源：nan 备：</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c_int列源备映射错误，源端为sql_variant 0位	期望更改为text	实际备端为sql_variant 0位</t>
        </is>
      </c>
      <c r="EQ1009" s="0" t="inlineStr">
        <is>
          <t>58行 3列，源：nan 备：</t>
        </is>
      </c>
      <c r="FD1009" s="0" t="inlineStr">
        <is>
          <t>58行 3列，源：nan 备：</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c_sdt列源备映射错误，源端为sql_variant 0位	期望更改为text	实际备端为sql_variant 0位</t>
        </is>
      </c>
      <c r="EQ1010" s="0" t="inlineStr">
        <is>
          <t>58行 4列，源：nan 备：</t>
        </is>
      </c>
      <c r="FD1010" s="0" t="inlineStr">
        <is>
          <t>58行 4列，源：nan 备：</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c_real列源备映射错误，源端为sql_variant 0位	期望更改为text	实际备端为sql_variant 0位</t>
        </is>
      </c>
      <c r="EQ1011" s="0" t="inlineStr">
        <is>
          <t>58行 5列，源：None 备：</t>
        </is>
      </c>
      <c r="FD1011" s="0" t="inlineStr">
        <is>
          <t>58行 5列，源：None 备：999999999999999999</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c_money列源备映射错误，源端为sql_variant 0位	期望更改为text	实际备端为sql_variant 0位</t>
        </is>
      </c>
      <c r="EQ1012" s="0" t="inlineStr">
        <is>
          <t>58行 6列，源：None 备：</t>
        </is>
      </c>
      <c r="FD1012" s="0" t="inlineStr">
        <is>
          <t>58行 6列，源：None 备：99999999999999999999999999999999999999</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c_datetime列源备映射错误，源端为sql_variant 0位	期望更改为text	实际备端为sql_variant 0位</t>
        </is>
      </c>
      <c r="EQ1013" s="0" t="inlineStr">
        <is>
          <t>58行 7列，源：None 备：</t>
        </is>
      </c>
      <c r="FD1013" s="0" t="inlineStr">
        <is>
          <t>58行 7列，源：None 备：0.99999999999999999999999999999999999999</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c_float列源备映射错误，源端为sql_variant 0位	期望更改为text	实际备端为sql_variant 0位</t>
        </is>
      </c>
      <c r="EQ1014" s="0" t="inlineStr">
        <is>
          <t>58行 8列，源：None 备：</t>
        </is>
      </c>
      <c r="FD1014" s="0" t="inlineStr">
        <is>
          <t>58行 8列，源：None 备：9999999999999999999999999999.9999999999</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c_bit列源备映射错误，源端为sql_variant 0位	期望更改为text	实际备端为sql_variant 0位</t>
        </is>
      </c>
      <c r="EQ1015" s="0" t="inlineStr">
        <is>
          <t>58行 9列，源：None 备：</t>
        </is>
      </c>
      <c r="FD1015" s="0" t="inlineStr">
        <is>
          <t>58行 9列，源：None 备：999999999999999.9999</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c_decimal列源备映射错误，源端为sql_variant 0位	期望更改为text	实际备端为sql_variant 0位</t>
        </is>
      </c>
      <c r="EQ1016" s="0" t="inlineStr">
        <is>
          <t>58行 10列，源：None 备：</t>
        </is>
      </c>
      <c r="FD1016" s="0" t="inlineStr">
        <is>
          <t>58行 10列，源：None 备：999999999999999999</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c_uniqueidentifier列源备映射错误，源端为sql_variant 0位	期望更改为text	实际备端为sql_variant 0位</t>
        </is>
      </c>
      <c r="EQ1017" s="0" t="inlineStr">
        <is>
          <t>58行 11列，源：None 备：</t>
        </is>
      </c>
      <c r="FD1017" s="0" t="inlineStr">
        <is>
          <t>58行 11列，源：None 备：99999999999999999999999999999999999999</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c_smallmoney列源备映射错误，源端为sql_variant 0位	期望更改为text	实际备端为sql_variant 0位</t>
        </is>
      </c>
      <c r="EQ1018" s="0" t="inlineStr">
        <is>
          <t>58行 12列，源：None 备：</t>
        </is>
      </c>
      <c r="FD1018" s="0" t="inlineStr">
        <is>
          <t>58行 12列，源：None 备：0.99999999999999999999999999999999999999</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c_bigint列源备映射错误，源端为sql_variant 0位	期望更改为text	实际备端为sql_variant 0位</t>
        </is>
      </c>
      <c r="EQ1019" s="0" t="inlineStr">
        <is>
          <t>58行 13列，源：None 备：</t>
        </is>
      </c>
      <c r="FD1019" s="0" t="inlineStr">
        <is>
          <t>58行 13列，源：None 备：9999999999999999999999999999.9999999999</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c_varbinary_20列源备映射错误，源端为sql_variant 0位	期望更改为text	实际备端为sql_variant 0位</t>
        </is>
      </c>
      <c r="EQ1020" s="0" t="inlineStr">
        <is>
          <t>58行 14列，源：None 备：</t>
        </is>
      </c>
      <c r="FD1020" s="0" t="inlineStr">
        <is>
          <t>58行 14列，源：None 备：9999999999999999.99</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c_varchar_20列源备映射错误，源端为sql_variant 0位	期望更改为text	实际备端为sql_variant 0位</t>
        </is>
      </c>
      <c r="EQ1021" s="0" t="inlineStr">
        <is>
          <t>58行 15列，源：nan 备：</t>
        </is>
      </c>
      <c r="FD1021" s="0" t="inlineStr">
        <is>
          <t>58行 15列，源：nan 备：</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c_binary_20列源备映射错误，源端为sql_variant 0位	期望更改为text	实际备端为sql_variant 0位</t>
        </is>
      </c>
      <c r="EQ1022" s="0" t="inlineStr">
        <is>
          <t>58行 16列，源：nan 备：</t>
        </is>
      </c>
      <c r="FD1022" s="0" t="inlineStr">
        <is>
          <t>58行 16列，源：nan 备：</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c_char_20列源备映射错误，源端为sql_variant 0位	期望更改为text	实际备端为sql_variant 0位</t>
        </is>
      </c>
      <c r="EQ1023" s="0" t="inlineStr">
        <is>
          <t>58行 17列，源：None 备：</t>
        </is>
      </c>
      <c r="FD1023" s="0" t="inlineStr">
        <is>
          <t>58行 17列，源：None 备：</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c_nvarchar_20列源备映射错误，源端为sql_variant 0位	期望更改为text	实际备端为sql_variant 0位</t>
        </is>
      </c>
      <c r="EQ1024" s="0" t="inlineStr">
        <is>
          <t>58行 18列，源：None 备：</t>
        </is>
      </c>
      <c r="FD1024" s="0" t="inlineStr">
        <is>
          <t>58行 18列，源：None 备：</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c_nchar_20列源备映射错误，源端为sql_variant 0位	期望更改为text	实际备端为sql_variant 0位</t>
        </is>
      </c>
      <c r="EQ1025" s="0" t="inlineStr">
        <is>
          <t>58行 19列，源：None 备：</t>
        </is>
      </c>
      <c r="FD1025" s="0" t="inlineStr">
        <is>
          <t>58行 19列，源：None 备：</t>
        </is>
      </c>
    </row>
    <row r="1026">
      <c r="B1026" s="0" t="inlineStr">
        <is>
          <t>NULL</t>
        </is>
      </c>
      <c r="C1026" s="0" t="inlineStr">
        <is>
          <t>NULL</t>
        </is>
      </c>
      <c r="D1026" s="0" t="inlineStr">
        <is>
          <t>NULL</t>
        </is>
      </c>
      <c r="E1026" s="0" t="inlineStr">
        <is>
          <t>NULL</t>
        </is>
      </c>
      <c r="F1026" s="0" t="inlineStr">
        <is>
          <t>NULL</t>
        </is>
      </c>
      <c r="G1026" s="0" t="inlineStr">
        <is>
          <t>NULL</t>
        </is>
      </c>
      <c r="H1026" s="0" t="inlineStr">
        <is>
          <t>NULL</t>
        </is>
      </c>
      <c r="I1026" s="0" t="inlineStr">
        <is>
          <t>NULL</t>
        </is>
      </c>
      <c r="J1026" s="0" t="inlineStr">
        <is>
          <t>NULL</t>
        </is>
      </c>
      <c r="K1026" s="0" t="inlineStr">
        <is>
          <t xml:space="preserve"> NO!  	 c_timestamp列源备映射错误，源端为timestamp None位	期望更改为text	实际备端为timestamp None位</t>
        </is>
      </c>
      <c r="EQ1026" s="0" t="inlineStr">
        <is>
          <t>59行 0列，源：120 备：207</t>
        </is>
      </c>
      <c r="FD1026" s="0" t="inlineStr">
        <is>
          <t>59行 0列，源：120 备：504</t>
        </is>
      </c>
    </row>
    <row r="1027">
      <c r="A1027" s="0" t="inlineStr">
        <is>
          <t>info_datetime_dml_single_pk</t>
        </is>
      </c>
      <c r="K1027" s="0" t="inlineStr">
        <is>
          <t>[0;34m info_datetime_dml_single_pk [0m源备字段数相同，源端字段：2 	备端字段2</t>
        </is>
      </c>
      <c r="W1027" s="0" t="inlineStr">
        <is>
          <t>YES 源备无差异</t>
        </is>
      </c>
      <c r="X1027" s="0">
        <f>A1027</f>
        <v/>
      </c>
      <c r="EQ1027" s="0" t="inlineStr">
        <is>
          <t>59行 1列，源：nan 备：</t>
        </is>
      </c>
      <c r="FD1027" s="0" t="inlineStr">
        <is>
          <t>59行 1列，源：nan 备：</t>
        </is>
      </c>
    </row>
    <row r="1028">
      <c r="B1028" s="0" t="inlineStr">
        <is>
          <t>YES</t>
        </is>
      </c>
      <c r="C1028" s="0" t="inlineStr">
        <is>
          <t>NULL</t>
        </is>
      </c>
      <c r="D1028" s="0" t="inlineStr">
        <is>
          <t>NULL</t>
        </is>
      </c>
      <c r="E1028" s="0" t="inlineStr">
        <is>
          <t>NULL</t>
        </is>
      </c>
      <c r="F1028" s="0" t="inlineStr">
        <is>
          <t>NULL</t>
        </is>
      </c>
      <c r="G1028" s="0" t="inlineStr">
        <is>
          <t>NULL</t>
        </is>
      </c>
      <c r="H1028" s="0" t="inlineStr">
        <is>
          <t>NULL</t>
        </is>
      </c>
      <c r="I1028" s="0" t="inlineStr">
        <is>
          <t>YES!PK__info_dat__3213E83FBAC7D352</t>
        </is>
      </c>
      <c r="J1028" s="0" t="inlineStr">
        <is>
          <t>YES! 主键相关索引</t>
        </is>
      </c>
      <c r="K1028" s="0" t="inlineStr">
        <is>
          <t xml:space="preserve"> NO!  	 id列源备映射错误，源端为int None位	期望更改为text	实际备端为int None位</t>
        </is>
      </c>
      <c r="EQ1028" s="0" t="inlineStr">
        <is>
          <t>59行 2列，源：nan 备：</t>
        </is>
      </c>
      <c r="FD1028" s="0" t="inlineStr">
        <is>
          <t>59行 2列，源：nan 备：</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c_datetime列源备映射错误，源端为datetime None位	期望更改为text	实际备端为datetime None位</t>
        </is>
      </c>
      <c r="EQ1029" s="0" t="inlineStr">
        <is>
          <t>59行 3列，源：nan 备：</t>
        </is>
      </c>
      <c r="FD1029" s="0" t="inlineStr">
        <is>
          <t>59行 3列，源：nan 备：</t>
        </is>
      </c>
    </row>
    <row r="1030">
      <c r="A1030" s="0" t="inlineStr">
        <is>
          <t>info_varcharmax_dml_batch1_pk</t>
        </is>
      </c>
      <c r="K1030" s="0" t="inlineStr">
        <is>
          <t>[0;34m info_varcharmax_dml_batch1_pk [0m源备字段数相同，源端字段：3 	备端字段3</t>
        </is>
      </c>
      <c r="W1030" s="0" t="inlineStr">
        <is>
          <t>YES 源备无差异</t>
        </is>
      </c>
      <c r="X1030" s="0">
        <f>A1030</f>
        <v/>
      </c>
      <c r="EQ1030" s="0" t="inlineStr">
        <is>
          <t>59行 4列，源：nan 备：</t>
        </is>
      </c>
      <c r="FD1030" s="0" t="inlineStr">
        <is>
          <t>59行 4列，源：nan 备：</t>
        </is>
      </c>
    </row>
    <row r="1031">
      <c r="B1031" s="0" t="inlineStr">
        <is>
          <t>YES</t>
        </is>
      </c>
      <c r="C1031" s="0" t="inlineStr">
        <is>
          <t>NULL</t>
        </is>
      </c>
      <c r="D1031" s="0" t="inlineStr">
        <is>
          <t>NULL</t>
        </is>
      </c>
      <c r="E1031" s="0" t="inlineStr">
        <is>
          <t>NULL</t>
        </is>
      </c>
      <c r="F1031" s="0" t="inlineStr">
        <is>
          <t>NULL</t>
        </is>
      </c>
      <c r="G1031" s="0" t="inlineStr">
        <is>
          <t>NULL</t>
        </is>
      </c>
      <c r="H1031" s="0" t="inlineStr">
        <is>
          <t>NULL</t>
        </is>
      </c>
      <c r="I1031" s="0" t="inlineStr">
        <is>
          <t>YES!PK__info_var__3213E83F851CAA40</t>
        </is>
      </c>
      <c r="J1031" s="0" t="inlineStr">
        <is>
          <t>YES! 主键相关索引</t>
        </is>
      </c>
      <c r="K1031" s="0" t="inlineStr">
        <is>
          <t xml:space="preserve"> NO!  	 id列源备映射错误，源端为int None位	期望更改为text	实际备端为int None位</t>
        </is>
      </c>
      <c r="EQ1031" s="0" t="inlineStr">
        <is>
          <t>59行 5列，源：None 备：</t>
        </is>
      </c>
      <c r="FD1031" s="0" t="inlineStr">
        <is>
          <t>59行 5列，源：None 备：123456789123456789</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c_varchar_max列源备映射错误，源端为varchar -1位	期望更改为text	实际备端为varchar -1位</t>
        </is>
      </c>
      <c r="EQ1032" s="0" t="inlineStr">
        <is>
          <t>59行 6列，源：None 备：</t>
        </is>
      </c>
      <c r="FD1032" s="0" t="inlineStr">
        <is>
          <t>59行 6列，源：None 备：-1234567890123456789012345</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c_nvarchar_max列源备映射错误，源端为nvarchar -1位	期望更改为text	实际备端为nvarchar -1位</t>
        </is>
      </c>
      <c r="EQ1033" s="0" t="inlineStr">
        <is>
          <t>59行 7列，源：None 备：</t>
        </is>
      </c>
      <c r="FD1033" s="0" t="inlineStr">
        <is>
          <t>59行 7列，源：None 备：0.00000000000000000000000080000000000000</t>
        </is>
      </c>
    </row>
    <row r="1034">
      <c r="K1034" s="0" t="inlineStr">
        <is>
          <t>~ 空表</t>
        </is>
      </c>
      <c r="EQ1034" s="0" t="inlineStr">
        <is>
          <t>59行 8列，源：None 备：</t>
        </is>
      </c>
      <c r="FD1034" s="0" t="inlineStr">
        <is>
          <t>59行 8列，源：None 备：1234567890123456789012345678.1234567890</t>
        </is>
      </c>
    </row>
    <row r="1035">
      <c r="A1035" s="0" t="inlineStr">
        <is>
          <t>info_nvarchar_dml_batch1_pk_irp2</t>
        </is>
      </c>
      <c r="K1035" s="0" t="inlineStr">
        <is>
          <t>[0;34m info_nvarchar_dml_batch1_pk_irp2 [0m源备字段数相同，源端字段：4 	备端字段4</t>
        </is>
      </c>
      <c r="W1035" s="1">
        <f>HYPERLINK("#2026041717hbase0!DV2","NO 源备存在差异，共167个")</f>
        <v/>
      </c>
      <c r="X1035" s="0">
        <f>A1035</f>
        <v/>
      </c>
      <c r="EQ1035" s="0" t="inlineStr">
        <is>
          <t>59行 9列，源：None 备：</t>
        </is>
      </c>
      <c r="FD1035" s="0" t="inlineStr">
        <is>
          <t>59行 9列，源：None 备：-123456789012.1234</t>
        </is>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YES!PK__info_nva__3213E83F7738A04F</t>
        </is>
      </c>
      <c r="J1036" s="0" t="inlineStr">
        <is>
          <t>YES! 主键相关索引</t>
        </is>
      </c>
      <c r="K1036" s="0" t="inlineStr">
        <is>
          <t xml:space="preserve"> NO!  	 id列源备映射错误，源端为int None位	期望更改为text	实际备端为int None位</t>
        </is>
      </c>
      <c r="EQ1036" s="0" t="inlineStr">
        <is>
          <t>59行 10列，源：None 备：</t>
        </is>
      </c>
      <c r="FD1036" s="0" t="inlineStr">
        <is>
          <t>59行 10列，源：None 备：123456789123456789</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c_nvarchar列源备映射错误，源端为nvarchar 2位	期望更改为text	实际备端为nvarchar 2位</t>
        </is>
      </c>
      <c r="EQ1037" s="0" t="inlineStr">
        <is>
          <t>59行 11列，源：None 备：</t>
        </is>
      </c>
      <c r="FD1037" s="0" t="inlineStr">
        <is>
          <t>59行 11列，源：None 备：-1234567890123456789012345</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c_nvarchar20列源备映射错误，源端为nvarchar 40位	期望更改为text	实际备端为nvarchar 40位</t>
        </is>
      </c>
      <c r="EQ1038" s="0" t="inlineStr">
        <is>
          <t>59行 12列，源：None 备：</t>
        </is>
      </c>
      <c r="FD1038" s="0" t="inlineStr">
        <is>
          <t>59行 12列，源：None 备：0.00000000000000000000000080000000000000</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c_nvarchar3500列源备映射错误，源端为nvarchar 7000位	期望更改为text	实际备端为nvarchar 7000位</t>
        </is>
      </c>
      <c r="EQ1039" s="0" t="inlineStr">
        <is>
          <t>59行 13列，源：None 备：</t>
        </is>
      </c>
      <c r="FD1039" s="0" t="inlineStr">
        <is>
          <t>59行 13列，源：None 备：1234567890123456789012345678.1234567890</t>
        </is>
      </c>
    </row>
    <row r="1040">
      <c r="A1040" s="0" t="inlineStr">
        <is>
          <t>info_uniqueidentifier_dml_single_pk_irp</t>
        </is>
      </c>
      <c r="K1040" s="0" t="inlineStr">
        <is>
          <t>[0;34m info_uniqueidentifier_dml_single_pk_irp [0m源备字段数相同，源端字段：2 	备端字段2</t>
        </is>
      </c>
      <c r="W1040" s="1">
        <f>HYPERLINK("#2026041717hbase0!DW2","NO 源备存在差异，共1个")</f>
        <v/>
      </c>
      <c r="X1040" s="0">
        <f>A1040</f>
        <v/>
      </c>
      <c r="EQ1040" s="0" t="inlineStr">
        <is>
          <t>59行 14列，源：None 备：</t>
        </is>
      </c>
      <c r="FD1040" s="0" t="inlineStr">
        <is>
          <t>59行 14列，源：None 备：-123456789012.12</t>
        </is>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YES!PK__info_uni__3213E83F7F8016AD</t>
        </is>
      </c>
      <c r="J1041" s="0" t="inlineStr">
        <is>
          <t>YES! 主键相关索引</t>
        </is>
      </c>
      <c r="K1041" s="0" t="inlineStr">
        <is>
          <t xml:space="preserve"> NO!  	 id列源备映射错误，源端为int None位	期望更改为text	实际备端为int None位</t>
        </is>
      </c>
      <c r="EQ1041" s="0" t="inlineStr">
        <is>
          <t>59行 15列，源：nan 备：</t>
        </is>
      </c>
      <c r="FD1041" s="0" t="inlineStr">
        <is>
          <t>59行 15列，源：nan 备：</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c_uniqueidentifier列源备映射错误，源端为uniqueidentifier None位	期望更改为text	实际备端为uniqueidentifier None位</t>
        </is>
      </c>
      <c r="EQ1042" s="0" t="inlineStr">
        <is>
          <t>59行 16列，源：nan 备：</t>
        </is>
      </c>
      <c r="FD1042" s="0" t="inlineStr">
        <is>
          <t>59行 16列，源：nan 备：</t>
        </is>
      </c>
    </row>
    <row r="1043">
      <c r="A1043" s="0" t="inlineStr">
        <is>
          <t>info_datetime2_dml_single_pk_irp</t>
        </is>
      </c>
      <c r="K1043" s="0" t="inlineStr">
        <is>
          <t>[0;34m info_datetime2_dml_single_pk_irp [0m源备字段数相同，源端字段：9 	备端字段9</t>
        </is>
      </c>
      <c r="W1043" s="1">
        <f>HYPERLINK("#2026041717hbase0!DX2","NO 源备存在差异，共28个")</f>
        <v/>
      </c>
      <c r="X1043" s="0">
        <f>A1043</f>
        <v/>
      </c>
      <c r="EQ1043" s="0" t="inlineStr">
        <is>
          <t>59行 17列，源：None 备：</t>
        </is>
      </c>
      <c r="FD1043" s="0" t="inlineStr">
        <is>
          <t>59行 17列，源：None 备：</t>
        </is>
      </c>
    </row>
    <row r="1044">
      <c r="B1044" s="0" t="inlineStr">
        <is>
          <t>YES</t>
        </is>
      </c>
      <c r="C1044" s="0" t="inlineStr">
        <is>
          <t>NULL</t>
        </is>
      </c>
      <c r="D1044" s="0" t="inlineStr">
        <is>
          <t>NULL</t>
        </is>
      </c>
      <c r="E1044" s="0" t="inlineStr">
        <is>
          <t>NULL</t>
        </is>
      </c>
      <c r="F1044" s="0" t="inlineStr">
        <is>
          <t>NULL</t>
        </is>
      </c>
      <c r="G1044" s="0" t="inlineStr">
        <is>
          <t>NULL</t>
        </is>
      </c>
      <c r="H1044" s="0" t="inlineStr">
        <is>
          <t>NULL</t>
        </is>
      </c>
      <c r="I1044" s="0" t="inlineStr">
        <is>
          <t>YES!PK__info_dat__3213E83FFAA36BE4</t>
        </is>
      </c>
      <c r="J1044" s="0" t="inlineStr">
        <is>
          <t>YES! 主键相关索引</t>
        </is>
      </c>
      <c r="K1044" s="0" t="inlineStr">
        <is>
          <t xml:space="preserve"> NO!  	 id列源备映射错误，源端为int None位	期望更改为text	实际备端为int None位</t>
        </is>
      </c>
      <c r="EQ1044" s="0" t="inlineStr">
        <is>
          <t>59行 18列，源：None 备：</t>
        </is>
      </c>
      <c r="FD1044" s="0" t="inlineStr">
        <is>
          <t>59行 18列，源：None 备：</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c_dt2_0列源备映射错误，源端为datetime2 None位	期望更改为text	实际备端为datetime2 None位</t>
        </is>
      </c>
      <c r="EQ1045" s="0" t="inlineStr">
        <is>
          <t>59行 19列，源：None 备：</t>
        </is>
      </c>
      <c r="FD1045" s="0" t="inlineStr">
        <is>
          <t>59行 19列，源：None 备：</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c_dt2_1列源备映射错误，源端为datetime2 None位	期望更改为text	实际备端为datetime2 None位</t>
        </is>
      </c>
      <c r="EQ1046" s="0" t="inlineStr">
        <is>
          <t>60行 0列，源：151 备：208</t>
        </is>
      </c>
      <c r="FD1046" s="0" t="inlineStr">
        <is>
          <t>60行 0列，源：201 备：51</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c_dt2_2列源备映射错误，源端为datetime2 None位	期望更改为text	实际备端为datetime2 None位</t>
        </is>
      </c>
      <c r="EQ1047" s="0" t="inlineStr">
        <is>
          <t>60行 1列，源：nan 备：</t>
        </is>
      </c>
      <c r="FD1047" s="0" t="inlineStr">
        <is>
          <t>60行 1列，源：nan 备：0</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c_dt2_3列源备映射错误，源端为datetime2 None位	期望更改为text	实际备端为datetime2 None位</t>
        </is>
      </c>
      <c r="EQ1048" s="0" t="inlineStr">
        <is>
          <t>60行 2列，源：nan 备：</t>
        </is>
      </c>
      <c r="FD1048" s="0" t="inlineStr">
        <is>
          <t>60行 2列，源：nan 备：-32768</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c_dt2_4列源备映射错误，源端为datetime2 None位	期望更改为text	实际备端为datetime2 None位</t>
        </is>
      </c>
      <c r="EQ1049" s="0" t="inlineStr">
        <is>
          <t>60行 3列，源：nan 备：</t>
        </is>
      </c>
      <c r="FD1049" s="0" t="inlineStr">
        <is>
          <t>60行 3列，源：nan 备：-2147483648</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c_dt2_5列源备映射错误，源端为datetime2 None位	期望更改为text	实际备端为datetime2 None位</t>
        </is>
      </c>
      <c r="EQ1050" s="0" t="inlineStr">
        <is>
          <t>60行 4列，源：nan 备：</t>
        </is>
      </c>
      <c r="FD1050" s="0" t="inlineStr">
        <is>
          <t>60行 4列，源：nan 备：-9223372036854775808</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c_dt2_6列源备映射错误，源端为datetime2 None位	期望更改为text	实际备端为datetime2 None位</t>
        </is>
      </c>
      <c r="EQ1051" s="0" t="inlineStr">
        <is>
          <t>60行 5列，源：None 备：</t>
        </is>
      </c>
      <c r="FD1051" s="0" t="inlineStr">
        <is>
          <t>60行 5列，源：None 备：</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c_dt2列源备映射错误，源端为datetime2 None位	期望更改为text	实际备端为datetime2 None位</t>
        </is>
      </c>
      <c r="EQ1052" s="0" t="inlineStr">
        <is>
          <t>60行 6列，源：None 备：</t>
        </is>
      </c>
      <c r="FD1052" s="0" t="inlineStr">
        <is>
          <t>60行 6列，源：None 备：</t>
        </is>
      </c>
    </row>
    <row r="1053">
      <c r="A1053" s="0" t="inlineStr">
        <is>
          <t>info_char_dml_single_pk</t>
        </is>
      </c>
      <c r="K1053" s="0" t="inlineStr">
        <is>
          <t>[0;34m info_char_dml_single_pk [0m源备字段数相同，源端字段：4 	备端字段4</t>
        </is>
      </c>
      <c r="W1053" s="0" t="inlineStr">
        <is>
          <t>YES 源备无差异</t>
        </is>
      </c>
      <c r="X1053" s="0">
        <f>A1053</f>
        <v/>
      </c>
      <c r="EQ1053" s="0" t="inlineStr">
        <is>
          <t>60行 7列，源：None 备：</t>
        </is>
      </c>
      <c r="FD1053" s="0" t="inlineStr">
        <is>
          <t>60行 7列，源：None 备：</t>
        </is>
      </c>
    </row>
    <row r="1054">
      <c r="B1054" s="0" t="inlineStr">
        <is>
          <t>YES</t>
        </is>
      </c>
      <c r="C1054" s="0" t="inlineStr">
        <is>
          <t>NULL</t>
        </is>
      </c>
      <c r="D1054" s="0" t="inlineStr">
        <is>
          <t>NULL</t>
        </is>
      </c>
      <c r="E1054" s="0" t="inlineStr">
        <is>
          <t>NULL</t>
        </is>
      </c>
      <c r="F1054" s="0" t="inlineStr">
        <is>
          <t>NULL</t>
        </is>
      </c>
      <c r="G1054" s="0" t="inlineStr">
        <is>
          <t>NULL</t>
        </is>
      </c>
      <c r="H1054" s="0" t="inlineStr">
        <is>
          <t>NULL</t>
        </is>
      </c>
      <c r="I1054" s="0" t="inlineStr">
        <is>
          <t>YES!PK__info_cha__3213E83F9FFC7CB1</t>
        </is>
      </c>
      <c r="J1054" s="0" t="inlineStr">
        <is>
          <t>YES! 主键相关索引</t>
        </is>
      </c>
      <c r="K1054" s="0" t="inlineStr">
        <is>
          <t xml:space="preserve"> NO!  	 id列源备映射错误，源端为int None位	期望更改为text	实际备端为int None位</t>
        </is>
      </c>
      <c r="EQ1054" s="0" t="inlineStr">
        <is>
          <t>60行 8列，源：None 备：</t>
        </is>
      </c>
      <c r="FD1054" s="0" t="inlineStr">
        <is>
          <t>60行 8列，源：None 备：</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c_char列源备映射错误，源端为char 1位	期望更改为text	实际备端为char 1位</t>
        </is>
      </c>
      <c r="EQ1055" s="0" t="inlineStr">
        <is>
          <t>60行 9列，源：None 备：</t>
        </is>
      </c>
      <c r="FD1055" s="0" t="inlineStr">
        <is>
          <t>60行 9列，源：None 备：</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c_char20列源备映射错误，源端为char 20位	期望更改为text	实际备端为char 20位</t>
        </is>
      </c>
      <c r="EQ1056" s="0" t="inlineStr">
        <is>
          <t>60行 10列，源：None 备：</t>
        </is>
      </c>
      <c r="FD1056" s="0" t="inlineStr">
        <is>
          <t>60行 10列，源：None 备：</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c_char7000列源备映射错误，源端为char 7000位	期望更改为text	实际备端为char 7000位</t>
        </is>
      </c>
      <c r="EQ1057" s="0" t="inlineStr">
        <is>
          <t>60行 11列，源：None 备：</t>
        </is>
      </c>
      <c r="FD1057" s="0" t="inlineStr">
        <is>
          <t>60行 11列，源：None 备：</t>
        </is>
      </c>
    </row>
    <row r="1058">
      <c r="A1058" s="0" t="inlineStr">
        <is>
          <t>info_varbinary_dml_batch1_pk_irp1</t>
        </is>
      </c>
      <c r="K1058" s="0" t="inlineStr">
        <is>
          <t>[0;34m info_varbinary_dml_batch1_pk_irp1 [0m源备字段数相同，源端字段：4 	备端字段4</t>
        </is>
      </c>
      <c r="W1058" s="1">
        <f>HYPERLINK("#2026041717hbase0!DY2","NO 源备存在差异，共39个")</f>
        <v/>
      </c>
      <c r="X1058" s="0">
        <f>A1058</f>
        <v/>
      </c>
      <c r="EQ1058" s="0" t="inlineStr">
        <is>
          <t>60行 12列，源：None 备：</t>
        </is>
      </c>
      <c r="FD1058" s="0" t="inlineStr">
        <is>
          <t>60行 12列，源：None 备：</t>
        </is>
      </c>
    </row>
    <row r="1059">
      <c r="B1059" s="0" t="inlineStr">
        <is>
          <t>YES</t>
        </is>
      </c>
      <c r="C1059" s="0" t="inlineStr">
        <is>
          <t>NULL</t>
        </is>
      </c>
      <c r="D1059" s="0" t="inlineStr">
        <is>
          <t>NULL</t>
        </is>
      </c>
      <c r="E1059" s="0" t="inlineStr">
        <is>
          <t>NULL</t>
        </is>
      </c>
      <c r="F1059" s="0" t="inlineStr">
        <is>
          <t>NULL</t>
        </is>
      </c>
      <c r="G1059" s="0" t="inlineStr">
        <is>
          <t>NULL</t>
        </is>
      </c>
      <c r="H1059" s="0" t="inlineStr">
        <is>
          <t>NULL</t>
        </is>
      </c>
      <c r="I1059" s="0" t="inlineStr">
        <is>
          <t>YES!PK__info_var__3213E83F05B6F328</t>
        </is>
      </c>
      <c r="J1059" s="0" t="inlineStr">
        <is>
          <t>YES! 主键相关索引</t>
        </is>
      </c>
      <c r="K1059" s="0" t="inlineStr">
        <is>
          <t xml:space="preserve"> NO!  	 id列源备映射错误，源端为int None位	期望更改为text	实际备端为int None位</t>
        </is>
      </c>
      <c r="EQ1059" s="0" t="inlineStr">
        <is>
          <t>60行 13列，源：None 备：</t>
        </is>
      </c>
      <c r="FD1059" s="0" t="inlineStr">
        <is>
          <t>60行 13列，源：None 备：</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c_varbinary列源备映射错误，源端为varbinary 1位	期望更改为text	实际备端为varbinary 1位</t>
        </is>
      </c>
      <c r="EQ1060" s="0" t="inlineStr">
        <is>
          <t>60行 14列，源：None 备：</t>
        </is>
      </c>
      <c r="FD1060" s="0" t="inlineStr">
        <is>
          <t>60行 14列，源：None 备：</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c_varbinary_100列源备映射错误，源端为varbinary 100位	期望更改为text	实际备端为varbinary 100位</t>
        </is>
      </c>
      <c r="EQ1061" s="0" t="inlineStr">
        <is>
          <t>60行 15列，源：nan 备：</t>
        </is>
      </c>
      <c r="FD1061" s="0" t="inlineStr">
        <is>
          <t>60行 15列，源：-1.79e+308 备：</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c_varbinary_200列源备映射错误，源端为varbinary 200位	期望更改为text	实际备端为varbinary 200位</t>
        </is>
      </c>
      <c r="EQ1062" s="0" t="inlineStr">
        <is>
          <t>60行 16列，源：nan 备：</t>
        </is>
      </c>
      <c r="FD1062" s="0" t="inlineStr">
        <is>
          <t>60行 16列，源：-3.3999999521443642e+38 备：</t>
        </is>
      </c>
    </row>
    <row r="1063">
      <c r="A1063" s="0" t="inlineStr">
        <is>
          <t>info_geography_dml_single_pk_irp</t>
        </is>
      </c>
      <c r="K1063" s="0" t="inlineStr">
        <is>
          <t>[0;34m info_geography_dml_single_pk_irp [0m源备字段数相同，源端字段：2 	备端字段2</t>
        </is>
      </c>
      <c r="W1063" s="1">
        <f>HYPERLINK("#2026041717hbase0!DZ2","NO 源备存在差异，共9个")</f>
        <v/>
      </c>
      <c r="X1063" s="0">
        <f>A1063</f>
        <v/>
      </c>
      <c r="EQ1063" s="0" t="inlineStr">
        <is>
          <t>60行 17列，源：None 备：</t>
        </is>
      </c>
      <c r="FD1063" s="0" t="inlineStr">
        <is>
          <t>60行 19列，源：False 备：</t>
        </is>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YES!PK__info_geo__3213E83FF84E72A5</t>
        </is>
      </c>
      <c r="J1064" s="0" t="inlineStr">
        <is>
          <t>YES! 主键相关索引</t>
        </is>
      </c>
      <c r="K1064" s="0" t="inlineStr">
        <is>
          <t xml:space="preserve"> NO!  	 id列源备映射错误，源端为int None位	期望更改为text	实际备端为int None位</t>
        </is>
      </c>
      <c r="EQ1064" s="0" t="inlineStr">
        <is>
          <t>60行 18列，源：None 备：</t>
        </is>
      </c>
      <c r="FD1064" s="0" t="inlineStr">
        <is>
          <t>61行 0列，源：202 备：512</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c_geography列源备映射错误，源端为geography -1位	期望更改为text	实际备端为geography -1位</t>
        </is>
      </c>
      <c r="EQ1065" s="0" t="inlineStr">
        <is>
          <t>60行 19列，源：None 备：</t>
        </is>
      </c>
      <c r="FD1065" s="0" t="inlineStr">
        <is>
          <t>61行 1列，源：nan 备：</t>
        </is>
      </c>
    </row>
    <row r="1066">
      <c r="A1066" s="0" t="inlineStr">
        <is>
          <t>info_varchar_dml_single_pk_irp</t>
        </is>
      </c>
      <c r="K1066" s="0" t="inlineStr">
        <is>
          <t>[0;34m info_varchar_dml_single_pk_irp [0m源备字段数相同，源端字段：4 	备端字段4</t>
        </is>
      </c>
      <c r="W1066" s="1">
        <f>HYPERLINK("#2026041717hbase0!EA2","NO 源备存在差异，共3个")</f>
        <v/>
      </c>
      <c r="X1066" s="0">
        <f>A1066</f>
        <v/>
      </c>
      <c r="EQ1066" s="0" t="inlineStr">
        <is>
          <t>61行 0列，源：152 备：209</t>
        </is>
      </c>
      <c r="FD1066" s="0" t="inlineStr">
        <is>
          <t>61行 2列，源：nan 备：</t>
        </is>
      </c>
    </row>
    <row r="1067">
      <c r="B1067" s="0" t="inlineStr">
        <is>
          <t>YES</t>
        </is>
      </c>
      <c r="C1067" s="0" t="inlineStr">
        <is>
          <t>NULL</t>
        </is>
      </c>
      <c r="D1067" s="0" t="inlineStr">
        <is>
          <t>NULL</t>
        </is>
      </c>
      <c r="E1067" s="0" t="inlineStr">
        <is>
          <t>NULL</t>
        </is>
      </c>
      <c r="F1067" s="0" t="inlineStr">
        <is>
          <t>NULL</t>
        </is>
      </c>
      <c r="G1067" s="0" t="inlineStr">
        <is>
          <t>NULL</t>
        </is>
      </c>
      <c r="H1067" s="0" t="inlineStr">
        <is>
          <t>NULL</t>
        </is>
      </c>
      <c r="I1067" s="0" t="inlineStr">
        <is>
          <t>YES!PK__info_var__3213E83F163A1CD8</t>
        </is>
      </c>
      <c r="J1067" s="0" t="inlineStr">
        <is>
          <t>YES! 主键相关索引</t>
        </is>
      </c>
      <c r="K1067" s="0" t="inlineStr">
        <is>
          <t xml:space="preserve"> NO!  	 id列源备映射错误，源端为int None位	期望更改为text	实际备端为int None位</t>
        </is>
      </c>
      <c r="EQ1067" s="0" t="inlineStr">
        <is>
          <t>61行 1列，源：nan 备：</t>
        </is>
      </c>
      <c r="FD1067" s="0" t="inlineStr">
        <is>
          <t>61行 3列，源：nan 备：</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c_varchar列源备映射错误，源端为varchar 1位	期望更改为text	实际备端为varchar 1位</t>
        </is>
      </c>
      <c r="EQ1068" s="0" t="inlineStr">
        <is>
          <t>61行 2列，源：nan 备：</t>
        </is>
      </c>
      <c r="FD1068" s="0" t="inlineStr">
        <is>
          <t>61行 4列，源：nan 备：</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c_varchar50列源备映射错误，源端为varchar 50位	期望更改为text	实际备端为varchar 50位</t>
        </is>
      </c>
      <c r="EQ1069" s="0" t="inlineStr">
        <is>
          <t>61行 3列，源：nan 备：</t>
        </is>
      </c>
      <c r="FD1069" s="0" t="inlineStr">
        <is>
          <t>61行 5列，源：None 备：123</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c_varchar200列源备映射错误，源端为varchar 200位	期望更改为text	实际备端为varchar 200位</t>
        </is>
      </c>
      <c r="EQ1070" s="0" t="inlineStr">
        <is>
          <t>61行 4列，源：nan 备：</t>
        </is>
      </c>
      <c r="FD1070" s="0" t="inlineStr">
        <is>
          <t>61行 6列，源：None 备：12345678901234567890123789012345678</t>
        </is>
      </c>
    </row>
    <row r="1071">
      <c r="A1071" s="0" t="inlineStr">
        <is>
          <t>info_time_dml_batch2_pk_irp1</t>
        </is>
      </c>
      <c r="K1071" s="0" t="inlineStr">
        <is>
          <t>[0;34m info_time_dml_batch2_pk_irp1 [0m源备字段数相同，源端字段：9 	备端字段9</t>
        </is>
      </c>
      <c r="W1071" s="1">
        <f>HYPERLINK("#2026041717hbase0!EB2","NO 源备存在差异，共135个")</f>
        <v/>
      </c>
      <c r="X1071" s="0">
        <f>A1071</f>
        <v/>
      </c>
      <c r="EQ1071" s="0" t="inlineStr">
        <is>
          <t>61行 5列，源：None 备：</t>
        </is>
      </c>
      <c r="FD1071" s="0" t="inlineStr">
        <is>
          <t>61行 7列，源：None 备：0.12345678901234590123456789012367800000</t>
        </is>
      </c>
    </row>
    <row r="1072">
      <c r="B1072" s="0" t="inlineStr">
        <is>
          <t>YES</t>
        </is>
      </c>
      <c r="C1072" s="0" t="inlineStr">
        <is>
          <t>NULL</t>
        </is>
      </c>
      <c r="D1072" s="0" t="inlineStr">
        <is>
          <t>NULL</t>
        </is>
      </c>
      <c r="E1072" s="0" t="inlineStr">
        <is>
          <t>NULL</t>
        </is>
      </c>
      <c r="F1072" s="0" t="inlineStr">
        <is>
          <t>NULL</t>
        </is>
      </c>
      <c r="G1072" s="0" t="inlineStr">
        <is>
          <t>NULL</t>
        </is>
      </c>
      <c r="H1072" s="0" t="inlineStr">
        <is>
          <t>NULL</t>
        </is>
      </c>
      <c r="I1072" s="0" t="inlineStr">
        <is>
          <t>YES!PK__info_tim__3213E83F7EEBBE58</t>
        </is>
      </c>
      <c r="J1072" s="0" t="inlineStr">
        <is>
          <t>YES! 主键相关索引</t>
        </is>
      </c>
      <c r="K1072" s="0" t="inlineStr">
        <is>
          <t xml:space="preserve"> NO!  	 id列源备映射错误，源端为int None位	期望更改为text	实际备端为int None位</t>
        </is>
      </c>
      <c r="EQ1072" s="0" t="inlineStr">
        <is>
          <t>61行 6列，源：None 备：</t>
        </is>
      </c>
      <c r="FD1072" s="0" t="inlineStr">
        <is>
          <t>61行 8列，源：None 备：123456789012367012345678.1245890000</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c_time0列源备映射错误，源端为time None位	期望更改为text	实际备端为time None位</t>
        </is>
      </c>
      <c r="EQ1073" s="0" t="inlineStr">
        <is>
          <t>61行 7列，源：None 备：</t>
        </is>
      </c>
      <c r="FD1073" s="0" t="inlineStr">
        <is>
          <t>61行 9列，源：None 备：123456712345.6789</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c_time1列源备映射错误，源端为time None位	期望更改为text	实际备端为time None位</t>
        </is>
      </c>
      <c r="EQ1074" s="0" t="inlineStr">
        <is>
          <t>61行 8列，源：None 备：</t>
        </is>
      </c>
      <c r="FD1074" s="0" t="inlineStr">
        <is>
          <t>61行 10列，源：None 备：988</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c_time2列源备映射错误，源端为time None位	期望更改为text	实际备端为time None位</t>
        </is>
      </c>
      <c r="EQ1075" s="0" t="inlineStr">
        <is>
          <t>61行 9列，源：None 备：</t>
        </is>
      </c>
      <c r="FD1075" s="0" t="inlineStr">
        <is>
          <t>61行 11列，源：None 备：987654321098765410987654321098765432</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c_time3列源备映射错误，源端为time None位	期望更改为text	实际备端为time None位</t>
        </is>
      </c>
      <c r="EQ1076" s="0" t="inlineStr">
        <is>
          <t>61行 10列，源：None 备：</t>
        </is>
      </c>
      <c r="FD1076" s="0" t="inlineStr">
        <is>
          <t>61行 12列，源：None 备：0.98765432109874321098765432109876543200</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c_time4列源备映射错误，源端为time None位	期望更改为text	实际备端为time None位</t>
        </is>
      </c>
      <c r="EQ1077" s="0" t="inlineStr">
        <is>
          <t>61行 11列，源：None 备：</t>
        </is>
      </c>
      <c r="FD1077" s="0" t="inlineStr">
        <is>
          <t>61行 13列，源：None 备：987654321098765432105432.1098542000</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c_time5列源备映射错误，源端为time None位	期望更改为text	实际备端为time None位</t>
        </is>
      </c>
      <c r="EQ1078" s="0" t="inlineStr">
        <is>
          <t>61行 12列，源：None 备：</t>
        </is>
      </c>
      <c r="FD1078" s="0" t="inlineStr">
        <is>
          <t>61行 14列，源：None 备：1234567012456.78</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 xml:space="preserve"> NO!  	 c_time6列源备映射错误，源端为time None位	期望更改为text	实际备端为time None位</t>
        </is>
      </c>
      <c r="EQ1079" s="0" t="inlineStr">
        <is>
          <t>61行 13列，源：None 备：</t>
        </is>
      </c>
      <c r="FD1079" s="0" t="inlineStr">
        <is>
          <t>61行 15列，源：1.79e+308 备：</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c_time列源备映射错误，源端为time None位	期望更改为text	实际备端为time None位</t>
        </is>
      </c>
      <c r="EQ1080" s="0" t="inlineStr">
        <is>
          <t>61行 14列，源：None 备：</t>
        </is>
      </c>
      <c r="FD1080" s="0" t="inlineStr">
        <is>
          <t>61行 16列，源：3.3999999521443642e+38 备：</t>
        </is>
      </c>
    </row>
    <row r="1081">
      <c r="A1081" s="0" t="inlineStr">
        <is>
          <t>info_varchar_dml_batch2_pk_irp1</t>
        </is>
      </c>
      <c r="K1081" s="0" t="inlineStr">
        <is>
          <t>[0;34m info_varchar_dml_batch2_pk_irp1 [0m源备字段数相同，源端字段：4 	备端字段4</t>
        </is>
      </c>
      <c r="W1081" s="0" t="inlineStr">
        <is>
          <t>YES 源备无差异</t>
        </is>
      </c>
      <c r="X1081" s="0">
        <f>A1081</f>
        <v/>
      </c>
      <c r="EQ1081" s="0" t="inlineStr">
        <is>
          <t>61行 15列，源：nan 备：</t>
        </is>
      </c>
      <c r="FD1081" s="0" t="inlineStr">
        <is>
          <t>61行 19列，源：True 备：</t>
        </is>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YES!PK__info_var__3213E83FF3A0D68D</t>
        </is>
      </c>
      <c r="J1082" s="0" t="inlineStr">
        <is>
          <t>YES! 主键相关索引</t>
        </is>
      </c>
      <c r="K1082" s="0" t="inlineStr">
        <is>
          <t xml:space="preserve"> NO!  	 id列源备映射错误，源端为int None位	期望更改为text	实际备端为int None位</t>
        </is>
      </c>
      <c r="EQ1082" s="0" t="inlineStr">
        <is>
          <t>61行 16列，源：nan 备：</t>
        </is>
      </c>
      <c r="FD1082" s="0" t="inlineStr">
        <is>
          <t>62行 0列，源：203 备：514</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c_varchar列源备映射错误，源端为varchar 1位	期望更改为text	实际备端为varchar 1位</t>
        </is>
      </c>
      <c r="EQ1083" s="0" t="inlineStr">
        <is>
          <t>61行 17列，源：None 备：</t>
        </is>
      </c>
      <c r="FD1083" s="0" t="inlineStr">
        <is>
          <t>62行 1列，源：nan 备：</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c_varchar20列源备映射错误，源端为varchar 20位	期望更改为text	实际备端为varchar 20位</t>
        </is>
      </c>
      <c r="EQ1084" s="0" t="inlineStr">
        <is>
          <t>61行 18列，源：None 备：</t>
        </is>
      </c>
      <c r="FD1084" s="0" t="inlineStr">
        <is>
          <t>62行 2列，源：nan 备：</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c_varchar200列源备映射错误，源端为varchar 200位	期望更改为text	实际备端为varchar 200位</t>
        </is>
      </c>
      <c r="EQ1085" s="0" t="inlineStr">
        <is>
          <t>61行 19列，源：None 备：</t>
        </is>
      </c>
      <c r="FD1085" s="0" t="inlineStr">
        <is>
          <t>62行 3列，源：nan 备：</t>
        </is>
      </c>
    </row>
    <row r="1086">
      <c r="K1086" s="0" t="inlineStr">
        <is>
          <t>~ 空表</t>
        </is>
      </c>
      <c r="EQ1086" s="0" t="inlineStr">
        <is>
          <t>62行 0列，源：153 备：210</t>
        </is>
      </c>
      <c r="FD1086" s="0" t="inlineStr">
        <is>
          <t>62行 4列，源：nan 备：</t>
        </is>
      </c>
    </row>
    <row r="1087">
      <c r="A1087" s="0" t="inlineStr">
        <is>
          <t>info_varbinary_dml_batch1_pk_irp2</t>
        </is>
      </c>
      <c r="K1087" s="0" t="inlineStr">
        <is>
          <t>[0;34m info_varbinary_dml_batch1_pk_irp2 [0m源备字段数相同，源端字段：4 	备端字段4</t>
        </is>
      </c>
      <c r="W1087" s="1">
        <f>HYPERLINK("#2026041717hbase0!EC2","NO 源备存在差异，共134个")</f>
        <v/>
      </c>
      <c r="X1087" s="0">
        <f>A1087</f>
        <v/>
      </c>
      <c r="EQ1087" s="0" t="inlineStr">
        <is>
          <t>62行 1列，源：nan 备：</t>
        </is>
      </c>
      <c r="FD1087" s="0" t="inlineStr">
        <is>
          <t>62行 5列，源：None 备：1000000000000000</t>
        </is>
      </c>
    </row>
    <row r="1088">
      <c r="B1088" s="0" t="inlineStr">
        <is>
          <t>YES</t>
        </is>
      </c>
      <c r="C1088" s="0" t="inlineStr">
        <is>
          <t>NULL</t>
        </is>
      </c>
      <c r="D1088" s="0" t="inlineStr">
        <is>
          <t>NULL</t>
        </is>
      </c>
      <c r="E1088" s="0" t="inlineStr">
        <is>
          <t>NULL</t>
        </is>
      </c>
      <c r="F1088" s="0" t="inlineStr">
        <is>
          <t>NULL</t>
        </is>
      </c>
      <c r="G1088" s="0" t="inlineStr">
        <is>
          <t>NULL</t>
        </is>
      </c>
      <c r="H1088" s="0" t="inlineStr">
        <is>
          <t>NULL</t>
        </is>
      </c>
      <c r="I1088" s="0" t="inlineStr">
        <is>
          <t>YES!PK__info_var__3213E83FAD02788B</t>
        </is>
      </c>
      <c r="J1088" s="0" t="inlineStr">
        <is>
          <t>YES! 主键相关索引</t>
        </is>
      </c>
      <c r="K1088" s="0" t="inlineStr">
        <is>
          <t xml:space="preserve"> NO!  	 id列源备映射错误，源端为int None位	期望更改为text	实际备端为int None位</t>
        </is>
      </c>
      <c r="EQ1088" s="0" t="inlineStr">
        <is>
          <t>62行 2列，源：nan 备：</t>
        </is>
      </c>
      <c r="FD1088" s="0" t="inlineStr">
        <is>
          <t>62行 6列，源：None 备：99999999999999999999999999999999</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c_varbinary列源备映射错误，源端为varbinary 1位	期望更改为text	实际备端为varbinary 1位</t>
        </is>
      </c>
      <c r="EQ1089" s="0" t="inlineStr">
        <is>
          <t>62行 3列，源：nan 备：</t>
        </is>
      </c>
      <c r="FD1089" s="0" t="inlineStr">
        <is>
          <t>62行 7列，源：None 备：0.99999999999999999999999999999900000000</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c_varbinary_100列源备映射错误，源端为varbinary 100位	期望更改为text	实际备端为varbinary 100位</t>
        </is>
      </c>
      <c r="EQ1090" s="0" t="inlineStr">
        <is>
          <t>62行 4列，源：nan 备：</t>
        </is>
      </c>
      <c r="FD1090" s="0" t="inlineStr">
        <is>
          <t>62行 8列，源：None 备：9999999999999999999999.9999990000</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c_varbinary_200列源备映射错误，源端为varbinary 200位	期望更改为text	实际备端为varbinary 200位</t>
        </is>
      </c>
      <c r="EQ1091" s="0" t="inlineStr">
        <is>
          <t>62行 5列，源：None 备：</t>
        </is>
      </c>
      <c r="FD1091" s="0" t="inlineStr">
        <is>
          <t>62行 9列，源：None 备：999999999999.9990</t>
        </is>
      </c>
    </row>
    <row r="1092">
      <c r="A1092" s="0" t="inlineStr">
        <is>
          <t>info_sql_variant_dml_single_pk_urp</t>
        </is>
      </c>
      <c r="K1092" s="0" t="inlineStr">
        <is>
          <t>[0;34m info_sql_variant_dml_single_pk_urp [0m源备字段数相同，源端字段：25 	备端字段25</t>
        </is>
      </c>
      <c r="W1092" s="1">
        <f>HYPERLINK("#2026041717hbase0!ED2","NO 源备存在差异，共27个")</f>
        <v/>
      </c>
      <c r="X1092" s="0">
        <f>A1092</f>
        <v/>
      </c>
      <c r="EQ1092" s="0" t="inlineStr">
        <is>
          <t>62行 6列，源：None 备：</t>
        </is>
      </c>
      <c r="FD1092" s="0" t="inlineStr">
        <is>
          <t>62行 10列，源：None 备：100000000000000</t>
        </is>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YES!PK__info_sql__3213E83FEEEAFE12</t>
        </is>
      </c>
      <c r="J1093" s="0" t="inlineStr">
        <is>
          <t>YES! 主键相关索引</t>
        </is>
      </c>
      <c r="K1093" s="0" t="inlineStr">
        <is>
          <t xml:space="preserve"> NO!  	 id列源备映射错误，源端为int None位	期望更改为text	实际备端为int None位</t>
        </is>
      </c>
      <c r="EQ1093" s="0" t="inlineStr">
        <is>
          <t>62行 7列，源：None 备：</t>
        </is>
      </c>
      <c r="FD1093" s="0" t="inlineStr">
        <is>
          <t>62行 11列，源：None 备：999999999999999999999</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c_date列源备映射错误，源端为sql_variant 0位	期望更改为text	实际备端为sql_variant 0位</t>
        </is>
      </c>
      <c r="EQ1094" s="0" t="inlineStr">
        <is>
          <t>62行 8列，源：None 备：</t>
        </is>
      </c>
      <c r="FD1094" s="0" t="inlineStr">
        <is>
          <t>62行 12列，源：None 备：0.99999999999999999999999999900000000000</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c_time列源备映射错误，源端为sql_variant 0位	期望更改为text	实际备端为sql_variant 0位</t>
        </is>
      </c>
      <c r="EQ1095" s="0" t="inlineStr">
        <is>
          <t>62行 9列，源：None 备：</t>
        </is>
      </c>
      <c r="FD1095" s="0" t="inlineStr">
        <is>
          <t>62行 13列，源：None 备：999999999999999999999.9999990000</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c_datetime2列源备映射错误，源端为sql_variant 0位	期望更改为text	实际备端为sql_variant 0位</t>
        </is>
      </c>
      <c r="EQ1096" s="0" t="inlineStr">
        <is>
          <t>62行 10列，源：None 备：</t>
        </is>
      </c>
      <c r="FD1096" s="0" t="inlineStr">
        <is>
          <t>62行 14列，源：None 备：9999999999.99</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c_datetimeoffset列源备映射错误，源端为sql_variant 0位	期望更改为text	实际备端为sql_variant 0位</t>
        </is>
      </c>
      <c r="EQ1097" s="0" t="inlineStr">
        <is>
          <t>62行 11列，源：None 备：</t>
        </is>
      </c>
      <c r="FD1097" s="0" t="inlineStr">
        <is>
          <t>62行 15列，源：nan 备：</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c_tinyint列源备映射错误，源端为sql_variant 0位	期望更改为text	实际备端为sql_variant 0位</t>
        </is>
      </c>
      <c r="EQ1098" s="0" t="inlineStr">
        <is>
          <t>62行 12列，源：None 备：</t>
        </is>
      </c>
      <c r="FD1098" s="0" t="inlineStr">
        <is>
          <t>62行 16列，源：nan 备：</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c_smallint列源备映射错误，源端为sql_variant 0位	期望更改为text	实际备端为sql_variant 0位</t>
        </is>
      </c>
      <c r="EQ1099" s="0" t="inlineStr">
        <is>
          <t>62行 13列，源：None 备：</t>
        </is>
      </c>
      <c r="FD1099" s="0" t="inlineStr">
        <is>
          <t>62行 17列，源：None 备：</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c_int列源备映射错误，源端为sql_variant 0位	期望更改为text	实际备端为sql_variant 0位</t>
        </is>
      </c>
      <c r="EQ1100" s="0" t="inlineStr">
        <is>
          <t>62行 14列，源：None 备：</t>
        </is>
      </c>
      <c r="FD1100" s="0" t="inlineStr">
        <is>
          <t>62行 18列，源：None 备：</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c_sdt列源备映射错误，源端为sql_variant 0位	期望更改为text	实际备端为sql_variant 0位</t>
        </is>
      </c>
      <c r="EQ1101" s="0" t="inlineStr">
        <is>
          <t>62行 15列，源：nan 备：</t>
        </is>
      </c>
      <c r="FD1101" s="0" t="inlineStr">
        <is>
          <t>62行 19列，源：None 备：</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c_real列源备映射错误，源端为sql_variant 0位	期望更改为text	实际备端为sql_variant 0位</t>
        </is>
      </c>
      <c r="EQ1102" s="0" t="inlineStr">
        <is>
          <t>62行 16列，源：nan 备：</t>
        </is>
      </c>
      <c r="FD1102" s="0" t="inlineStr">
        <is>
          <t>63行 0列，源：204 备：515</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c_money列源备映射错误，源端为sql_variant 0位	期望更改为text	实际备端为sql_variant 0位</t>
        </is>
      </c>
      <c r="EQ1103" s="0" t="inlineStr">
        <is>
          <t>62行 17列，源：None 备：</t>
        </is>
      </c>
      <c r="FD1103" s="0" t="inlineStr">
        <is>
          <t>63行 1列，源：nan 备：</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c_datetime列源备映射错误，源端为sql_variant 0位	期望更改为text	实际备端为sql_variant 0位</t>
        </is>
      </c>
      <c r="EQ1104" s="0" t="inlineStr">
        <is>
          <t>62行 18列，源：None 备：</t>
        </is>
      </c>
      <c r="FD1104" s="0" t="inlineStr">
        <is>
          <t>63行 2列，源：nan 备：</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c_float列源备映射错误，源端为sql_variant 0位	期望更改为text	实际备端为sql_variant 0位</t>
        </is>
      </c>
      <c r="EQ1105" s="0" t="inlineStr">
        <is>
          <t>62行 19列，源：None 备：</t>
        </is>
      </c>
      <c r="FD1105" s="0" t="inlineStr">
        <is>
          <t>63行 3列，源：nan 备：</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c_bit列源备映射错误，源端为sql_variant 0位	期望更改为text	实际备端为sql_variant 0位</t>
        </is>
      </c>
      <c r="EQ1106" s="0" t="inlineStr">
        <is>
          <t>63行 0列，源：154 备：211</t>
        </is>
      </c>
      <c r="FD1106" s="0" t="inlineStr">
        <is>
          <t>63行 4列，源：nan 备：</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c_decimal列源备映射错误，源端为sql_variant 0位	期望更改为text	实际备端为sql_variant 0位</t>
        </is>
      </c>
      <c r="EQ1107" s="0" t="inlineStr">
        <is>
          <t>63行 1列，源：nan 备：</t>
        </is>
      </c>
      <c r="FD1107" s="0" t="inlineStr">
        <is>
          <t>63行 5列，源：None 备：0</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c_uniqueidentifier列源备映射错误，源端为sql_variant 0位	期望更改为text	实际备端为sql_variant 0位</t>
        </is>
      </c>
      <c r="EQ1108" s="0" t="inlineStr">
        <is>
          <t>63行 2列，源：nan 备：</t>
        </is>
      </c>
      <c r="FD1108" s="0" t="inlineStr">
        <is>
          <t>63行 6列，源：None 备：1</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c_smallmoney列源备映射错误，源端为sql_variant 0位	期望更改为text	实际备端为sql_variant 0位</t>
        </is>
      </c>
      <c r="EQ1109" s="0" t="inlineStr">
        <is>
          <t>63行 3列，源：nan 备：</t>
        </is>
      </c>
      <c r="FD1109" s="0" t="inlineStr">
        <is>
          <t>63行 7列，源：None 备：0.00000000000000000000000000100000000000</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c_bigint列源备映射错误，源端为sql_variant 0位	期望更改为text	实际备端为sql_variant 0位</t>
        </is>
      </c>
      <c r="EQ1110" s="0" t="inlineStr">
        <is>
          <t>63行 4列，源：nan 备：</t>
        </is>
      </c>
      <c r="FD1110" s="0" t="inlineStr">
        <is>
          <t>63行 8列，源：None 备：0.0000000010</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c_varbinary_20列源备映射错误，源端为sql_variant 0位	期望更改为text	实际备端为sql_variant 0位</t>
        </is>
      </c>
      <c r="EQ1111" s="0" t="inlineStr">
        <is>
          <t>63行 5列，源：None 备：</t>
        </is>
      </c>
      <c r="FD1111" s="0" t="inlineStr">
        <is>
          <t>63行 9列，源：None 备：0.0001</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c_varchar_20列源备映射错误，源端为sql_variant 0位	期望更改为text	实际备端为sql_variant 0位</t>
        </is>
      </c>
      <c r="EQ1112" s="0" t="inlineStr">
        <is>
          <t>63行 6列，源：None 备：</t>
        </is>
      </c>
      <c r="FD1112" s="0" t="inlineStr">
        <is>
          <t>63行 10列，源：None 备：0</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c_binary_20列源备映射错误，源端为sql_variant 0位	期望更改为text	实际备端为sql_variant 0位</t>
        </is>
      </c>
      <c r="EQ1113" s="0" t="inlineStr">
        <is>
          <t>63行 7列，源：None 备：</t>
        </is>
      </c>
      <c r="FD1113" s="0" t="inlineStr">
        <is>
          <t>63行 11列，源：None 备：1</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c_char_20列源备映射错误，源端为sql_variant 0位	期望更改为text	实际备端为sql_variant 0位</t>
        </is>
      </c>
      <c r="EQ1114" s="0" t="inlineStr">
        <is>
          <t>63行 8列，源：None 备：</t>
        </is>
      </c>
      <c r="FD1114" s="0" t="inlineStr">
        <is>
          <t>63行 12列，源：None 备：0.00000000000000000000000000000100000000</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c_nvarchar_20列源备映射错误，源端为sql_variant 0位	期望更改为text	实际备端为sql_variant 0位</t>
        </is>
      </c>
      <c r="EQ1115" s="0" t="inlineStr">
        <is>
          <t>63行 9列，源：None 备：</t>
        </is>
      </c>
      <c r="FD1115" s="0" t="inlineStr">
        <is>
          <t>63行 13列，源：None 备：0.0000010000</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c_nchar_20列源备映射错误，源端为sql_variant 0位	期望更改为text	实际备端为sql_variant 0位</t>
        </is>
      </c>
      <c r="EQ1116" s="0" t="inlineStr">
        <is>
          <t>63行 10列，源：None 备：</t>
        </is>
      </c>
      <c r="FD1116" s="0" t="inlineStr">
        <is>
          <t>63行 14列，源：None 备：0.01</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c_timestamp列源备映射错误，源端为timestamp None位	期望更改为text	实际备端为timestamp None位</t>
        </is>
      </c>
      <c r="EQ1117" s="0" t="inlineStr">
        <is>
          <t>63行 11列，源：None 备：</t>
        </is>
      </c>
      <c r="FD1117" s="0" t="inlineStr">
        <is>
          <t>63行 15列，源：6.62607015e-34 备：</t>
        </is>
      </c>
    </row>
    <row r="1118">
      <c r="A1118" s="0" t="inlineStr">
        <is>
          <t>info_varchar_dml_batch2_pk_irp2</t>
        </is>
      </c>
      <c r="K1118" s="0" t="inlineStr">
        <is>
          <t>[0;34m info_varchar_dml_batch2_pk_irp2 [0m源备字段数相同，源端字段：4 	备端字段4</t>
        </is>
      </c>
      <c r="W1118" s="0" t="inlineStr">
        <is>
          <t>YES 源备无差异</t>
        </is>
      </c>
      <c r="X1118" s="0">
        <f>A1118</f>
        <v/>
      </c>
      <c r="EQ1118" s="0" t="inlineStr">
        <is>
          <t>63行 12列，源：None 备：</t>
        </is>
      </c>
      <c r="FD1118" s="0" t="inlineStr">
        <is>
          <t>63行 16列，源：299792448.0 备：</t>
        </is>
      </c>
    </row>
    <row r="1119">
      <c r="B1119" s="0" t="inlineStr">
        <is>
          <t>YES</t>
        </is>
      </c>
      <c r="C1119" s="0" t="inlineStr">
        <is>
          <t>NULL</t>
        </is>
      </c>
      <c r="D1119" s="0" t="inlineStr">
        <is>
          <t>NULL</t>
        </is>
      </c>
      <c r="E1119" s="0" t="inlineStr">
        <is>
          <t>NULL</t>
        </is>
      </c>
      <c r="F1119" s="0" t="inlineStr">
        <is>
          <t>NULL</t>
        </is>
      </c>
      <c r="G1119" s="0" t="inlineStr">
        <is>
          <t>NULL</t>
        </is>
      </c>
      <c r="H1119" s="0" t="inlineStr">
        <is>
          <t>NULL</t>
        </is>
      </c>
      <c r="I1119" s="0" t="inlineStr">
        <is>
          <t>YES!PK__info_var__3213E83FF27A2C5A</t>
        </is>
      </c>
      <c r="J1119" s="0" t="inlineStr">
        <is>
          <t>YES! 主键相关索引</t>
        </is>
      </c>
      <c r="K1119" s="0" t="inlineStr">
        <is>
          <t xml:space="preserve"> NO!  	 id列源备映射错误，源端为int None位	期望更改为text	实际备端为int None位</t>
        </is>
      </c>
      <c r="EQ1119" s="0" t="inlineStr">
        <is>
          <t>63行 13列，源：None 备：</t>
        </is>
      </c>
      <c r="FD1119" s="0" t="inlineStr">
        <is>
          <t>63行 19列，源：True 备：</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c_varchar列源备映射错误，源端为varchar 1位	期望更改为text	实际备端为varchar 1位</t>
        </is>
      </c>
      <c r="EQ1120" s="0" t="inlineStr">
        <is>
          <t>63行 14列，源：None 备：</t>
        </is>
      </c>
      <c r="FD1120" s="0" t="inlineStr">
        <is>
          <t>64行 0列，源：205 备：52</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c_varchar20列源备映射错误，源端为varchar 20位	期望更改为text	实际备端为varchar 20位</t>
        </is>
      </c>
      <c r="EQ1121" s="0" t="inlineStr">
        <is>
          <t>63行 15列，源：nan 备：</t>
        </is>
      </c>
      <c r="FD1121" s="0" t="inlineStr">
        <is>
          <t>64行 1列，源：nan 备：255</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c_varchar200列源备映射错误，源端为varchar 200位	期望更改为text	实际备端为varchar 200位</t>
        </is>
      </c>
      <c r="EQ1122" s="0" t="inlineStr">
        <is>
          <t>63行 16列，源：nan 备：</t>
        </is>
      </c>
      <c r="FD1122" s="0" t="inlineStr">
        <is>
          <t>64行 2列，源：nan 备：32767</t>
        </is>
      </c>
    </row>
    <row r="1123">
      <c r="K1123" s="0" t="inlineStr">
        <is>
          <t>~ 空表</t>
        </is>
      </c>
      <c r="EQ1123" s="0" t="inlineStr">
        <is>
          <t>63行 17列，源：None 备：</t>
        </is>
      </c>
      <c r="FD1123" s="0" t="inlineStr">
        <is>
          <t>64行 3列，源：nan 备：2147483647</t>
        </is>
      </c>
    </row>
    <row r="1124">
      <c r="A1124" s="0" t="inlineStr">
        <is>
          <t>info_sql_variant_dml_single_pk_drp</t>
        </is>
      </c>
      <c r="K1124" s="0" t="inlineStr">
        <is>
          <t>[0;34m info_sql_variant_dml_single_pk_drp [0m源备字段数相同，源端字段：25 	备端字段25</t>
        </is>
      </c>
      <c r="W1124" s="1">
        <f>HYPERLINK("#2026041717hbase0!EE2","NO 源备存在差异，共3个")</f>
        <v/>
      </c>
      <c r="X1124" s="0">
        <f>A1124</f>
        <v/>
      </c>
      <c r="EQ1124" s="0" t="inlineStr">
        <is>
          <t>63行 18列，源：None 备：</t>
        </is>
      </c>
      <c r="FD1124" s="0" t="inlineStr">
        <is>
          <t>64行 4列，源：nan 备：9223372036854775807</t>
        </is>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YES!PK__info_sql__3213E83F0E22FCD6</t>
        </is>
      </c>
      <c r="J1125" s="0" t="inlineStr">
        <is>
          <t>YES! 主键相关索引</t>
        </is>
      </c>
      <c r="K1125" s="0" t="inlineStr">
        <is>
          <t xml:space="preserve"> NO!  	 id列源备映射错误，源端为int None位	期望更改为text	实际备端为int None位</t>
        </is>
      </c>
      <c r="EQ1125" s="0" t="inlineStr">
        <is>
          <t>63行 19列，源：None 备：</t>
        </is>
      </c>
      <c r="FD1125" s="0" t="inlineStr">
        <is>
          <t>64行 5列，源：None 备：</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c_date列源备映射错误，源端为sql_variant 0位	期望更改为text	实际备端为sql_variant 0位</t>
        </is>
      </c>
      <c r="EQ1126" s="0" t="inlineStr">
        <is>
          <t>64行 0列，源：155 备：212</t>
        </is>
      </c>
      <c r="FD1126" s="0" t="inlineStr">
        <is>
          <t>64行 6列，源：None 备：</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c_time列源备映射错误，源端为sql_variant 0位	期望更改为text	实际备端为sql_variant 0位</t>
        </is>
      </c>
      <c r="EQ1127" s="0" t="inlineStr">
        <is>
          <t>64行 1列，源：nan 备：</t>
        </is>
      </c>
      <c r="FD1127" s="0" t="inlineStr">
        <is>
          <t>64行 7列，源：None 备：</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c_datetime2列源备映射错误，源端为sql_variant 0位	期望更改为text	实际备端为sql_variant 0位</t>
        </is>
      </c>
      <c r="EQ1128" s="0" t="inlineStr">
        <is>
          <t>64行 2列，源：nan 备：</t>
        </is>
      </c>
      <c r="FD1128" s="0" t="inlineStr">
        <is>
          <t>64行 8列，源：None 备：</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c_datetimeoffset列源备映射错误，源端为sql_variant 0位	期望更改为text	实际备端为sql_variant 0位</t>
        </is>
      </c>
      <c r="EQ1129" s="0" t="inlineStr">
        <is>
          <t>64行 3列，源：nan 备：</t>
        </is>
      </c>
      <c r="FD1129" s="0" t="inlineStr">
        <is>
          <t>64行 9列，源：None 备：</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c_tinyint列源备映射错误，源端为sql_variant 0位	期望更改为text	实际备端为sql_variant 0位</t>
        </is>
      </c>
      <c r="EQ1130" s="0" t="inlineStr">
        <is>
          <t>64行 4列，源：nan 备：</t>
        </is>
      </c>
      <c r="FD1130" s="0" t="inlineStr">
        <is>
          <t>64行 10列，源：None 备：</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c_smallint列源备映射错误，源端为sql_variant 0位	期望更改为text	实际备端为sql_variant 0位</t>
        </is>
      </c>
      <c r="EQ1131" s="0" t="inlineStr">
        <is>
          <t>64行 5列，源：None 备：</t>
        </is>
      </c>
      <c r="FD1131" s="0" t="inlineStr">
        <is>
          <t>64行 11列，源：None 备：</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c_int列源备映射错误，源端为sql_variant 0位	期望更改为text	实际备端为sql_variant 0位</t>
        </is>
      </c>
      <c r="EQ1132" s="0" t="inlineStr">
        <is>
          <t>64行 6列，源：None 备：</t>
        </is>
      </c>
      <c r="FD1132" s="0" t="inlineStr">
        <is>
          <t>64行 12列，源：None 备：</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c_sdt列源备映射错误，源端为sql_variant 0位	期望更改为text	实际备端为sql_variant 0位</t>
        </is>
      </c>
      <c r="EQ1133" s="0" t="inlineStr">
        <is>
          <t>64行 7列，源：None 备：</t>
        </is>
      </c>
      <c r="FD1133" s="0" t="inlineStr">
        <is>
          <t>64行 13列，源：None 备：</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c_real列源备映射错误，源端为sql_variant 0位	期望更改为text	实际备端为sql_variant 0位</t>
        </is>
      </c>
      <c r="EQ1134" s="0" t="inlineStr">
        <is>
          <t>64行 8列，源：None 备：</t>
        </is>
      </c>
      <c r="FD1134" s="0" t="inlineStr">
        <is>
          <t>64行 14列，源：None 备：</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c_money列源备映射错误，源端为sql_variant 0位	期望更改为text	实际备端为sql_variant 0位</t>
        </is>
      </c>
      <c r="EQ1135" s="0" t="inlineStr">
        <is>
          <t>64行 9列，源：None 备：</t>
        </is>
      </c>
      <c r="FD1135" s="0" t="inlineStr">
        <is>
          <t>64行 15列，源：nan 备：</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c_datetime列源备映射错误，源端为sql_variant 0位	期望更改为text	实际备端为sql_variant 0位</t>
        </is>
      </c>
      <c r="EQ1136" s="0" t="inlineStr">
        <is>
          <t>64行 10列，源：None 备：</t>
        </is>
      </c>
      <c r="FD1136" s="0" t="inlineStr">
        <is>
          <t>64行 16列，源：nan 备：</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c_float列源备映射错误，源端为sql_variant 0位	期望更改为text	实际备端为sql_variant 0位</t>
        </is>
      </c>
      <c r="EQ1137" s="0" t="inlineStr">
        <is>
          <t>64行 11列，源：None 备：</t>
        </is>
      </c>
      <c r="FD1137" s="0" t="inlineStr">
        <is>
          <t>64行 17列，源：None 备：</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c_bit列源备映射错误，源端为sql_variant 0位	期望更改为text	实际备端为sql_variant 0位</t>
        </is>
      </c>
      <c r="EQ1138" s="0" t="inlineStr">
        <is>
          <t>64行 12列，源：None 备：</t>
        </is>
      </c>
      <c r="FD1138" s="0" t="inlineStr">
        <is>
          <t>64行 18列，源：None 备：</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c_decimal列源备映射错误，源端为sql_variant 0位	期望更改为text	实际备端为sql_variant 0位</t>
        </is>
      </c>
      <c r="EQ1139" s="0" t="inlineStr">
        <is>
          <t>64行 13列，源：None 备：</t>
        </is>
      </c>
      <c r="FD1139" s="0" t="inlineStr">
        <is>
          <t>64行 19列，源：None 备：</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c_uniqueidentifier列源备映射错误，源端为sql_variant 0位	期望更改为text	实际备端为sql_variant 0位</t>
        </is>
      </c>
      <c r="EQ1140" s="0" t="inlineStr">
        <is>
          <t>64行 14列，源：None 备：</t>
        </is>
      </c>
      <c r="FD1140" s="0" t="inlineStr">
        <is>
          <t>65行 0列，源：206 备：53</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c_smallmoney列源备映射错误，源端为sql_variant 0位	期望更改为text	实际备端为sql_variant 0位</t>
        </is>
      </c>
      <c r="EQ1141" s="0" t="inlineStr">
        <is>
          <t>64行 15列，源：nan 备：</t>
        </is>
      </c>
      <c r="FD1141" s="0" t="inlineStr">
        <is>
          <t>65行 1列，源：nan 备：</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c_bigint列源备映射错误，源端为sql_variant 0位	期望更改为text	实际备端为sql_variant 0位</t>
        </is>
      </c>
      <c r="EQ1142" s="0" t="inlineStr">
        <is>
          <t>64行 16列，源：nan 备：</t>
        </is>
      </c>
      <c r="FD1142" s="0" t="inlineStr">
        <is>
          <t>65行 2列，源：nan 备：</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c_varbinary_20列源备映射错误，源端为sql_variant 0位	期望更改为text	实际备端为sql_variant 0位</t>
        </is>
      </c>
      <c r="EQ1143" s="0" t="inlineStr">
        <is>
          <t>64行 17列，源：None 备：</t>
        </is>
      </c>
      <c r="FD1143" s="0" t="inlineStr">
        <is>
          <t>65行 3列，源：nan 备：</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c_varchar_20列源备映射错误，源端为sql_variant 0位	期望更改为text	实际备端为sql_variant 0位</t>
        </is>
      </c>
      <c r="EQ1144" s="0" t="inlineStr">
        <is>
          <t>64行 18列，源：None 备：</t>
        </is>
      </c>
      <c r="FD1144" s="0" t="inlineStr">
        <is>
          <t>65行 4列，源：nan 备：</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c_binary_20列源备映射错误，源端为sql_variant 0位	期望更改为text	实际备端为sql_variant 0位</t>
        </is>
      </c>
      <c r="EQ1145" s="0" t="inlineStr">
        <is>
          <t>64行 19列，源：None 备：</t>
        </is>
      </c>
      <c r="FD1145" s="0" t="inlineStr">
        <is>
          <t>65行 5列，源：None 备：</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c_char_20列源备映射错误，源端为sql_variant 0位	期望更改为text	实际备端为sql_variant 0位</t>
        </is>
      </c>
      <c r="EQ1146" s="0" t="inlineStr">
        <is>
          <t>65行 0列，源：156 备：213</t>
        </is>
      </c>
      <c r="FD1146" s="0" t="inlineStr">
        <is>
          <t>65行 6列，源：None 备：</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c_nvarchar_20列源备映射错误，源端为sql_variant 0位	期望更改为text	实际备端为sql_variant 0位</t>
        </is>
      </c>
      <c r="EQ1147" s="0" t="inlineStr">
        <is>
          <t>65行 1列，源：nan 备：</t>
        </is>
      </c>
      <c r="FD1147" s="0" t="inlineStr">
        <is>
          <t>65行 7列，源：None 备：</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c_nchar_20列源备映射错误，源端为sql_variant 0位	期望更改为text	实际备端为sql_variant 0位</t>
        </is>
      </c>
      <c r="EQ1148" s="0" t="inlineStr">
        <is>
          <t>65行 2列，源：nan 备：</t>
        </is>
      </c>
      <c r="FD1148" s="0" t="inlineStr">
        <is>
          <t>65行 8列，源：None 备：</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c_timestamp列源备映射错误，源端为timestamp None位	期望更改为text	实际备端为timestamp None位</t>
        </is>
      </c>
      <c r="EQ1149" s="0" t="inlineStr">
        <is>
          <t>65行 3列，源：nan 备：</t>
        </is>
      </c>
      <c r="FD1149" s="0" t="inlineStr">
        <is>
          <t>65行 9列，源：None 备：</t>
        </is>
      </c>
    </row>
    <row r="1150">
      <c r="A1150" s="0" t="inlineStr">
        <is>
          <t>info_int_dml_batch1_pk_irp1</t>
        </is>
      </c>
      <c r="K1150" s="0" t="inlineStr">
        <is>
          <t>[0;34m info_int_dml_batch1_pk_irp1 [0m源备字段数相同，源端字段：20 	备端字段20</t>
        </is>
      </c>
      <c r="W1150" s="1">
        <f>HYPERLINK("#2026041717hbase0!EF2","NO 源备存在差异，共313个")</f>
        <v/>
      </c>
      <c r="X1150" s="0">
        <f>A1150</f>
        <v/>
      </c>
      <c r="EQ1150" s="0" t="inlineStr">
        <is>
          <t>65行 4列，源：nan 备：</t>
        </is>
      </c>
      <c r="FD1150" s="0" t="inlineStr">
        <is>
          <t>65行 10列，源：None 备：</t>
        </is>
      </c>
    </row>
    <row r="1151">
      <c r="B1151" s="0" t="inlineStr">
        <is>
          <t>YES</t>
        </is>
      </c>
      <c r="C1151" s="0" t="inlineStr">
        <is>
          <t>NULL</t>
        </is>
      </c>
      <c r="D1151" s="0" t="inlineStr">
        <is>
          <t>NULL</t>
        </is>
      </c>
      <c r="E1151" s="0" t="inlineStr">
        <is>
          <t>NULL</t>
        </is>
      </c>
      <c r="F1151" s="0" t="inlineStr">
        <is>
          <t>NULL</t>
        </is>
      </c>
      <c r="G1151" s="0" t="inlineStr">
        <is>
          <t>NULL</t>
        </is>
      </c>
      <c r="H1151" s="0" t="inlineStr">
        <is>
          <t>NULL</t>
        </is>
      </c>
      <c r="I1151" s="0" t="inlineStr">
        <is>
          <t>YES!PK__info_int__3213E83F272FD834</t>
        </is>
      </c>
      <c r="J1151" s="0" t="inlineStr">
        <is>
          <t>YES! 主键相关索引</t>
        </is>
      </c>
      <c r="K1151" s="0" t="inlineStr">
        <is>
          <t xml:space="preserve"> NO!  	 id列源备映射错误，源端为int None位	期望更改为text	实际备端为int None位</t>
        </is>
      </c>
      <c r="EQ1151" s="0" t="inlineStr">
        <is>
          <t>65行 5列，源：None 备：</t>
        </is>
      </c>
      <c r="FD1151" s="0" t="inlineStr">
        <is>
          <t>65行 11列，源：None 备：</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c_tinyint列源备映射错误，源端为tinyint None位	期望更改为text	实际备端为tinyint None位</t>
        </is>
      </c>
      <c r="EQ1152" s="0" t="inlineStr">
        <is>
          <t>65行 6列，源：None 备：</t>
        </is>
      </c>
      <c r="FD1152" s="0" t="inlineStr">
        <is>
          <t>65行 12列，源：None 备：</t>
        </is>
      </c>
    </row>
    <row r="1153">
      <c r="B1153" s="0" t="inlineStr">
        <is>
          <t>NULL</t>
        </is>
      </c>
      <c r="C1153" s="0" t="inlineStr">
        <is>
          <t>NULL</t>
        </is>
      </c>
      <c r="D1153" s="0" t="inlineStr">
        <is>
          <t>NULL</t>
        </is>
      </c>
      <c r="E1153" s="0" t="inlineStr">
        <is>
          <t>NULL</t>
        </is>
      </c>
      <c r="F1153" s="0" t="inlineStr">
        <is>
          <t>NULL</t>
        </is>
      </c>
      <c r="G1153" s="0" t="inlineStr">
        <is>
          <t>NULL</t>
        </is>
      </c>
      <c r="H1153" s="0" t="inlineStr">
        <is>
          <t>NULL</t>
        </is>
      </c>
      <c r="I1153" s="0" t="inlineStr">
        <is>
          <t>NULL</t>
        </is>
      </c>
      <c r="J1153" s="0" t="inlineStr">
        <is>
          <t>NULL</t>
        </is>
      </c>
      <c r="K1153" s="0" t="inlineStr">
        <is>
          <t xml:space="preserve"> NO!  	 c_smallint列源备映射错误，源端为smallint None位	期望更改为text	实际备端为smallint None位</t>
        </is>
      </c>
      <c r="EQ1153" s="0" t="inlineStr">
        <is>
          <t>65行 7列，源：None 备：</t>
        </is>
      </c>
      <c r="FD1153" s="0" t="inlineStr">
        <is>
          <t>65行 13列，源：None 备：</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c_int列源备映射错误，源端为int None位	期望更改为text	实际备端为int None位</t>
        </is>
      </c>
      <c r="EQ1154" s="0" t="inlineStr">
        <is>
          <t>65行 8列，源：None 备：</t>
        </is>
      </c>
      <c r="FD1154" s="0" t="inlineStr">
        <is>
          <t>65行 14列，源：None 备：</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c_bigint列源备映射错误，源端为bigint None位	期望更改为text	实际备端为bigint None位</t>
        </is>
      </c>
      <c r="EQ1155" s="0" t="inlineStr">
        <is>
          <t>65行 9列，源：None 备：</t>
        </is>
      </c>
      <c r="FD1155" s="0" t="inlineStr">
        <is>
          <t>65行 15列，源：nan 备：</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c_decimal列源备映射错误，源端为decimal None位	期望更改为text	实际备端为decimal None位</t>
        </is>
      </c>
      <c r="EQ1156" s="0" t="inlineStr">
        <is>
          <t>65行 10列，源：None 备：</t>
        </is>
      </c>
      <c r="FD1156" s="0" t="inlineStr">
        <is>
          <t>65行 16列，源：nan 备：</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c_decimal38列源备映射错误，源端为decimal None位	期望更改为text	实际备端为decimal None位</t>
        </is>
      </c>
      <c r="EQ1157" s="0" t="inlineStr">
        <is>
          <t>65行 11列，源：None 备：</t>
        </is>
      </c>
      <c r="FD1157" s="0" t="inlineStr">
        <is>
          <t>65行 17列，源：None 备：</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c_decimal38_38列源备映射错误，源端为decimal None位	期望更改为text	实际备端为decimal None位</t>
        </is>
      </c>
      <c r="EQ1158" s="0" t="inlineStr">
        <is>
          <t>65行 12列，源：None 备：</t>
        </is>
      </c>
      <c r="FD1158" s="0" t="inlineStr">
        <is>
          <t>65行 18列，源：None 备：</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c_decimal38_10列源备映射错误，源端为decimal None位	期望更改为text	实际备端为decimal None位</t>
        </is>
      </c>
      <c r="EQ1159" s="0" t="inlineStr">
        <is>
          <t>65行 13列，源：None 备：</t>
        </is>
      </c>
      <c r="FD1159" s="0" t="inlineStr">
        <is>
          <t>65行 19列，源：None 备：</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c_decimal19_4列源备映射错误，源端为decimal None位	期望更改为text	实际备端为decimal None位</t>
        </is>
      </c>
      <c r="EQ1160" s="0" t="inlineStr">
        <is>
          <t>65行 14列，源：None 备：</t>
        </is>
      </c>
      <c r="FD1160" s="0" t="inlineStr">
        <is>
          <t>66行 0列，源：207 备：54</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c_numeric列源备映射错误，源端为numeric None位	期望更改为text	实际备端为numeric None位</t>
        </is>
      </c>
      <c r="EQ1161" s="0" t="inlineStr">
        <is>
          <t>65行 15列，源：nan 备：</t>
        </is>
      </c>
      <c r="FD1161" s="0" t="inlineStr">
        <is>
          <t>66行 1列，源：nan 备：123</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c_numeric38列源备映射错误，源端为numeric None位	期望更改为text	实际备端为numeric None位</t>
        </is>
      </c>
      <c r="EQ1162" s="0" t="inlineStr">
        <is>
          <t>65行 16列，源：nan 备：</t>
        </is>
      </c>
      <c r="FD1162" s="0" t="inlineStr">
        <is>
          <t>66行 2列，源：nan 备：12345</t>
        </is>
      </c>
    </row>
    <row r="1163">
      <c r="B1163" s="0" t="inlineStr">
        <is>
          <t>NULL</t>
        </is>
      </c>
      <c r="C1163" s="0" t="inlineStr">
        <is>
          <t>NULL</t>
        </is>
      </c>
      <c r="D1163" s="0" t="inlineStr">
        <is>
          <t>NULL</t>
        </is>
      </c>
      <c r="E1163" s="0" t="inlineStr">
        <is>
          <t>NULL</t>
        </is>
      </c>
      <c r="F1163" s="0" t="inlineStr">
        <is>
          <t>NULL</t>
        </is>
      </c>
      <c r="G1163" s="0" t="inlineStr">
        <is>
          <t>NULL</t>
        </is>
      </c>
      <c r="H1163" s="0" t="inlineStr">
        <is>
          <t>NULL</t>
        </is>
      </c>
      <c r="I1163" s="0" t="inlineStr">
        <is>
          <t>NULL</t>
        </is>
      </c>
      <c r="J1163" s="0" t="inlineStr">
        <is>
          <t>NULL</t>
        </is>
      </c>
      <c r="K1163" s="0" t="inlineStr">
        <is>
          <t xml:space="preserve"> NO!  	 c_numeric38_38列源备映射错误，源端为numeric None位	期望更改为text	实际备端为numeric None位</t>
        </is>
      </c>
      <c r="EQ1163" s="0" t="inlineStr">
        <is>
          <t>65行 17列，源：None 备：</t>
        </is>
      </c>
      <c r="FD1163" s="0" t="inlineStr">
        <is>
          <t>66行 3列，源：nan 备：1234567890</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c_numeric38_10列源备映射错误，源端为numeric None位	期望更改为text	实际备端为numeric None位</t>
        </is>
      </c>
      <c r="EQ1164" s="0" t="inlineStr">
        <is>
          <t>65行 18列，源：None 备：</t>
        </is>
      </c>
      <c r="FD1164" s="0" t="inlineStr">
        <is>
          <t>66行 4列，源：nan 备：1234567890123456</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c_numeric18_2列源备映射错误，源端为numeric None位	期望更改为text	实际备端为numeric None位</t>
        </is>
      </c>
      <c r="EQ1165" s="0" t="inlineStr">
        <is>
          <t>65行 19列，源：None 备：</t>
        </is>
      </c>
      <c r="FD1165" s="0" t="inlineStr">
        <is>
          <t>66行 5列，源：None 备：</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c_float列源备映射错误，源端为float None位	期望更改为text	实际备端为float None位</t>
        </is>
      </c>
      <c r="EQ1166" s="0" t="inlineStr">
        <is>
          <t>66行 0列，源：157 备：214</t>
        </is>
      </c>
      <c r="FD1166" s="0" t="inlineStr">
        <is>
          <t>66行 6列，源：None 备：</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c_real列源备映射错误，源端为real None位	期望更改为text	实际备端为real None位</t>
        </is>
      </c>
      <c r="EQ1167" s="0" t="inlineStr">
        <is>
          <t>66行 1列，源：nan 备：</t>
        </is>
      </c>
      <c r="FD1167" s="0" t="inlineStr">
        <is>
          <t>66行 7列，源：None 备：</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c_money列源备映射错误，源端为money None位	期望更改为text	实际备端为money None位</t>
        </is>
      </c>
      <c r="EQ1168" s="0" t="inlineStr">
        <is>
          <t>66行 2列，源：nan 备：</t>
        </is>
      </c>
      <c r="FD1168" s="0" t="inlineStr">
        <is>
          <t>66行 8列，源：None 备：</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c_smallmoney列源备映射错误，源端为smallmoney None位	期望更改为text	实际备端为smallmoney None位</t>
        </is>
      </c>
      <c r="EQ1169" s="0" t="inlineStr">
        <is>
          <t>66行 3列，源：nan 备：</t>
        </is>
      </c>
      <c r="FD1169" s="0" t="inlineStr">
        <is>
          <t>66行 9列，源：None 备：</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c_bit列源备映射错误，源端为bit None位	期望更改为text	实际备端为bit None位</t>
        </is>
      </c>
      <c r="EQ1170" s="0" t="inlineStr">
        <is>
          <t>66行 4列，源：nan 备：</t>
        </is>
      </c>
      <c r="FD1170" s="0" t="inlineStr">
        <is>
          <t>66行 10列，源：None 备：</t>
        </is>
      </c>
    </row>
    <row r="1171">
      <c r="A1171" s="0" t="inlineStr">
        <is>
          <t>info_nvarchar_dml_batch2_pk_irp1</t>
        </is>
      </c>
      <c r="K1171" s="0" t="inlineStr">
        <is>
          <t>[0;34m info_nvarchar_dml_batch2_pk_irp1 [0m源备字段数相同，源端字段：4 	备端字段4</t>
        </is>
      </c>
      <c r="W1171" s="1">
        <f>HYPERLINK("#2026041717hbase0!EG2","NO 源备存在差异，共3个")</f>
        <v/>
      </c>
      <c r="X1171" s="0">
        <f>A1171</f>
        <v/>
      </c>
      <c r="EQ1171" s="0" t="inlineStr">
        <is>
          <t>66行 5列，源：None 备：</t>
        </is>
      </c>
      <c r="FD1171" s="0" t="inlineStr">
        <is>
          <t>66行 11列，源：None 备：</t>
        </is>
      </c>
    </row>
    <row r="1172">
      <c r="B1172" s="0" t="inlineStr">
        <is>
          <t>YES</t>
        </is>
      </c>
      <c r="C1172" s="0" t="inlineStr">
        <is>
          <t>NULL</t>
        </is>
      </c>
      <c r="D1172" s="0" t="inlineStr">
        <is>
          <t>NULL</t>
        </is>
      </c>
      <c r="E1172" s="0" t="inlineStr">
        <is>
          <t>NULL</t>
        </is>
      </c>
      <c r="F1172" s="0" t="inlineStr">
        <is>
          <t>NULL</t>
        </is>
      </c>
      <c r="G1172" s="0" t="inlineStr">
        <is>
          <t>NULL</t>
        </is>
      </c>
      <c r="H1172" s="0" t="inlineStr">
        <is>
          <t>NULL</t>
        </is>
      </c>
      <c r="I1172" s="0" t="inlineStr">
        <is>
          <t>YES!PK__info_nva__3213E83FB9640613</t>
        </is>
      </c>
      <c r="J1172" s="0" t="inlineStr">
        <is>
          <t>YES! 主键相关索引</t>
        </is>
      </c>
      <c r="K1172" s="0" t="inlineStr">
        <is>
          <t xml:space="preserve"> NO!  	 id列源备映射错误，源端为int None位	期望更改为text	实际备端为int None位</t>
        </is>
      </c>
      <c r="EQ1172" s="0" t="inlineStr">
        <is>
          <t>66行 6列，源：None 备：</t>
        </is>
      </c>
      <c r="FD1172" s="0" t="inlineStr">
        <is>
          <t>66行 12列，源：None 备：</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c_nvarchar列源备映射错误，源端为nvarchar 2位	期望更改为text	实际备端为nvarchar 2位</t>
        </is>
      </c>
      <c r="EQ1173" s="0" t="inlineStr">
        <is>
          <t>66行 7列，源：None 备：</t>
        </is>
      </c>
      <c r="FD1173" s="0" t="inlineStr">
        <is>
          <t>66行 13列，源：None 备：</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c_nvarchar20列源备映射错误，源端为nvarchar 40位	期望更改为text	实际备端为nvarchar 40位</t>
        </is>
      </c>
      <c r="EQ1174" s="0" t="inlineStr">
        <is>
          <t>66行 8列，源：None 备：</t>
        </is>
      </c>
      <c r="FD1174" s="0" t="inlineStr">
        <is>
          <t>66行 14列，源：None 备：</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c_nvarchar3500列源备映射错误，源端为nvarchar 7000位	期望更改为text	实际备端为nvarchar 7000位</t>
        </is>
      </c>
      <c r="EQ1175" s="0" t="inlineStr">
        <is>
          <t>66行 9列，源：None 备：</t>
        </is>
      </c>
      <c r="FD1175" s="0" t="inlineStr">
        <is>
          <t>66行 15列，源：nan 备：</t>
        </is>
      </c>
    </row>
    <row r="1176">
      <c r="A1176" s="0" t="inlineStr">
        <is>
          <t>info_uniqueidentifier_dml_single_pk_urp</t>
        </is>
      </c>
      <c r="K1176" s="0" t="inlineStr">
        <is>
          <t>[0;34m info_uniqueidentifier_dml_single_pk_urp [0m源备字段数相同，源端字段：2 	备端字段2</t>
        </is>
      </c>
      <c r="W1176" s="1">
        <f>HYPERLINK("#2026041717hbase0!EH2","NO 源备存在差异，共1个")</f>
        <v/>
      </c>
      <c r="X1176" s="0">
        <f>A1176</f>
        <v/>
      </c>
      <c r="EQ1176" s="0" t="inlineStr">
        <is>
          <t>66行 10列，源：None 备：</t>
        </is>
      </c>
      <c r="FD1176" s="0" t="inlineStr">
        <is>
          <t>66行 16列，源：nan 备：</t>
        </is>
      </c>
    </row>
    <row r="1177">
      <c r="B1177" s="0" t="inlineStr">
        <is>
          <t>YES</t>
        </is>
      </c>
      <c r="C1177" s="0" t="inlineStr">
        <is>
          <t>NULL</t>
        </is>
      </c>
      <c r="D1177" s="0" t="inlineStr">
        <is>
          <t>NULL</t>
        </is>
      </c>
      <c r="E1177" s="0" t="inlineStr">
        <is>
          <t>NULL</t>
        </is>
      </c>
      <c r="F1177" s="0" t="inlineStr">
        <is>
          <t>NULL</t>
        </is>
      </c>
      <c r="G1177" s="0" t="inlineStr">
        <is>
          <t>NULL</t>
        </is>
      </c>
      <c r="H1177" s="0" t="inlineStr">
        <is>
          <t>NULL</t>
        </is>
      </c>
      <c r="I1177" s="0" t="inlineStr">
        <is>
          <t>YES!PK__info_uni__3213E83F2D128DE1</t>
        </is>
      </c>
      <c r="J1177" s="0" t="inlineStr">
        <is>
          <t>YES! 主键相关索引</t>
        </is>
      </c>
      <c r="K1177" s="0" t="inlineStr">
        <is>
          <t xml:space="preserve"> NO!  	 id列源备映射错误，源端为int None位	期望更改为text	实际备端为int None位</t>
        </is>
      </c>
      <c r="EQ1177" s="0" t="inlineStr">
        <is>
          <t>66行 11列，源：None 备：</t>
        </is>
      </c>
      <c r="FD1177" s="0" t="inlineStr">
        <is>
          <t>66行 17列，源：None 备：</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c_uniqueidentifier列源备映射错误，源端为uniqueidentifier None位	期望更改为text	实际备端为uniqueidentifier None位</t>
        </is>
      </c>
      <c r="EQ1178" s="0" t="inlineStr">
        <is>
          <t>66行 12列，源：None 备：</t>
        </is>
      </c>
      <c r="FD1178" s="0" t="inlineStr">
        <is>
          <t>66行 18列，源：None 备：</t>
        </is>
      </c>
    </row>
    <row r="1179">
      <c r="A1179" s="0" t="inlineStr">
        <is>
          <t>info_datetime2_dml_single_pk_urp</t>
        </is>
      </c>
      <c r="K1179" s="0" t="inlineStr">
        <is>
          <t>[0;34m info_datetime2_dml_single_pk_urp [0m源备字段数相同，源端字段：9 	备端字段9</t>
        </is>
      </c>
      <c r="W1179" s="1">
        <f>HYPERLINK("#2026041717hbase0!EI2","NO 源备存在差异，共18个")</f>
        <v/>
      </c>
      <c r="X1179" s="0">
        <f>A1179</f>
        <v/>
      </c>
      <c r="EQ1179" s="0" t="inlineStr">
        <is>
          <t>66行 13列，源：None 备：</t>
        </is>
      </c>
      <c r="FD1179" s="0" t="inlineStr">
        <is>
          <t>66行 19列，源：None 备：</t>
        </is>
      </c>
    </row>
    <row r="1180">
      <c r="B1180" s="0" t="inlineStr">
        <is>
          <t>YES</t>
        </is>
      </c>
      <c r="C1180" s="0" t="inlineStr">
        <is>
          <t>NULL</t>
        </is>
      </c>
      <c r="D1180" s="0" t="inlineStr">
        <is>
          <t>NULL</t>
        </is>
      </c>
      <c r="E1180" s="0" t="inlineStr">
        <is>
          <t>NULL</t>
        </is>
      </c>
      <c r="F1180" s="0" t="inlineStr">
        <is>
          <t>NULL</t>
        </is>
      </c>
      <c r="G1180" s="0" t="inlineStr">
        <is>
          <t>NULL</t>
        </is>
      </c>
      <c r="H1180" s="0" t="inlineStr">
        <is>
          <t>NULL</t>
        </is>
      </c>
      <c r="I1180" s="0" t="inlineStr">
        <is>
          <t>YES!PK__info_dat__3213E83F9A1514A8</t>
        </is>
      </c>
      <c r="J1180" s="0" t="inlineStr">
        <is>
          <t>YES! 主键相关索引</t>
        </is>
      </c>
      <c r="K1180" s="0" t="inlineStr">
        <is>
          <t xml:space="preserve"> NO!  	 id列源备映射错误，源端为int None位	期望更改为text	实际备端为int None位</t>
        </is>
      </c>
      <c r="EQ1180" s="0" t="inlineStr">
        <is>
          <t>66行 14列，源：None 备：</t>
        </is>
      </c>
      <c r="FD1180" s="0" t="inlineStr">
        <is>
          <t>67行 0列，源：208 备：55</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c_dt2_0列源备映射错误，源端为datetime2 None位	期望更改为text	实际备端为datetime2 None位</t>
        </is>
      </c>
      <c r="EQ1181" s="0" t="inlineStr">
        <is>
          <t>66行 15列，源：nan 备：</t>
        </is>
      </c>
      <c r="FD1181" s="0" t="inlineStr">
        <is>
          <t>67行 1列，源：nan 备：0</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c_dt2_1列源备映射错误，源端为datetime2 None位	期望更改为text	实际备端为datetime2 None位</t>
        </is>
      </c>
      <c r="EQ1182" s="0" t="inlineStr">
        <is>
          <t>66行 16列，源：nan 备：</t>
        </is>
      </c>
      <c r="FD1182" s="0" t="inlineStr">
        <is>
          <t>67行 2列，源：nan 备：0</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c_dt2_2列源备映射错误，源端为datetime2 None位	期望更改为text	实际备端为datetime2 None位</t>
        </is>
      </c>
      <c r="EQ1183" s="0" t="inlineStr">
        <is>
          <t>66行 17列，源：None 备：</t>
        </is>
      </c>
      <c r="FD1183" s="0" t="inlineStr">
        <is>
          <t>67行 3列，源：nan 备：0</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c_dt2_3列源备映射错误，源端为datetime2 None位	期望更改为text	实际备端为datetime2 None位</t>
        </is>
      </c>
      <c r="EQ1184" s="0" t="inlineStr">
        <is>
          <t>66行 18列，源：None 备：</t>
        </is>
      </c>
      <c r="FD1184" s="0" t="inlineStr">
        <is>
          <t>67行 4列，源：nan 备：0</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c_dt2_4列源备映射错误，源端为datetime2 None位	期望更改为text	实际备端为datetime2 None位</t>
        </is>
      </c>
      <c r="EQ1185" s="0" t="inlineStr">
        <is>
          <t>66行 19列，源：None 备：</t>
        </is>
      </c>
      <c r="FD1185" s="0" t="inlineStr">
        <is>
          <t>67行 5列，源：None 备：</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c_dt2_5列源备映射错误，源端为datetime2 None位	期望更改为text	实际备端为datetime2 None位</t>
        </is>
      </c>
      <c r="EQ1186" s="0" t="inlineStr">
        <is>
          <t>67行 0列，源：158 备：215</t>
        </is>
      </c>
      <c r="FD1186" s="0" t="inlineStr">
        <is>
          <t>67行 6列，源：None 备：</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c_dt2_6列源备映射错误，源端为datetime2 None位	期望更改为text	实际备端为datetime2 None位</t>
        </is>
      </c>
      <c r="EQ1187" s="0" t="inlineStr">
        <is>
          <t>67行 1列，源：nan 备：</t>
        </is>
      </c>
      <c r="FD1187" s="0" t="inlineStr">
        <is>
          <t>67行 7列，源：None 备：</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c_dt2列源备映射错误，源端为datetime2 None位	期望更改为text	实际备端为datetime2 None位</t>
        </is>
      </c>
      <c r="EQ1188" s="0" t="inlineStr">
        <is>
          <t>67行 2列，源：nan 备：</t>
        </is>
      </c>
      <c r="FD1188" s="0" t="inlineStr">
        <is>
          <t>67行 8列，源：None 备：</t>
        </is>
      </c>
    </row>
    <row r="1189">
      <c r="A1189" s="0" t="inlineStr">
        <is>
          <t>info_geography_dml_single_pk_urp</t>
        </is>
      </c>
      <c r="K1189" s="0" t="inlineStr">
        <is>
          <t>[0;34m info_geography_dml_single_pk_urp [0m源备字段数相同，源端字段：2 	备端字段2</t>
        </is>
      </c>
      <c r="W1189" s="1">
        <f>HYPERLINK("#2026041717hbase0!EJ2","NO 源备存在差异，共5个")</f>
        <v/>
      </c>
      <c r="X1189" s="0">
        <f>A1189</f>
        <v/>
      </c>
      <c r="EQ1189" s="0" t="inlineStr">
        <is>
          <t>67行 3列，源：nan 备：</t>
        </is>
      </c>
      <c r="FD1189" s="0" t="inlineStr">
        <is>
          <t>67行 9列，源：None 备：</t>
        </is>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YES!PK__info_geo__3213E83FFA697EAF</t>
        </is>
      </c>
      <c r="J1190" s="0" t="inlineStr">
        <is>
          <t>YES! 主键相关索引</t>
        </is>
      </c>
      <c r="K1190" s="0" t="inlineStr">
        <is>
          <t xml:space="preserve"> NO!  	 id列源备映射错误，源端为int None位	期望更改为text	实际备端为int None位</t>
        </is>
      </c>
      <c r="EQ1190" s="0" t="inlineStr">
        <is>
          <t>67行 4列，源：nan 备：</t>
        </is>
      </c>
      <c r="FD1190" s="0" t="inlineStr">
        <is>
          <t>67行 10列，源：None 备：</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c_geography列源备映射错误，源端为geography -1位	期望更改为text	实际备端为geography -1位</t>
        </is>
      </c>
      <c r="EQ1191" s="0" t="inlineStr">
        <is>
          <t>67行 5列，源：None 备：</t>
        </is>
      </c>
      <c r="FD1191" s="0" t="inlineStr">
        <is>
          <t>67行 11列，源：None 备：</t>
        </is>
      </c>
    </row>
    <row r="1192">
      <c r="A1192" s="0" t="inlineStr">
        <is>
          <t>info_time_dml_batch2_pk_irp2</t>
        </is>
      </c>
      <c r="K1192" s="0" t="inlineStr">
        <is>
          <t>[0;34m info_time_dml_batch2_pk_irp2 [0m源备字段数相同，源端字段：9 	备端字段9</t>
        </is>
      </c>
      <c r="W1192" s="1">
        <f>HYPERLINK("#2026041717hbase0!EK2","NO 源备存在差异，共202个")</f>
        <v/>
      </c>
      <c r="X1192" s="0">
        <f>A1192</f>
        <v/>
      </c>
      <c r="EQ1192" s="0" t="inlineStr">
        <is>
          <t>67行 6列，源：None 备：</t>
        </is>
      </c>
      <c r="FD1192" s="0" t="inlineStr">
        <is>
          <t>67行 12列，源：None 备：</t>
        </is>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YES!PK__info_tim__3213E83FDF9DF9D2</t>
        </is>
      </c>
      <c r="J1193" s="0" t="inlineStr">
        <is>
          <t>YES! 主键相关索引</t>
        </is>
      </c>
      <c r="K1193" s="0" t="inlineStr">
        <is>
          <t xml:space="preserve"> NO!  	 id列源备映射错误，源端为int None位	期望更改为text	实际备端为int None位</t>
        </is>
      </c>
      <c r="EQ1193" s="0" t="inlineStr">
        <is>
          <t>67行 7列，源：None 备：</t>
        </is>
      </c>
      <c r="FD1193" s="0" t="inlineStr">
        <is>
          <t>67行 13列，源：None 备：</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c_time0列源备映射错误，源端为time None位	期望更改为text	实际备端为time None位</t>
        </is>
      </c>
      <c r="EQ1194" s="0" t="inlineStr">
        <is>
          <t>67行 8列，源：None 备：</t>
        </is>
      </c>
      <c r="FD1194" s="0" t="inlineStr">
        <is>
          <t>67行 14列，源：None 备：</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c_time1列源备映射错误，源端为time None位	期望更改为text	实际备端为time None位</t>
        </is>
      </c>
      <c r="EQ1195" s="0" t="inlineStr">
        <is>
          <t>67行 9列，源：None 备：</t>
        </is>
      </c>
      <c r="FD1195" s="0" t="inlineStr">
        <is>
          <t>67行 15列，源：nan 备：</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c_time2列源备映射错误，源端为time None位	期望更改为text	实际备端为time None位</t>
        </is>
      </c>
      <c r="EQ1196" s="0" t="inlineStr">
        <is>
          <t>67行 10列，源：None 备：</t>
        </is>
      </c>
      <c r="FD1196" s="0" t="inlineStr">
        <is>
          <t>67行 16列，源：nan 备：</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c_time3列源备映射错误，源端为time None位	期望更改为text	实际备端为time None位</t>
        </is>
      </c>
      <c r="EQ1197" s="0" t="inlineStr">
        <is>
          <t>67行 11列，源：None 备：</t>
        </is>
      </c>
      <c r="FD1197" s="0" t="inlineStr">
        <is>
          <t>67行 17列，源：None 备：</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c_time4列源备映射错误，源端为time None位	期望更改为text	实际备端为time None位</t>
        </is>
      </c>
      <c r="EQ1198" s="0" t="inlineStr">
        <is>
          <t>67行 12列，源：None 备：</t>
        </is>
      </c>
      <c r="FD1198" s="0" t="inlineStr">
        <is>
          <t>67行 18列，源：None 备：</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c_time5列源备映射错误，源端为time None位	期望更改为text	实际备端为time None位</t>
        </is>
      </c>
      <c r="EQ1199" s="0" t="inlineStr">
        <is>
          <t>67行 13列，源：None 备：</t>
        </is>
      </c>
      <c r="FD1199" s="0" t="inlineStr">
        <is>
          <t>67行 19列，源：None 备：</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c_time6列源备映射错误，源端为time None位	期望更改为text	实际备端为time None位</t>
        </is>
      </c>
      <c r="EQ1200" s="0" t="inlineStr">
        <is>
          <t>67行 14列，源：None 备：</t>
        </is>
      </c>
      <c r="FD1200" s="0" t="inlineStr">
        <is>
          <t>68行 0列，源：209 备：56</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c_time列源备映射错误，源端为time None位	期望更改为text	实际备端为time None位</t>
        </is>
      </c>
      <c r="EQ1201" s="0" t="inlineStr">
        <is>
          <t>67行 15列，源：nan 备：</t>
        </is>
      </c>
      <c r="FD1201" s="0" t="inlineStr">
        <is>
          <t>68行 1列，源：nan 备：127</t>
        </is>
      </c>
    </row>
    <row r="1202">
      <c r="A1202" s="0" t="inlineStr">
        <is>
          <t>info_varbinary_dml_batch2_pk_irp1</t>
        </is>
      </c>
      <c r="K1202" s="0" t="inlineStr">
        <is>
          <t>[0;34m info_varbinary_dml_batch2_pk_irp1 [0m源备字段数相同，源端字段：4 	备端字段4</t>
        </is>
      </c>
      <c r="W1202" s="1">
        <f>HYPERLINK("#2026041717hbase0!EL2","NO 源备存在差异，共39个")</f>
        <v/>
      </c>
      <c r="X1202" s="0">
        <f>A1202</f>
        <v/>
      </c>
      <c r="EQ1202" s="0" t="inlineStr">
        <is>
          <t>67行 16列，源：nan 备：</t>
        </is>
      </c>
      <c r="FD1202" s="0" t="inlineStr">
        <is>
          <t>68行 2列，源：nan 备：255</t>
        </is>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YES!PK__info_var__3213E83FAC1CD13D</t>
        </is>
      </c>
      <c r="J1203" s="0" t="inlineStr">
        <is>
          <t>YES! 主键相关索引</t>
        </is>
      </c>
      <c r="K1203" s="0" t="inlineStr">
        <is>
          <t xml:space="preserve"> NO!  	 id列源备映射错误，源端为int None位	期望更改为text	实际备端为int None位</t>
        </is>
      </c>
      <c r="EQ1203" s="0" t="inlineStr">
        <is>
          <t>67行 17列，源：None 备：</t>
        </is>
      </c>
      <c r="FD1203" s="0" t="inlineStr">
        <is>
          <t>68行 3列，源：nan 备：65535</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c_varbinary列源备映射错误，源端为varbinary 1位	期望更改为text	实际备端为varbinary 1位</t>
        </is>
      </c>
      <c r="EQ1204" s="0" t="inlineStr">
        <is>
          <t>67行 18列，源：None 备：</t>
        </is>
      </c>
      <c r="FD1204" s="0" t="inlineStr">
        <is>
          <t>68行 4列，源：nan 备：4294967295</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c_varbinary_100列源备映射错误，源端为varbinary 100位	期望更改为text	实际备端为varbinary 100位</t>
        </is>
      </c>
      <c r="EQ1205" s="0" t="inlineStr">
        <is>
          <t>67行 19列，源：None 备：</t>
        </is>
      </c>
      <c r="FD1205" s="0" t="inlineStr">
        <is>
          <t>68行 5列，源：None 备：</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c_varbinary_200列源备映射错误，源端为varbinary 200位	期望更改为text	实际备端为varbinary 200位</t>
        </is>
      </c>
      <c r="EQ1206" s="0" t="inlineStr">
        <is>
          <t>68行 0列，源：159 备：216</t>
        </is>
      </c>
      <c r="FD1206" s="0" t="inlineStr">
        <is>
          <t>68行 6列，源：None 备：</t>
        </is>
      </c>
    </row>
    <row r="1207">
      <c r="A1207" s="0" t="inlineStr">
        <is>
          <t>info_time_dml_batch1_pk_urp1</t>
        </is>
      </c>
      <c r="K1207" s="0" t="inlineStr">
        <is>
          <t>[0;34m info_time_dml_batch1_pk_urp1 [0m源备字段数相同，源端字段：9 	备端字段9</t>
        </is>
      </c>
      <c r="W1207" s="1">
        <f>HYPERLINK("#2026041717hbase0!EM2","NO 源备存在差异，共15个")</f>
        <v/>
      </c>
      <c r="X1207" s="0">
        <f>A1207</f>
        <v/>
      </c>
      <c r="EQ1207" s="0" t="inlineStr">
        <is>
          <t>68行 1列，源：nan 备：</t>
        </is>
      </c>
      <c r="FD1207" s="0" t="inlineStr">
        <is>
          <t>68行 7列，源：None 备：</t>
        </is>
      </c>
    </row>
    <row r="1208">
      <c r="B1208" s="0" t="inlineStr">
        <is>
          <t>YES</t>
        </is>
      </c>
      <c r="C1208" s="0" t="inlineStr">
        <is>
          <t>NULL</t>
        </is>
      </c>
      <c r="D1208" s="0" t="inlineStr">
        <is>
          <t>NULL</t>
        </is>
      </c>
      <c r="E1208" s="0" t="inlineStr">
        <is>
          <t>NULL</t>
        </is>
      </c>
      <c r="F1208" s="0" t="inlineStr">
        <is>
          <t>NULL</t>
        </is>
      </c>
      <c r="G1208" s="0" t="inlineStr">
        <is>
          <t>NULL</t>
        </is>
      </c>
      <c r="H1208" s="0" t="inlineStr">
        <is>
          <t>NULL</t>
        </is>
      </c>
      <c r="I1208" s="0" t="inlineStr">
        <is>
          <t>YES!PK__info_tim__3213E83FFDCF86F6</t>
        </is>
      </c>
      <c r="J1208" s="0" t="inlineStr">
        <is>
          <t>YES! 主键相关索引</t>
        </is>
      </c>
      <c r="K1208" s="0" t="inlineStr">
        <is>
          <t xml:space="preserve"> NO!  	 id列源备映射错误，源端为int None位	期望更改为text	实际备端为int None位</t>
        </is>
      </c>
      <c r="EQ1208" s="0" t="inlineStr">
        <is>
          <t>68行 2列，源：nan 备：</t>
        </is>
      </c>
      <c r="FD1208" s="0" t="inlineStr">
        <is>
          <t>68行 8列，源：None 备：</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c_time0列源备映射错误，源端为time None位	期望更改为text	实际备端为time None位</t>
        </is>
      </c>
      <c r="EQ1209" s="0" t="inlineStr">
        <is>
          <t>68行 3列，源：nan 备：</t>
        </is>
      </c>
      <c r="FD1209" s="0" t="inlineStr">
        <is>
          <t>68行 9列，源：None 备：</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c_time1列源备映射错误，源端为time None位	期望更改为text	实际备端为time None位</t>
        </is>
      </c>
      <c r="EQ1210" s="0" t="inlineStr">
        <is>
          <t>68行 4列，源：nan 备：</t>
        </is>
      </c>
      <c r="FD1210" s="0" t="inlineStr">
        <is>
          <t>68行 10列，源：None 备：</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c_time2列源备映射错误，源端为time None位	期望更改为text	实际备端为time None位</t>
        </is>
      </c>
      <c r="EQ1211" s="0" t="inlineStr">
        <is>
          <t>68行 5列，源：None 备：</t>
        </is>
      </c>
      <c r="FD1211" s="0" t="inlineStr">
        <is>
          <t>68行 11列，源：None 备：</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c_time3列源备映射错误，源端为time None位	期望更改为text	实际备端为time None位</t>
        </is>
      </c>
      <c r="EQ1212" s="0" t="inlineStr">
        <is>
          <t>68行 6列，源：None 备：</t>
        </is>
      </c>
      <c r="FD1212" s="0" t="inlineStr">
        <is>
          <t>68行 12列，源：None 备：</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c_time4列源备映射错误，源端为time None位	期望更改为text	实际备端为time None位</t>
        </is>
      </c>
      <c r="EQ1213" s="0" t="inlineStr">
        <is>
          <t>68行 7列，源：None 备：</t>
        </is>
      </c>
      <c r="FD1213" s="0" t="inlineStr">
        <is>
          <t>68行 13列，源：None 备：</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c_time5列源备映射错误，源端为time None位	期望更改为text	实际备端为time None位</t>
        </is>
      </c>
      <c r="EQ1214" s="0" t="inlineStr">
        <is>
          <t>68行 8列，源：None 备：</t>
        </is>
      </c>
      <c r="FD1214" s="0" t="inlineStr">
        <is>
          <t>68行 14列，源：None 备：</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c_time6列源备映射错误，源端为time None位	期望更改为text	实际备端为time None位</t>
        </is>
      </c>
      <c r="EQ1215" s="0" t="inlineStr">
        <is>
          <t>68行 9列，源：None 备：</t>
        </is>
      </c>
      <c r="FD1215" s="0" t="inlineStr">
        <is>
          <t>68行 15列，源：nan 备：</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c_time列源备映射错误，源端为time None位	期望更改为text	实际备端为time None位</t>
        </is>
      </c>
      <c r="EQ1216" s="0" t="inlineStr">
        <is>
          <t>68行 10列，源：None 备：</t>
        </is>
      </c>
      <c r="FD1216" s="0" t="inlineStr">
        <is>
          <t>68行 16列，源：nan 备：</t>
        </is>
      </c>
    </row>
    <row r="1217">
      <c r="A1217" s="0" t="inlineStr">
        <is>
          <t>info_sql_variant_dml_single_pk</t>
        </is>
      </c>
      <c r="K1217" s="0" t="inlineStr">
        <is>
          <t>[0;34m info_sql_variant_dml_single_pk [0m源备字段数相同，源端字段：25 	备端字段25</t>
        </is>
      </c>
      <c r="W1217" s="1">
        <f>HYPERLINK("#2026041717hbase0!EN2","NO 源备存在差异，共3个")</f>
        <v/>
      </c>
      <c r="X1217" s="0">
        <f>A1217</f>
        <v/>
      </c>
      <c r="EQ1217" s="0" t="inlineStr">
        <is>
          <t>68行 11列，源：None 备：</t>
        </is>
      </c>
      <c r="FD1217" s="0" t="inlineStr">
        <is>
          <t>68行 17列，源：None 备：</t>
        </is>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YES!PK__info_sql__3213E83FD874E961</t>
        </is>
      </c>
      <c r="J1218" s="0" t="inlineStr">
        <is>
          <t>YES! 主键相关索引</t>
        </is>
      </c>
      <c r="K1218" s="0" t="inlineStr">
        <is>
          <t xml:space="preserve"> NO!  	 id列源备映射错误，源端为int None位	期望更改为text	实际备端为int None位</t>
        </is>
      </c>
      <c r="EQ1218" s="0" t="inlineStr">
        <is>
          <t>68行 12列，源：None 备：</t>
        </is>
      </c>
      <c r="FD1218" s="0" t="inlineStr">
        <is>
          <t>68行 18列，源：None 备：</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c_date列源备映射错误，源端为sql_variant 0位	期望更改为text	实际备端为sql_variant 0位</t>
        </is>
      </c>
      <c r="EQ1219" s="0" t="inlineStr">
        <is>
          <t>68行 13列，源：None 备：</t>
        </is>
      </c>
      <c r="FD1219" s="0" t="inlineStr">
        <is>
          <t>68行 19列，源：None 备：</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c_time列源备映射错误，源端为sql_variant 0位	期望更改为text	实际备端为sql_variant 0位</t>
        </is>
      </c>
      <c r="EQ1220" s="0" t="inlineStr">
        <is>
          <t>68行 14列，源：None 备：</t>
        </is>
      </c>
      <c r="FD1220" s="0" t="inlineStr">
        <is>
          <t>69行 0列，源：210 备：57</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c_datetime2列源备映射错误，源端为sql_variant 0位	期望更改为text	实际备端为sql_variant 0位</t>
        </is>
      </c>
      <c r="EQ1221" s="0" t="inlineStr">
        <is>
          <t>68行 15列，源：nan 备：123456789000000002003480098325095514112.0000000000000</t>
        </is>
      </c>
      <c r="FD1221" s="0" t="inlineStr">
        <is>
          <t>69行 1列，源：nan 备：255</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c_datetimeoffset列源备映射错误，源端为sql_variant 0位	期望更改为text	实际备端为sql_variant 0位</t>
        </is>
      </c>
      <c r="EQ1222" s="0" t="inlineStr">
        <is>
          <t>68行 16列，源：nan 备：340282306073709652508363335590014353408.000000</t>
        </is>
      </c>
      <c r="FD1222" s="0" t="inlineStr">
        <is>
          <t>69行 2列，源：nan 备：32767</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c_tinyint列源备映射错误，源端为sql_variant 0位	期望更改为text	实际备端为sql_variant 0位</t>
        </is>
      </c>
      <c r="EQ1223" s="0" t="inlineStr">
        <is>
          <t>68行 17列，源：None 备：123456.7890</t>
        </is>
      </c>
      <c r="FD1223" s="0" t="inlineStr">
        <is>
          <t>69行 3列，源：nan 备：2147483647</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c_smallint列源备映射错误，源端为sql_variant 0位	期望更改为text	实际备端为sql_variant 0位</t>
        </is>
      </c>
      <c r="EQ1224" s="0" t="inlineStr">
        <is>
          <t>68行 18列，源：None 备：1234.5678</t>
        </is>
      </c>
      <c r="FD1224" s="0" t="inlineStr">
        <is>
          <t>69行 4列，源：nan 备：9223372036854775807</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c_int列源备映射错误，源端为sql_variant 0位	期望更改为text	实际备端为sql_variant 0位</t>
        </is>
      </c>
      <c r="EQ1225" s="0" t="inlineStr">
        <is>
          <t>68行 19列，源：None 备：1</t>
        </is>
      </c>
      <c r="FD1225" s="0" t="inlineStr">
        <is>
          <t>69行 5列，源：None 备：</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c_sdt列源备映射错误，源端为sql_variant 0位	期望更改为text	实际备端为sql_variant 0位</t>
        </is>
      </c>
      <c r="EQ1226" s="0" t="inlineStr">
        <is>
          <t>69行 0列，源：160 备：217</t>
        </is>
      </c>
      <c r="FD1226" s="0" t="inlineStr">
        <is>
          <t>69行 6列，源：None 备：</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c_real列源备映射错误，源端为sql_variant 0位	期望更改为text	实际备端为sql_variant 0位</t>
        </is>
      </c>
      <c r="EQ1227" s="0" t="inlineStr">
        <is>
          <t>69行 1列，源：nan 备：</t>
        </is>
      </c>
      <c r="FD1227" s="0" t="inlineStr">
        <is>
          <t>69行 7列，源：None 备：</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c_money列源备映射错误，源端为sql_variant 0位	期望更改为text	实际备端为sql_variant 0位</t>
        </is>
      </c>
      <c r="EQ1228" s="0" t="inlineStr">
        <is>
          <t>69行 2列，源：nan 备：</t>
        </is>
      </c>
      <c r="FD1228" s="0" t="inlineStr">
        <is>
          <t>69行 8列，源：None 备：</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c_datetime列源备映射错误，源端为sql_variant 0位	期望更改为text	实际备端为sql_variant 0位</t>
        </is>
      </c>
      <c r="EQ1229" s="0" t="inlineStr">
        <is>
          <t>69行 3列，源：nan 备：</t>
        </is>
      </c>
      <c r="FD1229" s="0" t="inlineStr">
        <is>
          <t>69行 9列，源：None 备：</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c_float列源备映射错误，源端为sql_variant 0位	期望更改为text	实际备端为sql_variant 0位</t>
        </is>
      </c>
      <c r="EQ1230" s="0" t="inlineStr">
        <is>
          <t>69行 4列，源：nan 备：</t>
        </is>
      </c>
      <c r="FD1230" s="0" t="inlineStr">
        <is>
          <t>69行 10列，源：None 备：</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c_bit列源备映射错误，源端为sql_variant 0位	期望更改为text	实际备端为sql_variant 0位</t>
        </is>
      </c>
      <c r="EQ1231" s="0" t="inlineStr">
        <is>
          <t>69行 5列，源：None 备：</t>
        </is>
      </c>
      <c r="FD1231" s="0" t="inlineStr">
        <is>
          <t>69行 11列，源：None 备：</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c_decimal列源备映射错误，源端为sql_variant 0位	期望更改为text	实际备端为sql_variant 0位</t>
        </is>
      </c>
      <c r="EQ1232" s="0" t="inlineStr">
        <is>
          <t>69行 6列，源：None 备：</t>
        </is>
      </c>
      <c r="FD1232" s="0" t="inlineStr">
        <is>
          <t>69行 12列，源：None 备：</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c_uniqueidentifier列源备映射错误，源端为sql_variant 0位	期望更改为text	实际备端为sql_variant 0位</t>
        </is>
      </c>
      <c r="EQ1233" s="0" t="inlineStr">
        <is>
          <t>69行 7列，源：None 备：</t>
        </is>
      </c>
      <c r="FD1233" s="0" t="inlineStr">
        <is>
          <t>69行 13列，源：None 备：</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c_smallmoney列源备映射错误，源端为sql_variant 0位	期望更改为text	实际备端为sql_variant 0位</t>
        </is>
      </c>
      <c r="EQ1234" s="0" t="inlineStr">
        <is>
          <t>69行 8列，源：None 备：</t>
        </is>
      </c>
      <c r="FD1234" s="0" t="inlineStr">
        <is>
          <t>69行 14列，源：None 备：</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c_bigint列源备映射错误，源端为sql_variant 0位	期望更改为text	实际备端为sql_variant 0位</t>
        </is>
      </c>
      <c r="EQ1235" s="0" t="inlineStr">
        <is>
          <t>69行 9列，源：None 备：</t>
        </is>
      </c>
      <c r="FD1235" s="0" t="inlineStr">
        <is>
          <t>69行 15列，源：nan 备：</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c_varbinary_20列源备映射错误，源端为sql_variant 0位	期望更改为text	实际备端为sql_variant 0位</t>
        </is>
      </c>
      <c r="EQ1236" s="0" t="inlineStr">
        <is>
          <t>69行 10列，源：None 备：</t>
        </is>
      </c>
      <c r="FD1236" s="0" t="inlineStr">
        <is>
          <t>69行 16列，源：nan 备：</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c_varchar_20列源备映射错误，源端为sql_variant 0位	期望更改为text	实际备端为sql_variant 0位</t>
        </is>
      </c>
      <c r="EQ1237" s="0" t="inlineStr">
        <is>
          <t>69行 11列，源：None 备：</t>
        </is>
      </c>
      <c r="FD1237" s="0" t="inlineStr">
        <is>
          <t>69行 17列，源：None 备：</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c_binary_20列源备映射错误，源端为sql_variant 0位	期望更改为text	实际备端为sql_variant 0位</t>
        </is>
      </c>
      <c r="EQ1238" s="0" t="inlineStr">
        <is>
          <t>69行 12列，源：None 备：</t>
        </is>
      </c>
      <c r="FD1238" s="0" t="inlineStr">
        <is>
          <t>69行 18列，源：None 备：</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c_char_20列源备映射错误，源端为sql_variant 0位	期望更改为text	实际备端为sql_variant 0位</t>
        </is>
      </c>
      <c r="EQ1239" s="0" t="inlineStr">
        <is>
          <t>69行 13列，源：None 备：</t>
        </is>
      </c>
      <c r="FD1239" s="0" t="inlineStr">
        <is>
          <t>69行 19列，源：None 备：</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c_nvarchar_20列源备映射错误，源端为sql_variant 0位	期望更改为text	实际备端为sql_variant 0位</t>
        </is>
      </c>
      <c r="EQ1240" s="0" t="inlineStr">
        <is>
          <t>69行 14列，源：None 备：</t>
        </is>
      </c>
      <c r="FD1240" s="0" t="inlineStr">
        <is>
          <t>70行 0列，源：211 备：58</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c_nchar_20列源备映射错误，源端为sql_variant 0位	期望更改为text	实际备端为sql_variant 0位</t>
        </is>
      </c>
      <c r="EQ1241" s="0" t="inlineStr">
        <is>
          <t>69行 15列，源：nan 备：-123456789000000002003480098325095514112.0000000000000</t>
        </is>
      </c>
      <c r="FD1241" s="0" t="inlineStr">
        <is>
          <t>70行 1列，源：nan 备：0</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c_timestamp列源备映射错误，源端为timestamp None位	期望更改为text	实际备端为timestamp None位</t>
        </is>
      </c>
      <c r="EQ1242" s="0" t="inlineStr">
        <is>
          <t>69行 16列，源：nan 备：-340282306073709652508363335590014353408.000000</t>
        </is>
      </c>
      <c r="FD1242" s="0" t="inlineStr">
        <is>
          <t>70行 2列，源：nan 备：-32768</t>
        </is>
      </c>
    </row>
    <row r="1243">
      <c r="A1243" s="0" t="inlineStr">
        <is>
          <t>info_time_dml_batch1_pk_urp2</t>
        </is>
      </c>
      <c r="K1243" s="0" t="inlineStr">
        <is>
          <t>[0;34m info_time_dml_batch1_pk_urp2 [0m源备字段数相同，源端字段：9 	备端字段9</t>
        </is>
      </c>
      <c r="W1243" s="1">
        <f>HYPERLINK("#2026041717hbase0!EO2","NO 源备存在差异，共131个")</f>
        <v/>
      </c>
      <c r="X1243" s="0">
        <f>A1243</f>
        <v/>
      </c>
      <c r="EQ1243" s="0" t="inlineStr">
        <is>
          <t>69行 17列，源：None 备：-123456.7890</t>
        </is>
      </c>
      <c r="FD1243" s="0" t="inlineStr">
        <is>
          <t>70行 3列，源：nan 备：-2147483648</t>
        </is>
      </c>
    </row>
    <row r="1244">
      <c r="B1244" s="0" t="inlineStr">
        <is>
          <t>YES</t>
        </is>
      </c>
      <c r="C1244" s="0" t="inlineStr">
        <is>
          <t>NULL</t>
        </is>
      </c>
      <c r="D1244" s="0" t="inlineStr">
        <is>
          <t>NULL</t>
        </is>
      </c>
      <c r="E1244" s="0" t="inlineStr">
        <is>
          <t>NULL</t>
        </is>
      </c>
      <c r="F1244" s="0" t="inlineStr">
        <is>
          <t>NULL</t>
        </is>
      </c>
      <c r="G1244" s="0" t="inlineStr">
        <is>
          <t>NULL</t>
        </is>
      </c>
      <c r="H1244" s="0" t="inlineStr">
        <is>
          <t>NULL</t>
        </is>
      </c>
      <c r="I1244" s="0" t="inlineStr">
        <is>
          <t>YES!PK__info_tim__3213E83FD9A9CAB1</t>
        </is>
      </c>
      <c r="J1244" s="0" t="inlineStr">
        <is>
          <t>YES! 主键相关索引</t>
        </is>
      </c>
      <c r="K1244" s="0" t="inlineStr">
        <is>
          <t xml:space="preserve"> NO!  	 id列源备映射错误，源端为int None位	期望更改为text	实际备端为int None位</t>
        </is>
      </c>
      <c r="EQ1244" s="0" t="inlineStr">
        <is>
          <t>69行 18列，源：None 备：-1234.5678</t>
        </is>
      </c>
      <c r="FD1244" s="0" t="inlineStr">
        <is>
          <t>70行 4列，源：nan 备：-9223372036854775808</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c_time0列源备映射错误，源端为time None位	期望更改为text	实际备端为time None位</t>
        </is>
      </c>
      <c r="EQ1245" s="0" t="inlineStr">
        <is>
          <t>69行 19列，源：None 备：0</t>
        </is>
      </c>
      <c r="FD1245" s="0" t="inlineStr">
        <is>
          <t>70行 5列，源：None 备：</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c_time1列源备映射错误，源端为time None位	期望更改为text	实际备端为time None位</t>
        </is>
      </c>
      <c r="EQ1246" s="0" t="inlineStr">
        <is>
          <t>70行 0列，源：161 备：218</t>
        </is>
      </c>
      <c r="FD1246" s="0" t="inlineStr">
        <is>
          <t>70行 6列，源：None 备：</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c_time2列源备映射错误，源端为time None位	期望更改为text	实际备端为time None位</t>
        </is>
      </c>
      <c r="EQ1247" s="0" t="inlineStr">
        <is>
          <t>70行 1列，源：nan 备：</t>
        </is>
      </c>
      <c r="FD1247" s="0" t="inlineStr">
        <is>
          <t>70行 7列，源：None 备：</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c_time3列源备映射错误，源端为time None位	期望更改为text	实际备端为time None位</t>
        </is>
      </c>
      <c r="EQ1248" s="0" t="inlineStr">
        <is>
          <t>70行 2列，源：nan 备：</t>
        </is>
      </c>
      <c r="FD1248" s="0" t="inlineStr">
        <is>
          <t>70行 8列，源：None 备：</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c_time4列源备映射错误，源端为time None位	期望更改为text	实际备端为time None位</t>
        </is>
      </c>
      <c r="EQ1249" s="0" t="inlineStr">
        <is>
          <t>70行 3列，源：nan 备：</t>
        </is>
      </c>
      <c r="FD1249" s="0" t="inlineStr">
        <is>
          <t>70行 9列，源：None 备：</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c_time5列源备映射错误，源端为time None位	期望更改为text	实际备端为time None位</t>
        </is>
      </c>
      <c r="EQ1250" s="0" t="inlineStr">
        <is>
          <t>70行 4列，源：nan 备：</t>
        </is>
      </c>
      <c r="FD1250" s="0" t="inlineStr">
        <is>
          <t>70行 10列，源：None 备：</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c_time6列源备映射错误，源端为time None位	期望更改为text	实际备端为time None位</t>
        </is>
      </c>
      <c r="EQ1251" s="0" t="inlineStr">
        <is>
          <t>70行 5列，源：None 备：</t>
        </is>
      </c>
      <c r="FD1251" s="0" t="inlineStr">
        <is>
          <t>70行 11列，源：None 备：</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c_time列源备映射错误，源端为time None位	期望更改为text	实际备端为time None位</t>
        </is>
      </c>
      <c r="EQ1252" s="0" t="inlineStr">
        <is>
          <t>70行 6列，源：None 备：</t>
        </is>
      </c>
      <c r="FD1252" s="0" t="inlineStr">
        <is>
          <t>70行 12列，源：None 备：</t>
        </is>
      </c>
    </row>
    <row r="1253">
      <c r="A1253" s="0" t="inlineStr">
        <is>
          <t>info_uniqueidentifier_dml_single_pk_drp</t>
        </is>
      </c>
      <c r="K1253" s="0" t="inlineStr">
        <is>
          <t>[0;34m info_uniqueidentifier_dml_single_pk_drp [0m源备字段数相同，源端字段：2 	备端字段2</t>
        </is>
      </c>
      <c r="W1253" s="0" t="inlineStr">
        <is>
          <t>YES 源备无差异</t>
        </is>
      </c>
      <c r="X1253" s="0">
        <f>A1253</f>
        <v/>
      </c>
      <c r="EQ1253" s="0" t="inlineStr">
        <is>
          <t>70行 7列，源：None 备：</t>
        </is>
      </c>
      <c r="FD1253" s="0" t="inlineStr">
        <is>
          <t>70行 13列，源：None 备：</t>
        </is>
      </c>
    </row>
    <row r="1254">
      <c r="B1254" s="0" t="inlineStr">
        <is>
          <t>YES</t>
        </is>
      </c>
      <c r="C1254" s="0" t="inlineStr">
        <is>
          <t>NULL</t>
        </is>
      </c>
      <c r="D1254" s="0" t="inlineStr">
        <is>
          <t>NULL</t>
        </is>
      </c>
      <c r="E1254" s="0" t="inlineStr">
        <is>
          <t>NULL</t>
        </is>
      </c>
      <c r="F1254" s="0" t="inlineStr">
        <is>
          <t>NULL</t>
        </is>
      </c>
      <c r="G1254" s="0" t="inlineStr">
        <is>
          <t>NULL</t>
        </is>
      </c>
      <c r="H1254" s="0" t="inlineStr">
        <is>
          <t>NULL</t>
        </is>
      </c>
      <c r="I1254" s="0" t="inlineStr">
        <is>
          <t>YES!PK__info_uni__3213E83FE5A7EE64</t>
        </is>
      </c>
      <c r="J1254" s="0" t="inlineStr">
        <is>
          <t>YES! 主键相关索引</t>
        </is>
      </c>
      <c r="K1254" s="0" t="inlineStr">
        <is>
          <t xml:space="preserve"> NO!  	 id列源备映射错误，源端为int None位	期望更改为text	实际备端为int None位</t>
        </is>
      </c>
      <c r="EQ1254" s="0" t="inlineStr">
        <is>
          <t>70行 8列，源：None 备：</t>
        </is>
      </c>
      <c r="FD1254" s="0" t="inlineStr">
        <is>
          <t>70行 14列，源：None 备：</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c_uniqueidentifier列源备映射错误，源端为uniqueidentifier None位	期望更改为text	实际备端为uniqueidentifier None位</t>
        </is>
      </c>
      <c r="EQ1255" s="0" t="inlineStr">
        <is>
          <t>70行 9列，源：None 备：</t>
        </is>
      </c>
      <c r="FD1255" s="0" t="inlineStr">
        <is>
          <t>70行 15列，源：nan 备：</t>
        </is>
      </c>
    </row>
    <row r="1256">
      <c r="A1256" s="0" t="inlineStr">
        <is>
          <t>info_binary_dml_single_pk_irp</t>
        </is>
      </c>
      <c r="K1256" s="0" t="inlineStr">
        <is>
          <t>[0;34m info_binary_dml_single_pk_irp [0m源备字段数相同，源端字段：4 	备端字段4</t>
        </is>
      </c>
      <c r="W1256" s="1">
        <f>HYPERLINK("#2026041717hbase0!EP2","NO 源备存在差异，共39个")</f>
        <v/>
      </c>
      <c r="X1256" s="0">
        <f>A1256</f>
        <v/>
      </c>
      <c r="EQ1256" s="0" t="inlineStr">
        <is>
          <t>70行 10列，源：None 备：</t>
        </is>
      </c>
      <c r="FD1256" s="0" t="inlineStr">
        <is>
          <t>70行 16列，源：nan 备：</t>
        </is>
      </c>
    </row>
    <row r="1257">
      <c r="B1257" s="0" t="inlineStr">
        <is>
          <t>YES</t>
        </is>
      </c>
      <c r="C1257" s="0" t="inlineStr">
        <is>
          <t>NULL</t>
        </is>
      </c>
      <c r="D1257" s="0" t="inlineStr">
        <is>
          <t>NULL</t>
        </is>
      </c>
      <c r="E1257" s="0" t="inlineStr">
        <is>
          <t>NULL</t>
        </is>
      </c>
      <c r="F1257" s="0" t="inlineStr">
        <is>
          <t>NULL</t>
        </is>
      </c>
      <c r="G1257" s="0" t="inlineStr">
        <is>
          <t>NULL</t>
        </is>
      </c>
      <c r="H1257" s="0" t="inlineStr">
        <is>
          <t>NULL</t>
        </is>
      </c>
      <c r="I1257" s="0" t="inlineStr">
        <is>
          <t>YES!PK__info_bin__3213E83F8923BFC1</t>
        </is>
      </c>
      <c r="J1257" s="0" t="inlineStr">
        <is>
          <t>YES! 主键相关索引</t>
        </is>
      </c>
      <c r="K1257" s="0" t="inlineStr">
        <is>
          <t xml:space="preserve"> NO!  	 id列源备映射错误，源端为int None位	期望更改为text	实际备端为int None位</t>
        </is>
      </c>
      <c r="EQ1257" s="0" t="inlineStr">
        <is>
          <t>70行 11列，源：None 备：</t>
        </is>
      </c>
      <c r="FD1257" s="0" t="inlineStr">
        <is>
          <t>70行 17列，源：None 备：</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c_binary列源备映射错误，源端为binary 1位	期望更改为text	实际备端为binary 1位</t>
        </is>
      </c>
      <c r="EQ1258" s="0" t="inlineStr">
        <is>
          <t>70行 12列，源：None 备：</t>
        </is>
      </c>
      <c r="FD1258" s="0" t="inlineStr">
        <is>
          <t>70行 18列，源：None 备：</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c_binary_20列源备映射错误，源端为binary 20位	期望更改为text	实际备端为binary 20位</t>
        </is>
      </c>
      <c r="EQ1259" s="0" t="inlineStr">
        <is>
          <t>70行 13列，源：None 备：</t>
        </is>
      </c>
      <c r="FD1259" s="0" t="inlineStr">
        <is>
          <t>70行 19列，源：None 备：</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c_binary_200列源备映射错误，源端为binary 200位	期望更改为text	实际备端为binary 200位</t>
        </is>
      </c>
      <c r="EQ1260" s="0" t="inlineStr">
        <is>
          <t>70行 14列，源：None 备：</t>
        </is>
      </c>
      <c r="FD1260" s="0" t="inlineStr">
        <is>
          <t>71行 0列，源：212 备：59</t>
        </is>
      </c>
    </row>
    <row r="1261">
      <c r="A1261" s="0" t="inlineStr">
        <is>
          <t>info_int_dml_batch1_pk_irp2</t>
        </is>
      </c>
      <c r="K1261" s="0" t="inlineStr">
        <is>
          <t>[0;34m info_int_dml_batch1_pk_irp2 [0m源备字段数相同，源端字段：20 	备端字段20</t>
        </is>
      </c>
      <c r="W1261" s="1">
        <f>HYPERLINK("#2026041717hbase0!EQ2","NO 源备存在差异，共3312个")</f>
        <v/>
      </c>
      <c r="X1261" s="0">
        <f>A1261</f>
        <v/>
      </c>
      <c r="EQ1261" s="0" t="inlineStr">
        <is>
          <t>70行 15列，源：nan 备：0.0000000000000</t>
        </is>
      </c>
      <c r="FD1261" s="0" t="inlineStr">
        <is>
          <t>71行 1列，源：nan 备：42</t>
        </is>
      </c>
    </row>
    <row r="1262">
      <c r="B1262" s="0" t="inlineStr">
        <is>
          <t>YES</t>
        </is>
      </c>
      <c r="C1262" s="0" t="inlineStr">
        <is>
          <t>NULL</t>
        </is>
      </c>
      <c r="D1262" s="0" t="inlineStr">
        <is>
          <t>NULL</t>
        </is>
      </c>
      <c r="E1262" s="0" t="inlineStr">
        <is>
          <t>NULL</t>
        </is>
      </c>
      <c r="F1262" s="0" t="inlineStr">
        <is>
          <t>NULL</t>
        </is>
      </c>
      <c r="G1262" s="0" t="inlineStr">
        <is>
          <t>NULL</t>
        </is>
      </c>
      <c r="H1262" s="0" t="inlineStr">
        <is>
          <t>NULL</t>
        </is>
      </c>
      <c r="I1262" s="0" t="inlineStr">
        <is>
          <t>YES!PK__info_int__3213E83FB78BC635</t>
        </is>
      </c>
      <c r="J1262" s="0" t="inlineStr">
        <is>
          <t>YES! 主键相关索引</t>
        </is>
      </c>
      <c r="K1262" s="0" t="inlineStr">
        <is>
          <t xml:space="preserve"> NO!  	 id列源备映射错误，源端为int None位	期望更改为text	实际备端为int None位</t>
        </is>
      </c>
      <c r="EQ1262" s="0" t="inlineStr">
        <is>
          <t>70行 16列，源：nan 备：0.000000</t>
        </is>
      </c>
      <c r="FD1262" s="0" t="inlineStr">
        <is>
          <t>71行 2列，源：nan 备：12345</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c_tinyint列源备映射错误，源端为tinyint None位	期望更改为text	实际备端为tinyint None位</t>
        </is>
      </c>
      <c r="EQ1263" s="0" t="inlineStr">
        <is>
          <t>70行 17列，源：None 备：0.0001</t>
        </is>
      </c>
      <c r="FD1263" s="0" t="inlineStr">
        <is>
          <t>71行 3列，源：nan 备：123456789</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c_smallint列源备映射错误，源端为smallint None位	期望更改为text	实际备端为smallint None位</t>
        </is>
      </c>
      <c r="EQ1264" s="0" t="inlineStr">
        <is>
          <t>70行 18列，源：None 备：0.0001</t>
        </is>
      </c>
      <c r="FD1264" s="0" t="inlineStr">
        <is>
          <t>71行 4列，源：nan 备：123456789012345</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c_int列源备映射错误，源端为int None位	期望更改为text	实际备端为int None位</t>
        </is>
      </c>
      <c r="EQ1265" s="0" t="inlineStr">
        <is>
          <t>70行 19列，源：None 备：1</t>
        </is>
      </c>
      <c r="FD1265" s="0" t="inlineStr">
        <is>
          <t>71行 5列，源：None 备：</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c_bigint列源备映射错误，源端为bigint None位	期望更改为text	实际备端为bigint None位</t>
        </is>
      </c>
      <c r="EQ1266" s="0" t="inlineStr">
        <is>
          <t>71行 0列，源：162 备：219</t>
        </is>
      </c>
      <c r="FD1266" s="0" t="inlineStr">
        <is>
          <t>71行 6列，源：None 备：</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c_decimal列源备映射错误，源端为decimal None位	期望更改为text	实际备端为decimal None位</t>
        </is>
      </c>
      <c r="EQ1267" s="0" t="inlineStr">
        <is>
          <t>71行 1列，源：nan 备：</t>
        </is>
      </c>
      <c r="FD1267" s="0" t="inlineStr">
        <is>
          <t>71行 7列，源：None 备：</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c_decimal38列源备映射错误，源端为decimal None位	期望更改为text	实际备端为decimal None位</t>
        </is>
      </c>
      <c r="EQ1268" s="0" t="inlineStr">
        <is>
          <t>71行 2列，源：nan 备：</t>
        </is>
      </c>
      <c r="FD1268" s="0" t="inlineStr">
        <is>
          <t>71行 8列，源：None 备：</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c_decimal38_38列源备映射错误，源端为decimal None位	期望更改为text	实际备端为decimal None位</t>
        </is>
      </c>
      <c r="EQ1269" s="0" t="inlineStr">
        <is>
          <t>71行 3列，源：nan 备：</t>
        </is>
      </c>
      <c r="FD1269" s="0" t="inlineStr">
        <is>
          <t>71行 9列，源：None 备：</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c_decimal38_10列源备映射错误，源端为decimal None位	期望更改为text	实际备端为decimal None位</t>
        </is>
      </c>
      <c r="EQ1270" s="0" t="inlineStr">
        <is>
          <t>71行 4列，源：nan 备：</t>
        </is>
      </c>
      <c r="FD1270" s="0" t="inlineStr">
        <is>
          <t>71行 10列，源：None 备：</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c_decimal19_4列源备映射错误，源端为decimal None位	期望更改为text	实际备端为decimal None位</t>
        </is>
      </c>
      <c r="EQ1271" s="0" t="inlineStr">
        <is>
          <t>71行 5列，源：None 备：</t>
        </is>
      </c>
      <c r="FD1271" s="0" t="inlineStr">
        <is>
          <t>71行 11列，源：None 备：</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c_numeric列源备映射错误，源端为numeric None位	期望更改为text	实际备端为numeric None位</t>
        </is>
      </c>
      <c r="EQ1272" s="0" t="inlineStr">
        <is>
          <t>71行 6列，源：None 备：</t>
        </is>
      </c>
      <c r="FD1272" s="0" t="inlineStr">
        <is>
          <t>71行 12列，源：None 备：</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c_numeric38列源备映射错误，源端为numeric None位	期望更改为text	实际备端为numeric None位</t>
        </is>
      </c>
      <c r="EQ1273" s="0" t="inlineStr">
        <is>
          <t>71行 7列，源：None 备：</t>
        </is>
      </c>
      <c r="FD1273" s="0" t="inlineStr">
        <is>
          <t>71行 13列，源：None 备：</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c_numeric38_38列源备映射错误，源端为numeric None位	期望更改为text	实际备端为numeric None位</t>
        </is>
      </c>
      <c r="EQ1274" s="0" t="inlineStr">
        <is>
          <t>71行 8列，源：None 备：</t>
        </is>
      </c>
      <c r="FD1274" s="0" t="inlineStr">
        <is>
          <t>71行 14列，源：None 备：</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c_numeric38_10列源备映射错误，源端为numeric None位	期望更改为text	实际备端为numeric None位</t>
        </is>
      </c>
      <c r="EQ1275" s="0" t="inlineStr">
        <is>
          <t>71行 9列，源：None 备：</t>
        </is>
      </c>
      <c r="FD1275" s="0" t="inlineStr">
        <is>
          <t>71行 15列，源：nan 备：</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c_numeric18_2列源备映射错误，源端为numeric None位	期望更改为text	实际备端为numeric None位</t>
        </is>
      </c>
      <c r="EQ1276" s="0" t="inlineStr">
        <is>
          <t>71行 10列，源：None 备：</t>
        </is>
      </c>
      <c r="FD1276" s="0" t="inlineStr">
        <is>
          <t>71行 16列，源：nan 备：</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c_float列源备映射错误，源端为float None位	期望更改为text	实际备端为float None位</t>
        </is>
      </c>
      <c r="EQ1277" s="0" t="inlineStr">
        <is>
          <t>71行 11列，源：None 备：</t>
        </is>
      </c>
      <c r="FD1277" s="0" t="inlineStr">
        <is>
          <t>71行 17列，源：None 备：</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c_real列源备映射错误，源端为real None位	期望更改为text	实际备端为real None位</t>
        </is>
      </c>
      <c r="EQ1278" s="0" t="inlineStr">
        <is>
          <t>71行 12列，源：None 备：</t>
        </is>
      </c>
      <c r="FD1278" s="0" t="inlineStr">
        <is>
          <t>71行 18列，源：None 备：</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c_money列源备映射错误，源端为money None位	期望更改为text	实际备端为money None位</t>
        </is>
      </c>
      <c r="EQ1279" s="0" t="inlineStr">
        <is>
          <t>71行 13列，源：None 备：</t>
        </is>
      </c>
      <c r="FD1279" s="0" t="inlineStr">
        <is>
          <t>71行 19列，源：None 备：</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c_smallmoney列源备映射错误，源端为smallmoney None位	期望更改为text	实际备端为smallmoney None位</t>
        </is>
      </c>
      <c r="EQ1280" s="0" t="inlineStr">
        <is>
          <t>71行 14列，源：None 备：</t>
        </is>
      </c>
      <c r="FD1280" s="0" t="inlineStr">
        <is>
          <t>72行 0列，源：213 备：6</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c_bit列源备映射错误，源端为bit None位	期望更改为text	实际备端为bit None位</t>
        </is>
      </c>
      <c r="EQ1281" s="0" t="inlineStr">
        <is>
          <t>71行 15列，源：nan 备：340282346600000016151267322115014000640.0000000000000</t>
        </is>
      </c>
      <c r="FD1281" s="0" t="inlineStr">
        <is>
          <t>72行 1列，源：nan 备：127</t>
        </is>
      </c>
    </row>
    <row r="1282">
      <c r="A1282" s="0" t="inlineStr">
        <is>
          <t>info_datetime2_dml_single_pk_drp</t>
        </is>
      </c>
      <c r="K1282" s="0" t="inlineStr">
        <is>
          <t>[0;34m info_datetime2_dml_single_pk_drp [0m源备字段数相同，源端字段：9 	备端字段9</t>
        </is>
      </c>
      <c r="W1282" s="0" t="inlineStr">
        <is>
          <t>YES 源备无差异</t>
        </is>
      </c>
      <c r="X1282" s="0">
        <f>A1282</f>
        <v/>
      </c>
      <c r="EQ1282" s="0" t="inlineStr">
        <is>
          <t>71行 16列，源：nan 备：340282306073709652508363335590014353408.000000</t>
        </is>
      </c>
      <c r="FD1282" s="0" t="inlineStr">
        <is>
          <t>72行 2列，源：nan 备：255</t>
        </is>
      </c>
    </row>
    <row r="1283">
      <c r="B1283" s="0" t="inlineStr">
        <is>
          <t>YES</t>
        </is>
      </c>
      <c r="C1283" s="0" t="inlineStr">
        <is>
          <t>NULL</t>
        </is>
      </c>
      <c r="D1283" s="0" t="inlineStr">
        <is>
          <t>NULL</t>
        </is>
      </c>
      <c r="E1283" s="0" t="inlineStr">
        <is>
          <t>NULL</t>
        </is>
      </c>
      <c r="F1283" s="0" t="inlineStr">
        <is>
          <t>NULL</t>
        </is>
      </c>
      <c r="G1283" s="0" t="inlineStr">
        <is>
          <t>NULL</t>
        </is>
      </c>
      <c r="H1283" s="0" t="inlineStr">
        <is>
          <t>NULL</t>
        </is>
      </c>
      <c r="I1283" s="0" t="inlineStr">
        <is>
          <t>YES!PK__info_dat__3213E83FC2071D64</t>
        </is>
      </c>
      <c r="J1283" s="0" t="inlineStr">
        <is>
          <t>YES! 主键相关索引</t>
        </is>
      </c>
      <c r="K1283" s="0" t="inlineStr">
        <is>
          <t xml:space="preserve"> NO!  	 id列源备映射错误，源端为int None位	期望更改为text	实际备端为int None位</t>
        </is>
      </c>
      <c r="EQ1283" s="0" t="inlineStr">
        <is>
          <t>71行 17列，源：None 备：922337203685477.5807</t>
        </is>
      </c>
      <c r="FD1283" s="0" t="inlineStr">
        <is>
          <t>72行 3列，源：nan 备：65535</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c_dt2_0列源备映射错误，源端为datetime2 None位	期望更改为text	实际备端为datetime2 None位</t>
        </is>
      </c>
      <c r="EQ1284" s="0" t="inlineStr">
        <is>
          <t>71行 18列，源：None 备：214748.3647</t>
        </is>
      </c>
      <c r="FD1284" s="0" t="inlineStr">
        <is>
          <t>72行 4列，源：nan 备：4294967295</t>
        </is>
      </c>
    </row>
    <row r="1285">
      <c r="B1285" s="0" t="inlineStr">
        <is>
          <t>NULL</t>
        </is>
      </c>
      <c r="C1285" s="0" t="inlineStr">
        <is>
          <t>NULL</t>
        </is>
      </c>
      <c r="D1285" s="0" t="inlineStr">
        <is>
          <t>NULL</t>
        </is>
      </c>
      <c r="E1285" s="0" t="inlineStr">
        <is>
          <t>NULL</t>
        </is>
      </c>
      <c r="F1285" s="0" t="inlineStr">
        <is>
          <t>NULL</t>
        </is>
      </c>
      <c r="G1285" s="0" t="inlineStr">
        <is>
          <t>NULL</t>
        </is>
      </c>
      <c r="H1285" s="0" t="inlineStr">
        <is>
          <t>NULL</t>
        </is>
      </c>
      <c r="I1285" s="0" t="inlineStr">
        <is>
          <t>NULL</t>
        </is>
      </c>
      <c r="J1285" s="0" t="inlineStr">
        <is>
          <t>NULL</t>
        </is>
      </c>
      <c r="K1285" s="0" t="inlineStr">
        <is>
          <t xml:space="preserve"> NO!  	 c_dt2_1列源备映射错误，源端为datetime2 None位	期望更改为text	实际备端为datetime2 None位</t>
        </is>
      </c>
      <c r="EQ1285" s="0" t="inlineStr">
        <is>
          <t>71行 19列，源：None 备：1</t>
        </is>
      </c>
      <c r="FD1285" s="0" t="inlineStr">
        <is>
          <t>72行 5列，源：None 备：</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c_dt2_2列源备映射错误，源端为datetime2 None位	期望更改为text	实际备端为datetime2 None位</t>
        </is>
      </c>
      <c r="EQ1286" s="0" t="inlineStr">
        <is>
          <t>72行 0列，源：163 备：220</t>
        </is>
      </c>
      <c r="FD1286" s="0" t="inlineStr">
        <is>
          <t>72行 6列，源：None 备：</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c_dt2_3列源备映射错误，源端为datetime2 None位	期望更改为text	实际备端为datetime2 None位</t>
        </is>
      </c>
      <c r="EQ1287" s="0" t="inlineStr">
        <is>
          <t>72行 1列，源：nan 备：</t>
        </is>
      </c>
      <c r="FD1287" s="0" t="inlineStr">
        <is>
          <t>72行 7列，源：None 备：</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c_dt2_4列源备映射错误，源端为datetime2 None位	期望更改为text	实际备端为datetime2 None位</t>
        </is>
      </c>
      <c r="EQ1288" s="0" t="inlineStr">
        <is>
          <t>72行 2列，源：nan 备：</t>
        </is>
      </c>
      <c r="FD1288" s="0" t="inlineStr">
        <is>
          <t>72行 8列，源：None 备：</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c_dt2_5列源备映射错误，源端为datetime2 None位	期望更改为text	实际备端为datetime2 None位</t>
        </is>
      </c>
      <c r="EQ1289" s="0" t="inlineStr">
        <is>
          <t>72行 3列，源：nan 备：</t>
        </is>
      </c>
      <c r="FD1289" s="0" t="inlineStr">
        <is>
          <t>72行 9列，源：None 备：</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c_dt2_6列源备映射错误，源端为datetime2 None位	期望更改为text	实际备端为datetime2 None位</t>
        </is>
      </c>
      <c r="EQ1290" s="0" t="inlineStr">
        <is>
          <t>72行 4列，源：nan 备：</t>
        </is>
      </c>
      <c r="FD1290" s="0" t="inlineStr">
        <is>
          <t>72行 10列，源：None 备：</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c_dt2列源备映射错误，源端为datetime2 None位	期望更改为text	实际备端为datetime2 None位</t>
        </is>
      </c>
      <c r="EQ1291" s="0" t="inlineStr">
        <is>
          <t>72行 5列，源：None 备：</t>
        </is>
      </c>
      <c r="FD1291" s="0" t="inlineStr">
        <is>
          <t>72行 11列，源：None 备：</t>
        </is>
      </c>
    </row>
    <row r="1292">
      <c r="A1292" s="0" t="inlineStr">
        <is>
          <t>info_varchar_dml_single_pk_urp</t>
        </is>
      </c>
      <c r="K1292" s="0" t="inlineStr">
        <is>
          <t>[0;34m info_varchar_dml_single_pk_urp [0m源备字段数相同，源端字段：4 	备端字段4</t>
        </is>
      </c>
      <c r="W1292" s="1">
        <f>HYPERLINK("#2026041717hbase0!ER2","NO 源备存在差异，共6个")</f>
        <v/>
      </c>
      <c r="X1292" s="0">
        <f>A1292</f>
        <v/>
      </c>
      <c r="EQ1292" s="0" t="inlineStr">
        <is>
          <t>72行 6列，源：None 备：</t>
        </is>
      </c>
      <c r="FD1292" s="0" t="inlineStr">
        <is>
          <t>72行 12列，源：None 备：</t>
        </is>
      </c>
    </row>
    <row r="1293">
      <c r="B1293" s="0" t="inlineStr">
        <is>
          <t>YES</t>
        </is>
      </c>
      <c r="C1293" s="0" t="inlineStr">
        <is>
          <t>NULL</t>
        </is>
      </c>
      <c r="D1293" s="0" t="inlineStr">
        <is>
          <t>NULL</t>
        </is>
      </c>
      <c r="E1293" s="0" t="inlineStr">
        <is>
          <t>NULL</t>
        </is>
      </c>
      <c r="F1293" s="0" t="inlineStr">
        <is>
          <t>NULL</t>
        </is>
      </c>
      <c r="G1293" s="0" t="inlineStr">
        <is>
          <t>NULL</t>
        </is>
      </c>
      <c r="H1293" s="0" t="inlineStr">
        <is>
          <t>NULL</t>
        </is>
      </c>
      <c r="I1293" s="0" t="inlineStr">
        <is>
          <t>YES!PK__info_var__3213E83FE921C7C3</t>
        </is>
      </c>
      <c r="J1293" s="0" t="inlineStr">
        <is>
          <t>YES! 主键相关索引</t>
        </is>
      </c>
      <c r="K1293" s="0" t="inlineStr">
        <is>
          <t xml:space="preserve"> NO!  	 id列源备映射错误，源端为int None位	期望更改为text	实际备端为int None位</t>
        </is>
      </c>
      <c r="EQ1293" s="0" t="inlineStr">
        <is>
          <t>72行 7列，源：None 备：</t>
        </is>
      </c>
      <c r="FD1293" s="0" t="inlineStr">
        <is>
          <t>72行 13列，源：None 备：</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c_varchar列源备映射错误，源端为varchar 1位	期望更改为text	实际备端为varchar 1位</t>
        </is>
      </c>
      <c r="EQ1294" s="0" t="inlineStr">
        <is>
          <t>72行 8列，源：None 备：</t>
        </is>
      </c>
      <c r="FD1294" s="0" t="inlineStr">
        <is>
          <t>72行 14列，源：None 备：</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c_varchar50列源备映射错误，源端为varchar 50位	期望更改为text	实际备端为varchar 50位</t>
        </is>
      </c>
      <c r="EQ1295" s="0" t="inlineStr">
        <is>
          <t>72行 9列，源：None 备：</t>
        </is>
      </c>
      <c r="FD1295" s="0" t="inlineStr">
        <is>
          <t>72行 15列，源：nan 备：</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c_varchar200列源备映射错误，源端为varchar 200位	期望更改为text	实际备端为varchar 200位</t>
        </is>
      </c>
      <c r="EQ1296" s="0" t="inlineStr">
        <is>
          <t>72行 10列，源：None 备：</t>
        </is>
      </c>
      <c r="FD1296" s="0" t="inlineStr">
        <is>
          <t>72行 16列，源：nan 备：</t>
        </is>
      </c>
    </row>
    <row r="1297">
      <c r="A1297" s="0" t="inlineStr">
        <is>
          <t>info_time_dml_batch1_pk_drp1</t>
        </is>
      </c>
      <c r="K1297" s="0" t="inlineStr">
        <is>
          <t>[0;34m info_time_dml_batch1_pk_drp1 [0m源备字段数相同，源端字段：9 	备端字段9</t>
        </is>
      </c>
      <c r="W1297" s="0" t="inlineStr">
        <is>
          <t>YES 源备无差异</t>
        </is>
      </c>
      <c r="X1297" s="0">
        <f>A1297</f>
        <v/>
      </c>
      <c r="EQ1297" s="0" t="inlineStr">
        <is>
          <t>72行 11列，源：None 备：</t>
        </is>
      </c>
      <c r="FD1297" s="0" t="inlineStr">
        <is>
          <t>72行 17列，源：None 备：</t>
        </is>
      </c>
    </row>
    <row r="1298">
      <c r="B1298" s="0" t="inlineStr">
        <is>
          <t>YES</t>
        </is>
      </c>
      <c r="C1298" s="0" t="inlineStr">
        <is>
          <t>NULL</t>
        </is>
      </c>
      <c r="D1298" s="0" t="inlineStr">
        <is>
          <t>NULL</t>
        </is>
      </c>
      <c r="E1298" s="0" t="inlineStr">
        <is>
          <t>NULL</t>
        </is>
      </c>
      <c r="F1298" s="0" t="inlineStr">
        <is>
          <t>NULL</t>
        </is>
      </c>
      <c r="G1298" s="0" t="inlineStr">
        <is>
          <t>NULL</t>
        </is>
      </c>
      <c r="H1298" s="0" t="inlineStr">
        <is>
          <t>NULL</t>
        </is>
      </c>
      <c r="I1298" s="0" t="inlineStr">
        <is>
          <t>YES!PK__info_tim__3213E83F7673C9A0</t>
        </is>
      </c>
      <c r="J1298" s="0" t="inlineStr">
        <is>
          <t>YES! 主键相关索引</t>
        </is>
      </c>
      <c r="K1298" s="0" t="inlineStr">
        <is>
          <t xml:space="preserve"> NO!  	 id列源备映射错误，源端为int None位	期望更改为text	实际备端为int None位</t>
        </is>
      </c>
      <c r="EQ1298" s="0" t="inlineStr">
        <is>
          <t>72行 12列，源：None 备：</t>
        </is>
      </c>
      <c r="FD1298" s="0" t="inlineStr">
        <is>
          <t>72行 18列，源：None 备：</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c_time0列源备映射错误，源端为time None位	期望更改为text	实际备端为time None位</t>
        </is>
      </c>
      <c r="EQ1299" s="0" t="inlineStr">
        <is>
          <t>72行 13列，源：None 备：</t>
        </is>
      </c>
      <c r="FD1299" s="0" t="inlineStr">
        <is>
          <t>72行 19列，源：None 备：</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c_time1列源备映射错误，源端为time None位	期望更改为text	实际备端为time None位</t>
        </is>
      </c>
      <c r="EQ1300" s="0" t="inlineStr">
        <is>
          <t>72行 14列，源：None 备：</t>
        </is>
      </c>
      <c r="FD1300" s="0" t="inlineStr">
        <is>
          <t>73行 0列，源：214 备：60</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c_time2列源备映射错误，源端为time None位	期望更改为text	实际备端为time None位</t>
        </is>
      </c>
      <c r="EQ1301" s="0" t="inlineStr">
        <is>
          <t>72行 15列，源：nan 备：-340282346600000016151267322115014000640.0000000000000</t>
        </is>
      </c>
      <c r="FD1301" s="0" t="inlineStr">
        <is>
          <t>73行 1列，源：nan 备：99</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c_time3列源备映射错误，源端为time None位	期望更改为text	实际备端为time None位</t>
        </is>
      </c>
      <c r="EQ1302" s="0" t="inlineStr">
        <is>
          <t>72行 16列，源：nan 备：-340282306073709652508363335590014353408.000000</t>
        </is>
      </c>
      <c r="FD1302" s="0" t="inlineStr">
        <is>
          <t>73行 2列，源：nan 备：-12345</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c_time4列源备映射错误，源端为time None位	期望更改为text	实际备端为time None位</t>
        </is>
      </c>
      <c r="EQ1303" s="0" t="inlineStr">
        <is>
          <t>72行 17列，源：None 备：-922337203685477.5808</t>
        </is>
      </c>
      <c r="FD1303" s="0" t="inlineStr">
        <is>
          <t>73行 3列，源：nan 备：-123456789</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c_time5列源备映射错误，源端为time None位	期望更改为text	实际备端为time None位</t>
        </is>
      </c>
      <c r="EQ1304" s="0" t="inlineStr">
        <is>
          <t>72行 18列，源：None 备：-214748.3648</t>
        </is>
      </c>
      <c r="FD1304" s="0" t="inlineStr">
        <is>
          <t>73行 4列，源：nan 备：-123456789012345</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c_time6列源备映射错误，源端为time None位	期望更改为text	实际备端为time None位</t>
        </is>
      </c>
      <c r="EQ1305" s="0" t="inlineStr">
        <is>
          <t>72行 19列，源：None 备：0</t>
        </is>
      </c>
      <c r="FD1305" s="0" t="inlineStr">
        <is>
          <t>73行 5列，源：None 备：</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c_time列源备映射错误，源端为time None位	期望更改为text	实际备端为time None位</t>
        </is>
      </c>
      <c r="EQ1306" s="0" t="inlineStr">
        <is>
          <t>73行 0列，源：164 备：251</t>
        </is>
      </c>
      <c r="FD1306" s="0" t="inlineStr">
        <is>
          <t>73行 6列，源：None 备：</t>
        </is>
      </c>
    </row>
    <row r="1307">
      <c r="K1307" s="0" t="inlineStr">
        <is>
          <t>~ 空表</t>
        </is>
      </c>
      <c r="EQ1307" s="0" t="inlineStr">
        <is>
          <t>73行 1列，源：nan 备：</t>
        </is>
      </c>
      <c r="FD1307" s="0" t="inlineStr">
        <is>
          <t>73行 7列，源：None 备：</t>
        </is>
      </c>
    </row>
    <row r="1308">
      <c r="A1308" s="0" t="inlineStr">
        <is>
          <t>info_uniqueidentifier_dml_single_pk</t>
        </is>
      </c>
      <c r="K1308" s="0" t="inlineStr">
        <is>
          <t>[0;34m info_uniqueidentifier_dml_single_pk [0m源备字段数相同，源端字段：2 	备端字段2</t>
        </is>
      </c>
      <c r="W1308" s="0" t="inlineStr">
        <is>
          <t>YES 源备无差异</t>
        </is>
      </c>
      <c r="X1308" s="0">
        <f>A1308</f>
        <v/>
      </c>
      <c r="EQ1308" s="0" t="inlineStr">
        <is>
          <t>73行 2列，源：nan 备：</t>
        </is>
      </c>
      <c r="FD1308" s="0" t="inlineStr">
        <is>
          <t>73行 8列，源：None 备：</t>
        </is>
      </c>
    </row>
    <row r="1309">
      <c r="B1309" s="0" t="inlineStr">
        <is>
          <t>YES</t>
        </is>
      </c>
      <c r="C1309" s="0" t="inlineStr">
        <is>
          <t>NULL</t>
        </is>
      </c>
      <c r="D1309" s="0" t="inlineStr">
        <is>
          <t>NULL</t>
        </is>
      </c>
      <c r="E1309" s="0" t="inlineStr">
        <is>
          <t>NULL</t>
        </is>
      </c>
      <c r="F1309" s="0" t="inlineStr">
        <is>
          <t>NULL</t>
        </is>
      </c>
      <c r="G1309" s="0" t="inlineStr">
        <is>
          <t>NULL</t>
        </is>
      </c>
      <c r="H1309" s="0" t="inlineStr">
        <is>
          <t>NULL</t>
        </is>
      </c>
      <c r="I1309" s="0" t="inlineStr">
        <is>
          <t>YES!PK__info_uni__3213E83F55362878</t>
        </is>
      </c>
      <c r="J1309" s="0" t="inlineStr">
        <is>
          <t>YES! 主键相关索引</t>
        </is>
      </c>
      <c r="K1309" s="0" t="inlineStr">
        <is>
          <t xml:space="preserve"> NO!  	 id列源备映射错误，源端为int None位	期望更改为text	实际备端为int None位</t>
        </is>
      </c>
      <c r="EQ1309" s="0" t="inlineStr">
        <is>
          <t>73行 3列，源：nan 备：</t>
        </is>
      </c>
      <c r="FD1309" s="0" t="inlineStr">
        <is>
          <t>73行 9列，源：None 备：</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c_uniqueidentifier列源备映射错误，源端为uniqueidentifier None位	期望更改为text	实际备端为uniqueidentifier None位</t>
        </is>
      </c>
      <c r="EQ1310" s="0" t="inlineStr">
        <is>
          <t>73行 4列，源：nan 备：</t>
        </is>
      </c>
      <c r="FD1310" s="0" t="inlineStr">
        <is>
          <t>73行 10列，源：None 备：</t>
        </is>
      </c>
    </row>
    <row r="1311">
      <c r="A1311" s="0" t="inlineStr">
        <is>
          <t>info_datetime2_dml_single_pk</t>
        </is>
      </c>
      <c r="K1311" s="0" t="inlineStr">
        <is>
          <t>[0;34m info_datetime2_dml_single_pk [0m源备字段数相同，源端字段：9 	备端字段9</t>
        </is>
      </c>
      <c r="W1311" s="0" t="inlineStr">
        <is>
          <t>YES 源备无差异</t>
        </is>
      </c>
      <c r="X1311" s="0">
        <f>A1311</f>
        <v/>
      </c>
      <c r="EQ1311" s="0" t="inlineStr">
        <is>
          <t>73行 5列，源：None 备：</t>
        </is>
      </c>
      <c r="FD1311" s="0" t="inlineStr">
        <is>
          <t>73行 11列，源：None 备：</t>
        </is>
      </c>
    </row>
    <row r="1312">
      <c r="B1312" s="0" t="inlineStr">
        <is>
          <t>YES</t>
        </is>
      </c>
      <c r="C1312" s="0" t="inlineStr">
        <is>
          <t>NULL</t>
        </is>
      </c>
      <c r="D1312" s="0" t="inlineStr">
        <is>
          <t>NULL</t>
        </is>
      </c>
      <c r="E1312" s="0" t="inlineStr">
        <is>
          <t>NULL</t>
        </is>
      </c>
      <c r="F1312" s="0" t="inlineStr">
        <is>
          <t>NULL</t>
        </is>
      </c>
      <c r="G1312" s="0" t="inlineStr">
        <is>
          <t>NULL</t>
        </is>
      </c>
      <c r="H1312" s="0" t="inlineStr">
        <is>
          <t>NULL</t>
        </is>
      </c>
      <c r="I1312" s="0" t="inlineStr">
        <is>
          <t>YES!PK__info_dat__3213E83F59A2FB93</t>
        </is>
      </c>
      <c r="J1312" s="0" t="inlineStr">
        <is>
          <t>YES! 主键相关索引</t>
        </is>
      </c>
      <c r="K1312" s="0" t="inlineStr">
        <is>
          <t xml:space="preserve"> NO!  	 id列源备映射错误，源端为int None位	期望更改为text	实际备端为int None位</t>
        </is>
      </c>
      <c r="EQ1312" s="0" t="inlineStr">
        <is>
          <t>73行 6列，源：None 备：</t>
        </is>
      </c>
      <c r="FD1312" s="0" t="inlineStr">
        <is>
          <t>73行 12列，源：None 备：</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c_dt2_0列源备映射错误，源端为datetime2 None位	期望更改为text	实际备端为datetime2 None位</t>
        </is>
      </c>
      <c r="EQ1313" s="0" t="inlineStr">
        <is>
          <t>73行 7列，源：None 备：</t>
        </is>
      </c>
      <c r="FD1313" s="0" t="inlineStr">
        <is>
          <t>73行 13列，源：None 备：</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c_dt2_1列源备映射错误，源端为datetime2 None位	期望更改为text	实际备端为datetime2 None位</t>
        </is>
      </c>
      <c r="EQ1314" s="0" t="inlineStr">
        <is>
          <t>73行 8列，源：None 备：</t>
        </is>
      </c>
      <c r="FD1314" s="0" t="inlineStr">
        <is>
          <t>73行 14列，源：None 备：</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c_dt2_2列源备映射错误，源端为datetime2 None位	期望更改为text	实际备端为datetime2 None位</t>
        </is>
      </c>
      <c r="EQ1315" s="0" t="inlineStr">
        <is>
          <t>73行 9列，源：None 备：</t>
        </is>
      </c>
      <c r="FD1315" s="0" t="inlineStr">
        <is>
          <t>73行 15列，源：nan 备：</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c_dt2_3列源备映射错误，源端为datetime2 None位	期望更改为text	实际备端为datetime2 None位</t>
        </is>
      </c>
      <c r="EQ1316" s="0" t="inlineStr">
        <is>
          <t>73行 10列，源：None 备：</t>
        </is>
      </c>
      <c r="FD1316" s="0" t="inlineStr">
        <is>
          <t>73行 16列，源：nan 备：</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c_dt2_4列源备映射错误，源端为datetime2 None位	期望更改为text	实际备端为datetime2 None位</t>
        </is>
      </c>
      <c r="EQ1317" s="0" t="inlineStr">
        <is>
          <t>73行 11列，源：None 备：</t>
        </is>
      </c>
      <c r="FD1317" s="0" t="inlineStr">
        <is>
          <t>73行 17列，源：None 备：</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c_dt2_5列源备映射错误，源端为datetime2 None位	期望更改为text	实际备端为datetime2 None位</t>
        </is>
      </c>
      <c r="EQ1318" s="0" t="inlineStr">
        <is>
          <t>73行 12列，源：None 备：</t>
        </is>
      </c>
      <c r="FD1318" s="0" t="inlineStr">
        <is>
          <t>73行 18列，源：None 备：</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c_dt2_6列源备映射错误，源端为datetime2 None位	期望更改为text	实际备端为datetime2 None位</t>
        </is>
      </c>
      <c r="EQ1319" s="0" t="inlineStr">
        <is>
          <t>73行 13列，源：None 备：</t>
        </is>
      </c>
      <c r="FD1319" s="0" t="inlineStr">
        <is>
          <t>73行 19列，源：None 备：</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c_dt2列源备映射错误，源端为datetime2 None位	期望更改为text	实际备端为datetime2 None位</t>
        </is>
      </c>
      <c r="EQ1320" s="0" t="inlineStr">
        <is>
          <t>73行 14列，源：None 备：</t>
        </is>
      </c>
      <c r="FD1320" s="0" t="inlineStr">
        <is>
          <t>74行 0列，源：215 备：61</t>
        </is>
      </c>
    </row>
    <row r="1321">
      <c r="A1321" s="0" t="inlineStr">
        <is>
          <t>info_geography_dml_single_pk_drp</t>
        </is>
      </c>
      <c r="K1321" s="0" t="inlineStr">
        <is>
          <t>[0;34m info_geography_dml_single_pk_drp [0m源备字段数相同，源端字段：2 	备端字段2</t>
        </is>
      </c>
      <c r="W1321" s="1">
        <f>HYPERLINK("#2026041717hbase0!ES2","NO 源备存在差异，共4个")</f>
        <v/>
      </c>
      <c r="X1321" s="0">
        <f>A1321</f>
        <v/>
      </c>
      <c r="EQ1321" s="0" t="inlineStr">
        <is>
          <t>73行 15列，源：nan 备：</t>
        </is>
      </c>
      <c r="FD1321" s="0" t="inlineStr">
        <is>
          <t>74行 1列，源：nan 备：200</t>
        </is>
      </c>
    </row>
    <row r="1322">
      <c r="B1322" s="0" t="inlineStr">
        <is>
          <t>YES</t>
        </is>
      </c>
      <c r="C1322" s="0" t="inlineStr">
        <is>
          <t>NULL</t>
        </is>
      </c>
      <c r="D1322" s="0" t="inlineStr">
        <is>
          <t>NULL</t>
        </is>
      </c>
      <c r="E1322" s="0" t="inlineStr">
        <is>
          <t>NULL</t>
        </is>
      </c>
      <c r="F1322" s="0" t="inlineStr">
        <is>
          <t>NULL</t>
        </is>
      </c>
      <c r="G1322" s="0" t="inlineStr">
        <is>
          <t>NULL</t>
        </is>
      </c>
      <c r="H1322" s="0" t="inlineStr">
        <is>
          <t>NULL</t>
        </is>
      </c>
      <c r="I1322" s="0" t="inlineStr">
        <is>
          <t>YES!PK__info_geo__3213E83F64C7416D</t>
        </is>
      </c>
      <c r="J1322" s="0" t="inlineStr">
        <is>
          <t>YES! 主键相关索引</t>
        </is>
      </c>
      <c r="K1322" s="0" t="inlineStr">
        <is>
          <t xml:space="preserve"> NO!  	 id列源备映射错误，源端为int None位	期望更改为text	实际备端为int None位</t>
        </is>
      </c>
      <c r="EQ1322" s="0" t="inlineStr">
        <is>
          <t>73行 16列，源：nan 备：</t>
        </is>
      </c>
      <c r="FD1322" s="0" t="inlineStr">
        <is>
          <t>74行 2列，源：nan 备：20000</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c_geography列源备映射错误，源端为geography -1位	期望更改为text	实际备端为geography -1位</t>
        </is>
      </c>
      <c r="EQ1323" s="0" t="inlineStr">
        <is>
          <t>73行 17列，源：None 备：</t>
        </is>
      </c>
      <c r="FD1323" s="0" t="inlineStr">
        <is>
          <t>74行 3列，源：nan 备：2000000000</t>
        </is>
      </c>
    </row>
    <row r="1324">
      <c r="A1324" s="0" t="inlineStr">
        <is>
          <t>info_varchar_dml_single_pk_drp</t>
        </is>
      </c>
      <c r="K1324" s="0" t="inlineStr">
        <is>
          <t>[0;34m info_varchar_dml_single_pk_drp [0m源备字段数相同，源端字段：4 	备端字段4</t>
        </is>
      </c>
      <c r="W1324" s="0" t="inlineStr">
        <is>
          <t>YES 源备无差异</t>
        </is>
      </c>
      <c r="X1324" s="0">
        <f>A1324</f>
        <v/>
      </c>
      <c r="EQ1324" s="0" t="inlineStr">
        <is>
          <t>73行 18列，源：None 备：</t>
        </is>
      </c>
      <c r="FD1324" s="0" t="inlineStr">
        <is>
          <t>74行 4列，源：nan 备：2000000000000000</t>
        </is>
      </c>
    </row>
    <row r="1325">
      <c r="B1325" s="0" t="inlineStr">
        <is>
          <t>YES</t>
        </is>
      </c>
      <c r="C1325" s="0" t="inlineStr">
        <is>
          <t>NULL</t>
        </is>
      </c>
      <c r="D1325" s="0" t="inlineStr">
        <is>
          <t>NULL</t>
        </is>
      </c>
      <c r="E1325" s="0" t="inlineStr">
        <is>
          <t>NULL</t>
        </is>
      </c>
      <c r="F1325" s="0" t="inlineStr">
        <is>
          <t>NULL</t>
        </is>
      </c>
      <c r="G1325" s="0" t="inlineStr">
        <is>
          <t>NULL</t>
        </is>
      </c>
      <c r="H1325" s="0" t="inlineStr">
        <is>
          <t>NULL</t>
        </is>
      </c>
      <c r="I1325" s="0" t="inlineStr">
        <is>
          <t>YES!PK__info_var__3213E83F623193E8</t>
        </is>
      </c>
      <c r="J1325" s="0" t="inlineStr">
        <is>
          <t>YES! 主键相关索引</t>
        </is>
      </c>
      <c r="K1325" s="0" t="inlineStr">
        <is>
          <t xml:space="preserve"> NO!  	 id列源备映射错误，源端为int None位	期望更改为text	实际备端为int None位</t>
        </is>
      </c>
      <c r="EQ1325" s="0" t="inlineStr">
        <is>
          <t>73行 19列，源：None 备：</t>
        </is>
      </c>
      <c r="FD1325" s="0" t="inlineStr">
        <is>
          <t>74行 5列，源：None 备：</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c_varchar列源备映射错误，源端为varchar 1位	期望更改为text	实际备端为varchar 1位</t>
        </is>
      </c>
      <c r="EQ1326" s="0" t="inlineStr">
        <is>
          <t>74行 0列，源：165 备：252</t>
        </is>
      </c>
      <c r="FD1326" s="0" t="inlineStr">
        <is>
          <t>74行 6列，源：None 备：</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c_varchar50列源备映射错误，源端为varchar 50位	期望更改为text	实际备端为varchar 50位</t>
        </is>
      </c>
      <c r="EQ1327" s="0" t="inlineStr">
        <is>
          <t>74行 1列，源：nan 备：</t>
        </is>
      </c>
      <c r="FD1327" s="0" t="inlineStr">
        <is>
          <t>74行 7列，源：None 备：</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c_varchar200列源备映射错误，源端为varchar 200位	期望更改为text	实际备端为varchar 200位</t>
        </is>
      </c>
      <c r="EQ1328" s="0" t="inlineStr">
        <is>
          <t>74行 2列，源：nan 备：</t>
        </is>
      </c>
      <c r="FD1328" s="0" t="inlineStr">
        <is>
          <t>74行 8列，源：None 备：</t>
        </is>
      </c>
    </row>
    <row r="1329">
      <c r="A1329" s="0" t="inlineStr">
        <is>
          <t>info_time_dml_batch1_pk_drp2</t>
        </is>
      </c>
      <c r="K1329" s="0" t="inlineStr">
        <is>
          <t>[0;34m info_time_dml_batch1_pk_drp2 [0m源备字段数相同，源端字段：9 	备端字段9</t>
        </is>
      </c>
      <c r="W1329" s="1">
        <f>HYPERLINK("#2026041717hbase0!ET2","NO 源备存在差异，共69个")</f>
        <v/>
      </c>
      <c r="X1329" s="0">
        <f>A1329</f>
        <v/>
      </c>
      <c r="EQ1329" s="0" t="inlineStr">
        <is>
          <t>74行 3列，源：nan 备：</t>
        </is>
      </c>
      <c r="FD1329" s="0" t="inlineStr">
        <is>
          <t>74行 9列，源：None 备：</t>
        </is>
      </c>
    </row>
    <row r="1330">
      <c r="B1330" s="0" t="inlineStr">
        <is>
          <t>YES</t>
        </is>
      </c>
      <c r="C1330" s="0" t="inlineStr">
        <is>
          <t>NULL</t>
        </is>
      </c>
      <c r="D1330" s="0" t="inlineStr">
        <is>
          <t>NULL</t>
        </is>
      </c>
      <c r="E1330" s="0" t="inlineStr">
        <is>
          <t>NULL</t>
        </is>
      </c>
      <c r="F1330" s="0" t="inlineStr">
        <is>
          <t>NULL</t>
        </is>
      </c>
      <c r="G1330" s="0" t="inlineStr">
        <is>
          <t>NULL</t>
        </is>
      </c>
      <c r="H1330" s="0" t="inlineStr">
        <is>
          <t>NULL</t>
        </is>
      </c>
      <c r="I1330" s="0" t="inlineStr">
        <is>
          <t>YES!PK__info_tim__3213E83F8B2481D2</t>
        </is>
      </c>
      <c r="J1330" s="0" t="inlineStr">
        <is>
          <t>YES! 主键相关索引</t>
        </is>
      </c>
      <c r="K1330" s="0" t="inlineStr">
        <is>
          <t xml:space="preserve"> NO!  	 id列源备映射错误，源端为int None位	期望更改为text	实际备端为int None位</t>
        </is>
      </c>
      <c r="EQ1330" s="0" t="inlineStr">
        <is>
          <t>74行 4列，源：nan 备：</t>
        </is>
      </c>
      <c r="FD1330" s="0" t="inlineStr">
        <is>
          <t>74行 10列，源：None 备：</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c_time0列源备映射错误，源端为time None位	期望更改为text	实际备端为time None位</t>
        </is>
      </c>
      <c r="EQ1331" s="0" t="inlineStr">
        <is>
          <t>74行 5列，源：None 备：</t>
        </is>
      </c>
      <c r="FD1331" s="0" t="inlineStr">
        <is>
          <t>74行 11列，源：None 备：</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c_time1列源备映射错误，源端为time None位	期望更改为text	实际备端为time None位</t>
        </is>
      </c>
      <c r="EQ1332" s="0" t="inlineStr">
        <is>
          <t>74行 6列，源：None 备：</t>
        </is>
      </c>
      <c r="FD1332" s="0" t="inlineStr">
        <is>
          <t>74行 12列，源：None 备：</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c_time2列源备映射错误，源端为time None位	期望更改为text	实际备端为time None位</t>
        </is>
      </c>
      <c r="EQ1333" s="0" t="inlineStr">
        <is>
          <t>74行 7列，源：None 备：</t>
        </is>
      </c>
      <c r="FD1333" s="0" t="inlineStr">
        <is>
          <t>74行 13列，源：None 备：</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c_time3列源备映射错误，源端为time None位	期望更改为text	实际备端为time None位</t>
        </is>
      </c>
      <c r="EQ1334" s="0" t="inlineStr">
        <is>
          <t>74行 8列，源：None 备：</t>
        </is>
      </c>
      <c r="FD1334" s="0" t="inlineStr">
        <is>
          <t>74行 14列，源：None 备：</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c_time4列源备映射错误，源端为time None位	期望更改为text	实际备端为time None位</t>
        </is>
      </c>
      <c r="EQ1335" s="0" t="inlineStr">
        <is>
          <t>74行 9列，源：None 备：</t>
        </is>
      </c>
      <c r="FD1335" s="0" t="inlineStr">
        <is>
          <t>74行 15列，源：nan 备：</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c_time5列源备映射错误，源端为time None位	期望更改为text	实际备端为time None位</t>
        </is>
      </c>
      <c r="EQ1336" s="0" t="inlineStr">
        <is>
          <t>74行 10列，源：None 备：</t>
        </is>
      </c>
      <c r="FD1336" s="0" t="inlineStr">
        <is>
          <t>74行 16列，源：nan 备：</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c_time6列源备映射错误，源端为time None位	期望更改为text	实际备端为time None位</t>
        </is>
      </c>
      <c r="EQ1337" s="0" t="inlineStr">
        <is>
          <t>74行 11列，源：None 备：</t>
        </is>
      </c>
      <c r="FD1337" s="0" t="inlineStr">
        <is>
          <t>74行 17列，源：None 备：</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c_time列源备映射错误，源端为time None位	期望更改为text	实际备端为time None位</t>
        </is>
      </c>
      <c r="EQ1338" s="0" t="inlineStr">
        <is>
          <t>74行 12列，源：None 备：</t>
        </is>
      </c>
      <c r="FD1338" s="0" t="inlineStr">
        <is>
          <t>74行 18列，源：None 备：</t>
        </is>
      </c>
    </row>
    <row r="1339">
      <c r="A1339" s="0" t="inlineStr">
        <is>
          <t>info_varchar_dml_batch1_pk_urp1</t>
        </is>
      </c>
      <c r="K1339" s="0" t="inlineStr">
        <is>
          <t>[0;34m info_varchar_dml_batch1_pk_urp1 [0m源备字段数相同，源端字段：4 	备端字段4</t>
        </is>
      </c>
      <c r="W1339" s="0" t="inlineStr">
        <is>
          <t>YES 源备无差异</t>
        </is>
      </c>
      <c r="X1339" s="0">
        <f>A1339</f>
        <v/>
      </c>
      <c r="EQ1339" s="0" t="inlineStr">
        <is>
          <t>74行 13列，源：None 备：</t>
        </is>
      </c>
      <c r="FD1339" s="0" t="inlineStr">
        <is>
          <t>74行 19列，源：None 备：</t>
        </is>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YES!PK__info_var__3213E83F14E721FC</t>
        </is>
      </c>
      <c r="J1340" s="0" t="inlineStr">
        <is>
          <t>YES! 主键相关索引</t>
        </is>
      </c>
      <c r="K1340" s="0" t="inlineStr">
        <is>
          <t xml:space="preserve"> NO!  	 id列源备映射错误，源端为int None位	期望更改为text	实际备端为int None位</t>
        </is>
      </c>
      <c r="EQ1340" s="0" t="inlineStr">
        <is>
          <t>74行 14列，源：None 备：</t>
        </is>
      </c>
      <c r="FD1340" s="0" t="inlineStr">
        <is>
          <t>75行 0列，源：216 备：62</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c_varchar列源备映射错误，源端为varchar 1位	期望更改为text	实际备端为varchar 1位</t>
        </is>
      </c>
      <c r="EQ1341" s="0" t="inlineStr">
        <is>
          <t>74行 15列，源：nan 备：</t>
        </is>
      </c>
      <c r="FD1341" s="0" t="inlineStr">
        <is>
          <t>75行 1列，源：nan 备：</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c_varchar20列源备映射错误，源端为varchar 20位	期望更改为text	实际备端为varchar 20位</t>
        </is>
      </c>
      <c r="EQ1342" s="0" t="inlineStr">
        <is>
          <t>74行 16列，源：nan 备：</t>
        </is>
      </c>
      <c r="FD1342" s="0" t="inlineStr">
        <is>
          <t>75行 2列，源：nan 备：</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c_varchar7000列源备映射错误，源端为varchar 7000位	期望更改为text	实际备端为varchar 7000位</t>
        </is>
      </c>
      <c r="EQ1343" s="0" t="inlineStr">
        <is>
          <t>74行 17列，源：None 备：</t>
        </is>
      </c>
      <c r="FD1343" s="0" t="inlineStr">
        <is>
          <t>75行 3列，源：nan 备：</t>
        </is>
      </c>
    </row>
    <row r="1344">
      <c r="A1344" s="0" t="inlineStr">
        <is>
          <t>info_nvarchar_dml_batch2_pk_irp2</t>
        </is>
      </c>
      <c r="K1344" s="0" t="inlineStr">
        <is>
          <t>[0;34m info_nvarchar_dml_batch2_pk_irp2 [0m源备字段数相同，源端字段：4 	备端字段4</t>
        </is>
      </c>
      <c r="W1344" s="1">
        <f>HYPERLINK("#2026041717hbase0!EU2","NO 源备存在差异，共3个")</f>
        <v/>
      </c>
      <c r="X1344" s="0">
        <f>A1344</f>
        <v/>
      </c>
      <c r="EQ1344" s="0" t="inlineStr">
        <is>
          <t>74行 18列，源：None 备：</t>
        </is>
      </c>
      <c r="FD1344" s="0" t="inlineStr">
        <is>
          <t>75行 4列，源：nan 备：</t>
        </is>
      </c>
    </row>
    <row r="1345">
      <c r="B1345" s="0" t="inlineStr">
        <is>
          <t>YES</t>
        </is>
      </c>
      <c r="C1345" s="0" t="inlineStr">
        <is>
          <t>NULL</t>
        </is>
      </c>
      <c r="D1345" s="0" t="inlineStr">
        <is>
          <t>NULL</t>
        </is>
      </c>
      <c r="E1345" s="0" t="inlineStr">
        <is>
          <t>NULL</t>
        </is>
      </c>
      <c r="F1345" s="0" t="inlineStr">
        <is>
          <t>NULL</t>
        </is>
      </c>
      <c r="G1345" s="0" t="inlineStr">
        <is>
          <t>NULL</t>
        </is>
      </c>
      <c r="H1345" s="0" t="inlineStr">
        <is>
          <t>NULL</t>
        </is>
      </c>
      <c r="I1345" s="0" t="inlineStr">
        <is>
          <t>YES!PK__info_nva__3213E83FC38A60D2</t>
        </is>
      </c>
      <c r="J1345" s="0" t="inlineStr">
        <is>
          <t>YES! 主键相关索引</t>
        </is>
      </c>
      <c r="K1345" s="0" t="inlineStr">
        <is>
          <t xml:space="preserve"> NO!  	 id列源备映射错误，源端为int None位	期望更改为text	实际备端为int None位</t>
        </is>
      </c>
      <c r="EQ1345" s="0" t="inlineStr">
        <is>
          <t>74行 19列，源：None 备：</t>
        </is>
      </c>
      <c r="FD1345" s="0" t="inlineStr">
        <is>
          <t>75行 5列，源：None 备：</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c_nvarchar列源备映射错误，源端为nvarchar 2位	期望更改为text	实际备端为nvarchar 2位</t>
        </is>
      </c>
      <c r="EQ1346" s="0" t="inlineStr">
        <is>
          <t>75行 0列，源：166 备：253</t>
        </is>
      </c>
      <c r="FD1346" s="0" t="inlineStr">
        <is>
          <t>75行 6列，源：None 备：</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c_nvarchar20列源备映射错误，源端为nvarchar 40位	期望更改为text	实际备端为nvarchar 40位</t>
        </is>
      </c>
      <c r="EQ1347" s="0" t="inlineStr">
        <is>
          <t>75行 1列，源：nan 备：</t>
        </is>
      </c>
      <c r="FD1347" s="0" t="inlineStr">
        <is>
          <t>75行 7列，源：None 备：</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c_nvarchar3500列源备映射错误，源端为nvarchar 7000位	期望更改为text	实际备端为nvarchar 7000位</t>
        </is>
      </c>
      <c r="EQ1348" s="0" t="inlineStr">
        <is>
          <t>75行 2列，源：nan 备：</t>
        </is>
      </c>
      <c r="FD1348" s="0" t="inlineStr">
        <is>
          <t>75行 8列，源：None 备：</t>
        </is>
      </c>
    </row>
    <row r="1349">
      <c r="A1349" s="0" t="inlineStr">
        <is>
          <t>info_geography_dml_single_pk</t>
        </is>
      </c>
      <c r="K1349" s="0" t="inlineStr">
        <is>
          <t>[0;34m info_geography_dml_single_pk [0m源备字段数相同，源端字段：2 	备端字段2</t>
        </is>
      </c>
      <c r="W1349" s="1">
        <f>HYPERLINK("#2026041717hbase0!EV2","NO 源备存在差异，共1个")</f>
        <v/>
      </c>
      <c r="X1349" s="0">
        <f>A1349</f>
        <v/>
      </c>
      <c r="EQ1349" s="0" t="inlineStr">
        <is>
          <t>75行 3列，源：nan 备：</t>
        </is>
      </c>
      <c r="FD1349" s="0" t="inlineStr">
        <is>
          <t>75行 9列，源：None 备：</t>
        </is>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YES!PK__info_geo__3213E83F6C9EF284</t>
        </is>
      </c>
      <c r="J1350" s="0" t="inlineStr">
        <is>
          <t>YES! 主键相关索引</t>
        </is>
      </c>
      <c r="K1350" s="0" t="inlineStr">
        <is>
          <t xml:space="preserve"> NO!  	 id列源备映射错误，源端为int None位	期望更改为text	实际备端为int None位</t>
        </is>
      </c>
      <c r="EQ1350" s="0" t="inlineStr">
        <is>
          <t>75行 4列，源：nan 备：</t>
        </is>
      </c>
      <c r="FD1350" s="0" t="inlineStr">
        <is>
          <t>75行 10列，源：None 备：</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c_geography列源备映射错误，源端为geography -1位	期望更改为text	实际备端为geography -1位</t>
        </is>
      </c>
      <c r="EQ1351" s="0" t="inlineStr">
        <is>
          <t>75行 5列，源：None 备：</t>
        </is>
      </c>
      <c r="FD1351" s="0" t="inlineStr">
        <is>
          <t>75行 11列，源：None 备：</t>
        </is>
      </c>
    </row>
    <row r="1352">
      <c r="A1352" s="0" t="inlineStr">
        <is>
          <t>info_time_dml_batch1_pk</t>
        </is>
      </c>
      <c r="K1352" s="0" t="inlineStr">
        <is>
          <t>[0;34m info_time_dml_batch1_pk [0m源备字段数相同，源端字段：9 	备端字段9</t>
        </is>
      </c>
      <c r="W1352" s="1">
        <f>HYPERLINK("#2026041717hbase0!EW2","NO 源备存在差异，共68个")</f>
        <v/>
      </c>
      <c r="X1352" s="0">
        <f>A1352</f>
        <v/>
      </c>
      <c r="EQ1352" s="0" t="inlineStr">
        <is>
          <t>75行 6列，源：None 备：</t>
        </is>
      </c>
      <c r="FD1352" s="0" t="inlineStr">
        <is>
          <t>75行 12列，源：None 备：</t>
        </is>
      </c>
    </row>
    <row r="1353">
      <c r="B1353" s="0" t="inlineStr">
        <is>
          <t>YES</t>
        </is>
      </c>
      <c r="C1353" s="0" t="inlineStr">
        <is>
          <t>NULL</t>
        </is>
      </c>
      <c r="D1353" s="0" t="inlineStr">
        <is>
          <t>NULL</t>
        </is>
      </c>
      <c r="E1353" s="0" t="inlineStr">
        <is>
          <t>NULL</t>
        </is>
      </c>
      <c r="F1353" s="0" t="inlineStr">
        <is>
          <t>NULL</t>
        </is>
      </c>
      <c r="G1353" s="0" t="inlineStr">
        <is>
          <t>NULL</t>
        </is>
      </c>
      <c r="H1353" s="0" t="inlineStr">
        <is>
          <t>NULL</t>
        </is>
      </c>
      <c r="I1353" s="0" t="inlineStr">
        <is>
          <t>YES!PK__info_tim__3213E83F1D9C477F</t>
        </is>
      </c>
      <c r="J1353" s="0" t="inlineStr">
        <is>
          <t>YES! 主键相关索引</t>
        </is>
      </c>
      <c r="K1353" s="0" t="inlineStr">
        <is>
          <t xml:space="preserve"> NO!  	 id列源备映射错误，源端为int None位	期望更改为text	实际备端为int None位</t>
        </is>
      </c>
      <c r="EQ1353" s="0" t="inlineStr">
        <is>
          <t>75行 7列，源：None 备：</t>
        </is>
      </c>
      <c r="FD1353" s="0" t="inlineStr">
        <is>
          <t>75行 13列，源：None 备：</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c_time0列源备映射错误，源端为time None位	期望更改为text	实际备端为time None位</t>
        </is>
      </c>
      <c r="EQ1354" s="0" t="inlineStr">
        <is>
          <t>75行 8列，源：None 备：</t>
        </is>
      </c>
      <c r="FD1354" s="0" t="inlineStr">
        <is>
          <t>75行 14列，源：None 备：</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c_time1列源备映射错误，源端为time None位	期望更改为text	实际备端为time None位</t>
        </is>
      </c>
      <c r="EQ1355" s="0" t="inlineStr">
        <is>
          <t>75行 9列，源：None 备：</t>
        </is>
      </c>
      <c r="FD1355" s="0" t="inlineStr">
        <is>
          <t>75行 15列，源：1.23456789e+38 备：</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c_time2列源备映射错误，源端为time None位	期望更改为text	实际备端为time None位</t>
        </is>
      </c>
      <c r="EQ1356" s="0" t="inlineStr">
        <is>
          <t>75行 10列，源：None 备：</t>
        </is>
      </c>
      <c r="FD1356" s="0" t="inlineStr">
        <is>
          <t>75行 16列，源：3.4028230607370965e+38 备：</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c_time3列源备映射错误，源端为time None位	期望更改为text	实际备端为time None位</t>
        </is>
      </c>
      <c r="EQ1357" s="0" t="inlineStr">
        <is>
          <t>75行 11列，源：None 备：</t>
        </is>
      </c>
      <c r="FD1357" s="0" t="inlineStr">
        <is>
          <t>75行 19列，源：True 备：</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c_time4列源备映射错误，源端为time None位	期望更改为text	实际备端为time None位</t>
        </is>
      </c>
      <c r="EQ1358" s="0" t="inlineStr">
        <is>
          <t>75行 12列，源：None 备：</t>
        </is>
      </c>
      <c r="FD1358" s="0" t="inlineStr">
        <is>
          <t>76行 0列，源：217 备：63</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c_time5列源备映射错误，源端为time None位	期望更改为text	实际备端为time None位</t>
        </is>
      </c>
      <c r="EQ1359" s="0" t="inlineStr">
        <is>
          <t>75行 13列，源：None 备：</t>
        </is>
      </c>
      <c r="FD1359" s="0" t="inlineStr">
        <is>
          <t>76行 1列，源：nan 备：</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c_time6列源备映射错误，源端为time None位	期望更改为text	实际备端为time None位</t>
        </is>
      </c>
      <c r="EQ1360" s="0" t="inlineStr">
        <is>
          <t>75行 14列，源：None 备：</t>
        </is>
      </c>
      <c r="FD1360" s="0" t="inlineStr">
        <is>
          <t>76行 2列，源：nan 备：</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c_time列源备映射错误，源端为time None位	期望更改为text	实际备端为time None位</t>
        </is>
      </c>
      <c r="EQ1361" s="0" t="inlineStr">
        <is>
          <t>75行 15列，源：nan 备：</t>
        </is>
      </c>
      <c r="FD1361" s="0" t="inlineStr">
        <is>
          <t>76行 3列，源：nan 备：</t>
        </is>
      </c>
    </row>
    <row r="1362">
      <c r="A1362" s="0" t="inlineStr">
        <is>
          <t>info_sdt_dml_batch1_pk_irp1</t>
        </is>
      </c>
      <c r="K1362" s="0" t="inlineStr">
        <is>
          <t>[0;34m info_sdt_dml_batch1_pk_irp1 [0m源备字段数相同，源端字段：2 	备端字段2</t>
        </is>
      </c>
      <c r="W1362" s="1">
        <f>HYPERLINK("#2026041717hbase0!EX2","NO 源备存在差异，共26个")</f>
        <v/>
      </c>
      <c r="X1362" s="0">
        <f>A1362</f>
        <v/>
      </c>
      <c r="EQ1362" s="0" t="inlineStr">
        <is>
          <t>75行 16列，源：nan 备：</t>
        </is>
      </c>
      <c r="FD1362" s="0" t="inlineStr">
        <is>
          <t>76行 4列，源：nan 备：</t>
        </is>
      </c>
    </row>
    <row r="1363">
      <c r="B1363" s="0" t="inlineStr">
        <is>
          <t>YES</t>
        </is>
      </c>
      <c r="C1363" s="0" t="inlineStr">
        <is>
          <t>NULL</t>
        </is>
      </c>
      <c r="D1363" s="0" t="inlineStr">
        <is>
          <t>NULL</t>
        </is>
      </c>
      <c r="E1363" s="0" t="inlineStr">
        <is>
          <t>NULL</t>
        </is>
      </c>
      <c r="F1363" s="0" t="inlineStr">
        <is>
          <t>NULL</t>
        </is>
      </c>
      <c r="G1363" s="0" t="inlineStr">
        <is>
          <t>NULL</t>
        </is>
      </c>
      <c r="H1363" s="0" t="inlineStr">
        <is>
          <t>NULL</t>
        </is>
      </c>
      <c r="I1363" s="0" t="inlineStr">
        <is>
          <t>YES!PK__info_sdt__3213E83F27AA8810</t>
        </is>
      </c>
      <c r="J1363" s="0" t="inlineStr">
        <is>
          <t>YES! 主键相关索引</t>
        </is>
      </c>
      <c r="K1363" s="0" t="inlineStr">
        <is>
          <t xml:space="preserve"> NO!  	 id列源备映射错误，源端为int None位	期望更改为text	实际备端为int None位</t>
        </is>
      </c>
      <c r="EQ1363" s="0" t="inlineStr">
        <is>
          <t>75行 17列，源：None 备：</t>
        </is>
      </c>
      <c r="FD1363" s="0" t="inlineStr">
        <is>
          <t>76行 5列，源：None 备：</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c_sdt列源备映射错误，源端为smalldatetime None位	期望更改为text	实际备端为smalldatetime None位</t>
        </is>
      </c>
      <c r="EQ1364" s="0" t="inlineStr">
        <is>
          <t>75行 18列，源：None 备：</t>
        </is>
      </c>
      <c r="FD1364" s="0" t="inlineStr">
        <is>
          <t>76行 6列，源：None 备：</t>
        </is>
      </c>
    </row>
    <row r="1365">
      <c r="A1365" s="0" t="inlineStr">
        <is>
          <t>info_binary_dml_single_pk_urp</t>
        </is>
      </c>
      <c r="K1365" s="0" t="inlineStr">
        <is>
          <t>[0;34m info_binary_dml_single_pk_urp [0m源备字段数相同，源端字段：4 	备端字段4</t>
        </is>
      </c>
      <c r="W1365" s="1">
        <f>HYPERLINK("#2026041717hbase0!EY2","NO 源备存在差异，共15个")</f>
        <v/>
      </c>
      <c r="X1365" s="0">
        <f>A1365</f>
        <v/>
      </c>
      <c r="EQ1365" s="0" t="inlineStr">
        <is>
          <t>75行 19列，源：None 备：</t>
        </is>
      </c>
      <c r="FD1365" s="0" t="inlineStr">
        <is>
          <t>76行 7列，源：None 备：</t>
        </is>
      </c>
    </row>
    <row r="1366">
      <c r="B1366" s="0" t="inlineStr">
        <is>
          <t>YES</t>
        </is>
      </c>
      <c r="C1366" s="0" t="inlineStr">
        <is>
          <t>NULL</t>
        </is>
      </c>
      <c r="D1366" s="0" t="inlineStr">
        <is>
          <t>NULL</t>
        </is>
      </c>
      <c r="E1366" s="0" t="inlineStr">
        <is>
          <t>NULL</t>
        </is>
      </c>
      <c r="F1366" s="0" t="inlineStr">
        <is>
          <t>NULL</t>
        </is>
      </c>
      <c r="G1366" s="0" t="inlineStr">
        <is>
          <t>NULL</t>
        </is>
      </c>
      <c r="H1366" s="0" t="inlineStr">
        <is>
          <t>NULL</t>
        </is>
      </c>
      <c r="I1366" s="0" t="inlineStr">
        <is>
          <t>YES!PK__info_bin__3213E83FE1E4DEE7</t>
        </is>
      </c>
      <c r="J1366" s="0" t="inlineStr">
        <is>
          <t>YES! 主键相关索引</t>
        </is>
      </c>
      <c r="K1366" s="0" t="inlineStr">
        <is>
          <t xml:space="preserve"> NO!  	 id列源备映射错误，源端为int None位	期望更改为text	实际备端为int None位</t>
        </is>
      </c>
      <c r="EQ1366" s="0" t="inlineStr">
        <is>
          <t>76行 0列，源：167 备：254</t>
        </is>
      </c>
      <c r="FD1366" s="0" t="inlineStr">
        <is>
          <t>76行 8列，源：None 备：</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c_binary列源备映射错误，源端为binary 1位	期望更改为text	实际备端为binary 1位</t>
        </is>
      </c>
      <c r="EQ1367" s="0" t="inlineStr">
        <is>
          <t>76行 1列，源：nan 备：</t>
        </is>
      </c>
      <c r="FD1367" s="0" t="inlineStr">
        <is>
          <t>76行 9列，源：None 备：</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c_binary_20列源备映射错误，源端为binary 20位	期望更改为text	实际备端为binary 20位</t>
        </is>
      </c>
      <c r="EQ1368" s="0" t="inlineStr">
        <is>
          <t>76行 2列，源：nan 备：</t>
        </is>
      </c>
      <c r="FD1368" s="0" t="inlineStr">
        <is>
          <t>76行 10列，源：None 备：</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c_binary_200列源备映射错误，源端为binary 200位	期望更改为text	实际备端为binary 200位</t>
        </is>
      </c>
      <c r="EQ1369" s="0" t="inlineStr">
        <is>
          <t>76行 3列，源：nan 备：</t>
        </is>
      </c>
      <c r="FD1369" s="0" t="inlineStr">
        <is>
          <t>76行 11列，源：None 备：</t>
        </is>
      </c>
    </row>
    <row r="1370">
      <c r="A1370" s="0" t="inlineStr">
        <is>
          <t>info_int_dml_batch2_pk_irp1</t>
        </is>
      </c>
      <c r="K1370" s="0" t="inlineStr">
        <is>
          <t>[0;34m info_int_dml_batch2_pk_irp1 [0m源备字段数相同，源端字段：20 	备端字段20</t>
        </is>
      </c>
      <c r="W1370" s="1">
        <f>HYPERLINK("#2026041717hbase0!EZ2","NO 源备存在差异，共313个")</f>
        <v/>
      </c>
      <c r="X1370" s="0">
        <f>A1370</f>
        <v/>
      </c>
      <c r="EQ1370" s="0" t="inlineStr">
        <is>
          <t>76行 4列，源：nan 备：</t>
        </is>
      </c>
      <c r="FD1370" s="0" t="inlineStr">
        <is>
          <t>76行 12列，源：None 备：</t>
        </is>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YES!PK__info_int__3213E83FB362AEC0</t>
        </is>
      </c>
      <c r="J1371" s="0" t="inlineStr">
        <is>
          <t>YES! 主键相关索引</t>
        </is>
      </c>
      <c r="K1371" s="0" t="inlineStr">
        <is>
          <t xml:space="preserve"> NO!  	 id列源备映射错误，源端为int None位	期望更改为text	实际备端为int None位</t>
        </is>
      </c>
      <c r="EQ1371" s="0" t="inlineStr">
        <is>
          <t>76行 5列，源：None 备：</t>
        </is>
      </c>
      <c r="FD1371" s="0" t="inlineStr">
        <is>
          <t>76行 13列，源：None 备：</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c_tinyint列源备映射错误，源端为tinyint None位	期望更改为text	实际备端为tinyint None位</t>
        </is>
      </c>
      <c r="EQ1372" s="0" t="inlineStr">
        <is>
          <t>76行 6列，源：None 备：</t>
        </is>
      </c>
      <c r="FD1372" s="0" t="inlineStr">
        <is>
          <t>76行 14列，源：None 备：</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c_smallint列源备映射错误，源端为smallint None位	期望更改为text	实际备端为smallint None位</t>
        </is>
      </c>
      <c r="EQ1373" s="0" t="inlineStr">
        <is>
          <t>76行 7列，源：None 备：</t>
        </is>
      </c>
      <c r="FD1373" s="0" t="inlineStr">
        <is>
          <t>76行 15列，源：-1.23456789e+38 备：</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c_int列源备映射错误，源端为int None位	期望更改为text	实际备端为int None位</t>
        </is>
      </c>
      <c r="EQ1374" s="0" t="inlineStr">
        <is>
          <t>76行 8列，源：None 备：</t>
        </is>
      </c>
      <c r="FD1374" s="0" t="inlineStr">
        <is>
          <t>76行 16列，源：-3.4028230607370965e+38 备：</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c_bigint列源备映射错误，源端为bigint None位	期望更改为text	实际备端为bigint None位</t>
        </is>
      </c>
      <c r="EQ1375" s="0" t="inlineStr">
        <is>
          <t>76行 9列，源：None 备：</t>
        </is>
      </c>
      <c r="FD1375" s="0" t="inlineStr">
        <is>
          <t>76行 19列，源：False 备：</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c_decimal列源备映射错误，源端为decimal None位	期望更改为text	实际备端为decimal None位</t>
        </is>
      </c>
      <c r="EQ1376" s="0" t="inlineStr">
        <is>
          <t>76行 10列，源：None 备：</t>
        </is>
      </c>
      <c r="FD1376" s="0" t="inlineStr">
        <is>
          <t>77行 0列，源：218 备：64</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c_decimal38列源备映射错误，源端为decimal None位	期望更改为text	实际备端为decimal None位</t>
        </is>
      </c>
      <c r="EQ1377" s="0" t="inlineStr">
        <is>
          <t>76行 11列，源：None 备：</t>
        </is>
      </c>
      <c r="FD1377" s="0" t="inlineStr">
        <is>
          <t>77行 1列，源：nan 备：</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c_decimal38_38列源备映射错误，源端为decimal None位	期望更改为text	实际备端为decimal None位</t>
        </is>
      </c>
      <c r="EQ1378" s="0" t="inlineStr">
        <is>
          <t>76行 12列，源：None 备：</t>
        </is>
      </c>
      <c r="FD1378" s="0" t="inlineStr">
        <is>
          <t>77行 2列，源：nan 备：</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c_decimal38_10列源备映射错误，源端为decimal None位	期望更改为text	实际备端为decimal None位</t>
        </is>
      </c>
      <c r="EQ1379" s="0" t="inlineStr">
        <is>
          <t>76行 13列，源：None 备：</t>
        </is>
      </c>
      <c r="FD1379" s="0" t="inlineStr">
        <is>
          <t>77行 3列，源：nan 备：</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c_decimal19_4列源备映射错误，源端为decimal None位	期望更改为text	实际备端为decimal None位</t>
        </is>
      </c>
      <c r="EQ1380" s="0" t="inlineStr">
        <is>
          <t>76行 14列，源：None 备：</t>
        </is>
      </c>
      <c r="FD1380" s="0" t="inlineStr">
        <is>
          <t>77行 4列，源：nan 备：</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c_numeric列源备映射错误，源端为numeric None位	期望更改为text	实际备端为numeric None位</t>
        </is>
      </c>
      <c r="EQ1381" s="0" t="inlineStr">
        <is>
          <t>76行 15列，源：nan 备：</t>
        </is>
      </c>
      <c r="FD1381" s="0" t="inlineStr">
        <is>
          <t>77行 5列，源：None 备：</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c_numeric38列源备映射错误，源端为numeric None位	期望更改为text	实际备端为numeric None位</t>
        </is>
      </c>
      <c r="EQ1382" s="0" t="inlineStr">
        <is>
          <t>76行 16列，源：nan 备：</t>
        </is>
      </c>
      <c r="FD1382" s="0" t="inlineStr">
        <is>
          <t>77行 6列，源：None 备：</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c_numeric38_38列源备映射错误，源端为numeric None位	期望更改为text	实际备端为numeric None位</t>
        </is>
      </c>
      <c r="EQ1383" s="0" t="inlineStr">
        <is>
          <t>76行 17列，源：None 备：</t>
        </is>
      </c>
      <c r="FD1383" s="0" t="inlineStr">
        <is>
          <t>77行 7列，源：None 备：</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c_numeric38_10列源备映射错误，源端为numeric None位	期望更改为text	实际备端为numeric None位</t>
        </is>
      </c>
      <c r="EQ1384" s="0" t="inlineStr">
        <is>
          <t>76行 18列，源：None 备：</t>
        </is>
      </c>
      <c r="FD1384" s="0" t="inlineStr">
        <is>
          <t>77行 8列，源：None 备：</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c_numeric18_2列源备映射错误，源端为numeric None位	期望更改为text	实际备端为numeric None位</t>
        </is>
      </c>
      <c r="EQ1385" s="0" t="inlineStr">
        <is>
          <t>76行 19列，源：None 备：</t>
        </is>
      </c>
      <c r="FD1385" s="0" t="inlineStr">
        <is>
          <t>77行 9列，源：None 备：</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c_float列源备映射错误，源端为float None位	期望更改为text	实际备端为float None位</t>
        </is>
      </c>
      <c r="EQ1386" s="0" t="inlineStr">
        <is>
          <t>77行 0列，源：168 备：255</t>
        </is>
      </c>
      <c r="FD1386" s="0" t="inlineStr">
        <is>
          <t>77行 10列，源：None 备：</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c_real列源备映射错误，源端为real None位	期望更改为text	实际备端为real None位</t>
        </is>
      </c>
      <c r="EQ1387" s="0" t="inlineStr">
        <is>
          <t>77行 1列，源：nan 备：</t>
        </is>
      </c>
      <c r="FD1387" s="0" t="inlineStr">
        <is>
          <t>77行 11列，源：None 备：</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c_money列源备映射错误，源端为money None位	期望更改为text	实际备端为money None位</t>
        </is>
      </c>
      <c r="EQ1388" s="0" t="inlineStr">
        <is>
          <t>77行 2列，源：nan 备：</t>
        </is>
      </c>
      <c r="FD1388" s="0" t="inlineStr">
        <is>
          <t>77行 12列，源：None 备：</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c_smallmoney列源备映射错误，源端为smallmoney None位	期望更改为text	实际备端为smallmoney None位</t>
        </is>
      </c>
      <c r="EQ1389" s="0" t="inlineStr">
        <is>
          <t>77行 3列，源：nan 备：</t>
        </is>
      </c>
      <c r="FD1389" s="0" t="inlineStr">
        <is>
          <t>77行 13列，源：None 备：</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c_bit列源备映射错误，源端为bit None位	期望更改为text	实际备端为bit None位</t>
        </is>
      </c>
      <c r="EQ1390" s="0" t="inlineStr">
        <is>
          <t>77行 4列，源：nan 备：</t>
        </is>
      </c>
      <c r="FD1390" s="0" t="inlineStr">
        <is>
          <t>77行 14列，源：None 备：</t>
        </is>
      </c>
    </row>
    <row r="1391">
      <c r="A1391" s="0" t="inlineStr">
        <is>
          <t>info_varbinary_dml_batch2_pk_irp2</t>
        </is>
      </c>
      <c r="K1391" s="0" t="inlineStr">
        <is>
          <t>[0;34m info_varbinary_dml_batch2_pk_irp2 [0m源备字段数相同，源端字段：4 	备端字段4</t>
        </is>
      </c>
      <c r="W1391" s="1">
        <f>HYPERLINK("#2026041717hbase0!FA2","NO 源备存在差异，共95个")</f>
        <v/>
      </c>
      <c r="X1391" s="0">
        <f>A1391</f>
        <v/>
      </c>
      <c r="EQ1391" s="0" t="inlineStr">
        <is>
          <t>77行 5列，源：None 备：</t>
        </is>
      </c>
      <c r="FD1391" s="0" t="inlineStr">
        <is>
          <t>77行 15列，源：1.23456789e-38 备：</t>
        </is>
      </c>
    </row>
    <row r="1392">
      <c r="B1392" s="0" t="inlineStr">
        <is>
          <t>YES</t>
        </is>
      </c>
      <c r="C1392" s="0" t="inlineStr">
        <is>
          <t>NULL</t>
        </is>
      </c>
      <c r="D1392" s="0" t="inlineStr">
        <is>
          <t>NULL</t>
        </is>
      </c>
      <c r="E1392" s="0" t="inlineStr">
        <is>
          <t>NULL</t>
        </is>
      </c>
      <c r="F1392" s="0" t="inlineStr">
        <is>
          <t>NULL</t>
        </is>
      </c>
      <c r="G1392" s="0" t="inlineStr">
        <is>
          <t>NULL</t>
        </is>
      </c>
      <c r="H1392" s="0" t="inlineStr">
        <is>
          <t>NULL</t>
        </is>
      </c>
      <c r="I1392" s="0" t="inlineStr">
        <is>
          <t>YES!PK__info_var__3213E83F97235F76</t>
        </is>
      </c>
      <c r="J1392" s="0" t="inlineStr">
        <is>
          <t>YES! 主键相关索引</t>
        </is>
      </c>
      <c r="K1392" s="0" t="inlineStr">
        <is>
          <t xml:space="preserve"> NO!  	 id列源备映射错误，源端为int None位	期望更改为text	实际备端为int None位</t>
        </is>
      </c>
      <c r="EQ1392" s="0" t="inlineStr">
        <is>
          <t>77行 6列，源：None 备：</t>
        </is>
      </c>
      <c r="FD1392" s="0" t="inlineStr">
        <is>
          <t>77行 16列，源：1.1754939304327482e-38 备：</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c_varbinary列源备映射错误，源端为varbinary 1位	期望更改为text	实际备端为varbinary 1位</t>
        </is>
      </c>
      <c r="EQ1393" s="0" t="inlineStr">
        <is>
          <t>77行 7列，源：None 备：</t>
        </is>
      </c>
      <c r="FD1393" s="0" t="inlineStr">
        <is>
          <t>77行 19列，源：True 备：</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c_varbinary_100列源备映射错误，源端为varbinary 100位	期望更改为text	实际备端为varbinary 100位</t>
        </is>
      </c>
      <c r="EQ1394" s="0" t="inlineStr">
        <is>
          <t>77行 8列，源：None 备：</t>
        </is>
      </c>
      <c r="FD1394" s="0" t="inlineStr">
        <is>
          <t>78行 0列，源：219 备：65</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c_varbinary_200列源备映射错误，源端为varbinary 200位	期望更改为text	实际备端为varbinary 200位</t>
        </is>
      </c>
      <c r="EQ1395" s="0" t="inlineStr">
        <is>
          <t>77行 9列，源：None 备：</t>
        </is>
      </c>
      <c r="FD1395" s="0" t="inlineStr">
        <is>
          <t>78行 1列，源：nan 备：</t>
        </is>
      </c>
    </row>
    <row r="1396">
      <c r="A1396" s="0" t="inlineStr">
        <is>
          <t>info_sdt_dml_batch1_pk_irp2</t>
        </is>
      </c>
      <c r="K1396" s="0" t="inlineStr">
        <is>
          <t>[0;34m info_sdt_dml_batch1_pk_irp2 [0m源备字段数相同，源端字段：2 	备端字段2</t>
        </is>
      </c>
      <c r="W1396" s="1">
        <f>HYPERLINK("#2026041717hbase0!FB2","NO 源备存在差异，共92个")</f>
        <v/>
      </c>
      <c r="X1396" s="0">
        <f>A1396</f>
        <v/>
      </c>
      <c r="EQ1396" s="0" t="inlineStr">
        <is>
          <t>77行 10列，源：None 备：</t>
        </is>
      </c>
      <c r="FD1396" s="0" t="inlineStr">
        <is>
          <t>78行 2列，源：nan 备：</t>
        </is>
      </c>
    </row>
    <row r="1397">
      <c r="B1397" s="0" t="inlineStr">
        <is>
          <t>YES</t>
        </is>
      </c>
      <c r="C1397" s="0" t="inlineStr">
        <is>
          <t>NULL</t>
        </is>
      </c>
      <c r="D1397" s="0" t="inlineStr">
        <is>
          <t>NULL</t>
        </is>
      </c>
      <c r="E1397" s="0" t="inlineStr">
        <is>
          <t>NULL</t>
        </is>
      </c>
      <c r="F1397" s="0" t="inlineStr">
        <is>
          <t>NULL</t>
        </is>
      </c>
      <c r="G1397" s="0" t="inlineStr">
        <is>
          <t>NULL</t>
        </is>
      </c>
      <c r="H1397" s="0" t="inlineStr">
        <is>
          <t>NULL</t>
        </is>
      </c>
      <c r="I1397" s="0" t="inlineStr">
        <is>
          <t>YES!PK__info_sdt__3213E83F3E3AC71F</t>
        </is>
      </c>
      <c r="J1397" s="0" t="inlineStr">
        <is>
          <t>YES! 主键相关索引</t>
        </is>
      </c>
      <c r="K1397" s="0" t="inlineStr">
        <is>
          <t xml:space="preserve"> NO!  	 id列源备映射错误，源端为int None位	期望更改为text	实际备端为int None位</t>
        </is>
      </c>
      <c r="EQ1397" s="0" t="inlineStr">
        <is>
          <t>77行 11列，源：None 备：</t>
        </is>
      </c>
      <c r="FD1397" s="0" t="inlineStr">
        <is>
          <t>78行 3列，源：nan 备：</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c_sdt列源备映射错误，源端为smalldatetime None位	期望更改为text	实际备端为smalldatetime None位</t>
        </is>
      </c>
      <c r="EQ1398" s="0" t="inlineStr">
        <is>
          <t>77行 12列，源：None 备：</t>
        </is>
      </c>
      <c r="FD1398" s="0" t="inlineStr">
        <is>
          <t>78行 4列，源：nan 备：</t>
        </is>
      </c>
    </row>
    <row r="1399">
      <c r="A1399" s="0" t="inlineStr">
        <is>
          <t>info_binary_dml_single_pk_drp</t>
        </is>
      </c>
      <c r="K1399" s="0" t="inlineStr">
        <is>
          <t>[0;34m info_binary_dml_single_pk_drp [0m源备字段数相同，源端字段：4 	备端字段4</t>
        </is>
      </c>
      <c r="W1399" s="1">
        <f>HYPERLINK("#2026041717hbase0!FC2","NO 源备存在差异，共6个")</f>
        <v/>
      </c>
      <c r="X1399" s="0">
        <f>A1399</f>
        <v/>
      </c>
      <c r="EQ1399" s="0" t="inlineStr">
        <is>
          <t>77行 13列，源：None 备：</t>
        </is>
      </c>
      <c r="FD1399" s="0" t="inlineStr">
        <is>
          <t>78行 5列，源：None 备：</t>
        </is>
      </c>
    </row>
    <row r="1400">
      <c r="B1400" s="0" t="inlineStr">
        <is>
          <t>YES</t>
        </is>
      </c>
      <c r="C1400" s="0" t="inlineStr">
        <is>
          <t>NULL</t>
        </is>
      </c>
      <c r="D1400" s="0" t="inlineStr">
        <is>
          <t>NULL</t>
        </is>
      </c>
      <c r="E1400" s="0" t="inlineStr">
        <is>
          <t>NULL</t>
        </is>
      </c>
      <c r="F1400" s="0" t="inlineStr">
        <is>
          <t>NULL</t>
        </is>
      </c>
      <c r="G1400" s="0" t="inlineStr">
        <is>
          <t>NULL</t>
        </is>
      </c>
      <c r="H1400" s="0" t="inlineStr">
        <is>
          <t>NULL</t>
        </is>
      </c>
      <c r="I1400" s="0" t="inlineStr">
        <is>
          <t>YES!PK__info_bin__3213E83F9FDF74E1</t>
        </is>
      </c>
      <c r="J1400" s="0" t="inlineStr">
        <is>
          <t>YES! 主键相关索引</t>
        </is>
      </c>
      <c r="K1400" s="0" t="inlineStr">
        <is>
          <t xml:space="preserve"> NO!  	 id列源备映射错误，源端为int None位	期望更改为text	实际备端为int None位</t>
        </is>
      </c>
      <c r="EQ1400" s="0" t="inlineStr">
        <is>
          <t>77行 14列，源：None 备：</t>
        </is>
      </c>
      <c r="FD1400" s="0" t="inlineStr">
        <is>
          <t>78行 6列，源：None 备：</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c_binary列源备映射错误，源端为binary 1位	期望更改为text	实际备端为binary 1位</t>
        </is>
      </c>
      <c r="EQ1401" s="0" t="inlineStr">
        <is>
          <t>77行 15列，源：nan 备：</t>
        </is>
      </c>
      <c r="FD1401" s="0" t="inlineStr">
        <is>
          <t>78行 7列，源：None 备：</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c_binary_20列源备映射错误，源端为binary 20位	期望更改为text	实际备端为binary 20位</t>
        </is>
      </c>
      <c r="EQ1402" s="0" t="inlineStr">
        <is>
          <t>77行 16列，源：nan 备：</t>
        </is>
      </c>
      <c r="FD1402" s="0" t="inlineStr">
        <is>
          <t>78行 8列，源：None 备：</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c_binary_200列源备映射错误，源端为binary 200位	期望更改为text	实际备端为binary 200位</t>
        </is>
      </c>
      <c r="EQ1403" s="0" t="inlineStr">
        <is>
          <t>77行 17列，源：None 备：</t>
        </is>
      </c>
      <c r="FD1403" s="0" t="inlineStr">
        <is>
          <t>78行 9列，源：None 备：</t>
        </is>
      </c>
    </row>
    <row r="1404">
      <c r="A1404" s="0" t="inlineStr">
        <is>
          <t>info_int_dml_batch2_pk_irp2</t>
        </is>
      </c>
      <c r="K1404" s="0" t="inlineStr">
        <is>
          <t>[0;34m info_int_dml_batch2_pk_irp2 [0m源备字段数相同，源端字段：20 	备端字段20</t>
        </is>
      </c>
      <c r="W1404" s="1">
        <f>HYPERLINK("#2026041717hbase0!FD2","NO 源备存在差异，共1571个")</f>
        <v/>
      </c>
      <c r="X1404" s="0">
        <f>A1404</f>
        <v/>
      </c>
      <c r="EQ1404" s="0" t="inlineStr">
        <is>
          <t>77行 18列，源：None 备：</t>
        </is>
      </c>
      <c r="FD1404" s="0" t="inlineStr">
        <is>
          <t>78行 10列，源：None 备：</t>
        </is>
      </c>
    </row>
    <row r="1405">
      <c r="B1405" s="0" t="inlineStr">
        <is>
          <t>YES</t>
        </is>
      </c>
      <c r="C1405" s="0" t="inlineStr">
        <is>
          <t>NULL</t>
        </is>
      </c>
      <c r="D1405" s="0" t="inlineStr">
        <is>
          <t>NULL</t>
        </is>
      </c>
      <c r="E1405" s="0" t="inlineStr">
        <is>
          <t>NULL</t>
        </is>
      </c>
      <c r="F1405" s="0" t="inlineStr">
        <is>
          <t>NULL</t>
        </is>
      </c>
      <c r="G1405" s="0" t="inlineStr">
        <is>
          <t>NULL</t>
        </is>
      </c>
      <c r="H1405" s="0" t="inlineStr">
        <is>
          <t>NULL</t>
        </is>
      </c>
      <c r="I1405" s="0" t="inlineStr">
        <is>
          <t>YES!PK__info_int__3213E83F5A31D2CC</t>
        </is>
      </c>
      <c r="J1405" s="0" t="inlineStr">
        <is>
          <t>YES! 主键相关索引</t>
        </is>
      </c>
      <c r="K1405" s="0" t="inlineStr">
        <is>
          <t xml:space="preserve"> NO!  	 id列源备映射错误，源端为int None位	期望更改为text	实际备端为int None位</t>
        </is>
      </c>
      <c r="EQ1405" s="0" t="inlineStr">
        <is>
          <t>77行 19列，源：None 备：</t>
        </is>
      </c>
      <c r="FD1405" s="0" t="inlineStr">
        <is>
          <t>78行 11列，源：None 备：</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c_tinyint列源备映射错误，源端为tinyint None位	期望更改为text	实际备端为tinyint None位</t>
        </is>
      </c>
      <c r="EQ1406" s="0" t="inlineStr">
        <is>
          <t>78行 0列，源：169 备：256</t>
        </is>
      </c>
      <c r="FD1406" s="0" t="inlineStr">
        <is>
          <t>78行 12列，源：None 备：</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c_smallint列源备映射错误，源端为smallint None位	期望更改为text	实际备端为smallint None位</t>
        </is>
      </c>
      <c r="EQ1407" s="0" t="inlineStr">
        <is>
          <t>78行 1列，源：nan 备：</t>
        </is>
      </c>
      <c r="FD1407" s="0" t="inlineStr">
        <is>
          <t>78行 13列，源：None 备：</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c_int列源备映射错误，源端为int None位	期望更改为text	实际备端为int None位</t>
        </is>
      </c>
      <c r="EQ1408" s="0" t="inlineStr">
        <is>
          <t>78行 2列，源：nan 备：</t>
        </is>
      </c>
      <c r="FD1408" s="0" t="inlineStr">
        <is>
          <t>78行 14列，源：None 备：</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c_bigint列源备映射错误，源端为bigint None位	期望更改为text	实际备端为bigint None位</t>
        </is>
      </c>
      <c r="EQ1409" s="0" t="inlineStr">
        <is>
          <t>78行 3列，源：nan 备：</t>
        </is>
      </c>
      <c r="FD1409" s="0" t="inlineStr">
        <is>
          <t>78行 15列，源：3.402823466e+38 备：</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c_decimal列源备映射错误，源端为decimal None位	期望更改为text	实际备端为decimal None位</t>
        </is>
      </c>
      <c r="EQ1410" s="0" t="inlineStr">
        <is>
          <t>78行 4列，源：nan 备：</t>
        </is>
      </c>
      <c r="FD1410" s="0" t="inlineStr">
        <is>
          <t>78行 16列，源：3.4028230607370965e+38 备：</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c_decimal38列源备映射错误，源端为decimal None位	期望更改为text	实际备端为decimal None位</t>
        </is>
      </c>
      <c r="EQ1411" s="0" t="inlineStr">
        <is>
          <t>78行 5列，源：None 备：</t>
        </is>
      </c>
      <c r="FD1411" s="0" t="inlineStr">
        <is>
          <t>78行 19列，源：True 备：</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c_decimal38_38列源备映射错误，源端为decimal None位	期望更改为text	实际备端为decimal None位</t>
        </is>
      </c>
      <c r="EQ1412" s="0" t="inlineStr">
        <is>
          <t>78行 6列，源：None 备：</t>
        </is>
      </c>
      <c r="FD1412" s="0" t="inlineStr">
        <is>
          <t>79行 0列，源：220 备：66</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c_decimal38_10列源备映射错误，源端为decimal None位	期望更改为text	实际备端为decimal None位</t>
        </is>
      </c>
      <c r="EQ1413" s="0" t="inlineStr">
        <is>
          <t>78行 7列，源：None 备：</t>
        </is>
      </c>
      <c r="FD1413" s="0" t="inlineStr">
        <is>
          <t>79行 1列，源：nan 备：</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c_decimal19_4列源备映射错误，源端为decimal None位	期望更改为text	实际备端为decimal None位</t>
        </is>
      </c>
      <c r="EQ1414" s="0" t="inlineStr">
        <is>
          <t>78行 8列，源：None 备：</t>
        </is>
      </c>
      <c r="FD1414" s="0" t="inlineStr">
        <is>
          <t>79行 2列，源：nan 备：</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c_numeric列源备映射错误，源端为numeric None位	期望更改为text	实际备端为numeric None位</t>
        </is>
      </c>
      <c r="EQ1415" s="0" t="inlineStr">
        <is>
          <t>78行 9列，源：None 备：</t>
        </is>
      </c>
      <c r="FD1415" s="0" t="inlineStr">
        <is>
          <t>79行 3列，源：nan 备：</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c_numeric38列源备映射错误，源端为numeric None位	期望更改为text	实际备端为numeric None位</t>
        </is>
      </c>
      <c r="EQ1416" s="0" t="inlineStr">
        <is>
          <t>78行 10列，源：None 备：</t>
        </is>
      </c>
      <c r="FD1416" s="0" t="inlineStr">
        <is>
          <t>79行 4列，源：nan 备：</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c_numeric38_38列源备映射错误，源端为numeric None位	期望更改为text	实际备端为numeric None位</t>
        </is>
      </c>
      <c r="EQ1417" s="0" t="inlineStr">
        <is>
          <t>78行 11列，源：None 备：</t>
        </is>
      </c>
      <c r="FD1417" s="0" t="inlineStr">
        <is>
          <t>79行 5列，源：None 备：</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c_numeric38_10列源备映射错误，源端为numeric None位	期望更改为text	实际备端为numeric None位</t>
        </is>
      </c>
      <c r="EQ1418" s="0" t="inlineStr">
        <is>
          <t>78行 12列，源：None 备：</t>
        </is>
      </c>
      <c r="FD1418" s="0" t="inlineStr">
        <is>
          <t>79行 6列，源：None 备：</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c_numeric18_2列源备映射错误，源端为numeric None位	期望更改为text	实际备端为numeric None位</t>
        </is>
      </c>
      <c r="EQ1419" s="0" t="inlineStr">
        <is>
          <t>78行 13列，源：None 备：</t>
        </is>
      </c>
      <c r="FD1419" s="0" t="inlineStr">
        <is>
          <t>79行 7列，源：None 备：</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c_float列源备映射错误，源端为float None位	期望更改为text	实际备端为float None位</t>
        </is>
      </c>
      <c r="EQ1420" s="0" t="inlineStr">
        <is>
          <t>78行 14列，源：None 备：</t>
        </is>
      </c>
      <c r="FD1420" s="0" t="inlineStr">
        <is>
          <t>79行 8列，源：None 备：</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c_real列源备映射错误，源端为real None位	期望更改为text	实际备端为real None位</t>
        </is>
      </c>
      <c r="EQ1421" s="0" t="inlineStr">
        <is>
          <t>78行 15列，源：nan 备：</t>
        </is>
      </c>
      <c r="FD1421" s="0" t="inlineStr">
        <is>
          <t>79行 9列，源：None 备：</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c_money列源备映射错误，源端为money None位	期望更改为text	实际备端为money None位</t>
        </is>
      </c>
      <c r="EQ1422" s="0" t="inlineStr">
        <is>
          <t>78行 16列，源：nan 备：</t>
        </is>
      </c>
      <c r="FD1422" s="0" t="inlineStr">
        <is>
          <t>79行 10列，源：None 备：</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c_smallmoney列源备映射错误，源端为smallmoney None位	期望更改为text	实际备端为smallmoney None位</t>
        </is>
      </c>
      <c r="EQ1423" s="0" t="inlineStr">
        <is>
          <t>78行 17列，源：None 备：</t>
        </is>
      </c>
      <c r="FD1423" s="0" t="inlineStr">
        <is>
          <t>79行 11列，源：None 备：</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c_bit列源备映射错误，源端为bit None位	期望更改为text	实际备端为bit None位</t>
        </is>
      </c>
      <c r="EQ1424" s="0" t="inlineStr">
        <is>
          <t>78行 18列，源：None 备：</t>
        </is>
      </c>
      <c r="FD1424" s="0" t="inlineStr">
        <is>
          <t>79行 12列，源：None 备：</t>
        </is>
      </c>
    </row>
    <row r="1425">
      <c r="A1425" s="0" t="inlineStr">
        <is>
          <t>info_datetimeoffset_dml_single_pk_irp</t>
        </is>
      </c>
      <c r="K1425" s="0" t="inlineStr">
        <is>
          <t>[0;34m info_datetimeoffset_dml_single_pk_irp [0m源备字段数相同，源端字段：9 	备端字段9</t>
        </is>
      </c>
      <c r="W1425" s="1">
        <f>HYPERLINK("#2026041717hbase0!FE2","NO 源备存在差异，共116个")</f>
        <v/>
      </c>
      <c r="X1425" s="0">
        <f>A1425</f>
        <v/>
      </c>
      <c r="EQ1425" s="0" t="inlineStr">
        <is>
          <t>78行 19列，源：None 备：</t>
        </is>
      </c>
      <c r="FD1425" s="0" t="inlineStr">
        <is>
          <t>79行 13列，源：None 备：</t>
        </is>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YES!PK__info_dat__3213E83FBF5274F1</t>
        </is>
      </c>
      <c r="J1426" s="0" t="inlineStr">
        <is>
          <t>YES! 主键相关索引</t>
        </is>
      </c>
      <c r="K1426" s="0" t="inlineStr">
        <is>
          <t xml:space="preserve"> NO!  	 id列源备映射错误，源端为int None位	期望更改为text	实际备端为int None位</t>
        </is>
      </c>
      <c r="EQ1426" s="0" t="inlineStr">
        <is>
          <t>79行 0列，源：170 备：257</t>
        </is>
      </c>
      <c r="FD1426" s="0" t="inlineStr">
        <is>
          <t>79行 14列，源：None 备：</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c_dtoffset_0列源备映射错误，源端为datetimeoffset None位	期望更改为text	实际备端为datetimeoffset None位</t>
        </is>
      </c>
      <c r="EQ1427" s="0" t="inlineStr">
        <is>
          <t>79行 1列，源：nan 备：</t>
        </is>
      </c>
      <c r="FD1427" s="0" t="inlineStr">
        <is>
          <t>79行 15列，源：-3.402823466e+38 备：</t>
        </is>
      </c>
    </row>
    <row r="1428">
      <c r="B1428" s="0" t="inlineStr">
        <is>
          <t>NULL</t>
        </is>
      </c>
      <c r="C1428" s="0" t="inlineStr">
        <is>
          <t>NULL</t>
        </is>
      </c>
      <c r="D1428" s="0" t="inlineStr">
        <is>
          <t>NULL</t>
        </is>
      </c>
      <c r="E1428" s="0" t="inlineStr">
        <is>
          <t>NULL</t>
        </is>
      </c>
      <c r="F1428" s="0" t="inlineStr">
        <is>
          <t>NULL</t>
        </is>
      </c>
      <c r="G1428" s="0" t="inlineStr">
        <is>
          <t>NULL</t>
        </is>
      </c>
      <c r="H1428" s="0" t="inlineStr">
        <is>
          <t>NULL</t>
        </is>
      </c>
      <c r="I1428" s="0" t="inlineStr">
        <is>
          <t>NULL</t>
        </is>
      </c>
      <c r="J1428" s="0" t="inlineStr">
        <is>
          <t>NULL</t>
        </is>
      </c>
      <c r="K1428" s="0" t="inlineStr">
        <is>
          <t xml:space="preserve"> NO!  	 c_dtoffset_1列源备映射错误，源端为datetimeoffset None位	期望更改为text	实际备端为datetimeoffset None位</t>
        </is>
      </c>
      <c r="EQ1428" s="0" t="inlineStr">
        <is>
          <t>79行 2列，源：nan 备：</t>
        </is>
      </c>
      <c r="FD1428" s="0" t="inlineStr">
        <is>
          <t>79行 16列，源：-3.4028230607370965e+38 备：</t>
        </is>
      </c>
    </row>
    <row r="1429">
      <c r="B1429" s="0" t="inlineStr">
        <is>
          <t>NULL</t>
        </is>
      </c>
      <c r="C1429" s="0" t="inlineStr">
        <is>
          <t>NULL</t>
        </is>
      </c>
      <c r="D1429" s="0" t="inlineStr">
        <is>
          <t>NULL</t>
        </is>
      </c>
      <c r="E1429" s="0" t="inlineStr">
        <is>
          <t>NULL</t>
        </is>
      </c>
      <c r="F1429" s="0" t="inlineStr">
        <is>
          <t>NULL</t>
        </is>
      </c>
      <c r="G1429" s="0" t="inlineStr">
        <is>
          <t>NULL</t>
        </is>
      </c>
      <c r="H1429" s="0" t="inlineStr">
        <is>
          <t>NULL</t>
        </is>
      </c>
      <c r="I1429" s="0" t="inlineStr">
        <is>
          <t>NULL</t>
        </is>
      </c>
      <c r="J1429" s="0" t="inlineStr">
        <is>
          <t>NULL</t>
        </is>
      </c>
      <c r="K1429" s="0" t="inlineStr">
        <is>
          <t xml:space="preserve"> NO!  	 c_dtoffset_2列源备映射错误，源端为datetimeoffset None位	期望更改为text	实际备端为datetimeoffset None位</t>
        </is>
      </c>
      <c r="EQ1429" s="0" t="inlineStr">
        <is>
          <t>79行 3列，源：nan 备：</t>
        </is>
      </c>
      <c r="FD1429" s="0" t="inlineStr">
        <is>
          <t>79行 19列，源：False 备：</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c_dtoffset_3列源备映射错误，源端为datetimeoffset None位	期望更改为text	实际备端为datetimeoffset None位</t>
        </is>
      </c>
      <c r="EQ1430" s="0" t="inlineStr">
        <is>
          <t>79行 4列，源：nan 备：</t>
        </is>
      </c>
      <c r="FD1430" s="0" t="inlineStr">
        <is>
          <t>80行 0列，源：404 备：67</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c_dtoffset_4列源备映射错误，源端为datetimeoffset None位	期望更改为text	实际备端为datetimeoffset None位</t>
        </is>
      </c>
      <c r="EQ1431" s="0" t="inlineStr">
        <is>
          <t>79行 5列，源：None 备：</t>
        </is>
      </c>
      <c r="FD1431" s="0" t="inlineStr">
        <is>
          <t>80行 1列，源：123.0 备：</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c_dtoffset_5列源备映射错误，源端为datetimeoffset None位	期望更改为text	实际备端为datetimeoffset None位</t>
        </is>
      </c>
      <c r="EQ1432" s="0" t="inlineStr">
        <is>
          <t>79行 6列，源：None 备：</t>
        </is>
      </c>
      <c r="FD1432" s="0" t="inlineStr">
        <is>
          <t>80行 2列，源：12345.0 备：</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c_dtoffset_6列源备映射错误，源端为datetimeoffset None位	期望更改为text	实际备端为datetimeoffset None位</t>
        </is>
      </c>
      <c r="EQ1433" s="0" t="inlineStr">
        <is>
          <t>79行 7列，源：None 备：</t>
        </is>
      </c>
      <c r="FD1433" s="0" t="inlineStr">
        <is>
          <t>80行 3列，源：1234567890.0 备：</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c_dtoffset列源备映射错误，源端为datetimeoffset None位	期望更改为text	实际备端为datetimeoffset None位</t>
        </is>
      </c>
      <c r="EQ1434" s="0" t="inlineStr">
        <is>
          <t>79行 8列，源：None 备：</t>
        </is>
      </c>
      <c r="FD1434" s="0" t="inlineStr">
        <is>
          <t>80行 4列，源：1234567890123456.0 备：</t>
        </is>
      </c>
    </row>
    <row r="1435">
      <c r="A1435" s="0" t="inlineStr">
        <is>
          <t>info_varchar_dml_batch1_pk_urp2</t>
        </is>
      </c>
      <c r="K1435" s="0" t="inlineStr">
        <is>
          <t>[0;34m info_varchar_dml_batch1_pk_urp2 [0m源备字段数相同，源端字段：4 	备端字段4</t>
        </is>
      </c>
      <c r="W1435" s="1">
        <f>HYPERLINK("#2026041717hbase0!FF2","NO 源备存在差异，共6个")</f>
        <v/>
      </c>
      <c r="X1435" s="0">
        <f>A1435</f>
        <v/>
      </c>
      <c r="EQ1435" s="0" t="inlineStr">
        <is>
          <t>79行 9列，源：None 备：</t>
        </is>
      </c>
      <c r="FD1435" s="0" t="inlineStr">
        <is>
          <t>80行 5列，源：None 备：</t>
        </is>
      </c>
    </row>
    <row r="1436">
      <c r="B1436" s="0" t="inlineStr">
        <is>
          <t>YES</t>
        </is>
      </c>
      <c r="C1436" s="0" t="inlineStr">
        <is>
          <t>NULL</t>
        </is>
      </c>
      <c r="D1436" s="0" t="inlineStr">
        <is>
          <t>NULL</t>
        </is>
      </c>
      <c r="E1436" s="0" t="inlineStr">
        <is>
          <t>NULL</t>
        </is>
      </c>
      <c r="F1436" s="0" t="inlineStr">
        <is>
          <t>NULL</t>
        </is>
      </c>
      <c r="G1436" s="0" t="inlineStr">
        <is>
          <t>NULL</t>
        </is>
      </c>
      <c r="H1436" s="0" t="inlineStr">
        <is>
          <t>NULL</t>
        </is>
      </c>
      <c r="I1436" s="0" t="inlineStr">
        <is>
          <t>YES!PK__info_var__3213E83F7FA058B2</t>
        </is>
      </c>
      <c r="J1436" s="0" t="inlineStr">
        <is>
          <t>YES! 主键相关索引</t>
        </is>
      </c>
      <c r="K1436" s="0" t="inlineStr">
        <is>
          <t xml:space="preserve"> NO!  	 id列源备映射错误，源端为int None位	期望更改为text	实际备端为int None位</t>
        </is>
      </c>
      <c r="EQ1436" s="0" t="inlineStr">
        <is>
          <t>79行 10列，源：None 备：</t>
        </is>
      </c>
      <c r="FD1436" s="0" t="inlineStr">
        <is>
          <t>80行 6列，源：None 备：</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c_varchar列源备映射错误，源端为varchar 1位	期望更改为text	实际备端为varchar 1位</t>
        </is>
      </c>
      <c r="EQ1437" s="0" t="inlineStr">
        <is>
          <t>79行 11列，源：None 备：</t>
        </is>
      </c>
      <c r="FD1437" s="0" t="inlineStr">
        <is>
          <t>80行 7列，源：None 备：</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c_varchar20列源备映射错误，源端为varchar 20位	期望更改为text	实际备端为varchar 20位</t>
        </is>
      </c>
      <c r="EQ1438" s="0" t="inlineStr">
        <is>
          <t>79行 12列，源：None 备：</t>
        </is>
      </c>
      <c r="FD1438" s="0" t="inlineStr">
        <is>
          <t>80行 8列，源：None 备：</t>
        </is>
      </c>
    </row>
    <row r="1439">
      <c r="B1439" s="0" t="inlineStr">
        <is>
          <t>NULL</t>
        </is>
      </c>
      <c r="C1439" s="0" t="inlineStr">
        <is>
          <t>NULL</t>
        </is>
      </c>
      <c r="D1439" s="0" t="inlineStr">
        <is>
          <t>NULL</t>
        </is>
      </c>
      <c r="E1439" s="0" t="inlineStr">
        <is>
          <t>NULL</t>
        </is>
      </c>
      <c r="F1439" s="0" t="inlineStr">
        <is>
          <t>NULL</t>
        </is>
      </c>
      <c r="G1439" s="0" t="inlineStr">
        <is>
          <t>NULL</t>
        </is>
      </c>
      <c r="H1439" s="0" t="inlineStr">
        <is>
          <t>NULL</t>
        </is>
      </c>
      <c r="I1439" s="0" t="inlineStr">
        <is>
          <t>NULL</t>
        </is>
      </c>
      <c r="J1439" s="0" t="inlineStr">
        <is>
          <t>NULL</t>
        </is>
      </c>
      <c r="K1439" s="0" t="inlineStr">
        <is>
          <t xml:space="preserve"> NO!  	 c_varchar7000列源备映射错误，源端为varchar 7000位	期望更改为text	实际备端为varchar 7000位</t>
        </is>
      </c>
      <c r="EQ1439" s="0" t="inlineStr">
        <is>
          <t>79行 13列，源：None 备：</t>
        </is>
      </c>
      <c r="FD1439" s="0" t="inlineStr">
        <is>
          <t>80行 9列，源：None 备：</t>
        </is>
      </c>
    </row>
    <row r="1440">
      <c r="A1440" s="0" t="inlineStr">
        <is>
          <t>info_varchar_dml_single_pk</t>
        </is>
      </c>
      <c r="K1440" s="0" t="inlineStr">
        <is>
          <t>[0;34m info_varchar_dml_single_pk [0m源备字段数相同，源端字段：4 	备端字段4</t>
        </is>
      </c>
      <c r="W1440" s="0" t="inlineStr">
        <is>
          <t>YES 源备无差异</t>
        </is>
      </c>
      <c r="X1440" s="0">
        <f>A1440</f>
        <v/>
      </c>
      <c r="EQ1440" s="0" t="inlineStr">
        <is>
          <t>79行 14列，源：None 备：</t>
        </is>
      </c>
      <c r="FD1440" s="0" t="inlineStr">
        <is>
          <t>80行 10列，源：None 备：</t>
        </is>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YES!PK__info_var__3213E83F7498166E</t>
        </is>
      </c>
      <c r="J1441" s="0" t="inlineStr">
        <is>
          <t>YES! 主键相关索引</t>
        </is>
      </c>
      <c r="K1441" s="0" t="inlineStr">
        <is>
          <t xml:space="preserve"> NO!  	 id列源备映射错误，源端为int None位	期望更改为text	实际备端为int None位</t>
        </is>
      </c>
      <c r="EQ1441" s="0" t="inlineStr">
        <is>
          <t>79行 15列，源：nan 备：</t>
        </is>
      </c>
      <c r="FD1441" s="0" t="inlineStr">
        <is>
          <t>80行 11列，源：None 备：</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c_varchar列源备映射错误，源端为varchar 1位	期望更改为text	实际备端为varchar 1位</t>
        </is>
      </c>
      <c r="EQ1442" s="0" t="inlineStr">
        <is>
          <t>79行 16列，源：nan 备：</t>
        </is>
      </c>
      <c r="FD1442" s="0" t="inlineStr">
        <is>
          <t>80行 12列，源：None 备：</t>
        </is>
      </c>
    </row>
    <row r="1443">
      <c r="B1443" s="0" t="inlineStr">
        <is>
          <t>NULL</t>
        </is>
      </c>
      <c r="C1443" s="0" t="inlineStr">
        <is>
          <t>NULL</t>
        </is>
      </c>
      <c r="D1443" s="0" t="inlineStr">
        <is>
          <t>NULL</t>
        </is>
      </c>
      <c r="E1443" s="0" t="inlineStr">
        <is>
          <t>NULL</t>
        </is>
      </c>
      <c r="F1443" s="0" t="inlineStr">
        <is>
          <t>NULL</t>
        </is>
      </c>
      <c r="G1443" s="0" t="inlineStr">
        <is>
          <t>NULL</t>
        </is>
      </c>
      <c r="H1443" s="0" t="inlineStr">
        <is>
          <t>NULL</t>
        </is>
      </c>
      <c r="I1443" s="0" t="inlineStr">
        <is>
          <t>NULL</t>
        </is>
      </c>
      <c r="J1443" s="0" t="inlineStr">
        <is>
          <t>NULL</t>
        </is>
      </c>
      <c r="K1443" s="0" t="inlineStr">
        <is>
          <t xml:space="preserve"> NO!  	 c_varchar50列源备映射错误，源端为varchar 50位	期望更改为text	实际备端为varchar 50位</t>
        </is>
      </c>
      <c r="EQ1443" s="0" t="inlineStr">
        <is>
          <t>79行 17列，源：None 备：</t>
        </is>
      </c>
      <c r="FD1443" s="0" t="inlineStr">
        <is>
          <t>80行 13列，源：None 备：</t>
        </is>
      </c>
    </row>
    <row r="1444">
      <c r="B1444" s="0" t="inlineStr">
        <is>
          <t>NULL</t>
        </is>
      </c>
      <c r="C1444" s="0" t="inlineStr">
        <is>
          <t>NULL</t>
        </is>
      </c>
      <c r="D1444" s="0" t="inlineStr">
        <is>
          <t>NULL</t>
        </is>
      </c>
      <c r="E1444" s="0" t="inlineStr">
        <is>
          <t>NULL</t>
        </is>
      </c>
      <c r="F1444" s="0" t="inlineStr">
        <is>
          <t>NULL</t>
        </is>
      </c>
      <c r="G1444" s="0" t="inlineStr">
        <is>
          <t>NULL</t>
        </is>
      </c>
      <c r="H1444" s="0" t="inlineStr">
        <is>
          <t>NULL</t>
        </is>
      </c>
      <c r="I1444" s="0" t="inlineStr">
        <is>
          <t>NULL</t>
        </is>
      </c>
      <c r="J1444" s="0" t="inlineStr">
        <is>
          <t>NULL</t>
        </is>
      </c>
      <c r="K1444" s="0" t="inlineStr">
        <is>
          <t xml:space="preserve"> NO!  	 c_varchar200列源备映射错误，源端为varchar 200位	期望更改为text	实际备端为varchar 200位</t>
        </is>
      </c>
      <c r="EQ1444" s="0" t="inlineStr">
        <is>
          <t>79行 18列，源：None 备：</t>
        </is>
      </c>
      <c r="FD1444" s="0" t="inlineStr">
        <is>
          <t>80行 14列，源：None 备：</t>
        </is>
      </c>
    </row>
    <row r="1445">
      <c r="A1445" s="0" t="inlineStr">
        <is>
          <t>info_sdt_dml_batch2_pk_irp1</t>
        </is>
      </c>
      <c r="K1445" s="0" t="inlineStr">
        <is>
          <t>[0;34m info_sdt_dml_batch2_pk_irp1 [0m源备字段数相同，源端字段：2 	备端字段2</t>
        </is>
      </c>
      <c r="W1445" s="1">
        <f>HYPERLINK("#2026041717hbase0!FG2","NO 源备存在差异，共26个")</f>
        <v/>
      </c>
      <c r="X1445" s="0">
        <f>A1445</f>
        <v/>
      </c>
      <c r="EQ1445" s="0" t="inlineStr">
        <is>
          <t>79行 19列，源：None 备：</t>
        </is>
      </c>
      <c r="FD1445" s="0" t="inlineStr">
        <is>
          <t>80行 15列，源：nan 备：</t>
        </is>
      </c>
    </row>
    <row r="1446">
      <c r="B1446" s="0" t="inlineStr">
        <is>
          <t>YES</t>
        </is>
      </c>
      <c r="C1446" s="0" t="inlineStr">
        <is>
          <t>NULL</t>
        </is>
      </c>
      <c r="D1446" s="0" t="inlineStr">
        <is>
          <t>NULL</t>
        </is>
      </c>
      <c r="E1446" s="0" t="inlineStr">
        <is>
          <t>NULL</t>
        </is>
      </c>
      <c r="F1446" s="0" t="inlineStr">
        <is>
          <t>NULL</t>
        </is>
      </c>
      <c r="G1446" s="0" t="inlineStr">
        <is>
          <t>NULL</t>
        </is>
      </c>
      <c r="H1446" s="0" t="inlineStr">
        <is>
          <t>NULL</t>
        </is>
      </c>
      <c r="I1446" s="0" t="inlineStr">
        <is>
          <t>YES!PK__info_sdt__3213E83FE7901422</t>
        </is>
      </c>
      <c r="J1446" s="0" t="inlineStr">
        <is>
          <t>YES! 主键相关索引</t>
        </is>
      </c>
      <c r="K1446" s="0" t="inlineStr">
        <is>
          <t xml:space="preserve"> NO!  	 id列源备映射错误，源端为int None位	期望更改为text	实际备端为int None位</t>
        </is>
      </c>
      <c r="EQ1446" s="0" t="inlineStr">
        <is>
          <t>80行 0列，源：201 备：258</t>
        </is>
      </c>
      <c r="FD1446" s="0" t="inlineStr">
        <is>
          <t>80行 16列，源：nan 备：</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c_sdt列源备映射错误，源端为smalldatetime None位	期望更改为text	实际备端为smalldatetime None位</t>
        </is>
      </c>
      <c r="EQ1447" s="0" t="inlineStr">
        <is>
          <t>80行 1列，源：nan 备：</t>
        </is>
      </c>
      <c r="FD1447" s="0" t="inlineStr">
        <is>
          <t>80行 17列，源：None 备：</t>
        </is>
      </c>
    </row>
    <row r="1448">
      <c r="EQ1448" s="0" t="inlineStr">
        <is>
          <t>80行 2列，源：nan 备：</t>
        </is>
      </c>
      <c r="FD1448" s="0" t="inlineStr">
        <is>
          <t>80行 18列，源：None 备：</t>
        </is>
      </c>
    </row>
    <row r="1449">
      <c r="EQ1449" s="0" t="inlineStr">
        <is>
          <t>80行 3列，源：nan 备：</t>
        </is>
      </c>
      <c r="FD1449" s="0" t="inlineStr">
        <is>
          <t>80行 19列，源：None 备：</t>
        </is>
      </c>
    </row>
    <row r="1450">
      <c r="EQ1450" s="0" t="inlineStr">
        <is>
          <t>80行 4列，源：nan 备：</t>
        </is>
      </c>
      <c r="FD1450" s="0" t="inlineStr">
        <is>
          <t>81行 0列，源：406 备：68</t>
        </is>
      </c>
    </row>
    <row r="1451">
      <c r="EQ1451" s="0" t="inlineStr">
        <is>
          <t>80行 5列，源：None 备：</t>
        </is>
      </c>
      <c r="FD1451" s="0" t="inlineStr">
        <is>
          <t>81行 1列，源：127.0 备：</t>
        </is>
      </c>
    </row>
    <row r="1452">
      <c r="EQ1452" s="0" t="inlineStr">
        <is>
          <t>80行 6列，源：None 备：</t>
        </is>
      </c>
      <c r="FD1452" s="0" t="inlineStr">
        <is>
          <t>81行 2列，源：255.0 备：</t>
        </is>
      </c>
    </row>
    <row r="1453">
      <c r="EQ1453" s="0" t="inlineStr">
        <is>
          <t>80行 7列，源：None 备：</t>
        </is>
      </c>
      <c r="FD1453" s="0" t="inlineStr">
        <is>
          <t>81行 3列，源：65535.0 备：</t>
        </is>
      </c>
    </row>
    <row r="1454">
      <c r="EQ1454" s="0" t="inlineStr">
        <is>
          <t>80行 8列，源：None 备：</t>
        </is>
      </c>
      <c r="FD1454" s="0" t="inlineStr">
        <is>
          <t>81行 4列，源：4294967295.0 备：</t>
        </is>
      </c>
    </row>
    <row r="1455">
      <c r="EQ1455" s="0" t="inlineStr">
        <is>
          <t>80行 9列，源：None 备：</t>
        </is>
      </c>
      <c r="FD1455" s="0" t="inlineStr">
        <is>
          <t>81行 5列，源：None 备：</t>
        </is>
      </c>
    </row>
    <row r="1456">
      <c r="EQ1456" s="0" t="inlineStr">
        <is>
          <t>80行 10列，源：None 备：</t>
        </is>
      </c>
      <c r="FD1456" s="0" t="inlineStr">
        <is>
          <t>81行 6列，源：None 备：</t>
        </is>
      </c>
    </row>
    <row r="1457">
      <c r="EQ1457" s="0" t="inlineStr">
        <is>
          <t>80行 11列，源：None 备：</t>
        </is>
      </c>
      <c r="FD1457" s="0" t="inlineStr">
        <is>
          <t>81行 7列，源：None 备：</t>
        </is>
      </c>
    </row>
    <row r="1458">
      <c r="EQ1458" s="0" t="inlineStr">
        <is>
          <t>80行 12列，源：None 备：</t>
        </is>
      </c>
      <c r="FD1458" s="0" t="inlineStr">
        <is>
          <t>81行 8列，源：None 备：</t>
        </is>
      </c>
    </row>
    <row r="1459">
      <c r="EQ1459" s="0" t="inlineStr">
        <is>
          <t>80行 13列，源：None 备：</t>
        </is>
      </c>
      <c r="FD1459" s="0" t="inlineStr">
        <is>
          <t>81行 9列，源：None 备：</t>
        </is>
      </c>
    </row>
    <row r="1460">
      <c r="EQ1460" s="0" t="inlineStr">
        <is>
          <t>80行 14列，源：None 备：</t>
        </is>
      </c>
      <c r="FD1460" s="0" t="inlineStr">
        <is>
          <t>81行 10列，源：None 备：</t>
        </is>
      </c>
    </row>
    <row r="1461">
      <c r="EQ1461" s="0" t="inlineStr">
        <is>
          <t>80行 15列，源：-1.79e+308 备：</t>
        </is>
      </c>
      <c r="FD1461" s="0" t="inlineStr">
        <is>
          <t>81行 11列，源：None 备：</t>
        </is>
      </c>
    </row>
    <row r="1462">
      <c r="EQ1462" s="0" t="inlineStr">
        <is>
          <t>80行 16列，源：-3.3999999521443642e+38 备：</t>
        </is>
      </c>
      <c r="FD1462" s="0" t="inlineStr">
        <is>
          <t>81行 12列，源：None 备：</t>
        </is>
      </c>
    </row>
    <row r="1463">
      <c r="EQ1463" s="0" t="inlineStr">
        <is>
          <t>80行 19列，源：False 备：</t>
        </is>
      </c>
      <c r="FD1463" s="0" t="inlineStr">
        <is>
          <t>81行 13列，源：None 备：</t>
        </is>
      </c>
    </row>
    <row r="1464">
      <c r="EQ1464" s="0" t="inlineStr">
        <is>
          <t>81行 0列，源：202 备：259</t>
        </is>
      </c>
      <c r="FD1464" s="0" t="inlineStr">
        <is>
          <t>81行 14列，源：None 备：</t>
        </is>
      </c>
    </row>
    <row r="1465">
      <c r="EQ1465" s="0" t="inlineStr">
        <is>
          <t>81行 1列，源：nan 备：</t>
        </is>
      </c>
      <c r="FD1465" s="0" t="inlineStr">
        <is>
          <t>81行 15列，源：nan 备：</t>
        </is>
      </c>
    </row>
    <row r="1466">
      <c r="EQ1466" s="0" t="inlineStr">
        <is>
          <t>81行 2列，源：nan 备：</t>
        </is>
      </c>
      <c r="FD1466" s="0" t="inlineStr">
        <is>
          <t>81行 16列，源：nan 备：</t>
        </is>
      </c>
    </row>
    <row r="1467">
      <c r="EQ1467" s="0" t="inlineStr">
        <is>
          <t>81行 3列，源：nan 备：</t>
        </is>
      </c>
      <c r="FD1467" s="0" t="inlineStr">
        <is>
          <t>81行 17列，源：None 备：</t>
        </is>
      </c>
    </row>
    <row r="1468">
      <c r="EQ1468" s="0" t="inlineStr">
        <is>
          <t>81行 4列，源：nan 备：</t>
        </is>
      </c>
      <c r="FD1468" s="0" t="inlineStr">
        <is>
          <t>81行 18列，源：None 备：</t>
        </is>
      </c>
    </row>
    <row r="1469">
      <c r="EQ1469" s="0" t="inlineStr">
        <is>
          <t>81行 5列，源：None 备：</t>
        </is>
      </c>
      <c r="FD1469" s="0" t="inlineStr">
        <is>
          <t>81行 19列，源：None 备：</t>
        </is>
      </c>
    </row>
    <row r="1470">
      <c r="EQ1470" s="0" t="inlineStr">
        <is>
          <t>81行 6列，源：None 备：</t>
        </is>
      </c>
      <c r="FD1470" s="0" t="inlineStr">
        <is>
          <t>82行 0列，源：502 备：69</t>
        </is>
      </c>
    </row>
    <row r="1471">
      <c r="EQ1471" s="0" t="inlineStr">
        <is>
          <t>81行 7列，源：None 备：</t>
        </is>
      </c>
      <c r="FD1471" s="0" t="inlineStr">
        <is>
          <t>82行 1列，源：nan 备：</t>
        </is>
      </c>
    </row>
    <row r="1472">
      <c r="EQ1472" s="0" t="inlineStr">
        <is>
          <t>81行 8列，源：None 备：</t>
        </is>
      </c>
      <c r="FD1472" s="0" t="inlineStr">
        <is>
          <t>82行 2列，源：nan 备：</t>
        </is>
      </c>
    </row>
    <row r="1473">
      <c r="EQ1473" s="0" t="inlineStr">
        <is>
          <t>81行 9列，源：None 备：</t>
        </is>
      </c>
      <c r="FD1473" s="0" t="inlineStr">
        <is>
          <t>82行 3列，源：nan 备：</t>
        </is>
      </c>
    </row>
    <row r="1474">
      <c r="EQ1474" s="0" t="inlineStr">
        <is>
          <t>81行 10列，源：None 备：</t>
        </is>
      </c>
      <c r="FD1474" s="0" t="inlineStr">
        <is>
          <t>82行 4列，源：nan 备：</t>
        </is>
      </c>
    </row>
    <row r="1475">
      <c r="EQ1475" s="0" t="inlineStr">
        <is>
          <t>81行 11列，源：None 备：</t>
        </is>
      </c>
      <c r="FD1475" s="0" t="inlineStr">
        <is>
          <t>82行 15列，源：nan 备：</t>
        </is>
      </c>
    </row>
    <row r="1476">
      <c r="EQ1476" s="0" t="inlineStr">
        <is>
          <t>81行 12列，源：None 备：</t>
        </is>
      </c>
      <c r="FD1476" s="0" t="inlineStr">
        <is>
          <t>82行 16列，源：nan 备：</t>
        </is>
      </c>
    </row>
    <row r="1477">
      <c r="EQ1477" s="0" t="inlineStr">
        <is>
          <t>81行 13列，源：None 备：</t>
        </is>
      </c>
      <c r="FD1477" s="0" t="inlineStr">
        <is>
          <t>82行 17列，源：None 备：</t>
        </is>
      </c>
    </row>
    <row r="1478">
      <c r="EQ1478" s="0" t="inlineStr">
        <is>
          <t>81行 14列，源：None 备：</t>
        </is>
      </c>
      <c r="FD1478" s="0" t="inlineStr">
        <is>
          <t>82行 18列，源：None 备：</t>
        </is>
      </c>
    </row>
    <row r="1479">
      <c r="EQ1479" s="0" t="inlineStr">
        <is>
          <t>81行 15列，源：1.79e+308 备：</t>
        </is>
      </c>
      <c r="FD1479" s="0" t="inlineStr">
        <is>
          <t>82行 19列，源：None 备：</t>
        </is>
      </c>
    </row>
    <row r="1480">
      <c r="EQ1480" s="0" t="inlineStr">
        <is>
          <t>81行 16列，源：3.3999999521443642e+38 备：</t>
        </is>
      </c>
      <c r="FD1480" s="0" t="inlineStr">
        <is>
          <t>83行 0列，源：504 备：7</t>
        </is>
      </c>
    </row>
    <row r="1481">
      <c r="EQ1481" s="0" t="inlineStr">
        <is>
          <t>81行 19列，源：True 备：</t>
        </is>
      </c>
      <c r="FD1481" s="0" t="inlineStr">
        <is>
          <t>83行 1列，源：nan 备：255</t>
        </is>
      </c>
    </row>
    <row r="1482">
      <c r="EQ1482" s="0" t="inlineStr">
        <is>
          <t>82行 0列，源：203 备：260</t>
        </is>
      </c>
      <c r="FD1482" s="0" t="inlineStr">
        <is>
          <t>83行 2列，源：nan 备：32767</t>
        </is>
      </c>
    </row>
    <row r="1483">
      <c r="EQ1483" s="0" t="inlineStr">
        <is>
          <t>82行 1列，源：nan 备：</t>
        </is>
      </c>
      <c r="FD1483" s="0" t="inlineStr">
        <is>
          <t>83行 3列，源：nan 备：2147483647</t>
        </is>
      </c>
    </row>
    <row r="1484">
      <c r="EQ1484" s="0" t="inlineStr">
        <is>
          <t>82行 2列，源：nan 备：</t>
        </is>
      </c>
      <c r="FD1484" s="0" t="inlineStr">
        <is>
          <t>83行 4列，源：nan 备：9223372036854775807</t>
        </is>
      </c>
    </row>
    <row r="1485">
      <c r="EQ1485" s="0" t="inlineStr">
        <is>
          <t>82行 3列，源：nan 备：</t>
        </is>
      </c>
      <c r="FD1485" s="0" t="inlineStr">
        <is>
          <t>83行 15列，源：nan 备：</t>
        </is>
      </c>
    </row>
    <row r="1486">
      <c r="EQ1486" s="0" t="inlineStr">
        <is>
          <t>82行 4列，源：nan 备：</t>
        </is>
      </c>
      <c r="FD1486" s="0" t="inlineStr">
        <is>
          <t>83行 16列，源：nan 备：</t>
        </is>
      </c>
    </row>
    <row r="1487">
      <c r="EQ1487" s="0" t="inlineStr">
        <is>
          <t>82行 5列，源：None 备：</t>
        </is>
      </c>
      <c r="FD1487" s="0" t="inlineStr">
        <is>
          <t>83行 17列，源：None 备：</t>
        </is>
      </c>
    </row>
    <row r="1488">
      <c r="EQ1488" s="0" t="inlineStr">
        <is>
          <t>82行 6列，源：None 备：</t>
        </is>
      </c>
      <c r="FD1488" s="0" t="inlineStr">
        <is>
          <t>83行 18列，源：None 备：</t>
        </is>
      </c>
    </row>
    <row r="1489">
      <c r="EQ1489" s="0" t="inlineStr">
        <is>
          <t>82行 7列，源：None 备：</t>
        </is>
      </c>
      <c r="FD1489" s="0" t="inlineStr">
        <is>
          <t>83行 19列，源：None 备：</t>
        </is>
      </c>
    </row>
    <row r="1490">
      <c r="EQ1490" s="0" t="inlineStr">
        <is>
          <t>82行 8列，源：None 备：</t>
        </is>
      </c>
      <c r="FD1490" s="0" t="inlineStr">
        <is>
          <t>84行 0列，源：512 备：70</t>
        </is>
      </c>
    </row>
    <row r="1491">
      <c r="EQ1491" s="0" t="inlineStr">
        <is>
          <t>82行 9列，源：None 备：</t>
        </is>
      </c>
      <c r="FD1491" s="0" t="inlineStr">
        <is>
          <t>84行 1列，源：nan 备：</t>
        </is>
      </c>
    </row>
    <row r="1492">
      <c r="EQ1492" s="0" t="inlineStr">
        <is>
          <t>82行 10列，源：None 备：</t>
        </is>
      </c>
      <c r="FD1492" s="0" t="inlineStr">
        <is>
          <t>84行 2列，源：nan 备：</t>
        </is>
      </c>
    </row>
    <row r="1493">
      <c r="EQ1493" s="0" t="inlineStr">
        <is>
          <t>82行 11列，源：None 备：</t>
        </is>
      </c>
      <c r="FD1493" s="0" t="inlineStr">
        <is>
          <t>84行 3列，源：nan 备：</t>
        </is>
      </c>
    </row>
    <row r="1494">
      <c r="EQ1494" s="0" t="inlineStr">
        <is>
          <t>82行 12列，源：None 备：</t>
        </is>
      </c>
      <c r="FD1494" s="0" t="inlineStr">
        <is>
          <t>84行 4列，源：nan 备：</t>
        </is>
      </c>
    </row>
    <row r="1495">
      <c r="EQ1495" s="0" t="inlineStr">
        <is>
          <t>82行 13列，源：None 备：</t>
        </is>
      </c>
      <c r="FD1495" s="0" t="inlineStr">
        <is>
          <t>84行 15列，源：nan 备：</t>
        </is>
      </c>
    </row>
    <row r="1496">
      <c r="EQ1496" s="0" t="inlineStr">
        <is>
          <t>82行 14列，源：None 备：</t>
        </is>
      </c>
      <c r="FD1496" s="0" t="inlineStr">
        <is>
          <t>84行 16列，源：nan 备：</t>
        </is>
      </c>
    </row>
    <row r="1497">
      <c r="EQ1497" s="0" t="inlineStr">
        <is>
          <t>82行 15列，源：nan 备：</t>
        </is>
      </c>
      <c r="FD1497" s="0" t="inlineStr">
        <is>
          <t>84行 17列，源：None 备：</t>
        </is>
      </c>
    </row>
    <row r="1498">
      <c r="EQ1498" s="0" t="inlineStr">
        <is>
          <t>82行 16列，源：nan 备：</t>
        </is>
      </c>
      <c r="FD1498" s="0" t="inlineStr">
        <is>
          <t>84行 18列，源：None 备：</t>
        </is>
      </c>
    </row>
    <row r="1499">
      <c r="EQ1499" s="0" t="inlineStr">
        <is>
          <t>82行 17列，源：None 备：</t>
        </is>
      </c>
      <c r="FD1499" s="0" t="inlineStr">
        <is>
          <t>84行 19列，源：None 备：</t>
        </is>
      </c>
    </row>
    <row r="1500">
      <c r="EQ1500" s="0" t="inlineStr">
        <is>
          <t>82行 18列，源：None 备：</t>
        </is>
      </c>
      <c r="FD1500" s="0" t="inlineStr">
        <is>
          <t>85行 0列，源：514 备：701</t>
        </is>
      </c>
    </row>
    <row r="1501">
      <c r="EQ1501" s="0" t="inlineStr">
        <is>
          <t>82行 19列，源：None 备：</t>
        </is>
      </c>
      <c r="FD1501" s="0" t="inlineStr">
        <is>
          <t>85行 1列，源：nan 备：</t>
        </is>
      </c>
    </row>
    <row r="1502">
      <c r="EQ1502" s="0" t="inlineStr">
        <is>
          <t>83行 0列，源：204 备：261</t>
        </is>
      </c>
      <c r="FD1502" s="0" t="inlineStr">
        <is>
          <t>85行 2列，源：nan 备：</t>
        </is>
      </c>
    </row>
    <row r="1503">
      <c r="EQ1503" s="0" t="inlineStr">
        <is>
          <t>83行 1列，源：nan 备：</t>
        </is>
      </c>
      <c r="FD1503" s="0" t="inlineStr">
        <is>
          <t>85行 3列，源：nan 备：</t>
        </is>
      </c>
    </row>
    <row r="1504">
      <c r="EQ1504" s="0" t="inlineStr">
        <is>
          <t>83行 2列，源：nan 备：</t>
        </is>
      </c>
      <c r="FD1504" s="0" t="inlineStr">
        <is>
          <t>85行 4列，源：nan 备：</t>
        </is>
      </c>
    </row>
    <row r="1505">
      <c r="EQ1505" s="0" t="inlineStr">
        <is>
          <t>83行 3列，源：nan 备：</t>
        </is>
      </c>
      <c r="FD1505" s="0" t="inlineStr">
        <is>
          <t>85行 15列，源：nan 备：-1.7900000000000e+308</t>
        </is>
      </c>
    </row>
    <row r="1506">
      <c r="EQ1506" s="0" t="inlineStr">
        <is>
          <t>83行 4列，源：nan 备：</t>
        </is>
      </c>
      <c r="FD1506" s="0" t="inlineStr">
        <is>
          <t>85行 16列，源：nan 备：-339999995214436424907732413799364296704.000000</t>
        </is>
      </c>
    </row>
    <row r="1507">
      <c r="EQ1507" s="0" t="inlineStr">
        <is>
          <t>83行 5列，源：None 备：</t>
        </is>
      </c>
      <c r="FD1507" s="0" t="inlineStr">
        <is>
          <t>85行 17列，源：None 备：-922337203685477.5808</t>
        </is>
      </c>
    </row>
    <row r="1508">
      <c r="EQ1508" s="0" t="inlineStr">
        <is>
          <t>83行 6列，源：None 备：</t>
        </is>
      </c>
      <c r="FD1508" s="0" t="inlineStr">
        <is>
          <t>85行 18列，源：None 备：-214748.3648</t>
        </is>
      </c>
    </row>
    <row r="1509">
      <c r="EQ1509" s="0" t="inlineStr">
        <is>
          <t>83行 7列，源：None 备：</t>
        </is>
      </c>
      <c r="FD1509" s="0" t="inlineStr">
        <is>
          <t>85行 19列，源：None 备：0</t>
        </is>
      </c>
    </row>
    <row r="1510">
      <c r="EQ1510" s="0" t="inlineStr">
        <is>
          <t>83行 8列，源：None 备：</t>
        </is>
      </c>
      <c r="FD1510" s="0" t="inlineStr">
        <is>
          <t>86行 0列，源：515 备：717</t>
        </is>
      </c>
    </row>
    <row r="1511">
      <c r="EQ1511" s="0" t="inlineStr">
        <is>
          <t>83行 9列，源：None 备：</t>
        </is>
      </c>
      <c r="FD1511" s="0" t="inlineStr">
        <is>
          <t>86行 1列，源：nan 备：</t>
        </is>
      </c>
    </row>
    <row r="1512">
      <c r="EQ1512" s="0" t="inlineStr">
        <is>
          <t>83行 10列，源：None 备：</t>
        </is>
      </c>
      <c r="FD1512" s="0" t="inlineStr">
        <is>
          <t>86行 2列，源：nan 备：</t>
        </is>
      </c>
    </row>
    <row r="1513">
      <c r="EQ1513" s="0" t="inlineStr">
        <is>
          <t>83行 11列，源：None 备：</t>
        </is>
      </c>
      <c r="FD1513" s="0" t="inlineStr">
        <is>
          <t>86行 3列，源：nan 备：</t>
        </is>
      </c>
    </row>
    <row r="1514">
      <c r="EQ1514" s="0" t="inlineStr">
        <is>
          <t>83行 12列，源：None 备：</t>
        </is>
      </c>
      <c r="FD1514" s="0" t="inlineStr">
        <is>
          <t>86行 4列，源：nan 备：</t>
        </is>
      </c>
    </row>
    <row r="1515">
      <c r="EQ1515" s="0" t="inlineStr">
        <is>
          <t>83行 13列，源：None 备：</t>
        </is>
      </c>
      <c r="FD1515" s="0" t="inlineStr">
        <is>
          <t>86行 15列，源：nan 备：-123456789000000002003480098325095514112.0000000000000</t>
        </is>
      </c>
    </row>
    <row r="1516">
      <c r="EQ1516" s="0" t="inlineStr">
        <is>
          <t>83行 14列，源：None 备：</t>
        </is>
      </c>
      <c r="FD1516" s="0" t="inlineStr">
        <is>
          <t>86行 16列，源：nan 备：-340282306073709652508363335590014353408.000000</t>
        </is>
      </c>
    </row>
    <row r="1517">
      <c r="EQ1517" s="0" t="inlineStr">
        <is>
          <t>83行 15列，源：6.62607015e-34 备：</t>
        </is>
      </c>
      <c r="FD1517" s="0" t="inlineStr">
        <is>
          <t>86行 17列，源：None 备：-123456.7890</t>
        </is>
      </c>
    </row>
    <row r="1518">
      <c r="EQ1518" s="0" t="inlineStr">
        <is>
          <t>83行 16列，源：299792448.0 备：</t>
        </is>
      </c>
      <c r="FD1518" s="0" t="inlineStr">
        <is>
          <t>86行 18列，源：None 备：-1234.5678</t>
        </is>
      </c>
    </row>
    <row r="1519">
      <c r="EQ1519" s="0" t="inlineStr">
        <is>
          <t>83行 19列，源：True 备：</t>
        </is>
      </c>
      <c r="FD1519" s="0" t="inlineStr">
        <is>
          <t>86行 19列，源：None 备：0</t>
        </is>
      </c>
    </row>
    <row r="1520">
      <c r="EQ1520" s="0" t="inlineStr">
        <is>
          <t>84行 0列，源：205 备：262</t>
        </is>
      </c>
      <c r="FD1520" s="0" t="inlineStr">
        <is>
          <t>87行 0列，源：701 备：720</t>
        </is>
      </c>
    </row>
    <row r="1521">
      <c r="EQ1521" s="0" t="inlineStr">
        <is>
          <t>84行 1列，源：nan 备：</t>
        </is>
      </c>
      <c r="FD1521" s="0" t="inlineStr">
        <is>
          <t>87行 1列，源：nan 备：</t>
        </is>
      </c>
    </row>
    <row r="1522">
      <c r="EQ1522" s="0" t="inlineStr">
        <is>
          <t>84行 2列，源：nan 备：</t>
        </is>
      </c>
      <c r="FD1522" s="0" t="inlineStr">
        <is>
          <t>87行 2列，源：nan 备：</t>
        </is>
      </c>
    </row>
    <row r="1523">
      <c r="EQ1523" s="0" t="inlineStr">
        <is>
          <t>84行 3列，源：nan 备：</t>
        </is>
      </c>
      <c r="FD1523" s="0" t="inlineStr">
        <is>
          <t>87行 3列，源：nan 备：</t>
        </is>
      </c>
    </row>
    <row r="1524">
      <c r="EQ1524" s="0" t="inlineStr">
        <is>
          <t>84行 4列，源：nan 备：</t>
        </is>
      </c>
      <c r="FD1524" s="0" t="inlineStr">
        <is>
          <t>87行 4列，源：nan 备：</t>
        </is>
      </c>
    </row>
    <row r="1525">
      <c r="EQ1525" s="0" t="inlineStr">
        <is>
          <t>84行 5列，源：None 备：</t>
        </is>
      </c>
      <c r="FD1525" s="0" t="inlineStr">
        <is>
          <t>87行 5列，源：None 备：</t>
        </is>
      </c>
    </row>
    <row r="1526">
      <c r="EQ1526" s="0" t="inlineStr">
        <is>
          <t>84行 6列，源：None 备：</t>
        </is>
      </c>
      <c r="FD1526" s="0" t="inlineStr">
        <is>
          <t>87行 6列，源：None 备：</t>
        </is>
      </c>
    </row>
    <row r="1527">
      <c r="EQ1527" s="0" t="inlineStr">
        <is>
          <t>84行 7列，源：None 备：</t>
        </is>
      </c>
      <c r="FD1527" s="0" t="inlineStr">
        <is>
          <t>87行 7列，源：None 备：</t>
        </is>
      </c>
    </row>
    <row r="1528">
      <c r="EQ1528" s="0" t="inlineStr">
        <is>
          <t>84行 8列，源：None 备：</t>
        </is>
      </c>
      <c r="FD1528" s="0" t="inlineStr">
        <is>
          <t>87行 8列，源：None 备：</t>
        </is>
      </c>
    </row>
    <row r="1529">
      <c r="EQ1529" s="0" t="inlineStr">
        <is>
          <t>84行 9列，源：None 备：</t>
        </is>
      </c>
      <c r="FD1529" s="0" t="inlineStr">
        <is>
          <t>87行 9列，源：None 备：</t>
        </is>
      </c>
    </row>
    <row r="1530">
      <c r="EQ1530" s="0" t="inlineStr">
        <is>
          <t>84行 10列，源：None 备：</t>
        </is>
      </c>
      <c r="FD1530" s="0" t="inlineStr">
        <is>
          <t>87行 10列，源：None 备：</t>
        </is>
      </c>
    </row>
    <row r="1531">
      <c r="EQ1531" s="0" t="inlineStr">
        <is>
          <t>84行 11列，源：None 备：</t>
        </is>
      </c>
      <c r="FD1531" s="0" t="inlineStr">
        <is>
          <t>87行 11列，源：None 备：</t>
        </is>
      </c>
    </row>
    <row r="1532">
      <c r="EQ1532" s="0" t="inlineStr">
        <is>
          <t>84行 12列，源：None 备：</t>
        </is>
      </c>
      <c r="FD1532" s="0" t="inlineStr">
        <is>
          <t>87行 12列，源：None 备：</t>
        </is>
      </c>
    </row>
    <row r="1533">
      <c r="EQ1533" s="0" t="inlineStr">
        <is>
          <t>84行 13列，源：None 备：</t>
        </is>
      </c>
      <c r="FD1533" s="0" t="inlineStr">
        <is>
          <t>87行 13列，源：None 备：</t>
        </is>
      </c>
    </row>
    <row r="1534">
      <c r="EQ1534" s="0" t="inlineStr">
        <is>
          <t>84行 14列，源：None 备：</t>
        </is>
      </c>
      <c r="FD1534" s="0" t="inlineStr">
        <is>
          <t>87行 14列，源：None 备：</t>
        </is>
      </c>
    </row>
    <row r="1535">
      <c r="EQ1535" s="0" t="inlineStr">
        <is>
          <t>84行 15列，源：nan 备：</t>
        </is>
      </c>
      <c r="FD1535" s="0" t="inlineStr">
        <is>
          <t>87行 15列，源：-1.79e+308 备：-340282346600000016151267322115014000640.0000000000000</t>
        </is>
      </c>
    </row>
    <row r="1536">
      <c r="EQ1536" s="0" t="inlineStr">
        <is>
          <t>84行 16列，源：nan 备：</t>
        </is>
      </c>
      <c r="FD1536" s="0" t="inlineStr">
        <is>
          <t>87行 16列，源：-3.3999999521443642e+38 备：-340282306073709652508363335590014353408.000000</t>
        </is>
      </c>
    </row>
    <row r="1537">
      <c r="EQ1537" s="0" t="inlineStr">
        <is>
          <t>84行 17列，源：None 备：</t>
        </is>
      </c>
      <c r="FD1537" s="0" t="inlineStr">
        <is>
          <t>87行 19列，源：False 备：0</t>
        </is>
      </c>
    </row>
    <row r="1538">
      <c r="EQ1538" s="0" t="inlineStr">
        <is>
          <t>84行 18列，源：None 备：</t>
        </is>
      </c>
      <c r="FD1538" s="0" t="inlineStr">
        <is>
          <t>88行 0列，源：717 备：8</t>
        </is>
      </c>
    </row>
    <row r="1539">
      <c r="EQ1539" s="0" t="inlineStr">
        <is>
          <t>84行 19列，源：None 备：</t>
        </is>
      </c>
      <c r="FD1539" s="0" t="inlineStr">
        <is>
          <t>88行 1列，源：nan 备：0</t>
        </is>
      </c>
    </row>
    <row r="1540">
      <c r="EQ1540" s="0" t="inlineStr">
        <is>
          <t>85行 0列，源：206 备：263</t>
        </is>
      </c>
      <c r="FD1540" s="0" t="inlineStr">
        <is>
          <t>88行 2列，源：nan 备：-32768</t>
        </is>
      </c>
    </row>
    <row r="1541">
      <c r="EQ1541" s="0" t="inlineStr">
        <is>
          <t>85行 1列，源：nan 备：</t>
        </is>
      </c>
      <c r="FD1541" s="0" t="inlineStr">
        <is>
          <t>88行 3列，源：nan 备：-2147483648</t>
        </is>
      </c>
    </row>
    <row r="1542">
      <c r="EQ1542" s="0" t="inlineStr">
        <is>
          <t>85行 2列，源：nan 备：</t>
        </is>
      </c>
      <c r="FD1542" s="0" t="inlineStr">
        <is>
          <t>88行 4列，源：nan 备：-9223372036854775808</t>
        </is>
      </c>
    </row>
    <row r="1543">
      <c r="EQ1543" s="0" t="inlineStr">
        <is>
          <t>85行 3列，源：nan 备：</t>
        </is>
      </c>
      <c r="FD1543" s="0" t="inlineStr">
        <is>
          <t>88行 5列，源：None 备：</t>
        </is>
      </c>
    </row>
    <row r="1544">
      <c r="EQ1544" s="0" t="inlineStr">
        <is>
          <t>85行 4列，源：nan 备：</t>
        </is>
      </c>
      <c r="FD1544" s="0" t="inlineStr">
        <is>
          <t>88行 6列，源：None 备：</t>
        </is>
      </c>
    </row>
    <row r="1545">
      <c r="EQ1545" s="0" t="inlineStr">
        <is>
          <t>85行 5列，源：None 备：</t>
        </is>
      </c>
      <c r="FD1545" s="0" t="inlineStr">
        <is>
          <t>88行 7列，源：None 备：</t>
        </is>
      </c>
    </row>
    <row r="1546">
      <c r="EQ1546" s="0" t="inlineStr">
        <is>
          <t>85行 6列，源：None 备：</t>
        </is>
      </c>
      <c r="FD1546" s="0" t="inlineStr">
        <is>
          <t>88行 8列，源：None 备：</t>
        </is>
      </c>
    </row>
    <row r="1547">
      <c r="EQ1547" s="0" t="inlineStr">
        <is>
          <t>85行 7列，源：None 备：</t>
        </is>
      </c>
      <c r="FD1547" s="0" t="inlineStr">
        <is>
          <t>88行 9列，源：None 备：</t>
        </is>
      </c>
    </row>
    <row r="1548">
      <c r="EQ1548" s="0" t="inlineStr">
        <is>
          <t>85行 8列，源：None 备：</t>
        </is>
      </c>
      <c r="FD1548" s="0" t="inlineStr">
        <is>
          <t>88行 10列，源：None 备：</t>
        </is>
      </c>
    </row>
    <row r="1549">
      <c r="EQ1549" s="0" t="inlineStr">
        <is>
          <t>85行 9列，源：None 备：</t>
        </is>
      </c>
      <c r="FD1549" s="0" t="inlineStr">
        <is>
          <t>88行 11列，源：None 备：</t>
        </is>
      </c>
    </row>
    <row r="1550">
      <c r="EQ1550" s="0" t="inlineStr">
        <is>
          <t>85行 10列，源：None 备：</t>
        </is>
      </c>
      <c r="FD1550" s="0" t="inlineStr">
        <is>
          <t>88行 12列，源：None 备：</t>
        </is>
      </c>
    </row>
    <row r="1551">
      <c r="EQ1551" s="0" t="inlineStr">
        <is>
          <t>85行 11列，源：None 备：</t>
        </is>
      </c>
      <c r="FD1551" s="0" t="inlineStr">
        <is>
          <t>88行 13列，源：None 备：</t>
        </is>
      </c>
    </row>
    <row r="1552">
      <c r="EQ1552" s="0" t="inlineStr">
        <is>
          <t>85行 12列，源：None 备：</t>
        </is>
      </c>
      <c r="FD1552" s="0" t="inlineStr">
        <is>
          <t>88行 14列，源：None 备：</t>
        </is>
      </c>
    </row>
    <row r="1553">
      <c r="EQ1553" s="0" t="inlineStr">
        <is>
          <t>85行 13列，源：None 备：</t>
        </is>
      </c>
      <c r="FD1553" s="0" t="inlineStr">
        <is>
          <t>88行 15列，源：-1.23456789e+38 备：</t>
        </is>
      </c>
    </row>
    <row r="1554">
      <c r="EQ1554" s="0" t="inlineStr">
        <is>
          <t>85行 14列，源：None 备：</t>
        </is>
      </c>
      <c r="FD1554" s="0" t="inlineStr">
        <is>
          <t>88行 16列，源：-3.4028230607370965e+38 备：</t>
        </is>
      </c>
    </row>
    <row r="1555">
      <c r="EQ1555" s="0" t="inlineStr">
        <is>
          <t>85行 15列，源：nan 备：</t>
        </is>
      </c>
      <c r="FD1555" s="0" t="inlineStr">
        <is>
          <t>88行 19列，源：False 备：</t>
        </is>
      </c>
    </row>
    <row r="1556">
      <c r="EQ1556" s="0" t="inlineStr">
        <is>
          <t>85行 16列，源：nan 备：</t>
        </is>
      </c>
      <c r="FD1556" s="0" t="inlineStr">
        <is>
          <t>89行 0列，源：720 备：9</t>
        </is>
      </c>
    </row>
    <row r="1557">
      <c r="EQ1557" s="0" t="inlineStr">
        <is>
          <t>85行 17列，源：None 备：</t>
        </is>
      </c>
      <c r="FD1557" s="0" t="inlineStr">
        <is>
          <t>89行 1列，源：nan 备：42</t>
        </is>
      </c>
    </row>
    <row r="1558">
      <c r="EQ1558" s="0" t="inlineStr">
        <is>
          <t>85行 18列，源：None 备：</t>
        </is>
      </c>
      <c r="FD1558" s="0" t="inlineStr">
        <is>
          <t>89行 2列，源：nan 备：12345</t>
        </is>
      </c>
    </row>
    <row r="1559">
      <c r="EQ1559" s="0" t="inlineStr">
        <is>
          <t>85行 19列，源：None 备：</t>
        </is>
      </c>
      <c r="FD1559" s="0" t="inlineStr">
        <is>
          <t>89行 3列，源：nan 备：123456789</t>
        </is>
      </c>
    </row>
    <row r="1560">
      <c r="EQ1560" s="0" t="inlineStr">
        <is>
          <t>86行 0列，源：207 备：264</t>
        </is>
      </c>
      <c r="FD1560" s="0" t="inlineStr">
        <is>
          <t>89行 4列，源：nan 备：123456789012345</t>
        </is>
      </c>
    </row>
    <row r="1561">
      <c r="EQ1561" s="0" t="inlineStr">
        <is>
          <t>86行 1列，源：nan 备：</t>
        </is>
      </c>
      <c r="FD1561" s="0" t="inlineStr">
        <is>
          <t>89行 5列，源：None 备：</t>
        </is>
      </c>
    </row>
    <row r="1562">
      <c r="EQ1562" s="0" t="inlineStr">
        <is>
          <t>86行 2列，源：nan 备：</t>
        </is>
      </c>
      <c r="FD1562" s="0" t="inlineStr">
        <is>
          <t>89行 6列，源：None 备：</t>
        </is>
      </c>
    </row>
    <row r="1563">
      <c r="EQ1563" s="0" t="inlineStr">
        <is>
          <t>86行 3列，源：nan 备：</t>
        </is>
      </c>
      <c r="FD1563" s="0" t="inlineStr">
        <is>
          <t>89行 7列，源：None 备：</t>
        </is>
      </c>
    </row>
    <row r="1564">
      <c r="EQ1564" s="0" t="inlineStr">
        <is>
          <t>86行 4列，源：nan 备：</t>
        </is>
      </c>
      <c r="FD1564" s="0" t="inlineStr">
        <is>
          <t>89行 8列，源：None 备：</t>
        </is>
      </c>
    </row>
    <row r="1565">
      <c r="EQ1565" s="0" t="inlineStr">
        <is>
          <t>86行 5列，源：None 备：</t>
        </is>
      </c>
      <c r="FD1565" s="0" t="inlineStr">
        <is>
          <t>89行 9列，源：None 备：</t>
        </is>
      </c>
    </row>
    <row r="1566">
      <c r="EQ1566" s="0" t="inlineStr">
        <is>
          <t>86行 6列，源：None 备：</t>
        </is>
      </c>
      <c r="FD1566" s="0" t="inlineStr">
        <is>
          <t>89行 10列，源：None 备：</t>
        </is>
      </c>
    </row>
    <row r="1567">
      <c r="EQ1567" s="0" t="inlineStr">
        <is>
          <t>86行 7列，源：None 备：</t>
        </is>
      </c>
      <c r="FD1567" s="0" t="inlineStr">
        <is>
          <t>89行 11列，源：None 备：</t>
        </is>
      </c>
    </row>
    <row r="1568">
      <c r="EQ1568" s="0" t="inlineStr">
        <is>
          <t>86行 8列，源：None 备：</t>
        </is>
      </c>
      <c r="FD1568" s="0" t="inlineStr">
        <is>
          <t>89行 12列，源：None 备：</t>
        </is>
      </c>
    </row>
    <row r="1569">
      <c r="EQ1569" s="0" t="inlineStr">
        <is>
          <t>86行 9列，源：None 备：</t>
        </is>
      </c>
      <c r="FD1569" s="0" t="inlineStr">
        <is>
          <t>89行 13列，源：None 备：</t>
        </is>
      </c>
    </row>
    <row r="1570">
      <c r="EQ1570" s="0" t="inlineStr">
        <is>
          <t>86行 10列，源：None 备：</t>
        </is>
      </c>
      <c r="FD1570" s="0" t="inlineStr">
        <is>
          <t>89行 14列，源：None 备：</t>
        </is>
      </c>
    </row>
    <row r="1571">
      <c r="EQ1571" s="0" t="inlineStr">
        <is>
          <t>86行 11列，源：None 备：</t>
        </is>
      </c>
      <c r="FD1571" s="0" t="inlineStr">
        <is>
          <t>89行 15列，源：-3.402823466e+38 备：</t>
        </is>
      </c>
    </row>
    <row r="1572">
      <c r="EQ1572" s="0" t="inlineStr">
        <is>
          <t>86行 12列，源：None 备：</t>
        </is>
      </c>
      <c r="FD1572" s="0" t="inlineStr">
        <is>
          <t>89行 16列，源：-3.4028230607370965e+38 备：</t>
        </is>
      </c>
    </row>
    <row r="1573">
      <c r="EQ1573" s="0" t="inlineStr">
        <is>
          <t>86行 13列，源：None 备：</t>
        </is>
      </c>
      <c r="FD1573" s="0" t="inlineStr">
        <is>
          <t>89行 19列，源：False 备：</t>
        </is>
      </c>
    </row>
    <row r="1574">
      <c r="EQ1574" s="0" t="inlineStr">
        <is>
          <t>86行 14列，源：None 备：</t>
        </is>
      </c>
    </row>
    <row r="1575">
      <c r="EQ1575" s="0" t="inlineStr">
        <is>
          <t>86行 15列，源：nan 备：</t>
        </is>
      </c>
    </row>
    <row r="1576">
      <c r="EQ1576" s="0" t="inlineStr">
        <is>
          <t>86行 16列，源：nan 备：</t>
        </is>
      </c>
    </row>
    <row r="1577">
      <c r="EQ1577" s="0" t="inlineStr">
        <is>
          <t>86行 17列，源：None 备：</t>
        </is>
      </c>
    </row>
    <row r="1578">
      <c r="EQ1578" s="0" t="inlineStr">
        <is>
          <t>86行 18列，源：None 备：</t>
        </is>
      </c>
    </row>
    <row r="1579">
      <c r="EQ1579" s="0" t="inlineStr">
        <is>
          <t>86行 19列，源：None 备：</t>
        </is>
      </c>
    </row>
    <row r="1580">
      <c r="EQ1580" s="0" t="inlineStr">
        <is>
          <t>87行 0列，源：208 备：265</t>
        </is>
      </c>
    </row>
    <row r="1581">
      <c r="EQ1581" s="0" t="inlineStr">
        <is>
          <t>87行 1列，源：nan 备：</t>
        </is>
      </c>
    </row>
    <row r="1582">
      <c r="EQ1582" s="0" t="inlineStr">
        <is>
          <t>87行 2列，源：nan 备：</t>
        </is>
      </c>
    </row>
    <row r="1583">
      <c r="EQ1583" s="0" t="inlineStr">
        <is>
          <t>87行 3列，源：nan 备：</t>
        </is>
      </c>
    </row>
    <row r="1584">
      <c r="EQ1584" s="0" t="inlineStr">
        <is>
          <t>87行 4列，源：nan 备：</t>
        </is>
      </c>
    </row>
    <row r="1585">
      <c r="EQ1585" s="0" t="inlineStr">
        <is>
          <t>87行 5列，源：None 备：</t>
        </is>
      </c>
    </row>
    <row r="1586">
      <c r="EQ1586" s="0" t="inlineStr">
        <is>
          <t>87行 6列，源：None 备：</t>
        </is>
      </c>
    </row>
    <row r="1587">
      <c r="EQ1587" s="0" t="inlineStr">
        <is>
          <t>87行 7列，源：None 备：</t>
        </is>
      </c>
    </row>
    <row r="1588">
      <c r="EQ1588" s="0" t="inlineStr">
        <is>
          <t>87行 8列，源：None 备：</t>
        </is>
      </c>
    </row>
    <row r="1589">
      <c r="EQ1589" s="0" t="inlineStr">
        <is>
          <t>87行 9列，源：None 备：</t>
        </is>
      </c>
    </row>
    <row r="1590">
      <c r="EQ1590" s="0" t="inlineStr">
        <is>
          <t>87行 10列，源：None 备：</t>
        </is>
      </c>
    </row>
    <row r="1591">
      <c r="EQ1591" s="0" t="inlineStr">
        <is>
          <t>87行 11列，源：None 备：</t>
        </is>
      </c>
    </row>
    <row r="1592">
      <c r="EQ1592" s="0" t="inlineStr">
        <is>
          <t>87行 12列，源：None 备：</t>
        </is>
      </c>
    </row>
    <row r="1593">
      <c r="EQ1593" s="0" t="inlineStr">
        <is>
          <t>87行 13列，源：None 备：</t>
        </is>
      </c>
    </row>
    <row r="1594">
      <c r="EQ1594" s="0" t="inlineStr">
        <is>
          <t>87行 14列，源：None 备：</t>
        </is>
      </c>
    </row>
    <row r="1595">
      <c r="EQ1595" s="0" t="inlineStr">
        <is>
          <t>87行 15列，源：nan 备：</t>
        </is>
      </c>
    </row>
    <row r="1596">
      <c r="EQ1596" s="0" t="inlineStr">
        <is>
          <t>87行 16列，源：nan 备：</t>
        </is>
      </c>
    </row>
    <row r="1597">
      <c r="EQ1597" s="0" t="inlineStr">
        <is>
          <t>87行 17列，源：None 备：</t>
        </is>
      </c>
    </row>
    <row r="1598">
      <c r="EQ1598" s="0" t="inlineStr">
        <is>
          <t>87行 18列，源：None 备：</t>
        </is>
      </c>
    </row>
    <row r="1599">
      <c r="EQ1599" s="0" t="inlineStr">
        <is>
          <t>87行 19列，源：None 备：</t>
        </is>
      </c>
    </row>
    <row r="1600">
      <c r="EQ1600" s="0" t="inlineStr">
        <is>
          <t>88行 0列，源：209 备：266</t>
        </is>
      </c>
    </row>
    <row r="1601">
      <c r="EQ1601" s="0" t="inlineStr">
        <is>
          <t>88行 1列，源：nan 备：</t>
        </is>
      </c>
    </row>
    <row r="1602">
      <c r="EQ1602" s="0" t="inlineStr">
        <is>
          <t>88行 2列，源：nan 备：</t>
        </is>
      </c>
    </row>
    <row r="1603">
      <c r="EQ1603" s="0" t="inlineStr">
        <is>
          <t>88行 3列，源：nan 备：</t>
        </is>
      </c>
    </row>
    <row r="1604">
      <c r="EQ1604" s="0" t="inlineStr">
        <is>
          <t>88行 4列，源：nan 备：</t>
        </is>
      </c>
    </row>
    <row r="1605">
      <c r="EQ1605" s="0" t="inlineStr">
        <is>
          <t>88行 5列，源：None 备：</t>
        </is>
      </c>
    </row>
    <row r="1606">
      <c r="EQ1606" s="0" t="inlineStr">
        <is>
          <t>88行 6列，源：None 备：</t>
        </is>
      </c>
    </row>
    <row r="1607">
      <c r="EQ1607" s="0" t="inlineStr">
        <is>
          <t>88行 7列，源：None 备：</t>
        </is>
      </c>
    </row>
    <row r="1608">
      <c r="EQ1608" s="0" t="inlineStr">
        <is>
          <t>88行 8列，源：None 备：</t>
        </is>
      </c>
    </row>
    <row r="1609">
      <c r="EQ1609" s="0" t="inlineStr">
        <is>
          <t>88行 9列，源：None 备：</t>
        </is>
      </c>
    </row>
    <row r="1610">
      <c r="EQ1610" s="0" t="inlineStr">
        <is>
          <t>88行 10列，源：None 备：</t>
        </is>
      </c>
    </row>
    <row r="1611">
      <c r="EQ1611" s="0" t="inlineStr">
        <is>
          <t>88行 11列，源：None 备：</t>
        </is>
      </c>
    </row>
    <row r="1612">
      <c r="EQ1612" s="0" t="inlineStr">
        <is>
          <t>88行 12列，源：None 备：</t>
        </is>
      </c>
    </row>
    <row r="1613">
      <c r="EQ1613" s="0" t="inlineStr">
        <is>
          <t>88行 13列，源：None 备：</t>
        </is>
      </c>
    </row>
    <row r="1614">
      <c r="EQ1614" s="0" t="inlineStr">
        <is>
          <t>88行 14列，源：None 备：</t>
        </is>
      </c>
    </row>
    <row r="1615">
      <c r="EQ1615" s="0" t="inlineStr">
        <is>
          <t>88行 15列，源：nan 备：</t>
        </is>
      </c>
    </row>
    <row r="1616">
      <c r="EQ1616" s="0" t="inlineStr">
        <is>
          <t>88行 16列，源：nan 备：</t>
        </is>
      </c>
    </row>
    <row r="1617">
      <c r="EQ1617" s="0" t="inlineStr">
        <is>
          <t>88行 17列，源：None 备：</t>
        </is>
      </c>
    </row>
    <row r="1618">
      <c r="EQ1618" s="0" t="inlineStr">
        <is>
          <t>88行 18列，源：None 备：</t>
        </is>
      </c>
    </row>
    <row r="1619">
      <c r="EQ1619" s="0" t="inlineStr">
        <is>
          <t>88行 19列，源：None 备：</t>
        </is>
      </c>
    </row>
    <row r="1620">
      <c r="EQ1620" s="0" t="inlineStr">
        <is>
          <t>89行 0列，源：210 备：267</t>
        </is>
      </c>
    </row>
    <row r="1621">
      <c r="EQ1621" s="0" t="inlineStr">
        <is>
          <t>89行 1列，源：nan 备：</t>
        </is>
      </c>
    </row>
    <row r="1622">
      <c r="EQ1622" s="0" t="inlineStr">
        <is>
          <t>89行 2列，源：nan 备：</t>
        </is>
      </c>
    </row>
    <row r="1623">
      <c r="EQ1623" s="0" t="inlineStr">
        <is>
          <t>89行 3列，源：nan 备：</t>
        </is>
      </c>
    </row>
    <row r="1624">
      <c r="EQ1624" s="0" t="inlineStr">
        <is>
          <t>89行 4列，源：nan 备：</t>
        </is>
      </c>
    </row>
    <row r="1625">
      <c r="EQ1625" s="0" t="inlineStr">
        <is>
          <t>89行 5列，源：None 备：</t>
        </is>
      </c>
    </row>
    <row r="1626">
      <c r="EQ1626" s="0" t="inlineStr">
        <is>
          <t>89行 6列，源：None 备：</t>
        </is>
      </c>
    </row>
    <row r="1627">
      <c r="EQ1627" s="0" t="inlineStr">
        <is>
          <t>89行 7列，源：None 备：</t>
        </is>
      </c>
    </row>
    <row r="1628">
      <c r="EQ1628" s="0" t="inlineStr">
        <is>
          <t>89行 8列，源：None 备：</t>
        </is>
      </c>
    </row>
    <row r="1629">
      <c r="EQ1629" s="0" t="inlineStr">
        <is>
          <t>89行 9列，源：None 备：</t>
        </is>
      </c>
    </row>
    <row r="1630">
      <c r="EQ1630" s="0" t="inlineStr">
        <is>
          <t>89行 10列，源：None 备：</t>
        </is>
      </c>
    </row>
    <row r="1631">
      <c r="EQ1631" s="0" t="inlineStr">
        <is>
          <t>89行 11列，源：None 备：</t>
        </is>
      </c>
    </row>
    <row r="1632">
      <c r="EQ1632" s="0" t="inlineStr">
        <is>
          <t>89行 12列，源：None 备：</t>
        </is>
      </c>
    </row>
    <row r="1633">
      <c r="EQ1633" s="0" t="inlineStr">
        <is>
          <t>89行 13列，源：None 备：</t>
        </is>
      </c>
    </row>
    <row r="1634">
      <c r="EQ1634" s="0" t="inlineStr">
        <is>
          <t>89行 14列，源：None 备：</t>
        </is>
      </c>
    </row>
    <row r="1635">
      <c r="EQ1635" s="0" t="inlineStr">
        <is>
          <t>89行 15列，源：nan 备：</t>
        </is>
      </c>
    </row>
    <row r="1636">
      <c r="EQ1636" s="0" t="inlineStr">
        <is>
          <t>89行 16列，源：nan 备：</t>
        </is>
      </c>
    </row>
    <row r="1637">
      <c r="EQ1637" s="0" t="inlineStr">
        <is>
          <t>89行 17列，源：None 备：</t>
        </is>
      </c>
    </row>
    <row r="1638">
      <c r="EQ1638" s="0" t="inlineStr">
        <is>
          <t>89行 18列，源：None 备：</t>
        </is>
      </c>
    </row>
    <row r="1639">
      <c r="EQ1639" s="0" t="inlineStr">
        <is>
          <t>89行 19列，源：None 备：</t>
        </is>
      </c>
    </row>
    <row r="1640">
      <c r="EQ1640" s="0" t="inlineStr">
        <is>
          <t>90行 0列，源：211 备：268</t>
        </is>
      </c>
    </row>
    <row r="1641">
      <c r="EQ1641" s="0" t="inlineStr">
        <is>
          <t>90行 1列，源：nan 备：</t>
        </is>
      </c>
    </row>
    <row r="1642">
      <c r="EQ1642" s="0" t="inlineStr">
        <is>
          <t>90行 2列，源：nan 备：</t>
        </is>
      </c>
    </row>
    <row r="1643">
      <c r="EQ1643" s="0" t="inlineStr">
        <is>
          <t>90行 3列，源：nan 备：</t>
        </is>
      </c>
    </row>
    <row r="1644">
      <c r="EQ1644" s="0" t="inlineStr">
        <is>
          <t>90行 4列，源：nan 备：</t>
        </is>
      </c>
    </row>
    <row r="1645">
      <c r="EQ1645" s="0" t="inlineStr">
        <is>
          <t>90行 5列，源：None 备：</t>
        </is>
      </c>
    </row>
    <row r="1646">
      <c r="EQ1646" s="0" t="inlineStr">
        <is>
          <t>90行 6列，源：None 备：</t>
        </is>
      </c>
    </row>
    <row r="1647">
      <c r="EQ1647" s="0" t="inlineStr">
        <is>
          <t>90行 7列，源：None 备：</t>
        </is>
      </c>
    </row>
    <row r="1648">
      <c r="EQ1648" s="0" t="inlineStr">
        <is>
          <t>90行 8列，源：None 备：</t>
        </is>
      </c>
    </row>
    <row r="1649">
      <c r="EQ1649" s="0" t="inlineStr">
        <is>
          <t>90行 9列，源：None 备：</t>
        </is>
      </c>
    </row>
    <row r="1650">
      <c r="EQ1650" s="0" t="inlineStr">
        <is>
          <t>90行 10列，源：None 备：</t>
        </is>
      </c>
    </row>
    <row r="1651">
      <c r="EQ1651" s="0" t="inlineStr">
        <is>
          <t>90行 11列，源：None 备：</t>
        </is>
      </c>
    </row>
    <row r="1652">
      <c r="EQ1652" s="0" t="inlineStr">
        <is>
          <t>90行 12列，源：None 备：</t>
        </is>
      </c>
    </row>
    <row r="1653">
      <c r="EQ1653" s="0" t="inlineStr">
        <is>
          <t>90行 13列，源：None 备：</t>
        </is>
      </c>
    </row>
    <row r="1654">
      <c r="EQ1654" s="0" t="inlineStr">
        <is>
          <t>90行 14列，源：None 备：</t>
        </is>
      </c>
    </row>
    <row r="1655">
      <c r="EQ1655" s="0" t="inlineStr">
        <is>
          <t>90行 15列，源：nan 备：</t>
        </is>
      </c>
    </row>
    <row r="1656">
      <c r="EQ1656" s="0" t="inlineStr">
        <is>
          <t>90行 16列，源：nan 备：</t>
        </is>
      </c>
    </row>
    <row r="1657">
      <c r="EQ1657" s="0" t="inlineStr">
        <is>
          <t>90行 17列，源：None 备：</t>
        </is>
      </c>
    </row>
    <row r="1658">
      <c r="EQ1658" s="0" t="inlineStr">
        <is>
          <t>90行 18列，源：None 备：</t>
        </is>
      </c>
    </row>
    <row r="1659">
      <c r="EQ1659" s="0" t="inlineStr">
        <is>
          <t>90行 19列，源：None 备：</t>
        </is>
      </c>
    </row>
    <row r="1660">
      <c r="EQ1660" s="0" t="inlineStr">
        <is>
          <t>91行 0列，源：212 备：269</t>
        </is>
      </c>
    </row>
    <row r="1661">
      <c r="EQ1661" s="0" t="inlineStr">
        <is>
          <t>91行 1列，源：nan 备：</t>
        </is>
      </c>
    </row>
    <row r="1662">
      <c r="EQ1662" s="0" t="inlineStr">
        <is>
          <t>91行 2列，源：nan 备：</t>
        </is>
      </c>
    </row>
    <row r="1663">
      <c r="EQ1663" s="0" t="inlineStr">
        <is>
          <t>91行 3列，源：nan 备：</t>
        </is>
      </c>
    </row>
    <row r="1664">
      <c r="EQ1664" s="0" t="inlineStr">
        <is>
          <t>91行 4列，源：nan 备：</t>
        </is>
      </c>
    </row>
    <row r="1665">
      <c r="EQ1665" s="0" t="inlineStr">
        <is>
          <t>91行 5列，源：None 备：</t>
        </is>
      </c>
    </row>
    <row r="1666">
      <c r="EQ1666" s="0" t="inlineStr">
        <is>
          <t>91行 6列，源：None 备：</t>
        </is>
      </c>
    </row>
    <row r="1667">
      <c r="EQ1667" s="0" t="inlineStr">
        <is>
          <t>91行 7列，源：None 备：</t>
        </is>
      </c>
    </row>
    <row r="1668">
      <c r="EQ1668" s="0" t="inlineStr">
        <is>
          <t>91行 8列，源：None 备：</t>
        </is>
      </c>
    </row>
    <row r="1669">
      <c r="EQ1669" s="0" t="inlineStr">
        <is>
          <t>91行 9列，源：None 备：</t>
        </is>
      </c>
    </row>
    <row r="1670">
      <c r="EQ1670" s="0" t="inlineStr">
        <is>
          <t>91行 10列，源：None 备：</t>
        </is>
      </c>
    </row>
    <row r="1671">
      <c r="EQ1671" s="0" t="inlineStr">
        <is>
          <t>91行 11列，源：None 备：</t>
        </is>
      </c>
    </row>
    <row r="1672">
      <c r="EQ1672" s="0" t="inlineStr">
        <is>
          <t>91行 12列，源：None 备：</t>
        </is>
      </c>
    </row>
    <row r="1673">
      <c r="EQ1673" s="0" t="inlineStr">
        <is>
          <t>91行 13列，源：None 备：</t>
        </is>
      </c>
    </row>
    <row r="1674">
      <c r="EQ1674" s="0" t="inlineStr">
        <is>
          <t>91行 14列，源：None 备：</t>
        </is>
      </c>
    </row>
    <row r="1675">
      <c r="EQ1675" s="0" t="inlineStr">
        <is>
          <t>91行 15列，源：nan 备：</t>
        </is>
      </c>
    </row>
    <row r="1676">
      <c r="EQ1676" s="0" t="inlineStr">
        <is>
          <t>91行 16列，源：nan 备：</t>
        </is>
      </c>
    </row>
    <row r="1677">
      <c r="EQ1677" s="0" t="inlineStr">
        <is>
          <t>91行 17列，源：None 备：</t>
        </is>
      </c>
    </row>
    <row r="1678">
      <c r="EQ1678" s="0" t="inlineStr">
        <is>
          <t>91行 18列，源：None 备：</t>
        </is>
      </c>
    </row>
    <row r="1679">
      <c r="EQ1679" s="0" t="inlineStr">
        <is>
          <t>91行 19列，源：None 备：</t>
        </is>
      </c>
    </row>
    <row r="1680">
      <c r="EQ1680" s="0" t="inlineStr">
        <is>
          <t>92行 0列，源：213 备：270</t>
        </is>
      </c>
    </row>
    <row r="1681">
      <c r="EQ1681" s="0" t="inlineStr">
        <is>
          <t>92行 1列，源：nan 备：</t>
        </is>
      </c>
    </row>
    <row r="1682">
      <c r="EQ1682" s="0" t="inlineStr">
        <is>
          <t>92行 2列，源：nan 备：</t>
        </is>
      </c>
    </row>
    <row r="1683">
      <c r="EQ1683" s="0" t="inlineStr">
        <is>
          <t>92行 3列，源：nan 备：</t>
        </is>
      </c>
    </row>
    <row r="1684">
      <c r="EQ1684" s="0" t="inlineStr">
        <is>
          <t>92行 4列，源：nan 备：</t>
        </is>
      </c>
    </row>
    <row r="1685">
      <c r="EQ1685" s="0" t="inlineStr">
        <is>
          <t>92行 5列，源：None 备：</t>
        </is>
      </c>
    </row>
    <row r="1686">
      <c r="EQ1686" s="0" t="inlineStr">
        <is>
          <t>92行 6列，源：None 备：</t>
        </is>
      </c>
    </row>
    <row r="1687">
      <c r="EQ1687" s="0" t="inlineStr">
        <is>
          <t>92行 7列，源：None 备：</t>
        </is>
      </c>
    </row>
    <row r="1688">
      <c r="EQ1688" s="0" t="inlineStr">
        <is>
          <t>92行 8列，源：None 备：</t>
        </is>
      </c>
    </row>
    <row r="1689">
      <c r="EQ1689" s="0" t="inlineStr">
        <is>
          <t>92行 9列，源：None 备：</t>
        </is>
      </c>
    </row>
    <row r="1690">
      <c r="EQ1690" s="0" t="inlineStr">
        <is>
          <t>92行 10列，源：None 备：</t>
        </is>
      </c>
    </row>
    <row r="1691">
      <c r="EQ1691" s="0" t="inlineStr">
        <is>
          <t>92行 11列，源：None 备：</t>
        </is>
      </c>
    </row>
    <row r="1692">
      <c r="EQ1692" s="0" t="inlineStr">
        <is>
          <t>92行 12列，源：None 备：</t>
        </is>
      </c>
    </row>
    <row r="1693">
      <c r="EQ1693" s="0" t="inlineStr">
        <is>
          <t>92行 13列，源：None 备：</t>
        </is>
      </c>
    </row>
    <row r="1694">
      <c r="EQ1694" s="0" t="inlineStr">
        <is>
          <t>92行 14列，源：None 备：</t>
        </is>
      </c>
    </row>
    <row r="1695">
      <c r="EQ1695" s="0" t="inlineStr">
        <is>
          <t>92行 15列，源：nan 备：</t>
        </is>
      </c>
    </row>
    <row r="1696">
      <c r="EQ1696" s="0" t="inlineStr">
        <is>
          <t>92行 16列，源：nan 备：</t>
        </is>
      </c>
    </row>
    <row r="1697">
      <c r="EQ1697" s="0" t="inlineStr">
        <is>
          <t>92行 17列，源：None 备：</t>
        </is>
      </c>
    </row>
    <row r="1698">
      <c r="EQ1698" s="0" t="inlineStr">
        <is>
          <t>92行 18列，源：None 备：</t>
        </is>
      </c>
    </row>
    <row r="1699">
      <c r="EQ1699" s="0" t="inlineStr">
        <is>
          <t>92行 19列，源：None 备：</t>
        </is>
      </c>
    </row>
    <row r="1700">
      <c r="EQ1700" s="0" t="inlineStr">
        <is>
          <t>93行 0列，源：214 备：3</t>
        </is>
      </c>
    </row>
    <row r="1701">
      <c r="EQ1701" s="0" t="inlineStr">
        <is>
          <t>93行 1列，源：nan 备：</t>
        </is>
      </c>
    </row>
    <row r="1702">
      <c r="EQ1702" s="0" t="inlineStr">
        <is>
          <t>93行 2列，源：nan 备：</t>
        </is>
      </c>
    </row>
    <row r="1703">
      <c r="EQ1703" s="0" t="inlineStr">
        <is>
          <t>93行 3列，源：nan 备：</t>
        </is>
      </c>
    </row>
    <row r="1704">
      <c r="EQ1704" s="0" t="inlineStr">
        <is>
          <t>93行 4列，源：nan 备：</t>
        </is>
      </c>
    </row>
    <row r="1705">
      <c r="EQ1705" s="0" t="inlineStr">
        <is>
          <t>93行 5列，源：None 备：</t>
        </is>
      </c>
    </row>
    <row r="1706">
      <c r="EQ1706" s="0" t="inlineStr">
        <is>
          <t>93行 6列，源：None 备：</t>
        </is>
      </c>
    </row>
    <row r="1707">
      <c r="EQ1707" s="0" t="inlineStr">
        <is>
          <t>93行 7列，源：None 备：</t>
        </is>
      </c>
    </row>
    <row r="1708">
      <c r="EQ1708" s="0" t="inlineStr">
        <is>
          <t>93行 8列，源：None 备：</t>
        </is>
      </c>
    </row>
    <row r="1709">
      <c r="EQ1709" s="0" t="inlineStr">
        <is>
          <t>93行 9列，源：None 备：</t>
        </is>
      </c>
    </row>
    <row r="1710">
      <c r="EQ1710" s="0" t="inlineStr">
        <is>
          <t>93行 10列，源：None 备：</t>
        </is>
      </c>
    </row>
    <row r="1711">
      <c r="EQ1711" s="0" t="inlineStr">
        <is>
          <t>93行 11列，源：None 备：</t>
        </is>
      </c>
    </row>
    <row r="1712">
      <c r="EQ1712" s="0" t="inlineStr">
        <is>
          <t>93行 12列，源：None 备：</t>
        </is>
      </c>
    </row>
    <row r="1713">
      <c r="EQ1713" s="0" t="inlineStr">
        <is>
          <t>93行 13列，源：None 备：</t>
        </is>
      </c>
    </row>
    <row r="1714">
      <c r="EQ1714" s="0" t="inlineStr">
        <is>
          <t>93行 14列，源：None 备：</t>
        </is>
      </c>
    </row>
    <row r="1715">
      <c r="EQ1715" s="0" t="inlineStr">
        <is>
          <t>93行 15列，源：nan 备：</t>
        </is>
      </c>
    </row>
    <row r="1716">
      <c r="EQ1716" s="0" t="inlineStr">
        <is>
          <t>93行 16列，源：nan 备：</t>
        </is>
      </c>
    </row>
    <row r="1717">
      <c r="EQ1717" s="0" t="inlineStr">
        <is>
          <t>93行 17列，源：None 备：</t>
        </is>
      </c>
    </row>
    <row r="1718">
      <c r="EQ1718" s="0" t="inlineStr">
        <is>
          <t>93行 18列，源：None 备：</t>
        </is>
      </c>
    </row>
    <row r="1719">
      <c r="EQ1719" s="0" t="inlineStr">
        <is>
          <t>93行 19列，源：None 备：</t>
        </is>
      </c>
    </row>
    <row r="1720">
      <c r="EQ1720" s="0" t="inlineStr">
        <is>
          <t>94行 0列，源：215 备：301</t>
        </is>
      </c>
    </row>
    <row r="1721">
      <c r="EQ1721" s="0" t="inlineStr">
        <is>
          <t>94行 1列，源：nan 备：</t>
        </is>
      </c>
    </row>
    <row r="1722">
      <c r="EQ1722" s="0" t="inlineStr">
        <is>
          <t>94行 2列，源：nan 备：</t>
        </is>
      </c>
    </row>
    <row r="1723">
      <c r="EQ1723" s="0" t="inlineStr">
        <is>
          <t>94行 3列，源：nan 备：</t>
        </is>
      </c>
    </row>
    <row r="1724">
      <c r="EQ1724" s="0" t="inlineStr">
        <is>
          <t>94行 4列，源：nan 备：</t>
        </is>
      </c>
    </row>
    <row r="1725">
      <c r="EQ1725" s="0" t="inlineStr">
        <is>
          <t>94行 5列，源：None 备：</t>
        </is>
      </c>
    </row>
    <row r="1726">
      <c r="EQ1726" s="0" t="inlineStr">
        <is>
          <t>94行 6列，源：None 备：</t>
        </is>
      </c>
    </row>
    <row r="1727">
      <c r="EQ1727" s="0" t="inlineStr">
        <is>
          <t>94行 7列，源：None 备：</t>
        </is>
      </c>
    </row>
    <row r="1728">
      <c r="EQ1728" s="0" t="inlineStr">
        <is>
          <t>94行 8列，源：None 备：</t>
        </is>
      </c>
    </row>
    <row r="1729">
      <c r="EQ1729" s="0" t="inlineStr">
        <is>
          <t>94行 9列，源：None 备：</t>
        </is>
      </c>
    </row>
    <row r="1730">
      <c r="EQ1730" s="0" t="inlineStr">
        <is>
          <t>94行 10列，源：None 备：</t>
        </is>
      </c>
    </row>
    <row r="1731">
      <c r="EQ1731" s="0" t="inlineStr">
        <is>
          <t>94行 11列，源：None 备：</t>
        </is>
      </c>
    </row>
    <row r="1732">
      <c r="EQ1732" s="0" t="inlineStr">
        <is>
          <t>94行 12列，源：None 备：</t>
        </is>
      </c>
    </row>
    <row r="1733">
      <c r="EQ1733" s="0" t="inlineStr">
        <is>
          <t>94行 13列，源：None 备：</t>
        </is>
      </c>
    </row>
    <row r="1734">
      <c r="EQ1734" s="0" t="inlineStr">
        <is>
          <t>94行 14列，源：None 备：</t>
        </is>
      </c>
    </row>
    <row r="1735">
      <c r="EQ1735" s="0" t="inlineStr">
        <is>
          <t>94行 15列，源：nan 备：</t>
        </is>
      </c>
    </row>
    <row r="1736">
      <c r="EQ1736" s="0" t="inlineStr">
        <is>
          <t>94行 16列，源：nan 备：</t>
        </is>
      </c>
    </row>
    <row r="1737">
      <c r="EQ1737" s="0" t="inlineStr">
        <is>
          <t>94行 17列，源：None 备：</t>
        </is>
      </c>
    </row>
    <row r="1738">
      <c r="EQ1738" s="0" t="inlineStr">
        <is>
          <t>94行 18列，源：None 备：</t>
        </is>
      </c>
    </row>
    <row r="1739">
      <c r="EQ1739" s="0" t="inlineStr">
        <is>
          <t>94行 19列，源：None 备：</t>
        </is>
      </c>
    </row>
    <row r="1740">
      <c r="EQ1740" s="0" t="inlineStr">
        <is>
          <t>95行 0列，源：216 备：302</t>
        </is>
      </c>
    </row>
    <row r="1741">
      <c r="EQ1741" s="0" t="inlineStr">
        <is>
          <t>95行 1列，源：nan 备：</t>
        </is>
      </c>
    </row>
    <row r="1742">
      <c r="EQ1742" s="0" t="inlineStr">
        <is>
          <t>95行 2列，源：nan 备：</t>
        </is>
      </c>
    </row>
    <row r="1743">
      <c r="EQ1743" s="0" t="inlineStr">
        <is>
          <t>95行 3列，源：nan 备：</t>
        </is>
      </c>
    </row>
    <row r="1744">
      <c r="EQ1744" s="0" t="inlineStr">
        <is>
          <t>95行 4列，源：nan 备：</t>
        </is>
      </c>
    </row>
    <row r="1745">
      <c r="EQ1745" s="0" t="inlineStr">
        <is>
          <t>95行 5列，源：None 备：</t>
        </is>
      </c>
    </row>
    <row r="1746">
      <c r="EQ1746" s="0" t="inlineStr">
        <is>
          <t>95行 6列，源：None 备：</t>
        </is>
      </c>
    </row>
    <row r="1747">
      <c r="EQ1747" s="0" t="inlineStr">
        <is>
          <t>95行 7列，源：None 备：</t>
        </is>
      </c>
    </row>
    <row r="1748">
      <c r="EQ1748" s="0" t="inlineStr">
        <is>
          <t>95行 8列，源：None 备：</t>
        </is>
      </c>
    </row>
    <row r="1749">
      <c r="EQ1749" s="0" t="inlineStr">
        <is>
          <t>95行 9列，源：None 备：</t>
        </is>
      </c>
    </row>
    <row r="1750">
      <c r="EQ1750" s="0" t="inlineStr">
        <is>
          <t>95行 10列，源：None 备：</t>
        </is>
      </c>
    </row>
    <row r="1751">
      <c r="EQ1751" s="0" t="inlineStr">
        <is>
          <t>95行 11列，源：None 备：</t>
        </is>
      </c>
    </row>
    <row r="1752">
      <c r="EQ1752" s="0" t="inlineStr">
        <is>
          <t>95行 12列，源：None 备：</t>
        </is>
      </c>
    </row>
    <row r="1753">
      <c r="EQ1753" s="0" t="inlineStr">
        <is>
          <t>95行 13列，源：None 备：</t>
        </is>
      </c>
    </row>
    <row r="1754">
      <c r="EQ1754" s="0" t="inlineStr">
        <is>
          <t>95行 14列，源：None 备：</t>
        </is>
      </c>
    </row>
    <row r="1755">
      <c r="EQ1755" s="0" t="inlineStr">
        <is>
          <t>95行 15列，源：1.23456789e+38 备：</t>
        </is>
      </c>
    </row>
    <row r="1756">
      <c r="EQ1756" s="0" t="inlineStr">
        <is>
          <t>95行 16列，源：3.4028230607370965e+38 备：</t>
        </is>
      </c>
    </row>
    <row r="1757">
      <c r="EQ1757" s="0" t="inlineStr">
        <is>
          <t>95行 19列，源：True 备：</t>
        </is>
      </c>
    </row>
    <row r="1758">
      <c r="EQ1758" s="0" t="inlineStr">
        <is>
          <t>96行 0列，源：217 备：303</t>
        </is>
      </c>
    </row>
    <row r="1759">
      <c r="EQ1759" s="0" t="inlineStr">
        <is>
          <t>96行 1列，源：nan 备：</t>
        </is>
      </c>
    </row>
    <row r="1760">
      <c r="EQ1760" s="0" t="inlineStr">
        <is>
          <t>96行 2列，源：nan 备：</t>
        </is>
      </c>
    </row>
    <row r="1761">
      <c r="EQ1761" s="0" t="inlineStr">
        <is>
          <t>96行 3列，源：nan 备：</t>
        </is>
      </c>
    </row>
    <row r="1762">
      <c r="EQ1762" s="0" t="inlineStr">
        <is>
          <t>96行 4列，源：nan 备：</t>
        </is>
      </c>
    </row>
    <row r="1763">
      <c r="EQ1763" s="0" t="inlineStr">
        <is>
          <t>96行 5列，源：None 备：</t>
        </is>
      </c>
    </row>
    <row r="1764">
      <c r="EQ1764" s="0" t="inlineStr">
        <is>
          <t>96行 6列，源：None 备：</t>
        </is>
      </c>
    </row>
    <row r="1765">
      <c r="EQ1765" s="0" t="inlineStr">
        <is>
          <t>96行 7列，源：None 备：</t>
        </is>
      </c>
    </row>
    <row r="1766">
      <c r="EQ1766" s="0" t="inlineStr">
        <is>
          <t>96行 8列，源：None 备：</t>
        </is>
      </c>
    </row>
    <row r="1767">
      <c r="EQ1767" s="0" t="inlineStr">
        <is>
          <t>96行 9列，源：None 备：</t>
        </is>
      </c>
    </row>
    <row r="1768">
      <c r="EQ1768" s="0" t="inlineStr">
        <is>
          <t>96行 10列，源：None 备：</t>
        </is>
      </c>
    </row>
    <row r="1769">
      <c r="EQ1769" s="0" t="inlineStr">
        <is>
          <t>96行 11列，源：None 备：</t>
        </is>
      </c>
    </row>
    <row r="1770">
      <c r="EQ1770" s="0" t="inlineStr">
        <is>
          <t>96行 12列，源：None 备：</t>
        </is>
      </c>
    </row>
    <row r="1771">
      <c r="EQ1771" s="0" t="inlineStr">
        <is>
          <t>96行 13列，源：None 备：</t>
        </is>
      </c>
    </row>
    <row r="1772">
      <c r="EQ1772" s="0" t="inlineStr">
        <is>
          <t>96行 14列，源：None 备：</t>
        </is>
      </c>
    </row>
    <row r="1773">
      <c r="EQ1773" s="0" t="inlineStr">
        <is>
          <t>96行 15列，源：-1.23456789e+38 备：</t>
        </is>
      </c>
    </row>
    <row r="1774">
      <c r="EQ1774" s="0" t="inlineStr">
        <is>
          <t>96行 16列，源：-3.4028230607370965e+38 备：</t>
        </is>
      </c>
    </row>
    <row r="1775">
      <c r="EQ1775" s="0" t="inlineStr">
        <is>
          <t>96行 19列，源：False 备：</t>
        </is>
      </c>
    </row>
    <row r="1776">
      <c r="EQ1776" s="0" t="inlineStr">
        <is>
          <t>97行 0列，源：218 备：304</t>
        </is>
      </c>
    </row>
    <row r="1777">
      <c r="EQ1777" s="0" t="inlineStr">
        <is>
          <t>97行 1列，源：nan 备：</t>
        </is>
      </c>
    </row>
    <row r="1778">
      <c r="EQ1778" s="0" t="inlineStr">
        <is>
          <t>97行 2列，源：nan 备：</t>
        </is>
      </c>
    </row>
    <row r="1779">
      <c r="EQ1779" s="0" t="inlineStr">
        <is>
          <t>97行 3列，源：nan 备：</t>
        </is>
      </c>
    </row>
    <row r="1780">
      <c r="EQ1780" s="0" t="inlineStr">
        <is>
          <t>97行 4列，源：nan 备：</t>
        </is>
      </c>
    </row>
    <row r="1781">
      <c r="EQ1781" s="0" t="inlineStr">
        <is>
          <t>97行 5列，源：None 备：</t>
        </is>
      </c>
    </row>
    <row r="1782">
      <c r="EQ1782" s="0" t="inlineStr">
        <is>
          <t>97行 6列，源：None 备：</t>
        </is>
      </c>
    </row>
    <row r="1783">
      <c r="EQ1783" s="0" t="inlineStr">
        <is>
          <t>97行 7列，源：None 备：</t>
        </is>
      </c>
    </row>
    <row r="1784">
      <c r="EQ1784" s="0" t="inlineStr">
        <is>
          <t>97行 8列，源：None 备：</t>
        </is>
      </c>
    </row>
    <row r="1785">
      <c r="EQ1785" s="0" t="inlineStr">
        <is>
          <t>97行 9列，源：None 备：</t>
        </is>
      </c>
    </row>
    <row r="1786">
      <c r="EQ1786" s="0" t="inlineStr">
        <is>
          <t>97行 10列，源：None 备：</t>
        </is>
      </c>
    </row>
    <row r="1787">
      <c r="EQ1787" s="0" t="inlineStr">
        <is>
          <t>97行 11列，源：None 备：</t>
        </is>
      </c>
    </row>
    <row r="1788">
      <c r="EQ1788" s="0" t="inlineStr">
        <is>
          <t>97行 12列，源：None 备：</t>
        </is>
      </c>
    </row>
    <row r="1789">
      <c r="EQ1789" s="0" t="inlineStr">
        <is>
          <t>97行 13列，源：None 备：</t>
        </is>
      </c>
    </row>
    <row r="1790">
      <c r="EQ1790" s="0" t="inlineStr">
        <is>
          <t>97行 14列，源：None 备：</t>
        </is>
      </c>
    </row>
    <row r="1791">
      <c r="EQ1791" s="0" t="inlineStr">
        <is>
          <t>97行 15列，源：1.23456789e-38 备：</t>
        </is>
      </c>
    </row>
    <row r="1792">
      <c r="EQ1792" s="0" t="inlineStr">
        <is>
          <t>97行 16列，源：1.1754939304327482e-38 备：</t>
        </is>
      </c>
    </row>
    <row r="1793">
      <c r="EQ1793" s="0" t="inlineStr">
        <is>
          <t>97行 19列，源：True 备：</t>
        </is>
      </c>
    </row>
    <row r="1794">
      <c r="EQ1794" s="0" t="inlineStr">
        <is>
          <t>98行 0列，源：219 备：305</t>
        </is>
      </c>
    </row>
    <row r="1795">
      <c r="EQ1795" s="0" t="inlineStr">
        <is>
          <t>98行 1列，源：nan 备：</t>
        </is>
      </c>
    </row>
    <row r="1796">
      <c r="EQ1796" s="0" t="inlineStr">
        <is>
          <t>98行 2列，源：nan 备：</t>
        </is>
      </c>
    </row>
    <row r="1797">
      <c r="EQ1797" s="0" t="inlineStr">
        <is>
          <t>98行 3列，源：nan 备：</t>
        </is>
      </c>
    </row>
    <row r="1798">
      <c r="EQ1798" s="0" t="inlineStr">
        <is>
          <t>98行 4列，源：nan 备：</t>
        </is>
      </c>
    </row>
    <row r="1799">
      <c r="EQ1799" s="0" t="inlineStr">
        <is>
          <t>98行 5列，源：None 备：</t>
        </is>
      </c>
    </row>
    <row r="1800">
      <c r="EQ1800" s="0" t="inlineStr">
        <is>
          <t>98行 6列，源：None 备：</t>
        </is>
      </c>
    </row>
    <row r="1801">
      <c r="EQ1801" s="0" t="inlineStr">
        <is>
          <t>98行 7列，源：None 备：</t>
        </is>
      </c>
    </row>
    <row r="1802">
      <c r="EQ1802" s="0" t="inlineStr">
        <is>
          <t>98行 8列，源：None 备：</t>
        </is>
      </c>
    </row>
    <row r="1803">
      <c r="EQ1803" s="0" t="inlineStr">
        <is>
          <t>98行 9列，源：None 备：</t>
        </is>
      </c>
    </row>
    <row r="1804">
      <c r="EQ1804" s="0" t="inlineStr">
        <is>
          <t>98行 10列，源：None 备：</t>
        </is>
      </c>
    </row>
    <row r="1805">
      <c r="EQ1805" s="0" t="inlineStr">
        <is>
          <t>98行 11列，源：None 备：</t>
        </is>
      </c>
    </row>
    <row r="1806">
      <c r="EQ1806" s="0" t="inlineStr">
        <is>
          <t>98行 12列，源：None 备：</t>
        </is>
      </c>
    </row>
    <row r="1807">
      <c r="EQ1807" s="0" t="inlineStr">
        <is>
          <t>98行 13列，源：None 备：</t>
        </is>
      </c>
    </row>
    <row r="1808">
      <c r="EQ1808" s="0" t="inlineStr">
        <is>
          <t>98行 14列，源：None 备：</t>
        </is>
      </c>
    </row>
    <row r="1809">
      <c r="EQ1809" s="0" t="inlineStr">
        <is>
          <t>98行 15列，源：3.402823466e+38 备：</t>
        </is>
      </c>
    </row>
    <row r="1810">
      <c r="EQ1810" s="0" t="inlineStr">
        <is>
          <t>98行 16列，源：3.4028230607370965e+38 备：</t>
        </is>
      </c>
    </row>
    <row r="1811">
      <c r="EQ1811" s="0" t="inlineStr">
        <is>
          <t>98行 19列，源：True 备：</t>
        </is>
      </c>
    </row>
    <row r="1812">
      <c r="EQ1812" s="0" t="inlineStr">
        <is>
          <t>99行 0列，源：220 备：306</t>
        </is>
      </c>
    </row>
    <row r="1813">
      <c r="EQ1813" s="0" t="inlineStr">
        <is>
          <t>99行 1列，源：nan 备：</t>
        </is>
      </c>
    </row>
    <row r="1814">
      <c r="EQ1814" s="0" t="inlineStr">
        <is>
          <t>99行 2列，源：nan 备：</t>
        </is>
      </c>
    </row>
    <row r="1815">
      <c r="EQ1815" s="0" t="inlineStr">
        <is>
          <t>99行 3列，源：nan 备：</t>
        </is>
      </c>
    </row>
    <row r="1816">
      <c r="EQ1816" s="0" t="inlineStr">
        <is>
          <t>99行 4列，源：nan 备：</t>
        </is>
      </c>
    </row>
    <row r="1817">
      <c r="EQ1817" s="0" t="inlineStr">
        <is>
          <t>99行 5列，源：None 备：</t>
        </is>
      </c>
    </row>
    <row r="1818">
      <c r="EQ1818" s="0" t="inlineStr">
        <is>
          <t>99行 6列，源：None 备：</t>
        </is>
      </c>
    </row>
    <row r="1819">
      <c r="EQ1819" s="0" t="inlineStr">
        <is>
          <t>99行 7列，源：None 备：</t>
        </is>
      </c>
    </row>
    <row r="1820">
      <c r="EQ1820" s="0" t="inlineStr">
        <is>
          <t>99行 8列，源：None 备：</t>
        </is>
      </c>
    </row>
    <row r="1821">
      <c r="EQ1821" s="0" t="inlineStr">
        <is>
          <t>99行 9列，源：None 备：</t>
        </is>
      </c>
    </row>
    <row r="1822">
      <c r="EQ1822" s="0" t="inlineStr">
        <is>
          <t>99行 10列，源：None 备：</t>
        </is>
      </c>
    </row>
    <row r="1823">
      <c r="EQ1823" s="0" t="inlineStr">
        <is>
          <t>99行 11列，源：None 备：</t>
        </is>
      </c>
    </row>
    <row r="1824">
      <c r="EQ1824" s="0" t="inlineStr">
        <is>
          <t>99行 12列，源：None 备：</t>
        </is>
      </c>
    </row>
    <row r="1825">
      <c r="EQ1825" s="0" t="inlineStr">
        <is>
          <t>99行 13列，源：None 备：</t>
        </is>
      </c>
    </row>
    <row r="1826">
      <c r="EQ1826" s="0" t="inlineStr">
        <is>
          <t>99行 14列，源：None 备：</t>
        </is>
      </c>
    </row>
    <row r="1827">
      <c r="EQ1827" s="0" t="inlineStr">
        <is>
          <t>99行 15列，源：-3.402823466e+38 备：</t>
        </is>
      </c>
    </row>
    <row r="1828">
      <c r="EQ1828" s="0" t="inlineStr">
        <is>
          <t>99行 16列，源：-3.4028230607370965e+38 备：</t>
        </is>
      </c>
    </row>
    <row r="1829">
      <c r="EQ1829" s="0" t="inlineStr">
        <is>
          <t>99行 19列，源：False 备：</t>
        </is>
      </c>
    </row>
    <row r="1830">
      <c r="EQ1830" s="0" t="inlineStr">
        <is>
          <t>100行 0列，源：251 备：307</t>
        </is>
      </c>
    </row>
    <row r="1831">
      <c r="EQ1831" s="0" t="inlineStr">
        <is>
          <t>100行 1列，源：nan 备：</t>
        </is>
      </c>
    </row>
    <row r="1832">
      <c r="EQ1832" s="0" t="inlineStr">
        <is>
          <t>100行 2列，源：nan 备：</t>
        </is>
      </c>
    </row>
    <row r="1833">
      <c r="EQ1833" s="0" t="inlineStr">
        <is>
          <t>100行 3列，源：nan 备：</t>
        </is>
      </c>
    </row>
    <row r="1834">
      <c r="EQ1834" s="0" t="inlineStr">
        <is>
          <t>100行 4列，源：nan 备：</t>
        </is>
      </c>
    </row>
    <row r="1835">
      <c r="EQ1835" s="0" t="inlineStr">
        <is>
          <t>100行 5列，源：None 备：</t>
        </is>
      </c>
    </row>
    <row r="1836">
      <c r="EQ1836" s="0" t="inlineStr">
        <is>
          <t>100行 6列，源：None 备：</t>
        </is>
      </c>
    </row>
    <row r="1837">
      <c r="EQ1837" s="0" t="inlineStr">
        <is>
          <t>100行 7列，源：None 备：</t>
        </is>
      </c>
    </row>
    <row r="1838">
      <c r="EQ1838" s="0" t="inlineStr">
        <is>
          <t>100行 8列，源：None 备：</t>
        </is>
      </c>
    </row>
    <row r="1839">
      <c r="EQ1839" s="0" t="inlineStr">
        <is>
          <t>100行 9列，源：None 备：</t>
        </is>
      </c>
    </row>
    <row r="1840">
      <c r="EQ1840" s="0" t="inlineStr">
        <is>
          <t>100行 10列，源：None 备：</t>
        </is>
      </c>
    </row>
    <row r="1841">
      <c r="EQ1841" s="0" t="inlineStr">
        <is>
          <t>100行 11列，源：None 备：</t>
        </is>
      </c>
    </row>
    <row r="1842">
      <c r="EQ1842" s="0" t="inlineStr">
        <is>
          <t>100行 12列，源：None 备：</t>
        </is>
      </c>
    </row>
    <row r="1843">
      <c r="EQ1843" s="0" t="inlineStr">
        <is>
          <t>100行 13列，源：None 备：</t>
        </is>
      </c>
    </row>
    <row r="1844">
      <c r="EQ1844" s="0" t="inlineStr">
        <is>
          <t>100行 14列，源：None 备：</t>
        </is>
      </c>
    </row>
    <row r="1845">
      <c r="EQ1845" s="0" t="inlineStr">
        <is>
          <t>100行 15列，源：nan 备：</t>
        </is>
      </c>
    </row>
    <row r="1846">
      <c r="EQ1846" s="0" t="inlineStr">
        <is>
          <t>100行 16列，源：nan 备：</t>
        </is>
      </c>
    </row>
    <row r="1847">
      <c r="EQ1847" s="0" t="inlineStr">
        <is>
          <t>100行 17列，源：None 备：</t>
        </is>
      </c>
    </row>
    <row r="1848">
      <c r="EQ1848" s="0" t="inlineStr">
        <is>
          <t>100行 18列，源：None 备：</t>
        </is>
      </c>
    </row>
    <row r="1849">
      <c r="EQ1849" s="0" t="inlineStr">
        <is>
          <t>100行 19列，源：None 备：</t>
        </is>
      </c>
    </row>
    <row r="1850">
      <c r="EQ1850" s="0" t="inlineStr">
        <is>
          <t>101行 0列，源：252 备：308</t>
        </is>
      </c>
    </row>
    <row r="1851">
      <c r="EQ1851" s="0" t="inlineStr">
        <is>
          <t>101行 1列，源：nan 备：</t>
        </is>
      </c>
    </row>
    <row r="1852">
      <c r="EQ1852" s="0" t="inlineStr">
        <is>
          <t>101行 2列，源：nan 备：</t>
        </is>
      </c>
    </row>
    <row r="1853">
      <c r="EQ1853" s="0" t="inlineStr">
        <is>
          <t>101行 3列，源：nan 备：</t>
        </is>
      </c>
    </row>
    <row r="1854">
      <c r="EQ1854" s="0" t="inlineStr">
        <is>
          <t>101行 4列，源：nan 备：</t>
        </is>
      </c>
    </row>
    <row r="1855">
      <c r="EQ1855" s="0" t="inlineStr">
        <is>
          <t>101行 5列，源：None 备：</t>
        </is>
      </c>
    </row>
    <row r="1856">
      <c r="EQ1856" s="0" t="inlineStr">
        <is>
          <t>101行 6列，源：None 备：</t>
        </is>
      </c>
    </row>
    <row r="1857">
      <c r="EQ1857" s="0" t="inlineStr">
        <is>
          <t>101行 7列，源：None 备：</t>
        </is>
      </c>
    </row>
    <row r="1858">
      <c r="EQ1858" s="0" t="inlineStr">
        <is>
          <t>101行 8列，源：None 备：</t>
        </is>
      </c>
    </row>
    <row r="1859">
      <c r="EQ1859" s="0" t="inlineStr">
        <is>
          <t>101行 9列，源：None 备：</t>
        </is>
      </c>
    </row>
    <row r="1860">
      <c r="EQ1860" s="0" t="inlineStr">
        <is>
          <t>101行 10列，源：None 备：</t>
        </is>
      </c>
    </row>
    <row r="1861">
      <c r="EQ1861" s="0" t="inlineStr">
        <is>
          <t>101行 11列，源：None 备：</t>
        </is>
      </c>
    </row>
    <row r="1862">
      <c r="EQ1862" s="0" t="inlineStr">
        <is>
          <t>101行 12列，源：None 备：</t>
        </is>
      </c>
    </row>
    <row r="1863">
      <c r="EQ1863" s="0" t="inlineStr">
        <is>
          <t>101行 13列，源：None 备：</t>
        </is>
      </c>
    </row>
    <row r="1864">
      <c r="EQ1864" s="0" t="inlineStr">
        <is>
          <t>101行 14列，源：None 备：</t>
        </is>
      </c>
    </row>
    <row r="1865">
      <c r="EQ1865" s="0" t="inlineStr">
        <is>
          <t>101行 15列，源：nan 备：</t>
        </is>
      </c>
    </row>
    <row r="1866">
      <c r="EQ1866" s="0" t="inlineStr">
        <is>
          <t>101行 16列，源：nan 备：</t>
        </is>
      </c>
    </row>
    <row r="1867">
      <c r="EQ1867" s="0" t="inlineStr">
        <is>
          <t>101行 17列，源：None 备：</t>
        </is>
      </c>
    </row>
    <row r="1868">
      <c r="EQ1868" s="0" t="inlineStr">
        <is>
          <t>101行 18列，源：None 备：</t>
        </is>
      </c>
    </row>
    <row r="1869">
      <c r="EQ1869" s="0" t="inlineStr">
        <is>
          <t>101行 19列，源：None 备：</t>
        </is>
      </c>
    </row>
    <row r="1870">
      <c r="EQ1870" s="0" t="inlineStr">
        <is>
          <t>102行 0列，源：253 备：309</t>
        </is>
      </c>
    </row>
    <row r="1871">
      <c r="EQ1871" s="0" t="inlineStr">
        <is>
          <t>102行 1列，源：nan 备：</t>
        </is>
      </c>
    </row>
    <row r="1872">
      <c r="EQ1872" s="0" t="inlineStr">
        <is>
          <t>102行 2列，源：nan 备：</t>
        </is>
      </c>
    </row>
    <row r="1873">
      <c r="EQ1873" s="0" t="inlineStr">
        <is>
          <t>102行 3列，源：nan 备：</t>
        </is>
      </c>
    </row>
    <row r="1874">
      <c r="EQ1874" s="0" t="inlineStr">
        <is>
          <t>102行 4列，源：nan 备：</t>
        </is>
      </c>
    </row>
    <row r="1875">
      <c r="EQ1875" s="0" t="inlineStr">
        <is>
          <t>102行 5列，源：None 备：</t>
        </is>
      </c>
    </row>
    <row r="1876">
      <c r="EQ1876" s="0" t="inlineStr">
        <is>
          <t>102行 6列，源：None 备：</t>
        </is>
      </c>
    </row>
    <row r="1877">
      <c r="EQ1877" s="0" t="inlineStr">
        <is>
          <t>102行 7列，源：None 备：</t>
        </is>
      </c>
    </row>
    <row r="1878">
      <c r="EQ1878" s="0" t="inlineStr">
        <is>
          <t>102行 8列，源：None 备：</t>
        </is>
      </c>
    </row>
    <row r="1879">
      <c r="EQ1879" s="0" t="inlineStr">
        <is>
          <t>102行 9列，源：None 备：</t>
        </is>
      </c>
    </row>
    <row r="1880">
      <c r="EQ1880" s="0" t="inlineStr">
        <is>
          <t>102行 10列，源：None 备：</t>
        </is>
      </c>
    </row>
    <row r="1881">
      <c r="EQ1881" s="0" t="inlineStr">
        <is>
          <t>102行 11列，源：None 备：</t>
        </is>
      </c>
    </row>
    <row r="1882">
      <c r="EQ1882" s="0" t="inlineStr">
        <is>
          <t>102行 12列，源：None 备：</t>
        </is>
      </c>
    </row>
    <row r="1883">
      <c r="EQ1883" s="0" t="inlineStr">
        <is>
          <t>102行 13列，源：None 备：</t>
        </is>
      </c>
    </row>
    <row r="1884">
      <c r="EQ1884" s="0" t="inlineStr">
        <is>
          <t>102行 14列，源：None 备：</t>
        </is>
      </c>
    </row>
    <row r="1885">
      <c r="EQ1885" s="0" t="inlineStr">
        <is>
          <t>102行 15列，源：nan 备：</t>
        </is>
      </c>
    </row>
    <row r="1886">
      <c r="EQ1886" s="0" t="inlineStr">
        <is>
          <t>102行 16列，源：nan 备：</t>
        </is>
      </c>
    </row>
    <row r="1887">
      <c r="EQ1887" s="0" t="inlineStr">
        <is>
          <t>102行 17列，源：None 备：</t>
        </is>
      </c>
    </row>
    <row r="1888">
      <c r="EQ1888" s="0" t="inlineStr">
        <is>
          <t>102行 18列，源：None 备：</t>
        </is>
      </c>
    </row>
    <row r="1889">
      <c r="EQ1889" s="0" t="inlineStr">
        <is>
          <t>102行 19列，源：None 备：</t>
        </is>
      </c>
    </row>
    <row r="1890">
      <c r="EQ1890" s="0" t="inlineStr">
        <is>
          <t>103行 0列，源：254 备：310</t>
        </is>
      </c>
    </row>
    <row r="1891">
      <c r="EQ1891" s="0" t="inlineStr">
        <is>
          <t>103行 1列，源：nan 备：</t>
        </is>
      </c>
    </row>
    <row r="1892">
      <c r="EQ1892" s="0" t="inlineStr">
        <is>
          <t>103行 2列，源：nan 备：</t>
        </is>
      </c>
    </row>
    <row r="1893">
      <c r="EQ1893" s="0" t="inlineStr">
        <is>
          <t>103行 3列，源：nan 备：</t>
        </is>
      </c>
    </row>
    <row r="1894">
      <c r="EQ1894" s="0" t="inlineStr">
        <is>
          <t>103行 4列，源：nan 备：</t>
        </is>
      </c>
    </row>
    <row r="1895">
      <c r="EQ1895" s="0" t="inlineStr">
        <is>
          <t>103行 5列，源：None 备：</t>
        </is>
      </c>
    </row>
    <row r="1896">
      <c r="EQ1896" s="0" t="inlineStr">
        <is>
          <t>103行 6列，源：None 备：</t>
        </is>
      </c>
    </row>
    <row r="1897">
      <c r="EQ1897" s="0" t="inlineStr">
        <is>
          <t>103行 7列，源：None 备：</t>
        </is>
      </c>
    </row>
    <row r="1898">
      <c r="EQ1898" s="0" t="inlineStr">
        <is>
          <t>103行 8列，源：None 备：</t>
        </is>
      </c>
    </row>
    <row r="1899">
      <c r="EQ1899" s="0" t="inlineStr">
        <is>
          <t>103行 9列，源：None 备：</t>
        </is>
      </c>
    </row>
    <row r="1900">
      <c r="EQ1900" s="0" t="inlineStr">
        <is>
          <t>103行 10列，源：None 备：</t>
        </is>
      </c>
    </row>
    <row r="1901">
      <c r="EQ1901" s="0" t="inlineStr">
        <is>
          <t>103行 11列，源：None 备：</t>
        </is>
      </c>
    </row>
    <row r="1902">
      <c r="EQ1902" s="0" t="inlineStr">
        <is>
          <t>103行 12列，源：None 备：</t>
        </is>
      </c>
    </row>
    <row r="1903">
      <c r="EQ1903" s="0" t="inlineStr">
        <is>
          <t>103行 13列，源：None 备：</t>
        </is>
      </c>
    </row>
    <row r="1904">
      <c r="EQ1904" s="0" t="inlineStr">
        <is>
          <t>103行 14列，源：None 备：</t>
        </is>
      </c>
    </row>
    <row r="1905">
      <c r="EQ1905" s="0" t="inlineStr">
        <is>
          <t>103行 15列，源：nan 备：</t>
        </is>
      </c>
    </row>
    <row r="1906">
      <c r="EQ1906" s="0" t="inlineStr">
        <is>
          <t>103行 16列，源：nan 备：</t>
        </is>
      </c>
    </row>
    <row r="1907">
      <c r="EQ1907" s="0" t="inlineStr">
        <is>
          <t>103行 17列，源：None 备：</t>
        </is>
      </c>
    </row>
    <row r="1908">
      <c r="EQ1908" s="0" t="inlineStr">
        <is>
          <t>103行 18列，源：None 备：</t>
        </is>
      </c>
    </row>
    <row r="1909">
      <c r="EQ1909" s="0" t="inlineStr">
        <is>
          <t>103行 19列，源：None 备：</t>
        </is>
      </c>
    </row>
    <row r="1910">
      <c r="EQ1910" s="0" t="inlineStr">
        <is>
          <t>104行 0列，源：255 备：311</t>
        </is>
      </c>
    </row>
    <row r="1911">
      <c r="EQ1911" s="0" t="inlineStr">
        <is>
          <t>104行 1列，源：nan 备：</t>
        </is>
      </c>
    </row>
    <row r="1912">
      <c r="EQ1912" s="0" t="inlineStr">
        <is>
          <t>104行 2列，源：nan 备：</t>
        </is>
      </c>
    </row>
    <row r="1913">
      <c r="EQ1913" s="0" t="inlineStr">
        <is>
          <t>104行 3列，源：nan 备：</t>
        </is>
      </c>
    </row>
    <row r="1914">
      <c r="EQ1914" s="0" t="inlineStr">
        <is>
          <t>104行 4列，源：nan 备：</t>
        </is>
      </c>
    </row>
    <row r="1915">
      <c r="EQ1915" s="0" t="inlineStr">
        <is>
          <t>104行 5列，源：None 备：</t>
        </is>
      </c>
    </row>
    <row r="1916">
      <c r="EQ1916" s="0" t="inlineStr">
        <is>
          <t>104行 6列，源：None 备：</t>
        </is>
      </c>
    </row>
    <row r="1917">
      <c r="EQ1917" s="0" t="inlineStr">
        <is>
          <t>104行 7列，源：None 备：</t>
        </is>
      </c>
    </row>
    <row r="1918">
      <c r="EQ1918" s="0" t="inlineStr">
        <is>
          <t>104行 8列，源：None 备：</t>
        </is>
      </c>
    </row>
    <row r="1919">
      <c r="EQ1919" s="0" t="inlineStr">
        <is>
          <t>104行 9列，源：None 备：</t>
        </is>
      </c>
    </row>
    <row r="1920">
      <c r="EQ1920" s="0" t="inlineStr">
        <is>
          <t>104行 10列，源：None 备：</t>
        </is>
      </c>
    </row>
    <row r="1921">
      <c r="EQ1921" s="0" t="inlineStr">
        <is>
          <t>104行 11列，源：None 备：</t>
        </is>
      </c>
    </row>
    <row r="1922">
      <c r="EQ1922" s="0" t="inlineStr">
        <is>
          <t>104行 12列，源：None 备：</t>
        </is>
      </c>
    </row>
    <row r="1923">
      <c r="EQ1923" s="0" t="inlineStr">
        <is>
          <t>104行 13列，源：None 备：</t>
        </is>
      </c>
    </row>
    <row r="1924">
      <c r="EQ1924" s="0" t="inlineStr">
        <is>
          <t>104行 14列，源：None 备：</t>
        </is>
      </c>
    </row>
    <row r="1925">
      <c r="EQ1925" s="0" t="inlineStr">
        <is>
          <t>104行 15列，源：nan 备：</t>
        </is>
      </c>
    </row>
    <row r="1926">
      <c r="EQ1926" s="0" t="inlineStr">
        <is>
          <t>104行 16列，源：nan 备：</t>
        </is>
      </c>
    </row>
    <row r="1927">
      <c r="EQ1927" s="0" t="inlineStr">
        <is>
          <t>104行 17列，源：None 备：</t>
        </is>
      </c>
    </row>
    <row r="1928">
      <c r="EQ1928" s="0" t="inlineStr">
        <is>
          <t>104行 18列，源：None 备：</t>
        </is>
      </c>
    </row>
    <row r="1929">
      <c r="EQ1929" s="0" t="inlineStr">
        <is>
          <t>104行 19列，源：None 备：</t>
        </is>
      </c>
    </row>
    <row r="1930">
      <c r="EQ1930" s="0" t="inlineStr">
        <is>
          <t>105行 0列，源：256 备：312</t>
        </is>
      </c>
    </row>
    <row r="1931">
      <c r="EQ1931" s="0" t="inlineStr">
        <is>
          <t>105行 1列，源：nan 备：</t>
        </is>
      </c>
    </row>
    <row r="1932">
      <c r="EQ1932" s="0" t="inlineStr">
        <is>
          <t>105行 2列，源：nan 备：</t>
        </is>
      </c>
    </row>
    <row r="1933">
      <c r="EQ1933" s="0" t="inlineStr">
        <is>
          <t>105行 3列，源：nan 备：</t>
        </is>
      </c>
    </row>
    <row r="1934">
      <c r="EQ1934" s="0" t="inlineStr">
        <is>
          <t>105行 4列，源：nan 备：</t>
        </is>
      </c>
    </row>
    <row r="1935">
      <c r="EQ1935" s="0" t="inlineStr">
        <is>
          <t>105行 5列，源：None 备：</t>
        </is>
      </c>
    </row>
    <row r="1936">
      <c r="EQ1936" s="0" t="inlineStr">
        <is>
          <t>105行 6列，源：None 备：</t>
        </is>
      </c>
    </row>
    <row r="1937">
      <c r="EQ1937" s="0" t="inlineStr">
        <is>
          <t>105行 7列，源：None 备：</t>
        </is>
      </c>
    </row>
    <row r="1938">
      <c r="EQ1938" s="0" t="inlineStr">
        <is>
          <t>105行 8列，源：None 备：</t>
        </is>
      </c>
    </row>
    <row r="1939">
      <c r="EQ1939" s="0" t="inlineStr">
        <is>
          <t>105行 9列，源：None 备：</t>
        </is>
      </c>
    </row>
    <row r="1940">
      <c r="EQ1940" s="0" t="inlineStr">
        <is>
          <t>105行 10列，源：None 备：</t>
        </is>
      </c>
    </row>
    <row r="1941">
      <c r="EQ1941" s="0" t="inlineStr">
        <is>
          <t>105行 11列，源：None 备：</t>
        </is>
      </c>
    </row>
    <row r="1942">
      <c r="EQ1942" s="0" t="inlineStr">
        <is>
          <t>105行 12列，源：None 备：</t>
        </is>
      </c>
    </row>
    <row r="1943">
      <c r="EQ1943" s="0" t="inlineStr">
        <is>
          <t>105行 13列，源：None 备：</t>
        </is>
      </c>
    </row>
    <row r="1944">
      <c r="EQ1944" s="0" t="inlineStr">
        <is>
          <t>105行 14列，源：None 备：</t>
        </is>
      </c>
    </row>
    <row r="1945">
      <c r="EQ1945" s="0" t="inlineStr">
        <is>
          <t>105行 15列，源：nan 备：</t>
        </is>
      </c>
    </row>
    <row r="1946">
      <c r="EQ1946" s="0" t="inlineStr">
        <is>
          <t>105行 16列，源：nan 备：</t>
        </is>
      </c>
    </row>
    <row r="1947">
      <c r="EQ1947" s="0" t="inlineStr">
        <is>
          <t>105行 17列，源：None 备：</t>
        </is>
      </c>
    </row>
    <row r="1948">
      <c r="EQ1948" s="0" t="inlineStr">
        <is>
          <t>105行 18列，源：None 备：</t>
        </is>
      </c>
    </row>
    <row r="1949">
      <c r="EQ1949" s="0" t="inlineStr">
        <is>
          <t>105行 19列，源：None 备：</t>
        </is>
      </c>
    </row>
    <row r="1950">
      <c r="EQ1950" s="0" t="inlineStr">
        <is>
          <t>106行 0列，源：257 备：313</t>
        </is>
      </c>
    </row>
    <row r="1951">
      <c r="EQ1951" s="0" t="inlineStr">
        <is>
          <t>106行 1列，源：nan 备：</t>
        </is>
      </c>
    </row>
    <row r="1952">
      <c r="EQ1952" s="0" t="inlineStr">
        <is>
          <t>106行 2列，源：nan 备：</t>
        </is>
      </c>
    </row>
    <row r="1953">
      <c r="EQ1953" s="0" t="inlineStr">
        <is>
          <t>106行 3列，源：nan 备：</t>
        </is>
      </c>
    </row>
    <row r="1954">
      <c r="EQ1954" s="0" t="inlineStr">
        <is>
          <t>106行 4列，源：nan 备：</t>
        </is>
      </c>
    </row>
    <row r="1955">
      <c r="EQ1955" s="0" t="inlineStr">
        <is>
          <t>106行 5列，源：None 备：</t>
        </is>
      </c>
    </row>
    <row r="1956">
      <c r="EQ1956" s="0" t="inlineStr">
        <is>
          <t>106行 6列，源：None 备：</t>
        </is>
      </c>
    </row>
    <row r="1957">
      <c r="EQ1957" s="0" t="inlineStr">
        <is>
          <t>106行 7列，源：None 备：</t>
        </is>
      </c>
    </row>
    <row r="1958">
      <c r="EQ1958" s="0" t="inlineStr">
        <is>
          <t>106行 8列，源：None 备：</t>
        </is>
      </c>
    </row>
    <row r="1959">
      <c r="EQ1959" s="0" t="inlineStr">
        <is>
          <t>106行 9列，源：None 备：</t>
        </is>
      </c>
    </row>
    <row r="1960">
      <c r="EQ1960" s="0" t="inlineStr">
        <is>
          <t>106行 10列，源：None 备：</t>
        </is>
      </c>
    </row>
    <row r="1961">
      <c r="EQ1961" s="0" t="inlineStr">
        <is>
          <t>106行 11列，源：None 备：</t>
        </is>
      </c>
    </row>
    <row r="1962">
      <c r="EQ1962" s="0" t="inlineStr">
        <is>
          <t>106行 12列，源：None 备：</t>
        </is>
      </c>
    </row>
    <row r="1963">
      <c r="EQ1963" s="0" t="inlineStr">
        <is>
          <t>106行 13列，源：None 备：</t>
        </is>
      </c>
    </row>
    <row r="1964">
      <c r="EQ1964" s="0" t="inlineStr">
        <is>
          <t>106行 14列，源：None 备：</t>
        </is>
      </c>
    </row>
    <row r="1965">
      <c r="EQ1965" s="0" t="inlineStr">
        <is>
          <t>106行 15列，源：nan 备：</t>
        </is>
      </c>
    </row>
    <row r="1966">
      <c r="EQ1966" s="0" t="inlineStr">
        <is>
          <t>106行 16列，源：nan 备：</t>
        </is>
      </c>
    </row>
    <row r="1967">
      <c r="EQ1967" s="0" t="inlineStr">
        <is>
          <t>106行 17列，源：None 备：</t>
        </is>
      </c>
    </row>
    <row r="1968">
      <c r="EQ1968" s="0" t="inlineStr">
        <is>
          <t>106行 18列，源：None 备：</t>
        </is>
      </c>
    </row>
    <row r="1969">
      <c r="EQ1969" s="0" t="inlineStr">
        <is>
          <t>106行 19列，源：None 备：</t>
        </is>
      </c>
    </row>
    <row r="1970">
      <c r="EQ1970" s="0" t="inlineStr">
        <is>
          <t>107行 0列，源：258 备：314</t>
        </is>
      </c>
    </row>
    <row r="1971">
      <c r="EQ1971" s="0" t="inlineStr">
        <is>
          <t>107行 1列，源：nan 备：</t>
        </is>
      </c>
    </row>
    <row r="1972">
      <c r="EQ1972" s="0" t="inlineStr">
        <is>
          <t>107行 2列，源：nan 备：</t>
        </is>
      </c>
    </row>
    <row r="1973">
      <c r="EQ1973" s="0" t="inlineStr">
        <is>
          <t>107行 3列，源：nan 备：</t>
        </is>
      </c>
    </row>
    <row r="1974">
      <c r="EQ1974" s="0" t="inlineStr">
        <is>
          <t>107行 4列，源：nan 备：</t>
        </is>
      </c>
    </row>
    <row r="1975">
      <c r="EQ1975" s="0" t="inlineStr">
        <is>
          <t>107行 5列，源：None 备：</t>
        </is>
      </c>
    </row>
    <row r="1976">
      <c r="EQ1976" s="0" t="inlineStr">
        <is>
          <t>107行 6列，源：None 备：</t>
        </is>
      </c>
    </row>
    <row r="1977">
      <c r="EQ1977" s="0" t="inlineStr">
        <is>
          <t>107行 7列，源：None 备：</t>
        </is>
      </c>
    </row>
    <row r="1978">
      <c r="EQ1978" s="0" t="inlineStr">
        <is>
          <t>107行 8列，源：None 备：</t>
        </is>
      </c>
    </row>
    <row r="1979">
      <c r="EQ1979" s="0" t="inlineStr">
        <is>
          <t>107行 9列，源：None 备：</t>
        </is>
      </c>
    </row>
    <row r="1980">
      <c r="EQ1980" s="0" t="inlineStr">
        <is>
          <t>107行 10列，源：None 备：</t>
        </is>
      </c>
    </row>
    <row r="1981">
      <c r="EQ1981" s="0" t="inlineStr">
        <is>
          <t>107行 11列，源：None 备：</t>
        </is>
      </c>
    </row>
    <row r="1982">
      <c r="EQ1982" s="0" t="inlineStr">
        <is>
          <t>107行 12列，源：None 备：</t>
        </is>
      </c>
    </row>
    <row r="1983">
      <c r="EQ1983" s="0" t="inlineStr">
        <is>
          <t>107行 13列，源：None 备：</t>
        </is>
      </c>
    </row>
    <row r="1984">
      <c r="EQ1984" s="0" t="inlineStr">
        <is>
          <t>107行 14列，源：None 备：</t>
        </is>
      </c>
    </row>
    <row r="1985">
      <c r="EQ1985" s="0" t="inlineStr">
        <is>
          <t>107行 15列，源：nan 备：</t>
        </is>
      </c>
    </row>
    <row r="1986">
      <c r="EQ1986" s="0" t="inlineStr">
        <is>
          <t>107行 16列，源：nan 备：</t>
        </is>
      </c>
    </row>
    <row r="1987">
      <c r="EQ1987" s="0" t="inlineStr">
        <is>
          <t>107行 17列，源：None 备：</t>
        </is>
      </c>
    </row>
    <row r="1988">
      <c r="EQ1988" s="0" t="inlineStr">
        <is>
          <t>107行 18列，源：None 备：</t>
        </is>
      </c>
    </row>
    <row r="1989">
      <c r="EQ1989" s="0" t="inlineStr">
        <is>
          <t>107行 19列，源：None 备：</t>
        </is>
      </c>
    </row>
    <row r="1990">
      <c r="EQ1990" s="0" t="inlineStr">
        <is>
          <t>108行 0列，源：259 备：315</t>
        </is>
      </c>
    </row>
    <row r="1991">
      <c r="EQ1991" s="0" t="inlineStr">
        <is>
          <t>108行 1列，源：nan 备：</t>
        </is>
      </c>
    </row>
    <row r="1992">
      <c r="EQ1992" s="0" t="inlineStr">
        <is>
          <t>108行 2列，源：nan 备：</t>
        </is>
      </c>
    </row>
    <row r="1993">
      <c r="EQ1993" s="0" t="inlineStr">
        <is>
          <t>108行 3列，源：nan 备：</t>
        </is>
      </c>
    </row>
    <row r="1994">
      <c r="EQ1994" s="0" t="inlineStr">
        <is>
          <t>108行 4列，源：nan 备：</t>
        </is>
      </c>
    </row>
    <row r="1995">
      <c r="EQ1995" s="0" t="inlineStr">
        <is>
          <t>108行 5列，源：None 备：</t>
        </is>
      </c>
    </row>
    <row r="1996">
      <c r="EQ1996" s="0" t="inlineStr">
        <is>
          <t>108行 6列，源：None 备：</t>
        </is>
      </c>
    </row>
    <row r="1997">
      <c r="EQ1997" s="0" t="inlineStr">
        <is>
          <t>108行 7列，源：None 备：</t>
        </is>
      </c>
    </row>
    <row r="1998">
      <c r="EQ1998" s="0" t="inlineStr">
        <is>
          <t>108行 8列，源：None 备：</t>
        </is>
      </c>
    </row>
    <row r="1999">
      <c r="EQ1999" s="0" t="inlineStr">
        <is>
          <t>108行 9列，源：None 备：</t>
        </is>
      </c>
    </row>
    <row r="2000">
      <c r="EQ2000" s="0" t="inlineStr">
        <is>
          <t>108行 10列，源：None 备：</t>
        </is>
      </c>
    </row>
    <row r="2001">
      <c r="EQ2001" s="0" t="inlineStr">
        <is>
          <t>108行 11列，源：None 备：</t>
        </is>
      </c>
    </row>
    <row r="2002">
      <c r="EQ2002" s="0" t="inlineStr">
        <is>
          <t>108行 12列，源：None 备：</t>
        </is>
      </c>
    </row>
    <row r="2003">
      <c r="EQ2003" s="0" t="inlineStr">
        <is>
          <t>108行 13列，源：None 备：</t>
        </is>
      </c>
    </row>
    <row r="2004">
      <c r="EQ2004" s="0" t="inlineStr">
        <is>
          <t>108行 14列，源：None 备：</t>
        </is>
      </c>
    </row>
    <row r="2005">
      <c r="EQ2005" s="0" t="inlineStr">
        <is>
          <t>108行 15列，源：nan 备：</t>
        </is>
      </c>
    </row>
    <row r="2006">
      <c r="EQ2006" s="0" t="inlineStr">
        <is>
          <t>108行 16列，源：nan 备：</t>
        </is>
      </c>
    </row>
    <row r="2007">
      <c r="EQ2007" s="0" t="inlineStr">
        <is>
          <t>108行 17列，源：None 备：</t>
        </is>
      </c>
    </row>
    <row r="2008">
      <c r="EQ2008" s="0" t="inlineStr">
        <is>
          <t>108行 18列，源：None 备：</t>
        </is>
      </c>
    </row>
    <row r="2009">
      <c r="EQ2009" s="0" t="inlineStr">
        <is>
          <t>108行 19列，源：None 备：</t>
        </is>
      </c>
    </row>
    <row r="2010">
      <c r="EQ2010" s="0" t="inlineStr">
        <is>
          <t>109行 0列，源：260 备：316</t>
        </is>
      </c>
    </row>
    <row r="2011">
      <c r="EQ2011" s="0" t="inlineStr">
        <is>
          <t>109行 1列，源：nan 备：</t>
        </is>
      </c>
    </row>
    <row r="2012">
      <c r="EQ2012" s="0" t="inlineStr">
        <is>
          <t>109行 2列，源：nan 备：</t>
        </is>
      </c>
    </row>
    <row r="2013">
      <c r="EQ2013" s="0" t="inlineStr">
        <is>
          <t>109行 3列，源：nan 备：</t>
        </is>
      </c>
    </row>
    <row r="2014">
      <c r="EQ2014" s="0" t="inlineStr">
        <is>
          <t>109行 4列，源：nan 备：</t>
        </is>
      </c>
    </row>
    <row r="2015">
      <c r="EQ2015" s="0" t="inlineStr">
        <is>
          <t>109行 5列，源：None 备：</t>
        </is>
      </c>
    </row>
    <row r="2016">
      <c r="EQ2016" s="0" t="inlineStr">
        <is>
          <t>109行 6列，源：None 备：</t>
        </is>
      </c>
    </row>
    <row r="2017">
      <c r="EQ2017" s="0" t="inlineStr">
        <is>
          <t>109行 7列，源：None 备：</t>
        </is>
      </c>
    </row>
    <row r="2018">
      <c r="EQ2018" s="0" t="inlineStr">
        <is>
          <t>109行 8列，源：None 备：</t>
        </is>
      </c>
    </row>
    <row r="2019">
      <c r="EQ2019" s="0" t="inlineStr">
        <is>
          <t>109行 9列，源：None 备：</t>
        </is>
      </c>
    </row>
    <row r="2020">
      <c r="EQ2020" s="0" t="inlineStr">
        <is>
          <t>109行 10列，源：None 备：</t>
        </is>
      </c>
    </row>
    <row r="2021">
      <c r="EQ2021" s="0" t="inlineStr">
        <is>
          <t>109行 11列，源：None 备：</t>
        </is>
      </c>
    </row>
    <row r="2022">
      <c r="EQ2022" s="0" t="inlineStr">
        <is>
          <t>109行 12列，源：None 备：</t>
        </is>
      </c>
    </row>
    <row r="2023">
      <c r="EQ2023" s="0" t="inlineStr">
        <is>
          <t>109行 13列，源：None 备：</t>
        </is>
      </c>
    </row>
    <row r="2024">
      <c r="EQ2024" s="0" t="inlineStr">
        <is>
          <t>109行 14列，源：None 备：</t>
        </is>
      </c>
    </row>
    <row r="2025">
      <c r="EQ2025" s="0" t="inlineStr">
        <is>
          <t>109行 15列，源：nan 备：</t>
        </is>
      </c>
    </row>
    <row r="2026">
      <c r="EQ2026" s="0" t="inlineStr">
        <is>
          <t>109行 16列，源：nan 备：</t>
        </is>
      </c>
    </row>
    <row r="2027">
      <c r="EQ2027" s="0" t="inlineStr">
        <is>
          <t>109行 17列，源：None 备：</t>
        </is>
      </c>
    </row>
    <row r="2028">
      <c r="EQ2028" s="0" t="inlineStr">
        <is>
          <t>109行 18列，源：None 备：</t>
        </is>
      </c>
    </row>
    <row r="2029">
      <c r="EQ2029" s="0" t="inlineStr">
        <is>
          <t>109行 19列，源：None 备：</t>
        </is>
      </c>
    </row>
    <row r="2030">
      <c r="EQ2030" s="0" t="inlineStr">
        <is>
          <t>110行 0列，源：261 备：317</t>
        </is>
      </c>
    </row>
    <row r="2031">
      <c r="EQ2031" s="0" t="inlineStr">
        <is>
          <t>110行 1列，源：nan 备：</t>
        </is>
      </c>
    </row>
    <row r="2032">
      <c r="EQ2032" s="0" t="inlineStr">
        <is>
          <t>110行 2列，源：nan 备：</t>
        </is>
      </c>
    </row>
    <row r="2033">
      <c r="EQ2033" s="0" t="inlineStr">
        <is>
          <t>110行 3列，源：nan 备：</t>
        </is>
      </c>
    </row>
    <row r="2034">
      <c r="EQ2034" s="0" t="inlineStr">
        <is>
          <t>110行 4列，源：nan 备：</t>
        </is>
      </c>
    </row>
    <row r="2035">
      <c r="EQ2035" s="0" t="inlineStr">
        <is>
          <t>110行 5列，源：None 备：</t>
        </is>
      </c>
    </row>
    <row r="2036">
      <c r="EQ2036" s="0" t="inlineStr">
        <is>
          <t>110行 6列，源：None 备：</t>
        </is>
      </c>
    </row>
    <row r="2037">
      <c r="EQ2037" s="0" t="inlineStr">
        <is>
          <t>110行 7列，源：None 备：</t>
        </is>
      </c>
    </row>
    <row r="2038">
      <c r="EQ2038" s="0" t="inlineStr">
        <is>
          <t>110行 8列，源：None 备：</t>
        </is>
      </c>
    </row>
    <row r="2039">
      <c r="EQ2039" s="0" t="inlineStr">
        <is>
          <t>110行 9列，源：None 备：</t>
        </is>
      </c>
    </row>
    <row r="2040">
      <c r="EQ2040" s="0" t="inlineStr">
        <is>
          <t>110行 10列，源：None 备：</t>
        </is>
      </c>
    </row>
    <row r="2041">
      <c r="EQ2041" s="0" t="inlineStr">
        <is>
          <t>110行 11列，源：None 备：</t>
        </is>
      </c>
    </row>
    <row r="2042">
      <c r="EQ2042" s="0" t="inlineStr">
        <is>
          <t>110行 12列，源：None 备：</t>
        </is>
      </c>
    </row>
    <row r="2043">
      <c r="EQ2043" s="0" t="inlineStr">
        <is>
          <t>110行 13列，源：None 备：</t>
        </is>
      </c>
    </row>
    <row r="2044">
      <c r="EQ2044" s="0" t="inlineStr">
        <is>
          <t>110行 14列，源：None 备：</t>
        </is>
      </c>
    </row>
    <row r="2045">
      <c r="EQ2045" s="0" t="inlineStr">
        <is>
          <t>110行 15列，源：nan 备：</t>
        </is>
      </c>
    </row>
    <row r="2046">
      <c r="EQ2046" s="0" t="inlineStr">
        <is>
          <t>110行 16列，源：nan 备：</t>
        </is>
      </c>
    </row>
    <row r="2047">
      <c r="EQ2047" s="0" t="inlineStr">
        <is>
          <t>110行 17列，源：None 备：</t>
        </is>
      </c>
    </row>
    <row r="2048">
      <c r="EQ2048" s="0" t="inlineStr">
        <is>
          <t>110行 18列，源：None 备：</t>
        </is>
      </c>
    </row>
    <row r="2049">
      <c r="EQ2049" s="0" t="inlineStr">
        <is>
          <t>110行 19列，源：None 备：</t>
        </is>
      </c>
    </row>
    <row r="2050">
      <c r="EQ2050" s="0" t="inlineStr">
        <is>
          <t>111行 0列，源：262 备：318</t>
        </is>
      </c>
    </row>
    <row r="2051">
      <c r="EQ2051" s="0" t="inlineStr">
        <is>
          <t>111行 1列，源：nan 备：</t>
        </is>
      </c>
    </row>
    <row r="2052">
      <c r="EQ2052" s="0" t="inlineStr">
        <is>
          <t>111行 2列，源：nan 备：</t>
        </is>
      </c>
    </row>
    <row r="2053">
      <c r="EQ2053" s="0" t="inlineStr">
        <is>
          <t>111行 3列，源：nan 备：</t>
        </is>
      </c>
    </row>
    <row r="2054">
      <c r="EQ2054" s="0" t="inlineStr">
        <is>
          <t>111行 4列，源：nan 备：</t>
        </is>
      </c>
    </row>
    <row r="2055">
      <c r="EQ2055" s="0" t="inlineStr">
        <is>
          <t>111行 5列，源：None 备：</t>
        </is>
      </c>
    </row>
    <row r="2056">
      <c r="EQ2056" s="0" t="inlineStr">
        <is>
          <t>111行 6列，源：None 备：</t>
        </is>
      </c>
    </row>
    <row r="2057">
      <c r="EQ2057" s="0" t="inlineStr">
        <is>
          <t>111行 7列，源：None 备：</t>
        </is>
      </c>
    </row>
    <row r="2058">
      <c r="EQ2058" s="0" t="inlineStr">
        <is>
          <t>111行 8列，源：None 备：</t>
        </is>
      </c>
    </row>
    <row r="2059">
      <c r="EQ2059" s="0" t="inlineStr">
        <is>
          <t>111行 9列，源：None 备：</t>
        </is>
      </c>
    </row>
    <row r="2060">
      <c r="EQ2060" s="0" t="inlineStr">
        <is>
          <t>111行 10列，源：None 备：</t>
        </is>
      </c>
    </row>
    <row r="2061">
      <c r="EQ2061" s="0" t="inlineStr">
        <is>
          <t>111行 11列，源：None 备：</t>
        </is>
      </c>
    </row>
    <row r="2062">
      <c r="EQ2062" s="0" t="inlineStr">
        <is>
          <t>111行 12列，源：None 备：</t>
        </is>
      </c>
    </row>
    <row r="2063">
      <c r="EQ2063" s="0" t="inlineStr">
        <is>
          <t>111行 13列，源：None 备：</t>
        </is>
      </c>
    </row>
    <row r="2064">
      <c r="EQ2064" s="0" t="inlineStr">
        <is>
          <t>111行 14列，源：None 备：</t>
        </is>
      </c>
    </row>
    <row r="2065">
      <c r="EQ2065" s="0" t="inlineStr">
        <is>
          <t>111行 15列，源：nan 备：</t>
        </is>
      </c>
    </row>
    <row r="2066">
      <c r="EQ2066" s="0" t="inlineStr">
        <is>
          <t>111行 16列，源：nan 备：</t>
        </is>
      </c>
    </row>
    <row r="2067">
      <c r="EQ2067" s="0" t="inlineStr">
        <is>
          <t>111行 17列，源：None 备：</t>
        </is>
      </c>
    </row>
    <row r="2068">
      <c r="EQ2068" s="0" t="inlineStr">
        <is>
          <t>111行 18列，源：None 备：</t>
        </is>
      </c>
    </row>
    <row r="2069">
      <c r="EQ2069" s="0" t="inlineStr">
        <is>
          <t>111行 19列，源：None 备：</t>
        </is>
      </c>
    </row>
    <row r="2070">
      <c r="EQ2070" s="0" t="inlineStr">
        <is>
          <t>112行 0列，源：263 备：319</t>
        </is>
      </c>
    </row>
    <row r="2071">
      <c r="EQ2071" s="0" t="inlineStr">
        <is>
          <t>112行 1列，源：nan 备：</t>
        </is>
      </c>
    </row>
    <row r="2072">
      <c r="EQ2072" s="0" t="inlineStr">
        <is>
          <t>112行 2列，源：nan 备：</t>
        </is>
      </c>
    </row>
    <row r="2073">
      <c r="EQ2073" s="0" t="inlineStr">
        <is>
          <t>112行 3列，源：nan 备：</t>
        </is>
      </c>
    </row>
    <row r="2074">
      <c r="EQ2074" s="0" t="inlineStr">
        <is>
          <t>112行 4列，源：nan 备：</t>
        </is>
      </c>
    </row>
    <row r="2075">
      <c r="EQ2075" s="0" t="inlineStr">
        <is>
          <t>112行 5列，源：None 备：</t>
        </is>
      </c>
    </row>
    <row r="2076">
      <c r="EQ2076" s="0" t="inlineStr">
        <is>
          <t>112行 6列，源：None 备：</t>
        </is>
      </c>
    </row>
    <row r="2077">
      <c r="EQ2077" s="0" t="inlineStr">
        <is>
          <t>112行 7列，源：None 备：</t>
        </is>
      </c>
    </row>
    <row r="2078">
      <c r="EQ2078" s="0" t="inlineStr">
        <is>
          <t>112行 8列，源：None 备：</t>
        </is>
      </c>
    </row>
    <row r="2079">
      <c r="EQ2079" s="0" t="inlineStr">
        <is>
          <t>112行 9列，源：None 备：</t>
        </is>
      </c>
    </row>
    <row r="2080">
      <c r="EQ2080" s="0" t="inlineStr">
        <is>
          <t>112行 10列，源：None 备：</t>
        </is>
      </c>
    </row>
    <row r="2081">
      <c r="EQ2081" s="0" t="inlineStr">
        <is>
          <t>112行 11列，源：None 备：</t>
        </is>
      </c>
    </row>
    <row r="2082">
      <c r="EQ2082" s="0" t="inlineStr">
        <is>
          <t>112行 12列，源：None 备：</t>
        </is>
      </c>
    </row>
    <row r="2083">
      <c r="EQ2083" s="0" t="inlineStr">
        <is>
          <t>112行 13列，源：None 备：</t>
        </is>
      </c>
    </row>
    <row r="2084">
      <c r="EQ2084" s="0" t="inlineStr">
        <is>
          <t>112行 14列，源：None 备：</t>
        </is>
      </c>
    </row>
    <row r="2085">
      <c r="EQ2085" s="0" t="inlineStr">
        <is>
          <t>112行 15列，源：nan 备：</t>
        </is>
      </c>
    </row>
    <row r="2086">
      <c r="EQ2086" s="0" t="inlineStr">
        <is>
          <t>112行 16列，源：nan 备：</t>
        </is>
      </c>
    </row>
    <row r="2087">
      <c r="EQ2087" s="0" t="inlineStr">
        <is>
          <t>112行 17列，源：None 备：</t>
        </is>
      </c>
    </row>
    <row r="2088">
      <c r="EQ2088" s="0" t="inlineStr">
        <is>
          <t>112行 18列，源：None 备：</t>
        </is>
      </c>
    </row>
    <row r="2089">
      <c r="EQ2089" s="0" t="inlineStr">
        <is>
          <t>112行 19列，源：None 备：</t>
        </is>
      </c>
    </row>
    <row r="2090">
      <c r="EQ2090" s="0" t="inlineStr">
        <is>
          <t>113行 0列，源：264 备：320</t>
        </is>
      </c>
    </row>
    <row r="2091">
      <c r="EQ2091" s="0" t="inlineStr">
        <is>
          <t>113行 1列，源：nan 备：</t>
        </is>
      </c>
    </row>
    <row r="2092">
      <c r="EQ2092" s="0" t="inlineStr">
        <is>
          <t>113行 2列，源：nan 备：</t>
        </is>
      </c>
    </row>
    <row r="2093">
      <c r="EQ2093" s="0" t="inlineStr">
        <is>
          <t>113行 3列，源：nan 备：</t>
        </is>
      </c>
    </row>
    <row r="2094">
      <c r="EQ2094" s="0" t="inlineStr">
        <is>
          <t>113行 4列，源：nan 备：</t>
        </is>
      </c>
    </row>
    <row r="2095">
      <c r="EQ2095" s="0" t="inlineStr">
        <is>
          <t>113行 5列，源：None 备：</t>
        </is>
      </c>
    </row>
    <row r="2096">
      <c r="EQ2096" s="0" t="inlineStr">
        <is>
          <t>113行 6列，源：None 备：</t>
        </is>
      </c>
    </row>
    <row r="2097">
      <c r="EQ2097" s="0" t="inlineStr">
        <is>
          <t>113行 7列，源：None 备：</t>
        </is>
      </c>
    </row>
    <row r="2098">
      <c r="EQ2098" s="0" t="inlineStr">
        <is>
          <t>113行 8列，源：None 备：</t>
        </is>
      </c>
    </row>
    <row r="2099">
      <c r="EQ2099" s="0" t="inlineStr">
        <is>
          <t>113行 9列，源：None 备：</t>
        </is>
      </c>
    </row>
    <row r="2100">
      <c r="EQ2100" s="0" t="inlineStr">
        <is>
          <t>113行 10列，源：None 备：</t>
        </is>
      </c>
    </row>
    <row r="2101">
      <c r="EQ2101" s="0" t="inlineStr">
        <is>
          <t>113行 11列，源：None 备：</t>
        </is>
      </c>
    </row>
    <row r="2102">
      <c r="EQ2102" s="0" t="inlineStr">
        <is>
          <t>113行 12列，源：None 备：</t>
        </is>
      </c>
    </row>
    <row r="2103">
      <c r="EQ2103" s="0" t="inlineStr">
        <is>
          <t>113行 13列，源：None 备：</t>
        </is>
      </c>
    </row>
    <row r="2104">
      <c r="EQ2104" s="0" t="inlineStr">
        <is>
          <t>113行 14列，源：None 备：</t>
        </is>
      </c>
    </row>
    <row r="2105">
      <c r="EQ2105" s="0" t="inlineStr">
        <is>
          <t>113行 15列，源：nan 备：</t>
        </is>
      </c>
    </row>
    <row r="2106">
      <c r="EQ2106" s="0" t="inlineStr">
        <is>
          <t>113行 16列，源：nan 备：</t>
        </is>
      </c>
    </row>
    <row r="2107">
      <c r="EQ2107" s="0" t="inlineStr">
        <is>
          <t>113行 17列，源：None 备：</t>
        </is>
      </c>
    </row>
    <row r="2108">
      <c r="EQ2108" s="0" t="inlineStr">
        <is>
          <t>113行 18列，源：None 备：</t>
        </is>
      </c>
    </row>
    <row r="2109">
      <c r="EQ2109" s="0" t="inlineStr">
        <is>
          <t>113行 19列，源：None 备：</t>
        </is>
      </c>
    </row>
    <row r="2110">
      <c r="EQ2110" s="0" t="inlineStr">
        <is>
          <t>114行 0列，源：265 备：351</t>
        </is>
      </c>
    </row>
    <row r="2111">
      <c r="EQ2111" s="0" t="inlineStr">
        <is>
          <t>114行 1列，源：nan 备：</t>
        </is>
      </c>
    </row>
    <row r="2112">
      <c r="EQ2112" s="0" t="inlineStr">
        <is>
          <t>114行 2列，源：nan 备：</t>
        </is>
      </c>
    </row>
    <row r="2113">
      <c r="EQ2113" s="0" t="inlineStr">
        <is>
          <t>114行 3列，源：nan 备：</t>
        </is>
      </c>
    </row>
    <row r="2114">
      <c r="EQ2114" s="0" t="inlineStr">
        <is>
          <t>114行 4列，源：nan 备：</t>
        </is>
      </c>
    </row>
    <row r="2115">
      <c r="EQ2115" s="0" t="inlineStr">
        <is>
          <t>114行 5列，源：None 备：</t>
        </is>
      </c>
    </row>
    <row r="2116">
      <c r="EQ2116" s="0" t="inlineStr">
        <is>
          <t>114行 6列，源：None 备：</t>
        </is>
      </c>
    </row>
    <row r="2117">
      <c r="EQ2117" s="0" t="inlineStr">
        <is>
          <t>114行 7列，源：None 备：</t>
        </is>
      </c>
    </row>
    <row r="2118">
      <c r="EQ2118" s="0" t="inlineStr">
        <is>
          <t>114行 8列，源：None 备：</t>
        </is>
      </c>
    </row>
    <row r="2119">
      <c r="EQ2119" s="0" t="inlineStr">
        <is>
          <t>114行 9列，源：None 备：</t>
        </is>
      </c>
    </row>
    <row r="2120">
      <c r="EQ2120" s="0" t="inlineStr">
        <is>
          <t>114行 10列，源：None 备：</t>
        </is>
      </c>
    </row>
    <row r="2121">
      <c r="EQ2121" s="0" t="inlineStr">
        <is>
          <t>114行 11列，源：None 备：</t>
        </is>
      </c>
    </row>
    <row r="2122">
      <c r="EQ2122" s="0" t="inlineStr">
        <is>
          <t>114行 12列，源：None 备：</t>
        </is>
      </c>
    </row>
    <row r="2123">
      <c r="EQ2123" s="0" t="inlineStr">
        <is>
          <t>114行 13列，源：None 备：</t>
        </is>
      </c>
    </row>
    <row r="2124">
      <c r="EQ2124" s="0" t="inlineStr">
        <is>
          <t>114行 14列，源：None 备：</t>
        </is>
      </c>
    </row>
    <row r="2125">
      <c r="EQ2125" s="0" t="inlineStr">
        <is>
          <t>114行 15列，源：nan 备：</t>
        </is>
      </c>
    </row>
    <row r="2126">
      <c r="EQ2126" s="0" t="inlineStr">
        <is>
          <t>114行 16列，源：nan 备：</t>
        </is>
      </c>
    </row>
    <row r="2127">
      <c r="EQ2127" s="0" t="inlineStr">
        <is>
          <t>114行 17列，源：None 备：</t>
        </is>
      </c>
    </row>
    <row r="2128">
      <c r="EQ2128" s="0" t="inlineStr">
        <is>
          <t>114行 18列，源：None 备：</t>
        </is>
      </c>
    </row>
    <row r="2129">
      <c r="EQ2129" s="0" t="inlineStr">
        <is>
          <t>114行 19列，源：None 备：</t>
        </is>
      </c>
    </row>
    <row r="2130">
      <c r="EQ2130" s="0" t="inlineStr">
        <is>
          <t>115行 0列，源：266 备：352</t>
        </is>
      </c>
    </row>
    <row r="2131">
      <c r="EQ2131" s="0" t="inlineStr">
        <is>
          <t>115行 1列，源：nan 备：</t>
        </is>
      </c>
    </row>
    <row r="2132">
      <c r="EQ2132" s="0" t="inlineStr">
        <is>
          <t>115行 2列，源：nan 备：</t>
        </is>
      </c>
    </row>
    <row r="2133">
      <c r="EQ2133" s="0" t="inlineStr">
        <is>
          <t>115行 3列，源：nan 备：</t>
        </is>
      </c>
    </row>
    <row r="2134">
      <c r="EQ2134" s="0" t="inlineStr">
        <is>
          <t>115行 4列，源：nan 备：</t>
        </is>
      </c>
    </row>
    <row r="2135">
      <c r="EQ2135" s="0" t="inlineStr">
        <is>
          <t>115行 5列，源：None 备：</t>
        </is>
      </c>
    </row>
    <row r="2136">
      <c r="EQ2136" s="0" t="inlineStr">
        <is>
          <t>115行 6列，源：None 备：</t>
        </is>
      </c>
    </row>
    <row r="2137">
      <c r="EQ2137" s="0" t="inlineStr">
        <is>
          <t>115行 7列，源：None 备：</t>
        </is>
      </c>
    </row>
    <row r="2138">
      <c r="EQ2138" s="0" t="inlineStr">
        <is>
          <t>115行 8列，源：None 备：</t>
        </is>
      </c>
    </row>
    <row r="2139">
      <c r="EQ2139" s="0" t="inlineStr">
        <is>
          <t>115行 9列，源：None 备：</t>
        </is>
      </c>
    </row>
    <row r="2140">
      <c r="EQ2140" s="0" t="inlineStr">
        <is>
          <t>115行 10列，源：None 备：</t>
        </is>
      </c>
    </row>
    <row r="2141">
      <c r="EQ2141" s="0" t="inlineStr">
        <is>
          <t>115行 11列，源：None 备：</t>
        </is>
      </c>
    </row>
    <row r="2142">
      <c r="EQ2142" s="0" t="inlineStr">
        <is>
          <t>115行 12列，源：None 备：</t>
        </is>
      </c>
    </row>
    <row r="2143">
      <c r="EQ2143" s="0" t="inlineStr">
        <is>
          <t>115行 13列，源：None 备：</t>
        </is>
      </c>
    </row>
    <row r="2144">
      <c r="EQ2144" s="0" t="inlineStr">
        <is>
          <t>115行 14列，源：None 备：</t>
        </is>
      </c>
    </row>
    <row r="2145">
      <c r="EQ2145" s="0" t="inlineStr">
        <is>
          <t>115行 15列，源：nan 备：</t>
        </is>
      </c>
    </row>
    <row r="2146">
      <c r="EQ2146" s="0" t="inlineStr">
        <is>
          <t>115行 16列，源：nan 备：</t>
        </is>
      </c>
    </row>
    <row r="2147">
      <c r="EQ2147" s="0" t="inlineStr">
        <is>
          <t>115行 17列，源：None 备：</t>
        </is>
      </c>
    </row>
    <row r="2148">
      <c r="EQ2148" s="0" t="inlineStr">
        <is>
          <t>115行 18列，源：None 备：</t>
        </is>
      </c>
    </row>
    <row r="2149">
      <c r="EQ2149" s="0" t="inlineStr">
        <is>
          <t>115行 19列，源：None 备：</t>
        </is>
      </c>
    </row>
    <row r="2150">
      <c r="EQ2150" s="0" t="inlineStr">
        <is>
          <t>116行 0列，源：267 备：353</t>
        </is>
      </c>
    </row>
    <row r="2151">
      <c r="EQ2151" s="0" t="inlineStr">
        <is>
          <t>116行 1列，源：nan 备：</t>
        </is>
      </c>
    </row>
    <row r="2152">
      <c r="EQ2152" s="0" t="inlineStr">
        <is>
          <t>116行 2列，源：nan 备：</t>
        </is>
      </c>
    </row>
    <row r="2153">
      <c r="EQ2153" s="0" t="inlineStr">
        <is>
          <t>116行 3列，源：nan 备：</t>
        </is>
      </c>
    </row>
    <row r="2154">
      <c r="EQ2154" s="0" t="inlineStr">
        <is>
          <t>116行 4列，源：nan 备：</t>
        </is>
      </c>
    </row>
    <row r="2155">
      <c r="EQ2155" s="0" t="inlineStr">
        <is>
          <t>116行 5列，源：None 备：</t>
        </is>
      </c>
    </row>
    <row r="2156">
      <c r="EQ2156" s="0" t="inlineStr">
        <is>
          <t>116行 6列，源：None 备：</t>
        </is>
      </c>
    </row>
    <row r="2157">
      <c r="EQ2157" s="0" t="inlineStr">
        <is>
          <t>116行 7列，源：None 备：</t>
        </is>
      </c>
    </row>
    <row r="2158">
      <c r="EQ2158" s="0" t="inlineStr">
        <is>
          <t>116行 8列，源：None 备：</t>
        </is>
      </c>
    </row>
    <row r="2159">
      <c r="EQ2159" s="0" t="inlineStr">
        <is>
          <t>116行 9列，源：None 备：</t>
        </is>
      </c>
    </row>
    <row r="2160">
      <c r="EQ2160" s="0" t="inlineStr">
        <is>
          <t>116行 10列，源：None 备：</t>
        </is>
      </c>
    </row>
    <row r="2161">
      <c r="EQ2161" s="0" t="inlineStr">
        <is>
          <t>116行 11列，源：None 备：</t>
        </is>
      </c>
    </row>
    <row r="2162">
      <c r="EQ2162" s="0" t="inlineStr">
        <is>
          <t>116行 12列，源：None 备：</t>
        </is>
      </c>
    </row>
    <row r="2163">
      <c r="EQ2163" s="0" t="inlineStr">
        <is>
          <t>116行 13列，源：None 备：</t>
        </is>
      </c>
    </row>
    <row r="2164">
      <c r="EQ2164" s="0" t="inlineStr">
        <is>
          <t>116行 14列，源：None 备：</t>
        </is>
      </c>
    </row>
    <row r="2165">
      <c r="EQ2165" s="0" t="inlineStr">
        <is>
          <t>116行 15列，源：nan 备：</t>
        </is>
      </c>
    </row>
    <row r="2166">
      <c r="EQ2166" s="0" t="inlineStr">
        <is>
          <t>116行 16列，源：nan 备：</t>
        </is>
      </c>
    </row>
    <row r="2167">
      <c r="EQ2167" s="0" t="inlineStr">
        <is>
          <t>116行 17列，源：None 备：</t>
        </is>
      </c>
    </row>
    <row r="2168">
      <c r="EQ2168" s="0" t="inlineStr">
        <is>
          <t>116行 18列，源：None 备：</t>
        </is>
      </c>
    </row>
    <row r="2169">
      <c r="EQ2169" s="0" t="inlineStr">
        <is>
          <t>116行 19列，源：None 备：</t>
        </is>
      </c>
    </row>
    <row r="2170">
      <c r="EQ2170" s="0" t="inlineStr">
        <is>
          <t>117行 0列，源：268 备：354</t>
        </is>
      </c>
    </row>
    <row r="2171">
      <c r="EQ2171" s="0" t="inlineStr">
        <is>
          <t>117行 1列，源：nan 备：</t>
        </is>
      </c>
    </row>
    <row r="2172">
      <c r="EQ2172" s="0" t="inlineStr">
        <is>
          <t>117行 2列，源：nan 备：</t>
        </is>
      </c>
    </row>
    <row r="2173">
      <c r="EQ2173" s="0" t="inlineStr">
        <is>
          <t>117行 3列，源：nan 备：</t>
        </is>
      </c>
    </row>
    <row r="2174">
      <c r="EQ2174" s="0" t="inlineStr">
        <is>
          <t>117行 4列，源：nan 备：</t>
        </is>
      </c>
    </row>
    <row r="2175">
      <c r="EQ2175" s="0" t="inlineStr">
        <is>
          <t>117行 5列，源：None 备：</t>
        </is>
      </c>
    </row>
    <row r="2176">
      <c r="EQ2176" s="0" t="inlineStr">
        <is>
          <t>117行 6列，源：None 备：</t>
        </is>
      </c>
    </row>
    <row r="2177">
      <c r="EQ2177" s="0" t="inlineStr">
        <is>
          <t>117行 7列，源：None 备：</t>
        </is>
      </c>
    </row>
    <row r="2178">
      <c r="EQ2178" s="0" t="inlineStr">
        <is>
          <t>117行 8列，源：None 备：</t>
        </is>
      </c>
    </row>
    <row r="2179">
      <c r="EQ2179" s="0" t="inlineStr">
        <is>
          <t>117行 9列，源：None 备：</t>
        </is>
      </c>
    </row>
    <row r="2180">
      <c r="EQ2180" s="0" t="inlineStr">
        <is>
          <t>117行 10列，源：None 备：</t>
        </is>
      </c>
    </row>
    <row r="2181">
      <c r="EQ2181" s="0" t="inlineStr">
        <is>
          <t>117行 11列，源：None 备：</t>
        </is>
      </c>
    </row>
    <row r="2182">
      <c r="EQ2182" s="0" t="inlineStr">
        <is>
          <t>117行 12列，源：None 备：</t>
        </is>
      </c>
    </row>
    <row r="2183">
      <c r="EQ2183" s="0" t="inlineStr">
        <is>
          <t>117行 13列，源：None 备：</t>
        </is>
      </c>
    </row>
    <row r="2184">
      <c r="EQ2184" s="0" t="inlineStr">
        <is>
          <t>117行 14列，源：None 备：</t>
        </is>
      </c>
    </row>
    <row r="2185">
      <c r="EQ2185" s="0" t="inlineStr">
        <is>
          <t>117行 15列，源：nan 备：</t>
        </is>
      </c>
    </row>
    <row r="2186">
      <c r="EQ2186" s="0" t="inlineStr">
        <is>
          <t>117行 16列，源：nan 备：</t>
        </is>
      </c>
    </row>
    <row r="2187">
      <c r="EQ2187" s="0" t="inlineStr">
        <is>
          <t>117行 17列，源：None 备：</t>
        </is>
      </c>
    </row>
    <row r="2188">
      <c r="EQ2188" s="0" t="inlineStr">
        <is>
          <t>117行 18列，源：None 备：</t>
        </is>
      </c>
    </row>
    <row r="2189">
      <c r="EQ2189" s="0" t="inlineStr">
        <is>
          <t>117行 19列，源：None 备：</t>
        </is>
      </c>
    </row>
    <row r="2190">
      <c r="EQ2190" s="0" t="inlineStr">
        <is>
          <t>118行 0列，源：269 备：355</t>
        </is>
      </c>
    </row>
    <row r="2191">
      <c r="EQ2191" s="0" t="inlineStr">
        <is>
          <t>118行 1列，源：nan 备：</t>
        </is>
      </c>
    </row>
    <row r="2192">
      <c r="EQ2192" s="0" t="inlineStr">
        <is>
          <t>118行 2列，源：nan 备：</t>
        </is>
      </c>
    </row>
    <row r="2193">
      <c r="EQ2193" s="0" t="inlineStr">
        <is>
          <t>118行 3列，源：nan 备：</t>
        </is>
      </c>
    </row>
    <row r="2194">
      <c r="EQ2194" s="0" t="inlineStr">
        <is>
          <t>118行 4列，源：nan 备：</t>
        </is>
      </c>
    </row>
    <row r="2195">
      <c r="EQ2195" s="0" t="inlineStr">
        <is>
          <t>118行 5列，源：None 备：</t>
        </is>
      </c>
    </row>
    <row r="2196">
      <c r="EQ2196" s="0" t="inlineStr">
        <is>
          <t>118行 6列，源：None 备：</t>
        </is>
      </c>
    </row>
    <row r="2197">
      <c r="EQ2197" s="0" t="inlineStr">
        <is>
          <t>118行 7列，源：None 备：</t>
        </is>
      </c>
    </row>
    <row r="2198">
      <c r="EQ2198" s="0" t="inlineStr">
        <is>
          <t>118行 8列，源：None 备：</t>
        </is>
      </c>
    </row>
    <row r="2199">
      <c r="EQ2199" s="0" t="inlineStr">
        <is>
          <t>118行 9列，源：None 备：</t>
        </is>
      </c>
    </row>
    <row r="2200">
      <c r="EQ2200" s="0" t="inlineStr">
        <is>
          <t>118行 10列，源：None 备：</t>
        </is>
      </c>
    </row>
    <row r="2201">
      <c r="EQ2201" s="0" t="inlineStr">
        <is>
          <t>118行 11列，源：None 备：</t>
        </is>
      </c>
    </row>
    <row r="2202">
      <c r="EQ2202" s="0" t="inlineStr">
        <is>
          <t>118行 12列，源：None 备：</t>
        </is>
      </c>
    </row>
    <row r="2203">
      <c r="EQ2203" s="0" t="inlineStr">
        <is>
          <t>118行 13列，源：None 备：</t>
        </is>
      </c>
    </row>
    <row r="2204">
      <c r="EQ2204" s="0" t="inlineStr">
        <is>
          <t>118行 14列，源：None 备：</t>
        </is>
      </c>
    </row>
    <row r="2205">
      <c r="EQ2205" s="0" t="inlineStr">
        <is>
          <t>118行 15列，源：nan 备：</t>
        </is>
      </c>
    </row>
    <row r="2206">
      <c r="EQ2206" s="0" t="inlineStr">
        <is>
          <t>118行 16列，源：nan 备：</t>
        </is>
      </c>
    </row>
    <row r="2207">
      <c r="EQ2207" s="0" t="inlineStr">
        <is>
          <t>118行 17列，源：None 备：</t>
        </is>
      </c>
    </row>
    <row r="2208">
      <c r="EQ2208" s="0" t="inlineStr">
        <is>
          <t>118行 18列，源：None 备：</t>
        </is>
      </c>
    </row>
    <row r="2209">
      <c r="EQ2209" s="0" t="inlineStr">
        <is>
          <t>118行 19列，源：None 备：</t>
        </is>
      </c>
    </row>
    <row r="2210">
      <c r="EQ2210" s="0" t="inlineStr">
        <is>
          <t>119行 0列，源：270 备：356</t>
        </is>
      </c>
    </row>
    <row r="2211">
      <c r="EQ2211" s="0" t="inlineStr">
        <is>
          <t>119行 1列，源：nan 备：</t>
        </is>
      </c>
    </row>
    <row r="2212">
      <c r="EQ2212" s="0" t="inlineStr">
        <is>
          <t>119行 2列，源：nan 备：</t>
        </is>
      </c>
    </row>
    <row r="2213">
      <c r="EQ2213" s="0" t="inlineStr">
        <is>
          <t>119行 3列，源：nan 备：</t>
        </is>
      </c>
    </row>
    <row r="2214">
      <c r="EQ2214" s="0" t="inlineStr">
        <is>
          <t>119行 4列，源：nan 备：</t>
        </is>
      </c>
    </row>
    <row r="2215">
      <c r="EQ2215" s="0" t="inlineStr">
        <is>
          <t>119行 5列，源：None 备：</t>
        </is>
      </c>
    </row>
    <row r="2216">
      <c r="EQ2216" s="0" t="inlineStr">
        <is>
          <t>119行 6列，源：None 备：</t>
        </is>
      </c>
    </row>
    <row r="2217">
      <c r="EQ2217" s="0" t="inlineStr">
        <is>
          <t>119行 7列，源：None 备：</t>
        </is>
      </c>
    </row>
    <row r="2218">
      <c r="EQ2218" s="0" t="inlineStr">
        <is>
          <t>119行 8列，源：None 备：</t>
        </is>
      </c>
    </row>
    <row r="2219">
      <c r="EQ2219" s="0" t="inlineStr">
        <is>
          <t>119行 9列，源：None 备：</t>
        </is>
      </c>
    </row>
    <row r="2220">
      <c r="EQ2220" s="0" t="inlineStr">
        <is>
          <t>119行 10列，源：None 备：</t>
        </is>
      </c>
    </row>
    <row r="2221">
      <c r="EQ2221" s="0" t="inlineStr">
        <is>
          <t>119行 11列，源：None 备：</t>
        </is>
      </c>
    </row>
    <row r="2222">
      <c r="EQ2222" s="0" t="inlineStr">
        <is>
          <t>119行 12列，源：None 备：</t>
        </is>
      </c>
    </row>
    <row r="2223">
      <c r="EQ2223" s="0" t="inlineStr">
        <is>
          <t>119行 13列，源：None 备：</t>
        </is>
      </c>
    </row>
    <row r="2224">
      <c r="EQ2224" s="0" t="inlineStr">
        <is>
          <t>119行 14列，源：None 备：</t>
        </is>
      </c>
    </row>
    <row r="2225">
      <c r="EQ2225" s="0" t="inlineStr">
        <is>
          <t>119行 15列，源：nan 备：</t>
        </is>
      </c>
    </row>
    <row r="2226">
      <c r="EQ2226" s="0" t="inlineStr">
        <is>
          <t>119行 16列，源：nan 备：</t>
        </is>
      </c>
    </row>
    <row r="2227">
      <c r="EQ2227" s="0" t="inlineStr">
        <is>
          <t>119行 17列，源：None 备：</t>
        </is>
      </c>
    </row>
    <row r="2228">
      <c r="EQ2228" s="0" t="inlineStr">
        <is>
          <t>119行 18列，源：None 备：</t>
        </is>
      </c>
    </row>
    <row r="2229">
      <c r="EQ2229" s="0" t="inlineStr">
        <is>
          <t>119行 19列，源：None 备：</t>
        </is>
      </c>
    </row>
    <row r="2230">
      <c r="EQ2230" s="0" t="inlineStr">
        <is>
          <t>120行 0列，源：301 备：357</t>
        </is>
      </c>
    </row>
    <row r="2231">
      <c r="EQ2231" s="0" t="inlineStr">
        <is>
          <t>120行 1列，源：nan 备：</t>
        </is>
      </c>
    </row>
    <row r="2232">
      <c r="EQ2232" s="0" t="inlineStr">
        <is>
          <t>120行 2列，源：nan 备：</t>
        </is>
      </c>
    </row>
    <row r="2233">
      <c r="EQ2233" s="0" t="inlineStr">
        <is>
          <t>120行 3列，源：nan 备：</t>
        </is>
      </c>
    </row>
    <row r="2234">
      <c r="EQ2234" s="0" t="inlineStr">
        <is>
          <t>120行 4列，源：nan 备：</t>
        </is>
      </c>
    </row>
    <row r="2235">
      <c r="EQ2235" s="0" t="inlineStr">
        <is>
          <t>120行 5列，源：None 备：</t>
        </is>
      </c>
    </row>
    <row r="2236">
      <c r="EQ2236" s="0" t="inlineStr">
        <is>
          <t>120行 6列，源：None 备：</t>
        </is>
      </c>
    </row>
    <row r="2237">
      <c r="EQ2237" s="0" t="inlineStr">
        <is>
          <t>120行 7列，源：None 备：</t>
        </is>
      </c>
    </row>
    <row r="2238">
      <c r="EQ2238" s="0" t="inlineStr">
        <is>
          <t>120行 8列，源：None 备：</t>
        </is>
      </c>
    </row>
    <row r="2239">
      <c r="EQ2239" s="0" t="inlineStr">
        <is>
          <t>120行 9列，源：None 备：</t>
        </is>
      </c>
    </row>
    <row r="2240">
      <c r="EQ2240" s="0" t="inlineStr">
        <is>
          <t>120行 10列，源：None 备：</t>
        </is>
      </c>
    </row>
    <row r="2241">
      <c r="EQ2241" s="0" t="inlineStr">
        <is>
          <t>120行 11列，源：None 备：</t>
        </is>
      </c>
    </row>
    <row r="2242">
      <c r="EQ2242" s="0" t="inlineStr">
        <is>
          <t>120行 12列，源：None 备：</t>
        </is>
      </c>
    </row>
    <row r="2243">
      <c r="EQ2243" s="0" t="inlineStr">
        <is>
          <t>120行 13列，源：None 备：</t>
        </is>
      </c>
    </row>
    <row r="2244">
      <c r="EQ2244" s="0" t="inlineStr">
        <is>
          <t>120行 14列，源：None 备：</t>
        </is>
      </c>
    </row>
    <row r="2245">
      <c r="EQ2245" s="0" t="inlineStr">
        <is>
          <t>120行 15列，源：nan 备：</t>
        </is>
      </c>
    </row>
    <row r="2246">
      <c r="EQ2246" s="0" t="inlineStr">
        <is>
          <t>120行 16列，源：nan 备：</t>
        </is>
      </c>
    </row>
    <row r="2247">
      <c r="EQ2247" s="0" t="inlineStr">
        <is>
          <t>120行 17列，源：None 备：</t>
        </is>
      </c>
    </row>
    <row r="2248">
      <c r="EQ2248" s="0" t="inlineStr">
        <is>
          <t>120行 18列，源：None 备：</t>
        </is>
      </c>
    </row>
    <row r="2249">
      <c r="EQ2249" s="0" t="inlineStr">
        <is>
          <t>120行 19列，源：None 备：</t>
        </is>
      </c>
    </row>
    <row r="2250">
      <c r="EQ2250" s="0" t="inlineStr">
        <is>
          <t>121行 0列，源：302 备：358</t>
        </is>
      </c>
    </row>
    <row r="2251">
      <c r="EQ2251" s="0" t="inlineStr">
        <is>
          <t>121行 1列，源：nan 备：</t>
        </is>
      </c>
    </row>
    <row r="2252">
      <c r="EQ2252" s="0" t="inlineStr">
        <is>
          <t>121行 2列，源：nan 备：</t>
        </is>
      </c>
    </row>
    <row r="2253">
      <c r="EQ2253" s="0" t="inlineStr">
        <is>
          <t>121行 3列，源：nan 备：</t>
        </is>
      </c>
    </row>
    <row r="2254">
      <c r="EQ2254" s="0" t="inlineStr">
        <is>
          <t>121行 4列，源：nan 备：</t>
        </is>
      </c>
    </row>
    <row r="2255">
      <c r="EQ2255" s="0" t="inlineStr">
        <is>
          <t>121行 5列，源：None 备：</t>
        </is>
      </c>
    </row>
    <row r="2256">
      <c r="EQ2256" s="0" t="inlineStr">
        <is>
          <t>121行 6列，源：None 备：</t>
        </is>
      </c>
    </row>
    <row r="2257">
      <c r="EQ2257" s="0" t="inlineStr">
        <is>
          <t>121行 7列，源：None 备：</t>
        </is>
      </c>
    </row>
    <row r="2258">
      <c r="EQ2258" s="0" t="inlineStr">
        <is>
          <t>121行 8列，源：None 备：</t>
        </is>
      </c>
    </row>
    <row r="2259">
      <c r="EQ2259" s="0" t="inlineStr">
        <is>
          <t>121行 9列，源：None 备：</t>
        </is>
      </c>
    </row>
    <row r="2260">
      <c r="EQ2260" s="0" t="inlineStr">
        <is>
          <t>121行 10列，源：None 备：</t>
        </is>
      </c>
    </row>
    <row r="2261">
      <c r="EQ2261" s="0" t="inlineStr">
        <is>
          <t>121行 11列，源：None 备：</t>
        </is>
      </c>
    </row>
    <row r="2262">
      <c r="EQ2262" s="0" t="inlineStr">
        <is>
          <t>121行 12列，源：None 备：</t>
        </is>
      </c>
    </row>
    <row r="2263">
      <c r="EQ2263" s="0" t="inlineStr">
        <is>
          <t>121行 13列，源：None 备：</t>
        </is>
      </c>
    </row>
    <row r="2264">
      <c r="EQ2264" s="0" t="inlineStr">
        <is>
          <t>121行 14列，源：None 备：</t>
        </is>
      </c>
    </row>
    <row r="2265">
      <c r="EQ2265" s="0" t="inlineStr">
        <is>
          <t>121行 15列，源：nan 备：</t>
        </is>
      </c>
    </row>
    <row r="2266">
      <c r="EQ2266" s="0" t="inlineStr">
        <is>
          <t>121行 16列，源：nan 备：</t>
        </is>
      </c>
    </row>
    <row r="2267">
      <c r="EQ2267" s="0" t="inlineStr">
        <is>
          <t>121行 17列，源：None 备：</t>
        </is>
      </c>
    </row>
    <row r="2268">
      <c r="EQ2268" s="0" t="inlineStr">
        <is>
          <t>121行 18列，源：None 备：</t>
        </is>
      </c>
    </row>
    <row r="2269">
      <c r="EQ2269" s="0" t="inlineStr">
        <is>
          <t>121行 19列，源：None 备：</t>
        </is>
      </c>
    </row>
    <row r="2270">
      <c r="EQ2270" s="0" t="inlineStr">
        <is>
          <t>122行 0列，源：303 备：359</t>
        </is>
      </c>
    </row>
    <row r="2271">
      <c r="EQ2271" s="0" t="inlineStr">
        <is>
          <t>122行 1列，源：nan 备：</t>
        </is>
      </c>
    </row>
    <row r="2272">
      <c r="EQ2272" s="0" t="inlineStr">
        <is>
          <t>122行 2列，源：nan 备：</t>
        </is>
      </c>
    </row>
    <row r="2273">
      <c r="EQ2273" s="0" t="inlineStr">
        <is>
          <t>122行 3列，源：nan 备：</t>
        </is>
      </c>
    </row>
    <row r="2274">
      <c r="EQ2274" s="0" t="inlineStr">
        <is>
          <t>122行 4列，源：nan 备：</t>
        </is>
      </c>
    </row>
    <row r="2275">
      <c r="EQ2275" s="0" t="inlineStr">
        <is>
          <t>122行 5列，源：None 备：</t>
        </is>
      </c>
    </row>
    <row r="2276">
      <c r="EQ2276" s="0" t="inlineStr">
        <is>
          <t>122行 6列，源：None 备：</t>
        </is>
      </c>
    </row>
    <row r="2277">
      <c r="EQ2277" s="0" t="inlineStr">
        <is>
          <t>122行 7列，源：None 备：</t>
        </is>
      </c>
    </row>
    <row r="2278">
      <c r="EQ2278" s="0" t="inlineStr">
        <is>
          <t>122行 8列，源：None 备：</t>
        </is>
      </c>
    </row>
    <row r="2279">
      <c r="EQ2279" s="0" t="inlineStr">
        <is>
          <t>122行 9列，源：None 备：</t>
        </is>
      </c>
    </row>
    <row r="2280">
      <c r="EQ2280" s="0" t="inlineStr">
        <is>
          <t>122行 10列，源：None 备：</t>
        </is>
      </c>
    </row>
    <row r="2281">
      <c r="EQ2281" s="0" t="inlineStr">
        <is>
          <t>122行 11列，源：None 备：</t>
        </is>
      </c>
    </row>
    <row r="2282">
      <c r="EQ2282" s="0" t="inlineStr">
        <is>
          <t>122行 12列，源：None 备：</t>
        </is>
      </c>
    </row>
    <row r="2283">
      <c r="EQ2283" s="0" t="inlineStr">
        <is>
          <t>122行 13列，源：None 备：</t>
        </is>
      </c>
    </row>
    <row r="2284">
      <c r="EQ2284" s="0" t="inlineStr">
        <is>
          <t>122行 14列，源：None 备：</t>
        </is>
      </c>
    </row>
    <row r="2285">
      <c r="EQ2285" s="0" t="inlineStr">
        <is>
          <t>122行 15列，源：nan 备：</t>
        </is>
      </c>
    </row>
    <row r="2286">
      <c r="EQ2286" s="0" t="inlineStr">
        <is>
          <t>122行 16列，源：nan 备：</t>
        </is>
      </c>
    </row>
    <row r="2287">
      <c r="EQ2287" s="0" t="inlineStr">
        <is>
          <t>122行 17列，源：None 备：</t>
        </is>
      </c>
    </row>
    <row r="2288">
      <c r="EQ2288" s="0" t="inlineStr">
        <is>
          <t>122行 18列，源：None 备：</t>
        </is>
      </c>
    </row>
    <row r="2289">
      <c r="EQ2289" s="0" t="inlineStr">
        <is>
          <t>122行 19列，源：None 备：</t>
        </is>
      </c>
    </row>
    <row r="2290">
      <c r="EQ2290" s="0" t="inlineStr">
        <is>
          <t>123行 0列，源：304 备：360</t>
        </is>
      </c>
    </row>
    <row r="2291">
      <c r="EQ2291" s="0" t="inlineStr">
        <is>
          <t>123行 1列，源：nan 备：</t>
        </is>
      </c>
    </row>
    <row r="2292">
      <c r="EQ2292" s="0" t="inlineStr">
        <is>
          <t>123行 2列，源：nan 备：</t>
        </is>
      </c>
    </row>
    <row r="2293">
      <c r="EQ2293" s="0" t="inlineStr">
        <is>
          <t>123行 3列，源：nan 备：</t>
        </is>
      </c>
    </row>
    <row r="2294">
      <c r="EQ2294" s="0" t="inlineStr">
        <is>
          <t>123行 4列，源：nan 备：</t>
        </is>
      </c>
    </row>
    <row r="2295">
      <c r="EQ2295" s="0" t="inlineStr">
        <is>
          <t>123行 5列，源：None 备：</t>
        </is>
      </c>
    </row>
    <row r="2296">
      <c r="EQ2296" s="0" t="inlineStr">
        <is>
          <t>123行 6列，源：None 备：</t>
        </is>
      </c>
    </row>
    <row r="2297">
      <c r="EQ2297" s="0" t="inlineStr">
        <is>
          <t>123行 7列，源：None 备：</t>
        </is>
      </c>
    </row>
    <row r="2298">
      <c r="EQ2298" s="0" t="inlineStr">
        <is>
          <t>123行 8列，源：None 备：</t>
        </is>
      </c>
    </row>
    <row r="2299">
      <c r="EQ2299" s="0" t="inlineStr">
        <is>
          <t>123行 9列，源：None 备：</t>
        </is>
      </c>
    </row>
    <row r="2300">
      <c r="EQ2300" s="0" t="inlineStr">
        <is>
          <t>123行 10列，源：None 备：</t>
        </is>
      </c>
    </row>
    <row r="2301">
      <c r="EQ2301" s="0" t="inlineStr">
        <is>
          <t>123行 11列，源：None 备：</t>
        </is>
      </c>
    </row>
    <row r="2302">
      <c r="EQ2302" s="0" t="inlineStr">
        <is>
          <t>123行 12列，源：None 备：</t>
        </is>
      </c>
    </row>
    <row r="2303">
      <c r="EQ2303" s="0" t="inlineStr">
        <is>
          <t>123行 13列，源：None 备：</t>
        </is>
      </c>
    </row>
    <row r="2304">
      <c r="EQ2304" s="0" t="inlineStr">
        <is>
          <t>123行 14列，源：None 备：</t>
        </is>
      </c>
    </row>
    <row r="2305">
      <c r="EQ2305" s="0" t="inlineStr">
        <is>
          <t>123行 15列，源：nan 备：</t>
        </is>
      </c>
    </row>
    <row r="2306">
      <c r="EQ2306" s="0" t="inlineStr">
        <is>
          <t>123行 16列，源：nan 备：</t>
        </is>
      </c>
    </row>
    <row r="2307">
      <c r="EQ2307" s="0" t="inlineStr">
        <is>
          <t>123行 17列，源：None 备：</t>
        </is>
      </c>
    </row>
    <row r="2308">
      <c r="EQ2308" s="0" t="inlineStr">
        <is>
          <t>123行 18列，源：None 备：</t>
        </is>
      </c>
    </row>
    <row r="2309">
      <c r="EQ2309" s="0" t="inlineStr">
        <is>
          <t>123行 19列，源：None 备：</t>
        </is>
      </c>
    </row>
    <row r="2310">
      <c r="EQ2310" s="0" t="inlineStr">
        <is>
          <t>124行 0列，源：305 备：361</t>
        </is>
      </c>
    </row>
    <row r="2311">
      <c r="EQ2311" s="0" t="inlineStr">
        <is>
          <t>124行 1列，源：nan 备：</t>
        </is>
      </c>
    </row>
    <row r="2312">
      <c r="EQ2312" s="0" t="inlineStr">
        <is>
          <t>124行 2列，源：nan 备：</t>
        </is>
      </c>
    </row>
    <row r="2313">
      <c r="EQ2313" s="0" t="inlineStr">
        <is>
          <t>124行 3列，源：nan 备：</t>
        </is>
      </c>
    </row>
    <row r="2314">
      <c r="EQ2314" s="0" t="inlineStr">
        <is>
          <t>124行 4列，源：nan 备：</t>
        </is>
      </c>
    </row>
    <row r="2315">
      <c r="EQ2315" s="0" t="inlineStr">
        <is>
          <t>124行 5列，源：None 备：</t>
        </is>
      </c>
    </row>
    <row r="2316">
      <c r="EQ2316" s="0" t="inlineStr">
        <is>
          <t>124行 6列，源：None 备：</t>
        </is>
      </c>
    </row>
    <row r="2317">
      <c r="EQ2317" s="0" t="inlineStr">
        <is>
          <t>124行 7列，源：None 备：</t>
        </is>
      </c>
    </row>
    <row r="2318">
      <c r="EQ2318" s="0" t="inlineStr">
        <is>
          <t>124行 8列，源：None 备：</t>
        </is>
      </c>
    </row>
    <row r="2319">
      <c r="EQ2319" s="0" t="inlineStr">
        <is>
          <t>124行 9列，源：None 备：</t>
        </is>
      </c>
    </row>
    <row r="2320">
      <c r="EQ2320" s="0" t="inlineStr">
        <is>
          <t>124行 10列，源：None 备：</t>
        </is>
      </c>
    </row>
    <row r="2321">
      <c r="EQ2321" s="0" t="inlineStr">
        <is>
          <t>124行 11列，源：None 备：</t>
        </is>
      </c>
    </row>
    <row r="2322">
      <c r="EQ2322" s="0" t="inlineStr">
        <is>
          <t>124行 12列，源：None 备：</t>
        </is>
      </c>
    </row>
    <row r="2323">
      <c r="EQ2323" s="0" t="inlineStr">
        <is>
          <t>124行 13列，源：None 备：</t>
        </is>
      </c>
    </row>
    <row r="2324">
      <c r="EQ2324" s="0" t="inlineStr">
        <is>
          <t>124行 14列，源：None 备：</t>
        </is>
      </c>
    </row>
    <row r="2325">
      <c r="EQ2325" s="0" t="inlineStr">
        <is>
          <t>124行 15列，源：nan 备：</t>
        </is>
      </c>
    </row>
    <row r="2326">
      <c r="EQ2326" s="0" t="inlineStr">
        <is>
          <t>124行 16列，源：nan 备：</t>
        </is>
      </c>
    </row>
    <row r="2327">
      <c r="EQ2327" s="0" t="inlineStr">
        <is>
          <t>124行 17列，源：None 备：</t>
        </is>
      </c>
    </row>
    <row r="2328">
      <c r="EQ2328" s="0" t="inlineStr">
        <is>
          <t>124行 18列，源：None 备：</t>
        </is>
      </c>
    </row>
    <row r="2329">
      <c r="EQ2329" s="0" t="inlineStr">
        <is>
          <t>124行 19列，源：None 备：</t>
        </is>
      </c>
    </row>
    <row r="2330">
      <c r="EQ2330" s="0" t="inlineStr">
        <is>
          <t>125行 0列，源：306 备：362</t>
        </is>
      </c>
    </row>
    <row r="2331">
      <c r="EQ2331" s="0" t="inlineStr">
        <is>
          <t>125行 1列，源：nan 备：</t>
        </is>
      </c>
    </row>
    <row r="2332">
      <c r="EQ2332" s="0" t="inlineStr">
        <is>
          <t>125行 2列，源：nan 备：</t>
        </is>
      </c>
    </row>
    <row r="2333">
      <c r="EQ2333" s="0" t="inlineStr">
        <is>
          <t>125行 3列，源：nan 备：</t>
        </is>
      </c>
    </row>
    <row r="2334">
      <c r="EQ2334" s="0" t="inlineStr">
        <is>
          <t>125行 4列，源：nan 备：</t>
        </is>
      </c>
    </row>
    <row r="2335">
      <c r="EQ2335" s="0" t="inlineStr">
        <is>
          <t>125行 5列，源：None 备：</t>
        </is>
      </c>
    </row>
    <row r="2336">
      <c r="EQ2336" s="0" t="inlineStr">
        <is>
          <t>125行 6列，源：None 备：</t>
        </is>
      </c>
    </row>
    <row r="2337">
      <c r="EQ2337" s="0" t="inlineStr">
        <is>
          <t>125行 7列，源：None 备：</t>
        </is>
      </c>
    </row>
    <row r="2338">
      <c r="EQ2338" s="0" t="inlineStr">
        <is>
          <t>125行 8列，源：None 备：</t>
        </is>
      </c>
    </row>
    <row r="2339">
      <c r="EQ2339" s="0" t="inlineStr">
        <is>
          <t>125行 9列，源：None 备：</t>
        </is>
      </c>
    </row>
    <row r="2340">
      <c r="EQ2340" s="0" t="inlineStr">
        <is>
          <t>125行 10列，源：None 备：</t>
        </is>
      </c>
    </row>
    <row r="2341">
      <c r="EQ2341" s="0" t="inlineStr">
        <is>
          <t>125行 11列，源：None 备：</t>
        </is>
      </c>
    </row>
    <row r="2342">
      <c r="EQ2342" s="0" t="inlineStr">
        <is>
          <t>125行 12列，源：None 备：</t>
        </is>
      </c>
    </row>
    <row r="2343">
      <c r="EQ2343" s="0" t="inlineStr">
        <is>
          <t>125行 13列，源：None 备：</t>
        </is>
      </c>
    </row>
    <row r="2344">
      <c r="EQ2344" s="0" t="inlineStr">
        <is>
          <t>125行 14列，源：None 备：</t>
        </is>
      </c>
    </row>
    <row r="2345">
      <c r="EQ2345" s="0" t="inlineStr">
        <is>
          <t>125行 15列，源：nan 备：</t>
        </is>
      </c>
    </row>
    <row r="2346">
      <c r="EQ2346" s="0" t="inlineStr">
        <is>
          <t>125行 16列，源：nan 备：</t>
        </is>
      </c>
    </row>
    <row r="2347">
      <c r="EQ2347" s="0" t="inlineStr">
        <is>
          <t>125行 17列，源：None 备：</t>
        </is>
      </c>
    </row>
    <row r="2348">
      <c r="EQ2348" s="0" t="inlineStr">
        <is>
          <t>125行 18列，源：None 备：</t>
        </is>
      </c>
    </row>
    <row r="2349">
      <c r="EQ2349" s="0" t="inlineStr">
        <is>
          <t>125行 19列，源：None 备：</t>
        </is>
      </c>
    </row>
    <row r="2350">
      <c r="EQ2350" s="0" t="inlineStr">
        <is>
          <t>126行 0列，源：307 备：363</t>
        </is>
      </c>
    </row>
    <row r="2351">
      <c r="EQ2351" s="0" t="inlineStr">
        <is>
          <t>126行 1列，源：nan 备：</t>
        </is>
      </c>
    </row>
    <row r="2352">
      <c r="EQ2352" s="0" t="inlineStr">
        <is>
          <t>126行 2列，源：nan 备：</t>
        </is>
      </c>
    </row>
    <row r="2353">
      <c r="EQ2353" s="0" t="inlineStr">
        <is>
          <t>126行 3列，源：nan 备：</t>
        </is>
      </c>
    </row>
    <row r="2354">
      <c r="EQ2354" s="0" t="inlineStr">
        <is>
          <t>126行 4列，源：nan 备：</t>
        </is>
      </c>
    </row>
    <row r="2355">
      <c r="EQ2355" s="0" t="inlineStr">
        <is>
          <t>126行 5列，源：None 备：</t>
        </is>
      </c>
    </row>
    <row r="2356">
      <c r="EQ2356" s="0" t="inlineStr">
        <is>
          <t>126行 6列，源：None 备：</t>
        </is>
      </c>
    </row>
    <row r="2357">
      <c r="EQ2357" s="0" t="inlineStr">
        <is>
          <t>126行 7列，源：None 备：</t>
        </is>
      </c>
    </row>
    <row r="2358">
      <c r="EQ2358" s="0" t="inlineStr">
        <is>
          <t>126行 8列，源：None 备：</t>
        </is>
      </c>
    </row>
    <row r="2359">
      <c r="EQ2359" s="0" t="inlineStr">
        <is>
          <t>126行 9列，源：None 备：</t>
        </is>
      </c>
    </row>
    <row r="2360">
      <c r="EQ2360" s="0" t="inlineStr">
        <is>
          <t>126行 10列，源：None 备：</t>
        </is>
      </c>
    </row>
    <row r="2361">
      <c r="EQ2361" s="0" t="inlineStr">
        <is>
          <t>126行 11列，源：None 备：</t>
        </is>
      </c>
    </row>
    <row r="2362">
      <c r="EQ2362" s="0" t="inlineStr">
        <is>
          <t>126行 12列，源：None 备：</t>
        </is>
      </c>
    </row>
    <row r="2363">
      <c r="EQ2363" s="0" t="inlineStr">
        <is>
          <t>126行 13列，源：None 备：</t>
        </is>
      </c>
    </row>
    <row r="2364">
      <c r="EQ2364" s="0" t="inlineStr">
        <is>
          <t>126行 14列，源：None 备：</t>
        </is>
      </c>
    </row>
    <row r="2365">
      <c r="EQ2365" s="0" t="inlineStr">
        <is>
          <t>126行 15列，源：nan 备：</t>
        </is>
      </c>
    </row>
    <row r="2366">
      <c r="EQ2366" s="0" t="inlineStr">
        <is>
          <t>126行 16列，源：nan 备：</t>
        </is>
      </c>
    </row>
    <row r="2367">
      <c r="EQ2367" s="0" t="inlineStr">
        <is>
          <t>126行 17列，源：None 备：</t>
        </is>
      </c>
    </row>
    <row r="2368">
      <c r="EQ2368" s="0" t="inlineStr">
        <is>
          <t>126行 18列，源：None 备：</t>
        </is>
      </c>
    </row>
    <row r="2369">
      <c r="EQ2369" s="0" t="inlineStr">
        <is>
          <t>126行 19列，源：None 备：</t>
        </is>
      </c>
    </row>
    <row r="2370">
      <c r="EQ2370" s="0" t="inlineStr">
        <is>
          <t>127行 0列，源：308 备：364</t>
        </is>
      </c>
    </row>
    <row r="2371">
      <c r="EQ2371" s="0" t="inlineStr">
        <is>
          <t>127行 1列，源：nan 备：</t>
        </is>
      </c>
    </row>
    <row r="2372">
      <c r="EQ2372" s="0" t="inlineStr">
        <is>
          <t>127行 2列，源：nan 备：</t>
        </is>
      </c>
    </row>
    <row r="2373">
      <c r="EQ2373" s="0" t="inlineStr">
        <is>
          <t>127行 3列，源：nan 备：</t>
        </is>
      </c>
    </row>
    <row r="2374">
      <c r="EQ2374" s="0" t="inlineStr">
        <is>
          <t>127行 4列，源：nan 备：</t>
        </is>
      </c>
    </row>
    <row r="2375">
      <c r="EQ2375" s="0" t="inlineStr">
        <is>
          <t>127行 5列，源：None 备：</t>
        </is>
      </c>
    </row>
    <row r="2376">
      <c r="EQ2376" s="0" t="inlineStr">
        <is>
          <t>127行 6列，源：None 备：</t>
        </is>
      </c>
    </row>
    <row r="2377">
      <c r="EQ2377" s="0" t="inlineStr">
        <is>
          <t>127行 7列，源：None 备：</t>
        </is>
      </c>
    </row>
    <row r="2378">
      <c r="EQ2378" s="0" t="inlineStr">
        <is>
          <t>127行 8列，源：None 备：</t>
        </is>
      </c>
    </row>
    <row r="2379">
      <c r="EQ2379" s="0" t="inlineStr">
        <is>
          <t>127行 9列，源：None 备：</t>
        </is>
      </c>
    </row>
    <row r="2380">
      <c r="EQ2380" s="0" t="inlineStr">
        <is>
          <t>127行 10列，源：None 备：</t>
        </is>
      </c>
    </row>
    <row r="2381">
      <c r="EQ2381" s="0" t="inlineStr">
        <is>
          <t>127行 11列，源：None 备：</t>
        </is>
      </c>
    </row>
    <row r="2382">
      <c r="EQ2382" s="0" t="inlineStr">
        <is>
          <t>127行 12列，源：None 备：</t>
        </is>
      </c>
    </row>
    <row r="2383">
      <c r="EQ2383" s="0" t="inlineStr">
        <is>
          <t>127行 13列，源：None 备：</t>
        </is>
      </c>
    </row>
    <row r="2384">
      <c r="EQ2384" s="0" t="inlineStr">
        <is>
          <t>127行 14列，源：None 备：</t>
        </is>
      </c>
    </row>
    <row r="2385">
      <c r="EQ2385" s="0" t="inlineStr">
        <is>
          <t>127行 15列，源：nan 备：</t>
        </is>
      </c>
    </row>
    <row r="2386">
      <c r="EQ2386" s="0" t="inlineStr">
        <is>
          <t>127行 16列，源：nan 备：</t>
        </is>
      </c>
    </row>
    <row r="2387">
      <c r="EQ2387" s="0" t="inlineStr">
        <is>
          <t>127行 17列，源：None 备：</t>
        </is>
      </c>
    </row>
    <row r="2388">
      <c r="EQ2388" s="0" t="inlineStr">
        <is>
          <t>127行 18列，源：None 备：</t>
        </is>
      </c>
    </row>
    <row r="2389">
      <c r="EQ2389" s="0" t="inlineStr">
        <is>
          <t>127行 19列，源：None 备：</t>
        </is>
      </c>
    </row>
    <row r="2390">
      <c r="EQ2390" s="0" t="inlineStr">
        <is>
          <t>128行 0列，源：309 备：365</t>
        </is>
      </c>
    </row>
    <row r="2391">
      <c r="EQ2391" s="0" t="inlineStr">
        <is>
          <t>128行 1列，源：nan 备：</t>
        </is>
      </c>
    </row>
    <row r="2392">
      <c r="EQ2392" s="0" t="inlineStr">
        <is>
          <t>128行 2列，源：nan 备：</t>
        </is>
      </c>
    </row>
    <row r="2393">
      <c r="EQ2393" s="0" t="inlineStr">
        <is>
          <t>128行 3列，源：nan 备：</t>
        </is>
      </c>
    </row>
    <row r="2394">
      <c r="EQ2394" s="0" t="inlineStr">
        <is>
          <t>128行 4列，源：nan 备：</t>
        </is>
      </c>
    </row>
    <row r="2395">
      <c r="EQ2395" s="0" t="inlineStr">
        <is>
          <t>128行 5列，源：None 备：</t>
        </is>
      </c>
    </row>
    <row r="2396">
      <c r="EQ2396" s="0" t="inlineStr">
        <is>
          <t>128行 6列，源：None 备：</t>
        </is>
      </c>
    </row>
    <row r="2397">
      <c r="EQ2397" s="0" t="inlineStr">
        <is>
          <t>128行 7列，源：None 备：</t>
        </is>
      </c>
    </row>
    <row r="2398">
      <c r="EQ2398" s="0" t="inlineStr">
        <is>
          <t>128行 8列，源：None 备：</t>
        </is>
      </c>
    </row>
    <row r="2399">
      <c r="EQ2399" s="0" t="inlineStr">
        <is>
          <t>128行 9列，源：None 备：</t>
        </is>
      </c>
    </row>
    <row r="2400">
      <c r="EQ2400" s="0" t="inlineStr">
        <is>
          <t>128行 10列，源：None 备：</t>
        </is>
      </c>
    </row>
    <row r="2401">
      <c r="EQ2401" s="0" t="inlineStr">
        <is>
          <t>128行 11列，源：None 备：</t>
        </is>
      </c>
    </row>
    <row r="2402">
      <c r="EQ2402" s="0" t="inlineStr">
        <is>
          <t>128行 12列，源：None 备：</t>
        </is>
      </c>
    </row>
    <row r="2403">
      <c r="EQ2403" s="0" t="inlineStr">
        <is>
          <t>128行 13列，源：None 备：</t>
        </is>
      </c>
    </row>
    <row r="2404">
      <c r="EQ2404" s="0" t="inlineStr">
        <is>
          <t>128行 14列，源：None 备：</t>
        </is>
      </c>
    </row>
    <row r="2405">
      <c r="EQ2405" s="0" t="inlineStr">
        <is>
          <t>128行 15列，源：nan 备：</t>
        </is>
      </c>
    </row>
    <row r="2406">
      <c r="EQ2406" s="0" t="inlineStr">
        <is>
          <t>128行 16列，源：nan 备：</t>
        </is>
      </c>
    </row>
    <row r="2407">
      <c r="EQ2407" s="0" t="inlineStr">
        <is>
          <t>128行 17列，源：None 备：</t>
        </is>
      </c>
    </row>
    <row r="2408">
      <c r="EQ2408" s="0" t="inlineStr">
        <is>
          <t>128行 18列，源：None 备：</t>
        </is>
      </c>
    </row>
    <row r="2409">
      <c r="EQ2409" s="0" t="inlineStr">
        <is>
          <t>128行 19列，源：None 备：</t>
        </is>
      </c>
    </row>
    <row r="2410">
      <c r="EQ2410" s="0" t="inlineStr">
        <is>
          <t>129行 0列，源：310 备：366</t>
        </is>
      </c>
    </row>
    <row r="2411">
      <c r="EQ2411" s="0" t="inlineStr">
        <is>
          <t>129行 1列，源：nan 备：</t>
        </is>
      </c>
    </row>
    <row r="2412">
      <c r="EQ2412" s="0" t="inlineStr">
        <is>
          <t>129行 2列，源：nan 备：</t>
        </is>
      </c>
    </row>
    <row r="2413">
      <c r="EQ2413" s="0" t="inlineStr">
        <is>
          <t>129行 3列，源：nan 备：</t>
        </is>
      </c>
    </row>
    <row r="2414">
      <c r="EQ2414" s="0" t="inlineStr">
        <is>
          <t>129行 4列，源：nan 备：</t>
        </is>
      </c>
    </row>
    <row r="2415">
      <c r="EQ2415" s="0" t="inlineStr">
        <is>
          <t>129行 5列，源：None 备：</t>
        </is>
      </c>
    </row>
    <row r="2416">
      <c r="EQ2416" s="0" t="inlineStr">
        <is>
          <t>129行 6列，源：None 备：</t>
        </is>
      </c>
    </row>
    <row r="2417">
      <c r="EQ2417" s="0" t="inlineStr">
        <is>
          <t>129行 7列，源：None 备：</t>
        </is>
      </c>
    </row>
    <row r="2418">
      <c r="EQ2418" s="0" t="inlineStr">
        <is>
          <t>129行 8列，源：None 备：</t>
        </is>
      </c>
    </row>
    <row r="2419">
      <c r="EQ2419" s="0" t="inlineStr">
        <is>
          <t>129行 9列，源：None 备：</t>
        </is>
      </c>
    </row>
    <row r="2420">
      <c r="EQ2420" s="0" t="inlineStr">
        <is>
          <t>129行 10列，源：None 备：</t>
        </is>
      </c>
    </row>
    <row r="2421">
      <c r="EQ2421" s="0" t="inlineStr">
        <is>
          <t>129行 11列，源：None 备：</t>
        </is>
      </c>
    </row>
    <row r="2422">
      <c r="EQ2422" s="0" t="inlineStr">
        <is>
          <t>129行 12列，源：None 备：</t>
        </is>
      </c>
    </row>
    <row r="2423">
      <c r="EQ2423" s="0" t="inlineStr">
        <is>
          <t>129行 13列，源：None 备：</t>
        </is>
      </c>
    </row>
    <row r="2424">
      <c r="EQ2424" s="0" t="inlineStr">
        <is>
          <t>129行 14列，源：None 备：</t>
        </is>
      </c>
    </row>
    <row r="2425">
      <c r="EQ2425" s="0" t="inlineStr">
        <is>
          <t>129行 15列，源：nan 备：</t>
        </is>
      </c>
    </row>
    <row r="2426">
      <c r="EQ2426" s="0" t="inlineStr">
        <is>
          <t>129行 16列，源：nan 备：</t>
        </is>
      </c>
    </row>
    <row r="2427">
      <c r="EQ2427" s="0" t="inlineStr">
        <is>
          <t>129行 17列，源：None 备：</t>
        </is>
      </c>
    </row>
    <row r="2428">
      <c r="EQ2428" s="0" t="inlineStr">
        <is>
          <t>129行 18列，源：None 备：</t>
        </is>
      </c>
    </row>
    <row r="2429">
      <c r="EQ2429" s="0" t="inlineStr">
        <is>
          <t>129行 19列，源：None 备：</t>
        </is>
      </c>
    </row>
    <row r="2430">
      <c r="EQ2430" s="0" t="inlineStr">
        <is>
          <t>130行 0列，源：311 备：367</t>
        </is>
      </c>
    </row>
    <row r="2431">
      <c r="EQ2431" s="0" t="inlineStr">
        <is>
          <t>130行 1列，源：nan 备：</t>
        </is>
      </c>
    </row>
    <row r="2432">
      <c r="EQ2432" s="0" t="inlineStr">
        <is>
          <t>130行 2列，源：nan 备：</t>
        </is>
      </c>
    </row>
    <row r="2433">
      <c r="EQ2433" s="0" t="inlineStr">
        <is>
          <t>130行 3列，源：nan 备：</t>
        </is>
      </c>
    </row>
    <row r="2434">
      <c r="EQ2434" s="0" t="inlineStr">
        <is>
          <t>130行 4列，源：nan 备：</t>
        </is>
      </c>
    </row>
    <row r="2435">
      <c r="EQ2435" s="0" t="inlineStr">
        <is>
          <t>130行 5列，源：None 备：</t>
        </is>
      </c>
    </row>
    <row r="2436">
      <c r="EQ2436" s="0" t="inlineStr">
        <is>
          <t>130行 6列，源：None 备：</t>
        </is>
      </c>
    </row>
    <row r="2437">
      <c r="EQ2437" s="0" t="inlineStr">
        <is>
          <t>130行 7列，源：None 备：</t>
        </is>
      </c>
    </row>
    <row r="2438">
      <c r="EQ2438" s="0" t="inlineStr">
        <is>
          <t>130行 8列，源：None 备：</t>
        </is>
      </c>
    </row>
    <row r="2439">
      <c r="EQ2439" s="0" t="inlineStr">
        <is>
          <t>130行 9列，源：None 备：</t>
        </is>
      </c>
    </row>
    <row r="2440">
      <c r="EQ2440" s="0" t="inlineStr">
        <is>
          <t>130行 10列，源：None 备：</t>
        </is>
      </c>
    </row>
    <row r="2441">
      <c r="EQ2441" s="0" t="inlineStr">
        <is>
          <t>130行 11列，源：None 备：</t>
        </is>
      </c>
    </row>
    <row r="2442">
      <c r="EQ2442" s="0" t="inlineStr">
        <is>
          <t>130行 12列，源：None 备：</t>
        </is>
      </c>
    </row>
    <row r="2443">
      <c r="EQ2443" s="0" t="inlineStr">
        <is>
          <t>130行 13列，源：None 备：</t>
        </is>
      </c>
    </row>
    <row r="2444">
      <c r="EQ2444" s="0" t="inlineStr">
        <is>
          <t>130行 14列，源：None 备：</t>
        </is>
      </c>
    </row>
    <row r="2445">
      <c r="EQ2445" s="0" t="inlineStr">
        <is>
          <t>130行 15列，源：nan 备：</t>
        </is>
      </c>
    </row>
    <row r="2446">
      <c r="EQ2446" s="0" t="inlineStr">
        <is>
          <t>130行 16列，源：nan 备：</t>
        </is>
      </c>
    </row>
    <row r="2447">
      <c r="EQ2447" s="0" t="inlineStr">
        <is>
          <t>130行 17列，源：None 备：</t>
        </is>
      </c>
    </row>
    <row r="2448">
      <c r="EQ2448" s="0" t="inlineStr">
        <is>
          <t>130行 18列，源：None 备：</t>
        </is>
      </c>
    </row>
    <row r="2449">
      <c r="EQ2449" s="0" t="inlineStr">
        <is>
          <t>130行 19列，源：None 备：</t>
        </is>
      </c>
    </row>
    <row r="2450">
      <c r="EQ2450" s="0" t="inlineStr">
        <is>
          <t>131行 0列，源：312 备：368</t>
        </is>
      </c>
    </row>
    <row r="2451">
      <c r="EQ2451" s="0" t="inlineStr">
        <is>
          <t>131行 1列，源：nan 备：</t>
        </is>
      </c>
    </row>
    <row r="2452">
      <c r="EQ2452" s="0" t="inlineStr">
        <is>
          <t>131行 2列，源：nan 备：</t>
        </is>
      </c>
    </row>
    <row r="2453">
      <c r="EQ2453" s="0" t="inlineStr">
        <is>
          <t>131行 3列，源：nan 备：</t>
        </is>
      </c>
    </row>
    <row r="2454">
      <c r="EQ2454" s="0" t="inlineStr">
        <is>
          <t>131行 4列，源：nan 备：</t>
        </is>
      </c>
    </row>
    <row r="2455">
      <c r="EQ2455" s="0" t="inlineStr">
        <is>
          <t>131行 5列，源：None 备：</t>
        </is>
      </c>
    </row>
    <row r="2456">
      <c r="EQ2456" s="0" t="inlineStr">
        <is>
          <t>131行 6列，源：None 备：</t>
        </is>
      </c>
    </row>
    <row r="2457">
      <c r="EQ2457" s="0" t="inlineStr">
        <is>
          <t>131行 7列，源：None 备：</t>
        </is>
      </c>
    </row>
    <row r="2458">
      <c r="EQ2458" s="0" t="inlineStr">
        <is>
          <t>131行 8列，源：None 备：</t>
        </is>
      </c>
    </row>
    <row r="2459">
      <c r="EQ2459" s="0" t="inlineStr">
        <is>
          <t>131行 9列，源：None 备：</t>
        </is>
      </c>
    </row>
    <row r="2460">
      <c r="EQ2460" s="0" t="inlineStr">
        <is>
          <t>131行 10列，源：None 备：</t>
        </is>
      </c>
    </row>
    <row r="2461">
      <c r="EQ2461" s="0" t="inlineStr">
        <is>
          <t>131行 11列，源：None 备：</t>
        </is>
      </c>
    </row>
    <row r="2462">
      <c r="EQ2462" s="0" t="inlineStr">
        <is>
          <t>131行 12列，源：None 备：</t>
        </is>
      </c>
    </row>
    <row r="2463">
      <c r="EQ2463" s="0" t="inlineStr">
        <is>
          <t>131行 13列，源：None 备：</t>
        </is>
      </c>
    </row>
    <row r="2464">
      <c r="EQ2464" s="0" t="inlineStr">
        <is>
          <t>131行 14列，源：None 备：</t>
        </is>
      </c>
    </row>
    <row r="2465">
      <c r="EQ2465" s="0" t="inlineStr">
        <is>
          <t>131行 15列，源：nan 备：</t>
        </is>
      </c>
    </row>
    <row r="2466">
      <c r="EQ2466" s="0" t="inlineStr">
        <is>
          <t>131行 16列，源：nan 备：</t>
        </is>
      </c>
    </row>
    <row r="2467">
      <c r="EQ2467" s="0" t="inlineStr">
        <is>
          <t>131行 17列，源：None 备：</t>
        </is>
      </c>
    </row>
    <row r="2468">
      <c r="EQ2468" s="0" t="inlineStr">
        <is>
          <t>131行 18列，源：None 备：</t>
        </is>
      </c>
    </row>
    <row r="2469">
      <c r="EQ2469" s="0" t="inlineStr">
        <is>
          <t>131行 19列，源：None 备：</t>
        </is>
      </c>
    </row>
    <row r="2470">
      <c r="EQ2470" s="0" t="inlineStr">
        <is>
          <t>132行 0列，源：313 备：369</t>
        </is>
      </c>
    </row>
    <row r="2471">
      <c r="EQ2471" s="0" t="inlineStr">
        <is>
          <t>132行 1列，源：nan 备：</t>
        </is>
      </c>
    </row>
    <row r="2472">
      <c r="EQ2472" s="0" t="inlineStr">
        <is>
          <t>132行 2列，源：nan 备：</t>
        </is>
      </c>
    </row>
    <row r="2473">
      <c r="EQ2473" s="0" t="inlineStr">
        <is>
          <t>132行 3列，源：nan 备：</t>
        </is>
      </c>
    </row>
    <row r="2474">
      <c r="EQ2474" s="0" t="inlineStr">
        <is>
          <t>132行 4列，源：nan 备：</t>
        </is>
      </c>
    </row>
    <row r="2475">
      <c r="EQ2475" s="0" t="inlineStr">
        <is>
          <t>132行 5列，源：None 备：</t>
        </is>
      </c>
    </row>
    <row r="2476">
      <c r="EQ2476" s="0" t="inlineStr">
        <is>
          <t>132行 6列，源：None 备：</t>
        </is>
      </c>
    </row>
    <row r="2477">
      <c r="EQ2477" s="0" t="inlineStr">
        <is>
          <t>132行 7列，源：None 备：</t>
        </is>
      </c>
    </row>
    <row r="2478">
      <c r="EQ2478" s="0" t="inlineStr">
        <is>
          <t>132行 8列，源：None 备：</t>
        </is>
      </c>
    </row>
    <row r="2479">
      <c r="EQ2479" s="0" t="inlineStr">
        <is>
          <t>132行 9列，源：None 备：</t>
        </is>
      </c>
    </row>
    <row r="2480">
      <c r="EQ2480" s="0" t="inlineStr">
        <is>
          <t>132行 10列，源：None 备：</t>
        </is>
      </c>
    </row>
    <row r="2481">
      <c r="EQ2481" s="0" t="inlineStr">
        <is>
          <t>132行 11列，源：None 备：</t>
        </is>
      </c>
    </row>
    <row r="2482">
      <c r="EQ2482" s="0" t="inlineStr">
        <is>
          <t>132行 12列，源：None 备：</t>
        </is>
      </c>
    </row>
    <row r="2483">
      <c r="EQ2483" s="0" t="inlineStr">
        <is>
          <t>132行 13列，源：None 备：</t>
        </is>
      </c>
    </row>
    <row r="2484">
      <c r="EQ2484" s="0" t="inlineStr">
        <is>
          <t>132行 14列，源：None 备：</t>
        </is>
      </c>
    </row>
    <row r="2485">
      <c r="EQ2485" s="0" t="inlineStr">
        <is>
          <t>132行 15列，源：nan 备：</t>
        </is>
      </c>
    </row>
    <row r="2486">
      <c r="EQ2486" s="0" t="inlineStr">
        <is>
          <t>132行 16列，源：nan 备：</t>
        </is>
      </c>
    </row>
    <row r="2487">
      <c r="EQ2487" s="0" t="inlineStr">
        <is>
          <t>132行 17列，源：None 备：</t>
        </is>
      </c>
    </row>
    <row r="2488">
      <c r="EQ2488" s="0" t="inlineStr">
        <is>
          <t>132行 18列，源：None 备：</t>
        </is>
      </c>
    </row>
    <row r="2489">
      <c r="EQ2489" s="0" t="inlineStr">
        <is>
          <t>132行 19列，源：None 备：</t>
        </is>
      </c>
    </row>
    <row r="2490">
      <c r="EQ2490" s="0" t="inlineStr">
        <is>
          <t>133行 0列，源：314 备：370</t>
        </is>
      </c>
    </row>
    <row r="2491">
      <c r="EQ2491" s="0" t="inlineStr">
        <is>
          <t>133行 1列，源：nan 备：</t>
        </is>
      </c>
    </row>
    <row r="2492">
      <c r="EQ2492" s="0" t="inlineStr">
        <is>
          <t>133行 2列，源：nan 备：</t>
        </is>
      </c>
    </row>
    <row r="2493">
      <c r="EQ2493" s="0" t="inlineStr">
        <is>
          <t>133行 3列，源：nan 备：</t>
        </is>
      </c>
    </row>
    <row r="2494">
      <c r="EQ2494" s="0" t="inlineStr">
        <is>
          <t>133行 4列，源：nan 备：</t>
        </is>
      </c>
    </row>
    <row r="2495">
      <c r="EQ2495" s="0" t="inlineStr">
        <is>
          <t>133行 5列，源：None 备：</t>
        </is>
      </c>
    </row>
    <row r="2496">
      <c r="EQ2496" s="0" t="inlineStr">
        <is>
          <t>133行 6列，源：None 备：</t>
        </is>
      </c>
    </row>
    <row r="2497">
      <c r="EQ2497" s="0" t="inlineStr">
        <is>
          <t>133行 7列，源：None 备：</t>
        </is>
      </c>
    </row>
    <row r="2498">
      <c r="EQ2498" s="0" t="inlineStr">
        <is>
          <t>133行 8列，源：None 备：</t>
        </is>
      </c>
    </row>
    <row r="2499">
      <c r="EQ2499" s="0" t="inlineStr">
        <is>
          <t>133行 9列，源：None 备：</t>
        </is>
      </c>
    </row>
    <row r="2500">
      <c r="EQ2500" s="0" t="inlineStr">
        <is>
          <t>133行 10列，源：None 备：</t>
        </is>
      </c>
    </row>
    <row r="2501">
      <c r="EQ2501" s="0" t="inlineStr">
        <is>
          <t>133行 11列，源：None 备：</t>
        </is>
      </c>
    </row>
    <row r="2502">
      <c r="EQ2502" s="0" t="inlineStr">
        <is>
          <t>133行 12列，源：None 备：</t>
        </is>
      </c>
    </row>
    <row r="2503">
      <c r="EQ2503" s="0" t="inlineStr">
        <is>
          <t>133行 13列，源：None 备：</t>
        </is>
      </c>
    </row>
    <row r="2504">
      <c r="EQ2504" s="0" t="inlineStr">
        <is>
          <t>133行 14列，源：None 备：</t>
        </is>
      </c>
    </row>
    <row r="2505">
      <c r="EQ2505" s="0" t="inlineStr">
        <is>
          <t>133行 15列，源：nan 备：</t>
        </is>
      </c>
    </row>
    <row r="2506">
      <c r="EQ2506" s="0" t="inlineStr">
        <is>
          <t>133行 16列，源：nan 备：</t>
        </is>
      </c>
    </row>
    <row r="2507">
      <c r="EQ2507" s="0" t="inlineStr">
        <is>
          <t>133行 17列，源：None 备：</t>
        </is>
      </c>
    </row>
    <row r="2508">
      <c r="EQ2508" s="0" t="inlineStr">
        <is>
          <t>133行 18列，源：None 备：</t>
        </is>
      </c>
    </row>
    <row r="2509">
      <c r="EQ2509" s="0" t="inlineStr">
        <is>
          <t>133行 19列，源：None 备：</t>
        </is>
      </c>
    </row>
    <row r="2510">
      <c r="EQ2510" s="0" t="inlineStr">
        <is>
          <t>134行 0列，源：315 备：4</t>
        </is>
      </c>
    </row>
    <row r="2511">
      <c r="EQ2511" s="0" t="inlineStr">
        <is>
          <t>134行 1列，源：nan 备：123</t>
        </is>
      </c>
    </row>
    <row r="2512">
      <c r="EQ2512" s="0" t="inlineStr">
        <is>
          <t>134行 2列，源：nan 备：12345</t>
        </is>
      </c>
    </row>
    <row r="2513">
      <c r="EQ2513" s="0" t="inlineStr">
        <is>
          <t>134行 3列，源：nan 备：1234567890</t>
        </is>
      </c>
    </row>
    <row r="2514">
      <c r="EQ2514" s="0" t="inlineStr">
        <is>
          <t>134行 4列，源：nan 备：1234567890123456</t>
        </is>
      </c>
    </row>
    <row r="2515">
      <c r="EQ2515" s="0" t="inlineStr">
        <is>
          <t>134行 5列，源：None 备：123456789123456789</t>
        </is>
      </c>
    </row>
    <row r="2516">
      <c r="EQ2516" s="0" t="inlineStr">
        <is>
          <t>134行 6列，源：None 备：-1234567890123456789012345</t>
        </is>
      </c>
    </row>
    <row r="2517">
      <c r="EQ2517" s="0" t="inlineStr">
        <is>
          <t>134行 7列，源：None 备：0.00000000000000000000000080000000000000</t>
        </is>
      </c>
    </row>
    <row r="2518">
      <c r="EQ2518" s="0" t="inlineStr">
        <is>
          <t>134行 8列，源：None 备：1234567890123456789012345678.1234567890</t>
        </is>
      </c>
    </row>
    <row r="2519">
      <c r="EQ2519" s="0" t="inlineStr">
        <is>
          <t>134行 9列，源：None 备：-123456789012.1234</t>
        </is>
      </c>
    </row>
    <row r="2520">
      <c r="EQ2520" s="0" t="inlineStr">
        <is>
          <t>134行 10列，源：None 备：123456789123456789</t>
        </is>
      </c>
    </row>
    <row r="2521">
      <c r="EQ2521" s="0" t="inlineStr">
        <is>
          <t>134行 11列，源：None 备：-1234567890123456789012345</t>
        </is>
      </c>
    </row>
    <row r="2522">
      <c r="EQ2522" s="0" t="inlineStr">
        <is>
          <t>134行 12列，源：None 备：0.00000000000000000000000080000000000000</t>
        </is>
      </c>
    </row>
    <row r="2523">
      <c r="EQ2523" s="0" t="inlineStr">
        <is>
          <t>134行 13列，源：None 备：1234567890123456789012345678.1234567890</t>
        </is>
      </c>
    </row>
    <row r="2524">
      <c r="EQ2524" s="0" t="inlineStr">
        <is>
          <t>134行 14列，源：None 备：-123456789012.12</t>
        </is>
      </c>
    </row>
    <row r="2525">
      <c r="EQ2525" s="0" t="inlineStr">
        <is>
          <t>134行 15列，源：nan 备：0.0000000000000</t>
        </is>
      </c>
    </row>
    <row r="2526">
      <c r="EQ2526" s="0" t="inlineStr">
        <is>
          <t>134行 16列，源：nan 备：299792448.000000</t>
        </is>
      </c>
    </row>
    <row r="2527">
      <c r="EQ2527" s="0" t="inlineStr">
        <is>
          <t>134行 17列，源：None 备：-500000.0000</t>
        </is>
      </c>
    </row>
    <row r="2528">
      <c r="EQ2528" s="0" t="inlineStr">
        <is>
          <t>134行 18列，源：None 备：1234.5678</t>
        </is>
      </c>
    </row>
    <row r="2529">
      <c r="EQ2529" s="0" t="inlineStr">
        <is>
          <t>134行 19列，源：None 备：1</t>
        </is>
      </c>
    </row>
    <row r="2530">
      <c r="EQ2530" s="0" t="inlineStr">
        <is>
          <t>135行 0列，源：316 备：404</t>
        </is>
      </c>
    </row>
    <row r="2531">
      <c r="EQ2531" s="0" t="inlineStr">
        <is>
          <t>135行 1列，源：nan 备：123</t>
        </is>
      </c>
    </row>
    <row r="2532">
      <c r="EQ2532" s="0" t="inlineStr">
        <is>
          <t>135行 2列，源：nan 备：12345</t>
        </is>
      </c>
    </row>
    <row r="2533">
      <c r="EQ2533" s="0" t="inlineStr">
        <is>
          <t>135行 3列，源：nan 备：1234567890</t>
        </is>
      </c>
    </row>
    <row r="2534">
      <c r="EQ2534" s="0" t="inlineStr">
        <is>
          <t>135行 4列，源：nan 备：1234567890123456</t>
        </is>
      </c>
    </row>
    <row r="2535">
      <c r="EQ2535" s="0" t="inlineStr">
        <is>
          <t>135行 5列，源：None 备：</t>
        </is>
      </c>
    </row>
    <row r="2536">
      <c r="EQ2536" s="0" t="inlineStr">
        <is>
          <t>135行 6列，源：None 备：</t>
        </is>
      </c>
    </row>
    <row r="2537">
      <c r="EQ2537" s="0" t="inlineStr">
        <is>
          <t>135行 7列，源：None 备：</t>
        </is>
      </c>
    </row>
    <row r="2538">
      <c r="EQ2538" s="0" t="inlineStr">
        <is>
          <t>135行 8列，源：None 备：</t>
        </is>
      </c>
    </row>
    <row r="2539">
      <c r="EQ2539" s="0" t="inlineStr">
        <is>
          <t>135行 9列，源：None 备：</t>
        </is>
      </c>
    </row>
    <row r="2540">
      <c r="EQ2540" s="0" t="inlineStr">
        <is>
          <t>135行 10列，源：None 备：</t>
        </is>
      </c>
    </row>
    <row r="2541">
      <c r="EQ2541" s="0" t="inlineStr">
        <is>
          <t>135行 11列，源：None 备：</t>
        </is>
      </c>
    </row>
    <row r="2542">
      <c r="EQ2542" s="0" t="inlineStr">
        <is>
          <t>135行 12列，源：None 备：</t>
        </is>
      </c>
    </row>
    <row r="2543">
      <c r="EQ2543" s="0" t="inlineStr">
        <is>
          <t>135行 13列，源：None 备：</t>
        </is>
      </c>
    </row>
    <row r="2544">
      <c r="EQ2544" s="0" t="inlineStr">
        <is>
          <t>135行 14列，源：None 备：</t>
        </is>
      </c>
    </row>
    <row r="2545">
      <c r="EQ2545" s="0" t="inlineStr">
        <is>
          <t>135行 15列，源：nan 备：</t>
        </is>
      </c>
    </row>
    <row r="2546">
      <c r="EQ2546" s="0" t="inlineStr">
        <is>
          <t>135行 16列，源：nan 备：</t>
        </is>
      </c>
    </row>
    <row r="2547">
      <c r="EQ2547" s="0" t="inlineStr">
        <is>
          <t>135行 17列，源：None 备：</t>
        </is>
      </c>
    </row>
    <row r="2548">
      <c r="EQ2548" s="0" t="inlineStr">
        <is>
          <t>135行 18列，源：None 备：</t>
        </is>
      </c>
    </row>
    <row r="2549">
      <c r="EQ2549" s="0" t="inlineStr">
        <is>
          <t>135行 19列，源：None 备：</t>
        </is>
      </c>
    </row>
    <row r="2550">
      <c r="EQ2550" s="0" t="inlineStr">
        <is>
          <t>136行 0列，源：317 备：406</t>
        </is>
      </c>
    </row>
    <row r="2551">
      <c r="EQ2551" s="0" t="inlineStr">
        <is>
          <t>136行 1列，源：nan 备：127</t>
        </is>
      </c>
    </row>
    <row r="2552">
      <c r="EQ2552" s="0" t="inlineStr">
        <is>
          <t>136行 2列，源：nan 备：255</t>
        </is>
      </c>
    </row>
    <row r="2553">
      <c r="EQ2553" s="0" t="inlineStr">
        <is>
          <t>136行 3列，源：nan 备：65535</t>
        </is>
      </c>
    </row>
    <row r="2554">
      <c r="EQ2554" s="0" t="inlineStr">
        <is>
          <t>136行 4列，源：nan 备：4294967295</t>
        </is>
      </c>
    </row>
    <row r="2555">
      <c r="EQ2555" s="0" t="inlineStr">
        <is>
          <t>136行 5列，源：None 备：</t>
        </is>
      </c>
    </row>
    <row r="2556">
      <c r="EQ2556" s="0" t="inlineStr">
        <is>
          <t>136行 6列，源：None 备：</t>
        </is>
      </c>
    </row>
    <row r="2557">
      <c r="EQ2557" s="0" t="inlineStr">
        <is>
          <t>136行 7列，源：None 备：</t>
        </is>
      </c>
    </row>
    <row r="2558">
      <c r="EQ2558" s="0" t="inlineStr">
        <is>
          <t>136行 8列，源：None 备：</t>
        </is>
      </c>
    </row>
    <row r="2559">
      <c r="EQ2559" s="0" t="inlineStr">
        <is>
          <t>136行 9列，源：None 备：</t>
        </is>
      </c>
    </row>
    <row r="2560">
      <c r="EQ2560" s="0" t="inlineStr">
        <is>
          <t>136行 10列，源：None 备：</t>
        </is>
      </c>
    </row>
    <row r="2561">
      <c r="EQ2561" s="0" t="inlineStr">
        <is>
          <t>136行 11列，源：None 备：</t>
        </is>
      </c>
    </row>
    <row r="2562">
      <c r="EQ2562" s="0" t="inlineStr">
        <is>
          <t>136行 12列，源：None 备：</t>
        </is>
      </c>
    </row>
    <row r="2563">
      <c r="EQ2563" s="0" t="inlineStr">
        <is>
          <t>136行 13列，源：None 备：</t>
        </is>
      </c>
    </row>
    <row r="2564">
      <c r="EQ2564" s="0" t="inlineStr">
        <is>
          <t>136行 14列，源：None 备：</t>
        </is>
      </c>
    </row>
    <row r="2565">
      <c r="EQ2565" s="0" t="inlineStr">
        <is>
          <t>136行 15列，源：nan 备：</t>
        </is>
      </c>
    </row>
    <row r="2566">
      <c r="EQ2566" s="0" t="inlineStr">
        <is>
          <t>136行 16列，源：nan 备：</t>
        </is>
      </c>
    </row>
    <row r="2567">
      <c r="EQ2567" s="0" t="inlineStr">
        <is>
          <t>136行 17列，源：None 备：</t>
        </is>
      </c>
    </row>
    <row r="2568">
      <c r="EQ2568" s="0" t="inlineStr">
        <is>
          <t>136行 18列，源：None 备：</t>
        </is>
      </c>
    </row>
    <row r="2569">
      <c r="EQ2569" s="0" t="inlineStr">
        <is>
          <t>136行 19列，源：None 备：</t>
        </is>
      </c>
    </row>
    <row r="2570">
      <c r="EQ2570" s="0" t="inlineStr">
        <is>
          <t>137行 0列，源：318 备：454</t>
        </is>
      </c>
    </row>
    <row r="2571">
      <c r="EQ2571" s="0" t="inlineStr">
        <is>
          <t>137行 1列，源：nan 备：123</t>
        </is>
      </c>
    </row>
    <row r="2572">
      <c r="EQ2572" s="0" t="inlineStr">
        <is>
          <t>137行 2列，源：nan 备：12345</t>
        </is>
      </c>
    </row>
    <row r="2573">
      <c r="EQ2573" s="0" t="inlineStr">
        <is>
          <t>137行 3列，源：nan 备：1234567890</t>
        </is>
      </c>
    </row>
    <row r="2574">
      <c r="EQ2574" s="0" t="inlineStr">
        <is>
          <t>137行 4列，源：nan 备：1234567890123456</t>
        </is>
      </c>
    </row>
    <row r="2575">
      <c r="EQ2575" s="0" t="inlineStr">
        <is>
          <t>137行 5列，源：None 备：</t>
        </is>
      </c>
    </row>
    <row r="2576">
      <c r="EQ2576" s="0" t="inlineStr">
        <is>
          <t>137行 6列，源：None 备：</t>
        </is>
      </c>
    </row>
    <row r="2577">
      <c r="EQ2577" s="0" t="inlineStr">
        <is>
          <t>137行 7列，源：None 备：</t>
        </is>
      </c>
    </row>
    <row r="2578">
      <c r="EQ2578" s="0" t="inlineStr">
        <is>
          <t>137行 8列，源：None 备：</t>
        </is>
      </c>
    </row>
    <row r="2579">
      <c r="EQ2579" s="0" t="inlineStr">
        <is>
          <t>137行 9列，源：None 备：</t>
        </is>
      </c>
    </row>
    <row r="2580">
      <c r="EQ2580" s="0" t="inlineStr">
        <is>
          <t>137行 10列，源：None 备：</t>
        </is>
      </c>
    </row>
    <row r="2581">
      <c r="EQ2581" s="0" t="inlineStr">
        <is>
          <t>137行 11列，源：None 备：</t>
        </is>
      </c>
    </row>
    <row r="2582">
      <c r="EQ2582" s="0" t="inlineStr">
        <is>
          <t>137行 12列，源：None 备：</t>
        </is>
      </c>
    </row>
    <row r="2583">
      <c r="EQ2583" s="0" t="inlineStr">
        <is>
          <t>137行 13列，源：None 备：</t>
        </is>
      </c>
    </row>
    <row r="2584">
      <c r="EQ2584" s="0" t="inlineStr">
        <is>
          <t>137行 14列，源：None 备：</t>
        </is>
      </c>
    </row>
    <row r="2585">
      <c r="EQ2585" s="0" t="inlineStr">
        <is>
          <t>137行 15列，源：nan 备：</t>
        </is>
      </c>
    </row>
    <row r="2586">
      <c r="EQ2586" s="0" t="inlineStr">
        <is>
          <t>137行 16列，源：nan 备：</t>
        </is>
      </c>
    </row>
    <row r="2587">
      <c r="EQ2587" s="0" t="inlineStr">
        <is>
          <t>137行 17列，源：None 备：</t>
        </is>
      </c>
    </row>
    <row r="2588">
      <c r="EQ2588" s="0" t="inlineStr">
        <is>
          <t>137行 18列，源：None 备：</t>
        </is>
      </c>
    </row>
    <row r="2589">
      <c r="EQ2589" s="0" t="inlineStr">
        <is>
          <t>137行 19列，源：None 备：</t>
        </is>
      </c>
    </row>
    <row r="2590">
      <c r="EQ2590" s="0" t="inlineStr">
        <is>
          <t>138行 0列，源：319 备：456</t>
        </is>
      </c>
    </row>
    <row r="2591">
      <c r="EQ2591" s="0" t="inlineStr">
        <is>
          <t>138行 1列，源：nan 备：127</t>
        </is>
      </c>
    </row>
    <row r="2592">
      <c r="EQ2592" s="0" t="inlineStr">
        <is>
          <t>138行 2列，源：nan 备：255</t>
        </is>
      </c>
    </row>
    <row r="2593">
      <c r="EQ2593" s="0" t="inlineStr">
        <is>
          <t>138行 3列，源：nan 备：65535</t>
        </is>
      </c>
    </row>
    <row r="2594">
      <c r="EQ2594" s="0" t="inlineStr">
        <is>
          <t>138行 4列，源：nan 备：4294967295</t>
        </is>
      </c>
    </row>
    <row r="2595">
      <c r="EQ2595" s="0" t="inlineStr">
        <is>
          <t>138行 5列，源：None 备：</t>
        </is>
      </c>
    </row>
    <row r="2596">
      <c r="EQ2596" s="0" t="inlineStr">
        <is>
          <t>138行 6列，源：None 备：</t>
        </is>
      </c>
    </row>
    <row r="2597">
      <c r="EQ2597" s="0" t="inlineStr">
        <is>
          <t>138行 7列，源：None 备：</t>
        </is>
      </c>
    </row>
    <row r="2598">
      <c r="EQ2598" s="0" t="inlineStr">
        <is>
          <t>138行 8列，源：None 备：</t>
        </is>
      </c>
    </row>
    <row r="2599">
      <c r="EQ2599" s="0" t="inlineStr">
        <is>
          <t>138行 9列，源：None 备：</t>
        </is>
      </c>
    </row>
    <row r="2600">
      <c r="EQ2600" s="0" t="inlineStr">
        <is>
          <t>138行 10列，源：None 备：</t>
        </is>
      </c>
    </row>
    <row r="2601">
      <c r="EQ2601" s="0" t="inlineStr">
        <is>
          <t>138行 11列，源：None 备：</t>
        </is>
      </c>
    </row>
    <row r="2602">
      <c r="EQ2602" s="0" t="inlineStr">
        <is>
          <t>138行 12列，源：None 备：</t>
        </is>
      </c>
    </row>
    <row r="2603">
      <c r="EQ2603" s="0" t="inlineStr">
        <is>
          <t>138行 13列，源：None 备：</t>
        </is>
      </c>
    </row>
    <row r="2604">
      <c r="EQ2604" s="0" t="inlineStr">
        <is>
          <t>138行 14列，源：None 备：</t>
        </is>
      </c>
    </row>
    <row r="2605">
      <c r="EQ2605" s="0" t="inlineStr">
        <is>
          <t>138行 15列，源：nan 备：</t>
        </is>
      </c>
    </row>
    <row r="2606">
      <c r="EQ2606" s="0" t="inlineStr">
        <is>
          <t>138行 16列，源：nan 备：</t>
        </is>
      </c>
    </row>
    <row r="2607">
      <c r="EQ2607" s="0" t="inlineStr">
        <is>
          <t>138行 17列，源：None 备：</t>
        </is>
      </c>
    </row>
    <row r="2608">
      <c r="EQ2608" s="0" t="inlineStr">
        <is>
          <t>138行 18列，源：None 备：</t>
        </is>
      </c>
    </row>
    <row r="2609">
      <c r="EQ2609" s="0" t="inlineStr">
        <is>
          <t>138行 19列，源：None 备：</t>
        </is>
      </c>
    </row>
    <row r="2610">
      <c r="EQ2610" s="0" t="inlineStr">
        <is>
          <t>139行 0列，源：320 备：5</t>
        </is>
      </c>
    </row>
    <row r="2611">
      <c r="EQ2611" s="0" t="inlineStr">
        <is>
          <t>139行 1列，源：nan 备：0</t>
        </is>
      </c>
    </row>
    <row r="2612">
      <c r="EQ2612" s="0" t="inlineStr">
        <is>
          <t>139行 2列，源：nan 备：0</t>
        </is>
      </c>
    </row>
    <row r="2613">
      <c r="EQ2613" s="0" t="inlineStr">
        <is>
          <t>139行 3列，源：nan 备：0</t>
        </is>
      </c>
    </row>
    <row r="2614">
      <c r="EQ2614" s="0" t="inlineStr">
        <is>
          <t>139行 4列，源：nan 备：0</t>
        </is>
      </c>
    </row>
    <row r="2615">
      <c r="EQ2615" s="0" t="inlineStr">
        <is>
          <t>139行 5列，源：None 备：</t>
        </is>
      </c>
    </row>
    <row r="2616">
      <c r="EQ2616" s="0" t="inlineStr">
        <is>
          <t>139行 6列，源：None 备：</t>
        </is>
      </c>
    </row>
    <row r="2617">
      <c r="EQ2617" s="0" t="inlineStr">
        <is>
          <t>139行 7列，源：None 备：</t>
        </is>
      </c>
    </row>
    <row r="2618">
      <c r="EQ2618" s="0" t="inlineStr">
        <is>
          <t>139行 8列，源：None 备：</t>
        </is>
      </c>
    </row>
    <row r="2619">
      <c r="EQ2619" s="0" t="inlineStr">
        <is>
          <t>139行 9列，源：None 备：</t>
        </is>
      </c>
    </row>
    <row r="2620">
      <c r="EQ2620" s="0" t="inlineStr">
        <is>
          <t>139行 10列，源：None 备：</t>
        </is>
      </c>
    </row>
    <row r="2621">
      <c r="EQ2621" s="0" t="inlineStr">
        <is>
          <t>139行 11列，源：None 备：</t>
        </is>
      </c>
    </row>
    <row r="2622">
      <c r="EQ2622" s="0" t="inlineStr">
        <is>
          <t>139行 12列，源：None 备：</t>
        </is>
      </c>
    </row>
    <row r="2623">
      <c r="EQ2623" s="0" t="inlineStr">
        <is>
          <t>139行 13列，源：None 备：</t>
        </is>
      </c>
    </row>
    <row r="2624">
      <c r="EQ2624" s="0" t="inlineStr">
        <is>
          <t>139行 14列，源：None 备：</t>
        </is>
      </c>
    </row>
    <row r="2625">
      <c r="EQ2625" s="0" t="inlineStr">
        <is>
          <t>139行 15列，源：nan 备：</t>
        </is>
      </c>
    </row>
    <row r="2626">
      <c r="EQ2626" s="0" t="inlineStr">
        <is>
          <t>139行 16列，源：nan 备：</t>
        </is>
      </c>
    </row>
    <row r="2627">
      <c r="EQ2627" s="0" t="inlineStr">
        <is>
          <t>139行 17列，源：None 备：</t>
        </is>
      </c>
    </row>
    <row r="2628">
      <c r="EQ2628" s="0" t="inlineStr">
        <is>
          <t>139行 18列，源：None 备：</t>
        </is>
      </c>
    </row>
    <row r="2629">
      <c r="EQ2629" s="0" t="inlineStr">
        <is>
          <t>139行 19列，源：None 备：</t>
        </is>
      </c>
    </row>
    <row r="2630">
      <c r="EQ2630" s="0" t="inlineStr">
        <is>
          <t>140行 0列，源：351 备：502</t>
        </is>
      </c>
    </row>
    <row r="2631">
      <c r="EQ2631" s="0" t="inlineStr">
        <is>
          <t>140行 1列，源：nan 备：</t>
        </is>
      </c>
    </row>
    <row r="2632">
      <c r="EQ2632" s="0" t="inlineStr">
        <is>
          <t>140行 2列，源：nan 备：</t>
        </is>
      </c>
    </row>
    <row r="2633">
      <c r="EQ2633" s="0" t="inlineStr">
        <is>
          <t>140行 3列，源：nan 备：</t>
        </is>
      </c>
    </row>
    <row r="2634">
      <c r="EQ2634" s="0" t="inlineStr">
        <is>
          <t>140行 4列，源：nan 备：</t>
        </is>
      </c>
    </row>
    <row r="2635">
      <c r="EQ2635" s="0" t="inlineStr">
        <is>
          <t>140行 5列，源：None 备：999999999999999999</t>
        </is>
      </c>
    </row>
    <row r="2636">
      <c r="EQ2636" s="0" t="inlineStr">
        <is>
          <t>140行 6列，源：None 备：99999999999999999999999999999999999999</t>
        </is>
      </c>
    </row>
    <row r="2637">
      <c r="EQ2637" s="0" t="inlineStr">
        <is>
          <t>140行 7列，源：None 备：0.99999999999999999999999999999999999999</t>
        </is>
      </c>
    </row>
    <row r="2638">
      <c r="EQ2638" s="0" t="inlineStr">
        <is>
          <t>140行 8列，源：None 备：9999999999999999999999999999.9999999999</t>
        </is>
      </c>
    </row>
    <row r="2639">
      <c r="EQ2639" s="0" t="inlineStr">
        <is>
          <t>140行 9列，源：None 备：999999999999999.9999</t>
        </is>
      </c>
    </row>
    <row r="2640">
      <c r="EQ2640" s="0" t="inlineStr">
        <is>
          <t>140行 10列，源：None 备：999999999999999999</t>
        </is>
      </c>
    </row>
    <row r="2641">
      <c r="EQ2641" s="0" t="inlineStr">
        <is>
          <t>140行 11列，源：None 备：99999999999999999999999999999999999999</t>
        </is>
      </c>
    </row>
    <row r="2642">
      <c r="EQ2642" s="0" t="inlineStr">
        <is>
          <t>140行 12列，源：None 备：0.99999999999999999999999999999999999999</t>
        </is>
      </c>
    </row>
    <row r="2643">
      <c r="EQ2643" s="0" t="inlineStr">
        <is>
          <t>140行 13列，源：None 备：9999999999999999999999999999.9999999999</t>
        </is>
      </c>
    </row>
    <row r="2644">
      <c r="EQ2644" s="0" t="inlineStr">
        <is>
          <t>140行 14列，源：None 备：9999999999999999.99</t>
        </is>
      </c>
    </row>
    <row r="2645">
      <c r="EQ2645" s="0" t="inlineStr">
        <is>
          <t>140行 15列，源：nan 备：</t>
        </is>
      </c>
    </row>
    <row r="2646">
      <c r="EQ2646" s="0" t="inlineStr">
        <is>
          <t>140行 16列，源：nan 备：</t>
        </is>
      </c>
    </row>
    <row r="2647">
      <c r="EQ2647" s="0" t="inlineStr">
        <is>
          <t>140行 17列，源：None 备：</t>
        </is>
      </c>
    </row>
    <row r="2648">
      <c r="EQ2648" s="0" t="inlineStr">
        <is>
          <t>140行 18列，源：None 备：</t>
        </is>
      </c>
    </row>
    <row r="2649">
      <c r="EQ2649" s="0" t="inlineStr">
        <is>
          <t>140行 19列，源：None 备：</t>
        </is>
      </c>
    </row>
    <row r="2650">
      <c r="EQ2650" s="0" t="inlineStr">
        <is>
          <t>141行 0列，源：352 备：504</t>
        </is>
      </c>
    </row>
    <row r="2651">
      <c r="EQ2651" s="0" t="inlineStr">
        <is>
          <t>141行 1列，源：nan 备：</t>
        </is>
      </c>
    </row>
    <row r="2652">
      <c r="EQ2652" s="0" t="inlineStr">
        <is>
          <t>141行 2列，源：nan 备：</t>
        </is>
      </c>
    </row>
    <row r="2653">
      <c r="EQ2653" s="0" t="inlineStr">
        <is>
          <t>141行 3列，源：nan 备：</t>
        </is>
      </c>
    </row>
    <row r="2654">
      <c r="EQ2654" s="0" t="inlineStr">
        <is>
          <t>141行 4列，源：nan 备：</t>
        </is>
      </c>
    </row>
    <row r="2655">
      <c r="EQ2655" s="0" t="inlineStr">
        <is>
          <t>141行 5列，源：None 备：123456789123456789</t>
        </is>
      </c>
    </row>
    <row r="2656">
      <c r="EQ2656" s="0" t="inlineStr">
        <is>
          <t>141行 6列，源：None 备：-1234567890123456789012345</t>
        </is>
      </c>
    </row>
    <row r="2657">
      <c r="EQ2657" s="0" t="inlineStr">
        <is>
          <t>141行 7列，源：None 备：0.00000000000000000000000080000000000000</t>
        </is>
      </c>
    </row>
    <row r="2658">
      <c r="EQ2658" s="0" t="inlineStr">
        <is>
          <t>141行 8列，源：None 备：1234567890123456789012345678.1234567890</t>
        </is>
      </c>
    </row>
    <row r="2659">
      <c r="EQ2659" s="0" t="inlineStr">
        <is>
          <t>141行 9列，源：None 备：-123456789012.1234</t>
        </is>
      </c>
    </row>
    <row r="2660">
      <c r="EQ2660" s="0" t="inlineStr">
        <is>
          <t>141行 10列，源：None 备：123456789123456789</t>
        </is>
      </c>
    </row>
    <row r="2661">
      <c r="EQ2661" s="0" t="inlineStr">
        <is>
          <t>141行 11列，源：None 备：-1234567890123456789012345</t>
        </is>
      </c>
    </row>
    <row r="2662">
      <c r="EQ2662" s="0" t="inlineStr">
        <is>
          <t>141行 12列，源：None 备：0.00000000000000000000000080000000000000</t>
        </is>
      </c>
    </row>
    <row r="2663">
      <c r="EQ2663" s="0" t="inlineStr">
        <is>
          <t>141行 13列，源：None 备：1234567890123456789012345678.1234567890</t>
        </is>
      </c>
    </row>
    <row r="2664">
      <c r="EQ2664" s="0" t="inlineStr">
        <is>
          <t>141行 14列，源：None 备：-123456789012.12</t>
        </is>
      </c>
    </row>
    <row r="2665">
      <c r="EQ2665" s="0" t="inlineStr">
        <is>
          <t>141行 15列，源：nan 备：</t>
        </is>
      </c>
    </row>
    <row r="2666">
      <c r="EQ2666" s="0" t="inlineStr">
        <is>
          <t>141行 16列，源：nan 备：</t>
        </is>
      </c>
    </row>
    <row r="2667">
      <c r="EQ2667" s="0" t="inlineStr">
        <is>
          <t>141行 17列，源：None 备：</t>
        </is>
      </c>
    </row>
    <row r="2668">
      <c r="EQ2668" s="0" t="inlineStr">
        <is>
          <t>141行 18列，源：None 备：</t>
        </is>
      </c>
    </row>
    <row r="2669">
      <c r="EQ2669" s="0" t="inlineStr">
        <is>
          <t>141行 19列，源：None 备：</t>
        </is>
      </c>
    </row>
    <row r="2670">
      <c r="EQ2670" s="0" t="inlineStr">
        <is>
          <t>142行 0列，源：353 备：51</t>
        </is>
      </c>
    </row>
    <row r="2671">
      <c r="EQ2671" s="0" t="inlineStr">
        <is>
          <t>142行 1列，源：nan 备：0</t>
        </is>
      </c>
    </row>
    <row r="2672">
      <c r="EQ2672" s="0" t="inlineStr">
        <is>
          <t>142行 2列，源：nan 备：-32768</t>
        </is>
      </c>
    </row>
    <row r="2673">
      <c r="EQ2673" s="0" t="inlineStr">
        <is>
          <t>142行 3列，源：nan 备：-2147483648</t>
        </is>
      </c>
    </row>
    <row r="2674">
      <c r="EQ2674" s="0" t="inlineStr">
        <is>
          <t>142行 4列，源：nan 备：-9223372036854775808</t>
        </is>
      </c>
    </row>
    <row r="2675">
      <c r="EQ2675" s="0" t="inlineStr">
        <is>
          <t>142行 5列，源：None 备：</t>
        </is>
      </c>
    </row>
    <row r="2676">
      <c r="EQ2676" s="0" t="inlineStr">
        <is>
          <t>142行 6列，源：None 备：</t>
        </is>
      </c>
    </row>
    <row r="2677">
      <c r="EQ2677" s="0" t="inlineStr">
        <is>
          <t>142行 7列，源：None 备：</t>
        </is>
      </c>
    </row>
    <row r="2678">
      <c r="EQ2678" s="0" t="inlineStr">
        <is>
          <t>142行 8列，源：None 备：</t>
        </is>
      </c>
    </row>
    <row r="2679">
      <c r="EQ2679" s="0" t="inlineStr">
        <is>
          <t>142行 9列，源：None 备：</t>
        </is>
      </c>
    </row>
    <row r="2680">
      <c r="EQ2680" s="0" t="inlineStr">
        <is>
          <t>142行 10列，源：None 备：</t>
        </is>
      </c>
    </row>
    <row r="2681">
      <c r="EQ2681" s="0" t="inlineStr">
        <is>
          <t>142行 11列，源：None 备：</t>
        </is>
      </c>
    </row>
    <row r="2682">
      <c r="EQ2682" s="0" t="inlineStr">
        <is>
          <t>142行 12列，源：None 备：</t>
        </is>
      </c>
    </row>
    <row r="2683">
      <c r="EQ2683" s="0" t="inlineStr">
        <is>
          <t>142行 13列，源：None 备：</t>
        </is>
      </c>
    </row>
    <row r="2684">
      <c r="EQ2684" s="0" t="inlineStr">
        <is>
          <t>142行 14列，源：None 备：</t>
        </is>
      </c>
    </row>
    <row r="2685">
      <c r="EQ2685" s="0" t="inlineStr">
        <is>
          <t>142行 15列，源：nan 备：</t>
        </is>
      </c>
    </row>
    <row r="2686">
      <c r="EQ2686" s="0" t="inlineStr">
        <is>
          <t>142行 16列，源：nan 备：</t>
        </is>
      </c>
    </row>
    <row r="2687">
      <c r="EQ2687" s="0" t="inlineStr">
        <is>
          <t>142行 17列，源：None 备：</t>
        </is>
      </c>
    </row>
    <row r="2688">
      <c r="EQ2688" s="0" t="inlineStr">
        <is>
          <t>142行 18列，源：None 备：</t>
        </is>
      </c>
    </row>
    <row r="2689">
      <c r="EQ2689" s="0" t="inlineStr">
        <is>
          <t>142行 19列，源：None 备：</t>
        </is>
      </c>
    </row>
    <row r="2690">
      <c r="EQ2690" s="0" t="inlineStr">
        <is>
          <t>143行 0列，源：354 备：512</t>
        </is>
      </c>
    </row>
    <row r="2691">
      <c r="EQ2691" s="0" t="inlineStr">
        <is>
          <t>143行 1列，源：nan 备：</t>
        </is>
      </c>
    </row>
    <row r="2692">
      <c r="EQ2692" s="0" t="inlineStr">
        <is>
          <t>143行 2列，源：nan 备：</t>
        </is>
      </c>
    </row>
    <row r="2693">
      <c r="EQ2693" s="0" t="inlineStr">
        <is>
          <t>143行 3列，源：nan 备：</t>
        </is>
      </c>
    </row>
    <row r="2694">
      <c r="EQ2694" s="0" t="inlineStr">
        <is>
          <t>143行 4列，源：nan 备：</t>
        </is>
      </c>
    </row>
    <row r="2695">
      <c r="EQ2695" s="0" t="inlineStr">
        <is>
          <t>143行 5列，源：None 备：123</t>
        </is>
      </c>
    </row>
    <row r="2696">
      <c r="EQ2696" s="0" t="inlineStr">
        <is>
          <t>143行 6列，源：None 备：12345678901234567890123789012345678</t>
        </is>
      </c>
    </row>
    <row r="2697">
      <c r="EQ2697" s="0" t="inlineStr">
        <is>
          <t>143行 7列，源：None 备：0.12345678901234590123456789012367800000</t>
        </is>
      </c>
    </row>
    <row r="2698">
      <c r="EQ2698" s="0" t="inlineStr">
        <is>
          <t>143行 8列，源：None 备：123456789012367012345678.1245890000</t>
        </is>
      </c>
    </row>
    <row r="2699">
      <c r="EQ2699" s="0" t="inlineStr">
        <is>
          <t>143行 9列，源：None 备：123456712345.6789</t>
        </is>
      </c>
    </row>
    <row r="2700">
      <c r="EQ2700" s="0" t="inlineStr">
        <is>
          <t>143行 10列，源：None 备：988</t>
        </is>
      </c>
    </row>
    <row r="2701">
      <c r="EQ2701" s="0" t="inlineStr">
        <is>
          <t>143行 11列，源：None 备：987654321098765410987654321098765432</t>
        </is>
      </c>
    </row>
    <row r="2702">
      <c r="EQ2702" s="0" t="inlineStr">
        <is>
          <t>143行 12列，源：None 备：0.98765432109874321098765432109876543200</t>
        </is>
      </c>
    </row>
    <row r="2703">
      <c r="EQ2703" s="0" t="inlineStr">
        <is>
          <t>143行 13列，源：None 备：987654321098765432105432.1098542000</t>
        </is>
      </c>
    </row>
    <row r="2704">
      <c r="EQ2704" s="0" t="inlineStr">
        <is>
          <t>143行 14列，源：None 备：1234567012456.78</t>
        </is>
      </c>
    </row>
    <row r="2705">
      <c r="EQ2705" s="0" t="inlineStr">
        <is>
          <t>143行 15列，源：nan 备：</t>
        </is>
      </c>
    </row>
    <row r="2706">
      <c r="EQ2706" s="0" t="inlineStr">
        <is>
          <t>143行 16列，源：nan 备：</t>
        </is>
      </c>
    </row>
    <row r="2707">
      <c r="EQ2707" s="0" t="inlineStr">
        <is>
          <t>143行 17列，源：None 备：</t>
        </is>
      </c>
    </row>
    <row r="2708">
      <c r="EQ2708" s="0" t="inlineStr">
        <is>
          <t>143行 18列，源：None 备：</t>
        </is>
      </c>
    </row>
    <row r="2709">
      <c r="EQ2709" s="0" t="inlineStr">
        <is>
          <t>143行 19列，源：None 备：</t>
        </is>
      </c>
    </row>
    <row r="2710">
      <c r="EQ2710" s="0" t="inlineStr">
        <is>
          <t>144行 0列，源：355 备：514</t>
        </is>
      </c>
    </row>
    <row r="2711">
      <c r="EQ2711" s="0" t="inlineStr">
        <is>
          <t>144行 1列，源：nan 备：</t>
        </is>
      </c>
    </row>
    <row r="2712">
      <c r="EQ2712" s="0" t="inlineStr">
        <is>
          <t>144行 2列，源：nan 备：</t>
        </is>
      </c>
    </row>
    <row r="2713">
      <c r="EQ2713" s="0" t="inlineStr">
        <is>
          <t>144行 3列，源：nan 备：</t>
        </is>
      </c>
    </row>
    <row r="2714">
      <c r="EQ2714" s="0" t="inlineStr">
        <is>
          <t>144行 4列，源：nan 备：</t>
        </is>
      </c>
    </row>
    <row r="2715">
      <c r="EQ2715" s="0" t="inlineStr">
        <is>
          <t>144行 5列，源：None 备：1000000000000000</t>
        </is>
      </c>
    </row>
    <row r="2716">
      <c r="EQ2716" s="0" t="inlineStr">
        <is>
          <t>144行 6列，源：None 备：99999999999999999999999999999999</t>
        </is>
      </c>
    </row>
    <row r="2717">
      <c r="EQ2717" s="0" t="inlineStr">
        <is>
          <t>144行 7列，源：None 备：0.99999999999999999999999999999900000000</t>
        </is>
      </c>
    </row>
    <row r="2718">
      <c r="EQ2718" s="0" t="inlineStr">
        <is>
          <t>144行 8列，源：None 备：9999999999999999999999.9999990000</t>
        </is>
      </c>
    </row>
    <row r="2719">
      <c r="EQ2719" s="0" t="inlineStr">
        <is>
          <t>144行 9列，源：None 备：999999999999.9990</t>
        </is>
      </c>
    </row>
    <row r="2720">
      <c r="EQ2720" s="0" t="inlineStr">
        <is>
          <t>144行 10列，源：None 备：100000000000000</t>
        </is>
      </c>
    </row>
    <row r="2721">
      <c r="EQ2721" s="0" t="inlineStr">
        <is>
          <t>144行 11列，源：None 备：999999999999999999999</t>
        </is>
      </c>
    </row>
    <row r="2722">
      <c r="EQ2722" s="0" t="inlineStr">
        <is>
          <t>144行 12列，源：None 备：0.99999999999999999999999999900000000000</t>
        </is>
      </c>
    </row>
    <row r="2723">
      <c r="EQ2723" s="0" t="inlineStr">
        <is>
          <t>144行 13列，源：None 备：999999999999999999999.9999990000</t>
        </is>
      </c>
    </row>
    <row r="2724">
      <c r="EQ2724" s="0" t="inlineStr">
        <is>
          <t>144行 14列，源：None 备：9999999999.99</t>
        </is>
      </c>
    </row>
    <row r="2725">
      <c r="EQ2725" s="0" t="inlineStr">
        <is>
          <t>144行 15列，源：nan 备：</t>
        </is>
      </c>
    </row>
    <row r="2726">
      <c r="EQ2726" s="0" t="inlineStr">
        <is>
          <t>144行 16列，源：nan 备：</t>
        </is>
      </c>
    </row>
    <row r="2727">
      <c r="EQ2727" s="0" t="inlineStr">
        <is>
          <t>144行 17列，源：None 备：</t>
        </is>
      </c>
    </row>
    <row r="2728">
      <c r="EQ2728" s="0" t="inlineStr">
        <is>
          <t>144行 18列，源：None 备：</t>
        </is>
      </c>
    </row>
    <row r="2729">
      <c r="EQ2729" s="0" t="inlineStr">
        <is>
          <t>144行 19列，源：None 备：</t>
        </is>
      </c>
    </row>
    <row r="2730">
      <c r="EQ2730" s="0" t="inlineStr">
        <is>
          <t>145行 0列，源：356 备：515</t>
        </is>
      </c>
    </row>
    <row r="2731">
      <c r="EQ2731" s="0" t="inlineStr">
        <is>
          <t>145行 1列，源：nan 备：</t>
        </is>
      </c>
    </row>
    <row r="2732">
      <c r="EQ2732" s="0" t="inlineStr">
        <is>
          <t>145行 2列，源：nan 备：</t>
        </is>
      </c>
    </row>
    <row r="2733">
      <c r="EQ2733" s="0" t="inlineStr">
        <is>
          <t>145行 3列，源：nan 备：</t>
        </is>
      </c>
    </row>
    <row r="2734">
      <c r="EQ2734" s="0" t="inlineStr">
        <is>
          <t>145行 4列，源：nan 备：</t>
        </is>
      </c>
    </row>
    <row r="2735">
      <c r="EQ2735" s="0" t="inlineStr">
        <is>
          <t>145行 5列，源：None 备：0</t>
        </is>
      </c>
    </row>
    <row r="2736">
      <c r="EQ2736" s="0" t="inlineStr">
        <is>
          <t>145行 6列，源：None 备：1</t>
        </is>
      </c>
    </row>
    <row r="2737">
      <c r="EQ2737" s="0" t="inlineStr">
        <is>
          <t>145行 7列，源：None 备：0.00000000000000000000000000100000000000</t>
        </is>
      </c>
    </row>
    <row r="2738">
      <c r="EQ2738" s="0" t="inlineStr">
        <is>
          <t>145行 8列，源：None 备：0.0000000010</t>
        </is>
      </c>
    </row>
    <row r="2739">
      <c r="EQ2739" s="0" t="inlineStr">
        <is>
          <t>145行 9列，源：None 备：0.0001</t>
        </is>
      </c>
    </row>
    <row r="2740">
      <c r="EQ2740" s="0" t="inlineStr">
        <is>
          <t>145行 10列，源：None 备：0</t>
        </is>
      </c>
    </row>
    <row r="2741">
      <c r="EQ2741" s="0" t="inlineStr">
        <is>
          <t>145行 11列，源：None 备：1</t>
        </is>
      </c>
    </row>
    <row r="2742">
      <c r="EQ2742" s="0" t="inlineStr">
        <is>
          <t>145行 12列，源：None 备：0.00000000000000000000000000000100000000</t>
        </is>
      </c>
    </row>
    <row r="2743">
      <c r="EQ2743" s="0" t="inlineStr">
        <is>
          <t>145行 13列，源：None 备：0.0000010000</t>
        </is>
      </c>
    </row>
    <row r="2744">
      <c r="EQ2744" s="0" t="inlineStr">
        <is>
          <t>145行 14列，源：None 备：0.01</t>
        </is>
      </c>
    </row>
    <row r="2745">
      <c r="EQ2745" s="0" t="inlineStr">
        <is>
          <t>145行 15列，源：nan 备：</t>
        </is>
      </c>
    </row>
    <row r="2746">
      <c r="EQ2746" s="0" t="inlineStr">
        <is>
          <t>145行 16列，源：nan 备：</t>
        </is>
      </c>
    </row>
    <row r="2747">
      <c r="EQ2747" s="0" t="inlineStr">
        <is>
          <t>145行 17列，源：None 备：</t>
        </is>
      </c>
    </row>
    <row r="2748">
      <c r="EQ2748" s="0" t="inlineStr">
        <is>
          <t>145行 18列，源：None 备：</t>
        </is>
      </c>
    </row>
    <row r="2749">
      <c r="EQ2749" s="0" t="inlineStr">
        <is>
          <t>145行 19列，源：None 备：</t>
        </is>
      </c>
    </row>
    <row r="2750">
      <c r="EQ2750" s="0" t="inlineStr">
        <is>
          <t>146行 0列，源：357 备：52</t>
        </is>
      </c>
    </row>
    <row r="2751">
      <c r="EQ2751" s="0" t="inlineStr">
        <is>
          <t>146行 1列，源：nan 备：255</t>
        </is>
      </c>
    </row>
    <row r="2752">
      <c r="EQ2752" s="0" t="inlineStr">
        <is>
          <t>146行 2列，源：nan 备：32767</t>
        </is>
      </c>
    </row>
    <row r="2753">
      <c r="EQ2753" s="0" t="inlineStr">
        <is>
          <t>146行 3列，源：nan 备：2147483647</t>
        </is>
      </c>
    </row>
    <row r="2754">
      <c r="EQ2754" s="0" t="inlineStr">
        <is>
          <t>146行 4列，源：nan 备：9223372036854775807</t>
        </is>
      </c>
    </row>
    <row r="2755">
      <c r="EQ2755" s="0" t="inlineStr">
        <is>
          <t>146行 5列，源：None 备：</t>
        </is>
      </c>
    </row>
    <row r="2756">
      <c r="EQ2756" s="0" t="inlineStr">
        <is>
          <t>146行 6列，源：None 备：</t>
        </is>
      </c>
    </row>
    <row r="2757">
      <c r="EQ2757" s="0" t="inlineStr">
        <is>
          <t>146行 7列，源：None 备：</t>
        </is>
      </c>
    </row>
    <row r="2758">
      <c r="EQ2758" s="0" t="inlineStr">
        <is>
          <t>146行 8列，源：None 备：</t>
        </is>
      </c>
    </row>
    <row r="2759">
      <c r="EQ2759" s="0" t="inlineStr">
        <is>
          <t>146行 9列，源：None 备：</t>
        </is>
      </c>
    </row>
    <row r="2760">
      <c r="EQ2760" s="0" t="inlineStr">
        <is>
          <t>146行 10列，源：None 备：</t>
        </is>
      </c>
    </row>
    <row r="2761">
      <c r="EQ2761" s="0" t="inlineStr">
        <is>
          <t>146行 11列，源：None 备：</t>
        </is>
      </c>
    </row>
    <row r="2762">
      <c r="EQ2762" s="0" t="inlineStr">
        <is>
          <t>146行 12列，源：None 备：</t>
        </is>
      </c>
    </row>
    <row r="2763">
      <c r="EQ2763" s="0" t="inlineStr">
        <is>
          <t>146行 13列，源：None 备：</t>
        </is>
      </c>
    </row>
    <row r="2764">
      <c r="EQ2764" s="0" t="inlineStr">
        <is>
          <t>146行 14列，源：None 备：</t>
        </is>
      </c>
    </row>
    <row r="2765">
      <c r="EQ2765" s="0" t="inlineStr">
        <is>
          <t>146行 15列，源：nan 备：</t>
        </is>
      </c>
    </row>
    <row r="2766">
      <c r="EQ2766" s="0" t="inlineStr">
        <is>
          <t>146行 16列，源：nan 备：</t>
        </is>
      </c>
    </row>
    <row r="2767">
      <c r="EQ2767" s="0" t="inlineStr">
        <is>
          <t>146行 17列，源：None 备：</t>
        </is>
      </c>
    </row>
    <row r="2768">
      <c r="EQ2768" s="0" t="inlineStr">
        <is>
          <t>146行 18列，源：None 备：</t>
        </is>
      </c>
    </row>
    <row r="2769">
      <c r="EQ2769" s="0" t="inlineStr">
        <is>
          <t>146行 19列，源：None 备：</t>
        </is>
      </c>
    </row>
    <row r="2770">
      <c r="EQ2770" s="0" t="inlineStr">
        <is>
          <t>147行 0列，源：358 备：53</t>
        </is>
      </c>
    </row>
    <row r="2771">
      <c r="EQ2771" s="0" t="inlineStr">
        <is>
          <t>147行 1列，源：nan 备：</t>
        </is>
      </c>
    </row>
    <row r="2772">
      <c r="EQ2772" s="0" t="inlineStr">
        <is>
          <t>147行 2列，源：nan 备：</t>
        </is>
      </c>
    </row>
    <row r="2773">
      <c r="EQ2773" s="0" t="inlineStr">
        <is>
          <t>147行 3列，源：nan 备：</t>
        </is>
      </c>
    </row>
    <row r="2774">
      <c r="EQ2774" s="0" t="inlineStr">
        <is>
          <t>147行 4列，源：nan 备：</t>
        </is>
      </c>
    </row>
    <row r="2775">
      <c r="EQ2775" s="0" t="inlineStr">
        <is>
          <t>147行 5列，源：None 备：</t>
        </is>
      </c>
    </row>
    <row r="2776">
      <c r="EQ2776" s="0" t="inlineStr">
        <is>
          <t>147行 6列，源：None 备：</t>
        </is>
      </c>
    </row>
    <row r="2777">
      <c r="EQ2777" s="0" t="inlineStr">
        <is>
          <t>147行 7列，源：None 备：</t>
        </is>
      </c>
    </row>
    <row r="2778">
      <c r="EQ2778" s="0" t="inlineStr">
        <is>
          <t>147行 8列，源：None 备：</t>
        </is>
      </c>
    </row>
    <row r="2779">
      <c r="EQ2779" s="0" t="inlineStr">
        <is>
          <t>147行 9列，源：None 备：</t>
        </is>
      </c>
    </row>
    <row r="2780">
      <c r="EQ2780" s="0" t="inlineStr">
        <is>
          <t>147行 10列，源：None 备：</t>
        </is>
      </c>
    </row>
    <row r="2781">
      <c r="EQ2781" s="0" t="inlineStr">
        <is>
          <t>147行 11列，源：None 备：</t>
        </is>
      </c>
    </row>
    <row r="2782">
      <c r="EQ2782" s="0" t="inlineStr">
        <is>
          <t>147行 12列，源：None 备：</t>
        </is>
      </c>
    </row>
    <row r="2783">
      <c r="EQ2783" s="0" t="inlineStr">
        <is>
          <t>147行 13列，源：None 备：</t>
        </is>
      </c>
    </row>
    <row r="2784">
      <c r="EQ2784" s="0" t="inlineStr">
        <is>
          <t>147行 14列，源：None 备：</t>
        </is>
      </c>
    </row>
    <row r="2785">
      <c r="EQ2785" s="0" t="inlineStr">
        <is>
          <t>147行 15列，源：nan 备：</t>
        </is>
      </c>
    </row>
    <row r="2786">
      <c r="EQ2786" s="0" t="inlineStr">
        <is>
          <t>147行 16列，源：nan 备：</t>
        </is>
      </c>
    </row>
    <row r="2787">
      <c r="EQ2787" s="0" t="inlineStr">
        <is>
          <t>147行 17列，源：None 备：</t>
        </is>
      </c>
    </row>
    <row r="2788">
      <c r="EQ2788" s="0" t="inlineStr">
        <is>
          <t>147行 18列，源：None 备：</t>
        </is>
      </c>
    </row>
    <row r="2789">
      <c r="EQ2789" s="0" t="inlineStr">
        <is>
          <t>147行 19列，源：None 备：</t>
        </is>
      </c>
    </row>
    <row r="2790">
      <c r="EQ2790" s="0" t="inlineStr">
        <is>
          <t>148行 0列，源：359 备：54</t>
        </is>
      </c>
    </row>
    <row r="2791">
      <c r="EQ2791" s="0" t="inlineStr">
        <is>
          <t>148行 1列，源：nan 备：123</t>
        </is>
      </c>
    </row>
    <row r="2792">
      <c r="EQ2792" s="0" t="inlineStr">
        <is>
          <t>148行 2列，源：nan 备：12345</t>
        </is>
      </c>
    </row>
    <row r="2793">
      <c r="EQ2793" s="0" t="inlineStr">
        <is>
          <t>148行 3列，源：nan 备：1234567890</t>
        </is>
      </c>
    </row>
    <row r="2794">
      <c r="EQ2794" s="0" t="inlineStr">
        <is>
          <t>148行 4列，源：nan 备：1234567890123456</t>
        </is>
      </c>
    </row>
    <row r="2795">
      <c r="EQ2795" s="0" t="inlineStr">
        <is>
          <t>148行 5列，源：None 备：</t>
        </is>
      </c>
    </row>
    <row r="2796">
      <c r="EQ2796" s="0" t="inlineStr">
        <is>
          <t>148行 6列，源：None 备：</t>
        </is>
      </c>
    </row>
    <row r="2797">
      <c r="EQ2797" s="0" t="inlineStr">
        <is>
          <t>148行 7列，源：None 备：</t>
        </is>
      </c>
    </row>
    <row r="2798">
      <c r="EQ2798" s="0" t="inlineStr">
        <is>
          <t>148行 8列，源：None 备：</t>
        </is>
      </c>
    </row>
    <row r="2799">
      <c r="EQ2799" s="0" t="inlineStr">
        <is>
          <t>148行 9列，源：None 备：</t>
        </is>
      </c>
    </row>
    <row r="2800">
      <c r="EQ2800" s="0" t="inlineStr">
        <is>
          <t>148行 10列，源：None 备：</t>
        </is>
      </c>
    </row>
    <row r="2801">
      <c r="EQ2801" s="0" t="inlineStr">
        <is>
          <t>148行 11列，源：None 备：</t>
        </is>
      </c>
    </row>
    <row r="2802">
      <c r="EQ2802" s="0" t="inlineStr">
        <is>
          <t>148行 12列，源：None 备：</t>
        </is>
      </c>
    </row>
    <row r="2803">
      <c r="EQ2803" s="0" t="inlineStr">
        <is>
          <t>148行 13列，源：None 备：</t>
        </is>
      </c>
    </row>
    <row r="2804">
      <c r="EQ2804" s="0" t="inlineStr">
        <is>
          <t>148行 14列，源：None 备：</t>
        </is>
      </c>
    </row>
    <row r="2805">
      <c r="EQ2805" s="0" t="inlineStr">
        <is>
          <t>148行 15列，源：nan 备：</t>
        </is>
      </c>
    </row>
    <row r="2806">
      <c r="EQ2806" s="0" t="inlineStr">
        <is>
          <t>148行 16列，源：nan 备：</t>
        </is>
      </c>
    </row>
    <row r="2807">
      <c r="EQ2807" s="0" t="inlineStr">
        <is>
          <t>148行 17列，源：None 备：</t>
        </is>
      </c>
    </row>
    <row r="2808">
      <c r="EQ2808" s="0" t="inlineStr">
        <is>
          <t>148行 18列，源：None 备：</t>
        </is>
      </c>
    </row>
    <row r="2809">
      <c r="EQ2809" s="0" t="inlineStr">
        <is>
          <t>148行 19列，源：None 备：</t>
        </is>
      </c>
    </row>
    <row r="2810">
      <c r="EQ2810" s="0" t="inlineStr">
        <is>
          <t>149行 0列，源：360 备：55</t>
        </is>
      </c>
    </row>
    <row r="2811">
      <c r="EQ2811" s="0" t="inlineStr">
        <is>
          <t>149行 1列，源：nan 备：0</t>
        </is>
      </c>
    </row>
    <row r="2812">
      <c r="EQ2812" s="0" t="inlineStr">
        <is>
          <t>149行 2列，源：nan 备：0</t>
        </is>
      </c>
    </row>
    <row r="2813">
      <c r="EQ2813" s="0" t="inlineStr">
        <is>
          <t>149行 3列，源：nan 备：0</t>
        </is>
      </c>
    </row>
    <row r="2814">
      <c r="EQ2814" s="0" t="inlineStr">
        <is>
          <t>149行 4列，源：nan 备：0</t>
        </is>
      </c>
    </row>
    <row r="2815">
      <c r="EQ2815" s="0" t="inlineStr">
        <is>
          <t>149行 5列，源：None 备：</t>
        </is>
      </c>
    </row>
    <row r="2816">
      <c r="EQ2816" s="0" t="inlineStr">
        <is>
          <t>149行 6列，源：None 备：</t>
        </is>
      </c>
    </row>
    <row r="2817">
      <c r="EQ2817" s="0" t="inlineStr">
        <is>
          <t>149行 7列，源：None 备：</t>
        </is>
      </c>
    </row>
    <row r="2818">
      <c r="EQ2818" s="0" t="inlineStr">
        <is>
          <t>149行 8列，源：None 备：</t>
        </is>
      </c>
    </row>
    <row r="2819">
      <c r="EQ2819" s="0" t="inlineStr">
        <is>
          <t>149行 9列，源：None 备：</t>
        </is>
      </c>
    </row>
    <row r="2820">
      <c r="EQ2820" s="0" t="inlineStr">
        <is>
          <t>149行 10列，源：None 备：</t>
        </is>
      </c>
    </row>
    <row r="2821">
      <c r="EQ2821" s="0" t="inlineStr">
        <is>
          <t>149行 11列，源：None 备：</t>
        </is>
      </c>
    </row>
    <row r="2822">
      <c r="EQ2822" s="0" t="inlineStr">
        <is>
          <t>149行 12列，源：None 备：</t>
        </is>
      </c>
    </row>
    <row r="2823">
      <c r="EQ2823" s="0" t="inlineStr">
        <is>
          <t>149行 13列，源：None 备：</t>
        </is>
      </c>
    </row>
    <row r="2824">
      <c r="EQ2824" s="0" t="inlineStr">
        <is>
          <t>149行 14列，源：None 备：</t>
        </is>
      </c>
    </row>
    <row r="2825">
      <c r="EQ2825" s="0" t="inlineStr">
        <is>
          <t>149行 15列，源：nan 备：</t>
        </is>
      </c>
    </row>
    <row r="2826">
      <c r="EQ2826" s="0" t="inlineStr">
        <is>
          <t>149行 16列，源：nan 备：</t>
        </is>
      </c>
    </row>
    <row r="2827">
      <c r="EQ2827" s="0" t="inlineStr">
        <is>
          <t>149行 17列，源：None 备：</t>
        </is>
      </c>
    </row>
    <row r="2828">
      <c r="EQ2828" s="0" t="inlineStr">
        <is>
          <t>149行 18列，源：None 备：</t>
        </is>
      </c>
    </row>
    <row r="2829">
      <c r="EQ2829" s="0" t="inlineStr">
        <is>
          <t>149行 19列，源：None 备：</t>
        </is>
      </c>
    </row>
    <row r="2830">
      <c r="EQ2830" s="0" t="inlineStr">
        <is>
          <t>150行 0列，源：361 备：56</t>
        </is>
      </c>
    </row>
    <row r="2831">
      <c r="EQ2831" s="0" t="inlineStr">
        <is>
          <t>150行 1列，源：nan 备：127</t>
        </is>
      </c>
    </row>
    <row r="2832">
      <c r="EQ2832" s="0" t="inlineStr">
        <is>
          <t>150行 2列，源：nan 备：255</t>
        </is>
      </c>
    </row>
    <row r="2833">
      <c r="EQ2833" s="0" t="inlineStr">
        <is>
          <t>150行 3列，源：nan 备：65535</t>
        </is>
      </c>
    </row>
    <row r="2834">
      <c r="EQ2834" s="0" t="inlineStr">
        <is>
          <t>150行 4列，源：nan 备：4294967295</t>
        </is>
      </c>
    </row>
    <row r="2835">
      <c r="EQ2835" s="0" t="inlineStr">
        <is>
          <t>150行 5列，源：None 备：</t>
        </is>
      </c>
    </row>
    <row r="2836">
      <c r="EQ2836" s="0" t="inlineStr">
        <is>
          <t>150行 6列，源：None 备：</t>
        </is>
      </c>
    </row>
    <row r="2837">
      <c r="EQ2837" s="0" t="inlineStr">
        <is>
          <t>150行 7列，源：None 备：</t>
        </is>
      </c>
    </row>
    <row r="2838">
      <c r="EQ2838" s="0" t="inlineStr">
        <is>
          <t>150行 8列，源：None 备：</t>
        </is>
      </c>
    </row>
    <row r="2839">
      <c r="EQ2839" s="0" t="inlineStr">
        <is>
          <t>150行 9列，源：None 备：</t>
        </is>
      </c>
    </row>
    <row r="2840">
      <c r="EQ2840" s="0" t="inlineStr">
        <is>
          <t>150行 10列，源：None 备：</t>
        </is>
      </c>
    </row>
    <row r="2841">
      <c r="EQ2841" s="0" t="inlineStr">
        <is>
          <t>150行 11列，源：None 备：</t>
        </is>
      </c>
    </row>
    <row r="2842">
      <c r="EQ2842" s="0" t="inlineStr">
        <is>
          <t>150行 12列，源：None 备：</t>
        </is>
      </c>
    </row>
    <row r="2843">
      <c r="EQ2843" s="0" t="inlineStr">
        <is>
          <t>150行 13列，源：None 备：</t>
        </is>
      </c>
    </row>
    <row r="2844">
      <c r="EQ2844" s="0" t="inlineStr">
        <is>
          <t>150行 14列，源：None 备：</t>
        </is>
      </c>
    </row>
    <row r="2845">
      <c r="EQ2845" s="0" t="inlineStr">
        <is>
          <t>150行 15列，源：nan 备：</t>
        </is>
      </c>
    </row>
    <row r="2846">
      <c r="EQ2846" s="0" t="inlineStr">
        <is>
          <t>150行 16列，源：nan 备：</t>
        </is>
      </c>
    </row>
    <row r="2847">
      <c r="EQ2847" s="0" t="inlineStr">
        <is>
          <t>150行 17列，源：None 备：</t>
        </is>
      </c>
    </row>
    <row r="2848">
      <c r="EQ2848" s="0" t="inlineStr">
        <is>
          <t>150行 18列，源：None 备：</t>
        </is>
      </c>
    </row>
    <row r="2849">
      <c r="EQ2849" s="0" t="inlineStr">
        <is>
          <t>150行 19列，源：None 备：</t>
        </is>
      </c>
    </row>
    <row r="2850">
      <c r="EQ2850" s="0" t="inlineStr">
        <is>
          <t>151行 0列，源：362 备：57</t>
        </is>
      </c>
    </row>
    <row r="2851">
      <c r="EQ2851" s="0" t="inlineStr">
        <is>
          <t>151行 1列，源：nan 备：255</t>
        </is>
      </c>
    </row>
    <row r="2852">
      <c r="EQ2852" s="0" t="inlineStr">
        <is>
          <t>151行 2列，源：nan 备：32767</t>
        </is>
      </c>
    </row>
    <row r="2853">
      <c r="EQ2853" s="0" t="inlineStr">
        <is>
          <t>151行 3列，源：nan 备：2147483647</t>
        </is>
      </c>
    </row>
    <row r="2854">
      <c r="EQ2854" s="0" t="inlineStr">
        <is>
          <t>151行 4列，源：nan 备：9223372036854775807</t>
        </is>
      </c>
    </row>
    <row r="2855">
      <c r="EQ2855" s="0" t="inlineStr">
        <is>
          <t>151行 5列，源：None 备：</t>
        </is>
      </c>
    </row>
    <row r="2856">
      <c r="EQ2856" s="0" t="inlineStr">
        <is>
          <t>151行 6列，源：None 备：</t>
        </is>
      </c>
    </row>
    <row r="2857">
      <c r="EQ2857" s="0" t="inlineStr">
        <is>
          <t>151行 7列，源：None 备：</t>
        </is>
      </c>
    </row>
    <row r="2858">
      <c r="EQ2858" s="0" t="inlineStr">
        <is>
          <t>151行 8列，源：None 备：</t>
        </is>
      </c>
    </row>
    <row r="2859">
      <c r="EQ2859" s="0" t="inlineStr">
        <is>
          <t>151行 9列，源：None 备：</t>
        </is>
      </c>
    </row>
    <row r="2860">
      <c r="EQ2860" s="0" t="inlineStr">
        <is>
          <t>151行 10列，源：None 备：</t>
        </is>
      </c>
    </row>
    <row r="2861">
      <c r="EQ2861" s="0" t="inlineStr">
        <is>
          <t>151行 11列，源：None 备：</t>
        </is>
      </c>
    </row>
    <row r="2862">
      <c r="EQ2862" s="0" t="inlineStr">
        <is>
          <t>151行 12列，源：None 备：</t>
        </is>
      </c>
    </row>
    <row r="2863">
      <c r="EQ2863" s="0" t="inlineStr">
        <is>
          <t>151行 13列，源：None 备：</t>
        </is>
      </c>
    </row>
    <row r="2864">
      <c r="EQ2864" s="0" t="inlineStr">
        <is>
          <t>151行 14列，源：None 备：</t>
        </is>
      </c>
    </row>
    <row r="2865">
      <c r="EQ2865" s="0" t="inlineStr">
        <is>
          <t>151行 15列，源：nan 备：</t>
        </is>
      </c>
    </row>
    <row r="2866">
      <c r="EQ2866" s="0" t="inlineStr">
        <is>
          <t>151行 16列，源：nan 备：</t>
        </is>
      </c>
    </row>
    <row r="2867">
      <c r="EQ2867" s="0" t="inlineStr">
        <is>
          <t>151行 17列，源：None 备：</t>
        </is>
      </c>
    </row>
    <row r="2868">
      <c r="EQ2868" s="0" t="inlineStr">
        <is>
          <t>151行 18列，源：None 备：</t>
        </is>
      </c>
    </row>
    <row r="2869">
      <c r="EQ2869" s="0" t="inlineStr">
        <is>
          <t>151行 19列，源：None 备：</t>
        </is>
      </c>
    </row>
    <row r="2870">
      <c r="EQ2870" s="0" t="inlineStr">
        <is>
          <t>152行 0列，源：363 备：58</t>
        </is>
      </c>
    </row>
    <row r="2871">
      <c r="EQ2871" s="0" t="inlineStr">
        <is>
          <t>152行 1列，源：nan 备：0</t>
        </is>
      </c>
    </row>
    <row r="2872">
      <c r="EQ2872" s="0" t="inlineStr">
        <is>
          <t>152行 2列，源：nan 备：-32768</t>
        </is>
      </c>
    </row>
    <row r="2873">
      <c r="EQ2873" s="0" t="inlineStr">
        <is>
          <t>152行 3列，源：nan 备：-2147483648</t>
        </is>
      </c>
    </row>
    <row r="2874">
      <c r="EQ2874" s="0" t="inlineStr">
        <is>
          <t>152行 4列，源：nan 备：-9223372036854775808</t>
        </is>
      </c>
    </row>
    <row r="2875">
      <c r="EQ2875" s="0" t="inlineStr">
        <is>
          <t>152行 5列，源：None 备：</t>
        </is>
      </c>
    </row>
    <row r="2876">
      <c r="EQ2876" s="0" t="inlineStr">
        <is>
          <t>152行 6列，源：None 备：</t>
        </is>
      </c>
    </row>
    <row r="2877">
      <c r="EQ2877" s="0" t="inlineStr">
        <is>
          <t>152行 7列，源：None 备：</t>
        </is>
      </c>
    </row>
    <row r="2878">
      <c r="EQ2878" s="0" t="inlineStr">
        <is>
          <t>152行 8列，源：None 备：</t>
        </is>
      </c>
    </row>
    <row r="2879">
      <c r="EQ2879" s="0" t="inlineStr">
        <is>
          <t>152行 9列，源：None 备：</t>
        </is>
      </c>
    </row>
    <row r="2880">
      <c r="EQ2880" s="0" t="inlineStr">
        <is>
          <t>152行 10列，源：None 备：</t>
        </is>
      </c>
    </row>
    <row r="2881">
      <c r="EQ2881" s="0" t="inlineStr">
        <is>
          <t>152行 11列，源：None 备：</t>
        </is>
      </c>
    </row>
    <row r="2882">
      <c r="EQ2882" s="0" t="inlineStr">
        <is>
          <t>152行 12列，源：None 备：</t>
        </is>
      </c>
    </row>
    <row r="2883">
      <c r="EQ2883" s="0" t="inlineStr">
        <is>
          <t>152行 13列，源：None 备：</t>
        </is>
      </c>
    </row>
    <row r="2884">
      <c r="EQ2884" s="0" t="inlineStr">
        <is>
          <t>152行 14列，源：None 备：</t>
        </is>
      </c>
    </row>
    <row r="2885">
      <c r="EQ2885" s="0" t="inlineStr">
        <is>
          <t>152行 15列，源：nan 备：</t>
        </is>
      </c>
    </row>
    <row r="2886">
      <c r="EQ2886" s="0" t="inlineStr">
        <is>
          <t>152行 16列，源：nan 备：</t>
        </is>
      </c>
    </row>
    <row r="2887">
      <c r="EQ2887" s="0" t="inlineStr">
        <is>
          <t>152行 17列，源：None 备：</t>
        </is>
      </c>
    </row>
    <row r="2888">
      <c r="EQ2888" s="0" t="inlineStr">
        <is>
          <t>152行 18列，源：None 备：</t>
        </is>
      </c>
    </row>
    <row r="2889">
      <c r="EQ2889" s="0" t="inlineStr">
        <is>
          <t>152行 19列，源：None 备：</t>
        </is>
      </c>
    </row>
    <row r="2890">
      <c r="EQ2890" s="0" t="inlineStr">
        <is>
          <t>153行 0列，源：364 备：59</t>
        </is>
      </c>
    </row>
    <row r="2891">
      <c r="EQ2891" s="0" t="inlineStr">
        <is>
          <t>153行 1列，源：nan 备：42</t>
        </is>
      </c>
    </row>
    <row r="2892">
      <c r="EQ2892" s="0" t="inlineStr">
        <is>
          <t>153行 2列，源：nan 备：12345</t>
        </is>
      </c>
    </row>
    <row r="2893">
      <c r="EQ2893" s="0" t="inlineStr">
        <is>
          <t>153行 3列，源：nan 备：123456789</t>
        </is>
      </c>
    </row>
    <row r="2894">
      <c r="EQ2894" s="0" t="inlineStr">
        <is>
          <t>153行 4列，源：nan 备：123456789012345</t>
        </is>
      </c>
    </row>
    <row r="2895">
      <c r="EQ2895" s="0" t="inlineStr">
        <is>
          <t>153行 5列，源：None 备：</t>
        </is>
      </c>
    </row>
    <row r="2896">
      <c r="EQ2896" s="0" t="inlineStr">
        <is>
          <t>153行 6列，源：None 备：</t>
        </is>
      </c>
    </row>
    <row r="2897">
      <c r="EQ2897" s="0" t="inlineStr">
        <is>
          <t>153行 7列，源：None 备：</t>
        </is>
      </c>
    </row>
    <row r="2898">
      <c r="EQ2898" s="0" t="inlineStr">
        <is>
          <t>153行 8列，源：None 备：</t>
        </is>
      </c>
    </row>
    <row r="2899">
      <c r="EQ2899" s="0" t="inlineStr">
        <is>
          <t>153行 9列，源：None 备：</t>
        </is>
      </c>
    </row>
    <row r="2900">
      <c r="EQ2900" s="0" t="inlineStr">
        <is>
          <t>153行 10列，源：None 备：</t>
        </is>
      </c>
    </row>
    <row r="2901">
      <c r="EQ2901" s="0" t="inlineStr">
        <is>
          <t>153行 11列，源：None 备：</t>
        </is>
      </c>
    </row>
    <row r="2902">
      <c r="EQ2902" s="0" t="inlineStr">
        <is>
          <t>153行 12列，源：None 备：</t>
        </is>
      </c>
    </row>
    <row r="2903">
      <c r="EQ2903" s="0" t="inlineStr">
        <is>
          <t>153行 13列，源：None 备：</t>
        </is>
      </c>
    </row>
    <row r="2904">
      <c r="EQ2904" s="0" t="inlineStr">
        <is>
          <t>153行 14列，源：None 备：</t>
        </is>
      </c>
    </row>
    <row r="2905">
      <c r="EQ2905" s="0" t="inlineStr">
        <is>
          <t>153行 15列，源：nan 备：</t>
        </is>
      </c>
    </row>
    <row r="2906">
      <c r="EQ2906" s="0" t="inlineStr">
        <is>
          <t>153行 16列，源：nan 备：</t>
        </is>
      </c>
    </row>
    <row r="2907">
      <c r="EQ2907" s="0" t="inlineStr">
        <is>
          <t>153行 17列，源：None 备：</t>
        </is>
      </c>
    </row>
    <row r="2908">
      <c r="EQ2908" s="0" t="inlineStr">
        <is>
          <t>153行 18列，源：None 备：</t>
        </is>
      </c>
    </row>
    <row r="2909">
      <c r="EQ2909" s="0" t="inlineStr">
        <is>
          <t>153行 19列，源：None 备：</t>
        </is>
      </c>
    </row>
    <row r="2910">
      <c r="EQ2910" s="0" t="inlineStr">
        <is>
          <t>154行 0列，源：365 备：6</t>
        </is>
      </c>
    </row>
    <row r="2911">
      <c r="EQ2911" s="0" t="inlineStr">
        <is>
          <t>154行 1列，源：nan 备：127</t>
        </is>
      </c>
    </row>
    <row r="2912">
      <c r="EQ2912" s="0" t="inlineStr">
        <is>
          <t>154行 2列，源：nan 备：255</t>
        </is>
      </c>
    </row>
    <row r="2913">
      <c r="EQ2913" s="0" t="inlineStr">
        <is>
          <t>154行 3列，源：nan 备：65535</t>
        </is>
      </c>
    </row>
    <row r="2914">
      <c r="EQ2914" s="0" t="inlineStr">
        <is>
          <t>154行 4列，源：nan 备：4294967295</t>
        </is>
      </c>
    </row>
    <row r="2915">
      <c r="EQ2915" s="0" t="inlineStr">
        <is>
          <t>154行 5列，源：None 备：</t>
        </is>
      </c>
    </row>
    <row r="2916">
      <c r="EQ2916" s="0" t="inlineStr">
        <is>
          <t>154行 6列，源：None 备：</t>
        </is>
      </c>
    </row>
    <row r="2917">
      <c r="EQ2917" s="0" t="inlineStr">
        <is>
          <t>154行 7列，源：None 备：</t>
        </is>
      </c>
    </row>
    <row r="2918">
      <c r="EQ2918" s="0" t="inlineStr">
        <is>
          <t>154行 8列，源：None 备：</t>
        </is>
      </c>
    </row>
    <row r="2919">
      <c r="EQ2919" s="0" t="inlineStr">
        <is>
          <t>154行 9列，源：None 备：</t>
        </is>
      </c>
    </row>
    <row r="2920">
      <c r="EQ2920" s="0" t="inlineStr">
        <is>
          <t>154行 10列，源：None 备：</t>
        </is>
      </c>
    </row>
    <row r="2921">
      <c r="EQ2921" s="0" t="inlineStr">
        <is>
          <t>154行 11列，源：None 备：</t>
        </is>
      </c>
    </row>
    <row r="2922">
      <c r="EQ2922" s="0" t="inlineStr">
        <is>
          <t>154行 12列，源：None 备：</t>
        </is>
      </c>
    </row>
    <row r="2923">
      <c r="EQ2923" s="0" t="inlineStr">
        <is>
          <t>154行 13列，源：None 备：</t>
        </is>
      </c>
    </row>
    <row r="2924">
      <c r="EQ2924" s="0" t="inlineStr">
        <is>
          <t>154行 14列，源：None 备：</t>
        </is>
      </c>
    </row>
    <row r="2925">
      <c r="EQ2925" s="0" t="inlineStr">
        <is>
          <t>154行 15列，源：nan 备：</t>
        </is>
      </c>
    </row>
    <row r="2926">
      <c r="EQ2926" s="0" t="inlineStr">
        <is>
          <t>154行 16列，源：nan 备：</t>
        </is>
      </c>
    </row>
    <row r="2927">
      <c r="EQ2927" s="0" t="inlineStr">
        <is>
          <t>154行 17列，源：None 备：</t>
        </is>
      </c>
    </row>
    <row r="2928">
      <c r="EQ2928" s="0" t="inlineStr">
        <is>
          <t>154行 18列，源：None 备：</t>
        </is>
      </c>
    </row>
    <row r="2929">
      <c r="EQ2929" s="0" t="inlineStr">
        <is>
          <t>154行 19列，源：None 备：</t>
        </is>
      </c>
    </row>
    <row r="2930">
      <c r="EQ2930" s="0" t="inlineStr">
        <is>
          <t>155行 0列，源：366 备：60</t>
        </is>
      </c>
    </row>
    <row r="2931">
      <c r="EQ2931" s="0" t="inlineStr">
        <is>
          <t>155行 1列，源：nan 备：99</t>
        </is>
      </c>
    </row>
    <row r="2932">
      <c r="EQ2932" s="0" t="inlineStr">
        <is>
          <t>155行 2列，源：nan 备：-12345</t>
        </is>
      </c>
    </row>
    <row r="2933">
      <c r="EQ2933" s="0" t="inlineStr">
        <is>
          <t>155行 3列，源：nan 备：-123456789</t>
        </is>
      </c>
    </row>
    <row r="2934">
      <c r="EQ2934" s="0" t="inlineStr">
        <is>
          <t>155行 4列，源：nan 备：-123456789012345</t>
        </is>
      </c>
    </row>
    <row r="2935">
      <c r="EQ2935" s="0" t="inlineStr">
        <is>
          <t>155行 5列，源：None 备：</t>
        </is>
      </c>
    </row>
    <row r="2936">
      <c r="EQ2936" s="0" t="inlineStr">
        <is>
          <t>155行 6列，源：None 备：</t>
        </is>
      </c>
    </row>
    <row r="2937">
      <c r="EQ2937" s="0" t="inlineStr">
        <is>
          <t>155行 7列，源：None 备：</t>
        </is>
      </c>
    </row>
    <row r="2938">
      <c r="EQ2938" s="0" t="inlineStr">
        <is>
          <t>155行 8列，源：None 备：</t>
        </is>
      </c>
    </row>
    <row r="2939">
      <c r="EQ2939" s="0" t="inlineStr">
        <is>
          <t>155行 9列，源：None 备：</t>
        </is>
      </c>
    </row>
    <row r="2940">
      <c r="EQ2940" s="0" t="inlineStr">
        <is>
          <t>155行 10列，源：None 备：</t>
        </is>
      </c>
    </row>
    <row r="2941">
      <c r="EQ2941" s="0" t="inlineStr">
        <is>
          <t>155行 11列，源：None 备：</t>
        </is>
      </c>
    </row>
    <row r="2942">
      <c r="EQ2942" s="0" t="inlineStr">
        <is>
          <t>155行 12列，源：None 备：</t>
        </is>
      </c>
    </row>
    <row r="2943">
      <c r="EQ2943" s="0" t="inlineStr">
        <is>
          <t>155行 13列，源：None 备：</t>
        </is>
      </c>
    </row>
    <row r="2944">
      <c r="EQ2944" s="0" t="inlineStr">
        <is>
          <t>155行 14列，源：None 备：</t>
        </is>
      </c>
    </row>
    <row r="2945">
      <c r="EQ2945" s="0" t="inlineStr">
        <is>
          <t>155行 15列，源：nan 备：</t>
        </is>
      </c>
    </row>
    <row r="2946">
      <c r="EQ2946" s="0" t="inlineStr">
        <is>
          <t>155行 16列，源：nan 备：</t>
        </is>
      </c>
    </row>
    <row r="2947">
      <c r="EQ2947" s="0" t="inlineStr">
        <is>
          <t>155行 17列，源：None 备：</t>
        </is>
      </c>
    </row>
    <row r="2948">
      <c r="EQ2948" s="0" t="inlineStr">
        <is>
          <t>155行 18列，源：None 备：</t>
        </is>
      </c>
    </row>
    <row r="2949">
      <c r="EQ2949" s="0" t="inlineStr">
        <is>
          <t>155行 19列，源：None 备：</t>
        </is>
      </c>
    </row>
    <row r="2950">
      <c r="EQ2950" s="0" t="inlineStr">
        <is>
          <t>156行 0列，源：367 备：602</t>
        </is>
      </c>
    </row>
    <row r="2951">
      <c r="EQ2951" s="0" t="inlineStr">
        <is>
          <t>156行 1列，源：nan 备：</t>
        </is>
      </c>
    </row>
    <row r="2952">
      <c r="EQ2952" s="0" t="inlineStr">
        <is>
          <t>156行 2列，源：nan 备：</t>
        </is>
      </c>
    </row>
    <row r="2953">
      <c r="EQ2953" s="0" t="inlineStr">
        <is>
          <t>156行 3列，源：nan 备：</t>
        </is>
      </c>
    </row>
    <row r="2954">
      <c r="EQ2954" s="0" t="inlineStr">
        <is>
          <t>156行 4列，源：nan 备：</t>
        </is>
      </c>
    </row>
    <row r="2955">
      <c r="EQ2955" s="0" t="inlineStr">
        <is>
          <t>156行 5列，源：None 备：999999999999999999</t>
        </is>
      </c>
    </row>
    <row r="2956">
      <c r="EQ2956" s="0" t="inlineStr">
        <is>
          <t>156行 6列，源：None 备：99999999999999999999999999999999999999</t>
        </is>
      </c>
    </row>
    <row r="2957">
      <c r="EQ2957" s="0" t="inlineStr">
        <is>
          <t>156行 7列，源：None 备：0.99999999999999999999999999999999999999</t>
        </is>
      </c>
    </row>
    <row r="2958">
      <c r="EQ2958" s="0" t="inlineStr">
        <is>
          <t>156行 8列，源：None 备：9999999999999999999999999999.9999999999</t>
        </is>
      </c>
    </row>
    <row r="2959">
      <c r="EQ2959" s="0" t="inlineStr">
        <is>
          <t>156行 9列，源：None 备：999999999999999.9999</t>
        </is>
      </c>
    </row>
    <row r="2960">
      <c r="EQ2960" s="0" t="inlineStr">
        <is>
          <t>156行 10列，源：None 备：999999999999999999</t>
        </is>
      </c>
    </row>
    <row r="2961">
      <c r="EQ2961" s="0" t="inlineStr">
        <is>
          <t>156行 11列，源：None 备：99999999999999999999999999999999999999</t>
        </is>
      </c>
    </row>
    <row r="2962">
      <c r="EQ2962" s="0" t="inlineStr">
        <is>
          <t>156行 12列，源：None 备：0.99999999999999999999999999999999999999</t>
        </is>
      </c>
    </row>
    <row r="2963">
      <c r="EQ2963" s="0" t="inlineStr">
        <is>
          <t>156行 13列，源：None 备：9999999999999999999999999999.9999999999</t>
        </is>
      </c>
    </row>
    <row r="2964">
      <c r="EQ2964" s="0" t="inlineStr">
        <is>
          <t>156行 14列，源：None 备：9999999999999999.99</t>
        </is>
      </c>
    </row>
    <row r="2965">
      <c r="EQ2965" s="0" t="inlineStr">
        <is>
          <t>156行 15列，源：nan 备：</t>
        </is>
      </c>
    </row>
    <row r="2966">
      <c r="EQ2966" s="0" t="inlineStr">
        <is>
          <t>156行 16列，源：nan 备：</t>
        </is>
      </c>
    </row>
    <row r="2967">
      <c r="EQ2967" s="0" t="inlineStr">
        <is>
          <t>156行 17列，源：None 备：</t>
        </is>
      </c>
    </row>
    <row r="2968">
      <c r="EQ2968" s="0" t="inlineStr">
        <is>
          <t>156行 18列，源：None 备：</t>
        </is>
      </c>
    </row>
    <row r="2969">
      <c r="EQ2969" s="0" t="inlineStr">
        <is>
          <t>156行 19列，源：None 备：</t>
        </is>
      </c>
    </row>
    <row r="2970">
      <c r="EQ2970" s="0" t="inlineStr">
        <is>
          <t>157行 0列，源：368 备：604</t>
        </is>
      </c>
    </row>
    <row r="2971">
      <c r="EQ2971" s="0" t="inlineStr">
        <is>
          <t>157行 1列，源：nan 备：</t>
        </is>
      </c>
    </row>
    <row r="2972">
      <c r="EQ2972" s="0" t="inlineStr">
        <is>
          <t>157行 2列，源：nan 备：</t>
        </is>
      </c>
    </row>
    <row r="2973">
      <c r="EQ2973" s="0" t="inlineStr">
        <is>
          <t>157行 3列，源：nan 备：</t>
        </is>
      </c>
    </row>
    <row r="2974">
      <c r="EQ2974" s="0" t="inlineStr">
        <is>
          <t>157行 4列，源：nan 备：</t>
        </is>
      </c>
    </row>
    <row r="2975">
      <c r="EQ2975" s="0" t="inlineStr">
        <is>
          <t>157行 5列，源：None 备：123456789123456789</t>
        </is>
      </c>
    </row>
    <row r="2976">
      <c r="EQ2976" s="0" t="inlineStr">
        <is>
          <t>157行 6列，源：None 备：-1234567890123456789012345</t>
        </is>
      </c>
    </row>
    <row r="2977">
      <c r="EQ2977" s="0" t="inlineStr">
        <is>
          <t>157行 7列，源：None 备：0.00000000000000000000000080000000000000</t>
        </is>
      </c>
    </row>
    <row r="2978">
      <c r="EQ2978" s="0" t="inlineStr">
        <is>
          <t>157行 8列，源：None 备：1234567890123456789012345678.1234567890</t>
        </is>
      </c>
    </row>
    <row r="2979">
      <c r="EQ2979" s="0" t="inlineStr">
        <is>
          <t>157行 9列，源：None 备：-123456789012.1234</t>
        </is>
      </c>
    </row>
    <row r="2980">
      <c r="EQ2980" s="0" t="inlineStr">
        <is>
          <t>157行 10列，源：None 备：123456789123456789</t>
        </is>
      </c>
    </row>
    <row r="2981">
      <c r="EQ2981" s="0" t="inlineStr">
        <is>
          <t>157行 11列，源：None 备：-1234567890123456789012345</t>
        </is>
      </c>
    </row>
    <row r="2982">
      <c r="EQ2982" s="0" t="inlineStr">
        <is>
          <t>157行 12列，源：None 备：0.00000000000000000000000080000000000000</t>
        </is>
      </c>
    </row>
    <row r="2983">
      <c r="EQ2983" s="0" t="inlineStr">
        <is>
          <t>157行 13列，源：None 备：1234567890123456789012345678.1234567890</t>
        </is>
      </c>
    </row>
    <row r="2984">
      <c r="EQ2984" s="0" t="inlineStr">
        <is>
          <t>157行 14列，源：None 备：-123456789012.12</t>
        </is>
      </c>
    </row>
    <row r="2985">
      <c r="EQ2985" s="0" t="inlineStr">
        <is>
          <t>157行 15列，源：nan 备：</t>
        </is>
      </c>
    </row>
    <row r="2986">
      <c r="EQ2986" s="0" t="inlineStr">
        <is>
          <t>157行 16列，源：nan 备：</t>
        </is>
      </c>
    </row>
    <row r="2987">
      <c r="EQ2987" s="0" t="inlineStr">
        <is>
          <t>157行 17列，源：None 备：</t>
        </is>
      </c>
    </row>
    <row r="2988">
      <c r="EQ2988" s="0" t="inlineStr">
        <is>
          <t>157行 18列，源：None 备：</t>
        </is>
      </c>
    </row>
    <row r="2989">
      <c r="EQ2989" s="0" t="inlineStr">
        <is>
          <t>157行 19列，源：None 备：</t>
        </is>
      </c>
    </row>
    <row r="2990">
      <c r="EQ2990" s="0" t="inlineStr">
        <is>
          <t>158行 0列，源：369 备：61</t>
        </is>
      </c>
    </row>
    <row r="2991">
      <c r="EQ2991" s="0" t="inlineStr">
        <is>
          <t>158行 1列，源：nan 备：200</t>
        </is>
      </c>
    </row>
    <row r="2992">
      <c r="EQ2992" s="0" t="inlineStr">
        <is>
          <t>158行 2列，源：nan 备：20000</t>
        </is>
      </c>
    </row>
    <row r="2993">
      <c r="EQ2993" s="0" t="inlineStr">
        <is>
          <t>158行 3列，源：nan 备：2000000000</t>
        </is>
      </c>
    </row>
    <row r="2994">
      <c r="EQ2994" s="0" t="inlineStr">
        <is>
          <t>158行 4列，源：nan 备：2000000000000000</t>
        </is>
      </c>
    </row>
    <row r="2995">
      <c r="EQ2995" s="0" t="inlineStr">
        <is>
          <t>158行 5列，源：None 备：</t>
        </is>
      </c>
    </row>
    <row r="2996">
      <c r="EQ2996" s="0" t="inlineStr">
        <is>
          <t>158行 6列，源：None 备：</t>
        </is>
      </c>
    </row>
    <row r="2997">
      <c r="EQ2997" s="0" t="inlineStr">
        <is>
          <t>158行 7列，源：None 备：</t>
        </is>
      </c>
    </row>
    <row r="2998">
      <c r="EQ2998" s="0" t="inlineStr">
        <is>
          <t>158行 8列，源：None 备：</t>
        </is>
      </c>
    </row>
    <row r="2999">
      <c r="EQ2999" s="0" t="inlineStr">
        <is>
          <t>158行 9列，源：None 备：</t>
        </is>
      </c>
    </row>
    <row r="3000">
      <c r="EQ3000" s="0" t="inlineStr">
        <is>
          <t>158行 10列，源：None 备：</t>
        </is>
      </c>
    </row>
    <row r="3001">
      <c r="EQ3001" s="0" t="inlineStr">
        <is>
          <t>158行 11列，源：None 备：</t>
        </is>
      </c>
    </row>
    <row r="3002">
      <c r="EQ3002" s="0" t="inlineStr">
        <is>
          <t>158行 12列，源：None 备：</t>
        </is>
      </c>
    </row>
    <row r="3003">
      <c r="EQ3003" s="0" t="inlineStr">
        <is>
          <t>158行 13列，源：None 备：</t>
        </is>
      </c>
    </row>
    <row r="3004">
      <c r="EQ3004" s="0" t="inlineStr">
        <is>
          <t>158行 14列，源：None 备：</t>
        </is>
      </c>
    </row>
    <row r="3005">
      <c r="EQ3005" s="0" t="inlineStr">
        <is>
          <t>158行 15列，源：nan 备：</t>
        </is>
      </c>
    </row>
    <row r="3006">
      <c r="EQ3006" s="0" t="inlineStr">
        <is>
          <t>158行 16列，源：nan 备：</t>
        </is>
      </c>
    </row>
    <row r="3007">
      <c r="EQ3007" s="0" t="inlineStr">
        <is>
          <t>158行 17列，源：None 备：</t>
        </is>
      </c>
    </row>
    <row r="3008">
      <c r="EQ3008" s="0" t="inlineStr">
        <is>
          <t>158行 18列，源：None 备：</t>
        </is>
      </c>
    </row>
    <row r="3009">
      <c r="EQ3009" s="0" t="inlineStr">
        <is>
          <t>158行 19列，源：None 备：</t>
        </is>
      </c>
    </row>
    <row r="3010">
      <c r="EQ3010" s="0" t="inlineStr">
        <is>
          <t>159行 0列，源：370 备：612</t>
        </is>
      </c>
    </row>
    <row r="3011">
      <c r="EQ3011" s="0" t="inlineStr">
        <is>
          <t>159行 1列，源：nan 备：</t>
        </is>
      </c>
    </row>
    <row r="3012">
      <c r="EQ3012" s="0" t="inlineStr">
        <is>
          <t>159行 2列，源：nan 备：</t>
        </is>
      </c>
    </row>
    <row r="3013">
      <c r="EQ3013" s="0" t="inlineStr">
        <is>
          <t>159行 3列，源：nan 备：</t>
        </is>
      </c>
    </row>
    <row r="3014">
      <c r="EQ3014" s="0" t="inlineStr">
        <is>
          <t>159行 4列，源：nan 备：</t>
        </is>
      </c>
    </row>
    <row r="3015">
      <c r="EQ3015" s="0" t="inlineStr">
        <is>
          <t>159行 5列，源：None 备：123</t>
        </is>
      </c>
    </row>
    <row r="3016">
      <c r="EQ3016" s="0" t="inlineStr">
        <is>
          <t>159行 6列，源：None 备：12345678901234567890123789012345678</t>
        </is>
      </c>
    </row>
    <row r="3017">
      <c r="EQ3017" s="0" t="inlineStr">
        <is>
          <t>159行 7列，源：None 备：0.12345678901234590123456789012367800000</t>
        </is>
      </c>
    </row>
    <row r="3018">
      <c r="EQ3018" s="0" t="inlineStr">
        <is>
          <t>159行 8列，源：None 备：123456789012367012345678.1245890000</t>
        </is>
      </c>
    </row>
    <row r="3019">
      <c r="EQ3019" s="0" t="inlineStr">
        <is>
          <t>159行 9列，源：None 备：123456712345.6789</t>
        </is>
      </c>
    </row>
    <row r="3020">
      <c r="EQ3020" s="0" t="inlineStr">
        <is>
          <t>159行 10列，源：None 备：988</t>
        </is>
      </c>
    </row>
    <row r="3021">
      <c r="EQ3021" s="0" t="inlineStr">
        <is>
          <t>159行 11列，源：None 备：987654321098765410987654321098765432</t>
        </is>
      </c>
    </row>
    <row r="3022">
      <c r="EQ3022" s="0" t="inlineStr">
        <is>
          <t>159行 12列，源：None 备：0.98765432109874321098765432109876543200</t>
        </is>
      </c>
    </row>
    <row r="3023">
      <c r="EQ3023" s="0" t="inlineStr">
        <is>
          <t>159行 13列，源：None 备：987654321098765432105432.1098542000</t>
        </is>
      </c>
    </row>
    <row r="3024">
      <c r="EQ3024" s="0" t="inlineStr">
        <is>
          <t>159行 14列，源：None 备：1234567012456.78</t>
        </is>
      </c>
    </row>
    <row r="3025">
      <c r="EQ3025" s="0" t="inlineStr">
        <is>
          <t>159行 15列，源：nan 备：</t>
        </is>
      </c>
    </row>
    <row r="3026">
      <c r="EQ3026" s="0" t="inlineStr">
        <is>
          <t>159行 16列，源：nan 备：</t>
        </is>
      </c>
    </row>
    <row r="3027">
      <c r="EQ3027" s="0" t="inlineStr">
        <is>
          <t>159行 17列，源：None 备：</t>
        </is>
      </c>
    </row>
    <row r="3028">
      <c r="EQ3028" s="0" t="inlineStr">
        <is>
          <t>159行 18列，源：None 备：</t>
        </is>
      </c>
    </row>
    <row r="3029">
      <c r="EQ3029" s="0" t="inlineStr">
        <is>
          <t>159行 19列，源：None 备：</t>
        </is>
      </c>
    </row>
    <row r="3030">
      <c r="EQ3030" s="0" t="inlineStr">
        <is>
          <t>160行 0列，源：404 备：614</t>
        </is>
      </c>
    </row>
    <row r="3031">
      <c r="EQ3031" s="0" t="inlineStr">
        <is>
          <t>160行 1列，源：123.0 备：</t>
        </is>
      </c>
    </row>
    <row r="3032">
      <c r="EQ3032" s="0" t="inlineStr">
        <is>
          <t>160行 2列，源：12345.0 备：</t>
        </is>
      </c>
    </row>
    <row r="3033">
      <c r="EQ3033" s="0" t="inlineStr">
        <is>
          <t>160行 3列，源：1234567890.0 备：</t>
        </is>
      </c>
    </row>
    <row r="3034">
      <c r="EQ3034" s="0" t="inlineStr">
        <is>
          <t>160行 4列，源：1234567890123456.0 备：</t>
        </is>
      </c>
    </row>
    <row r="3035">
      <c r="EQ3035" s="0" t="inlineStr">
        <is>
          <t>160行 5列，源：None 备：1000000000000000</t>
        </is>
      </c>
    </row>
    <row r="3036">
      <c r="EQ3036" s="0" t="inlineStr">
        <is>
          <t>160行 6列，源：None 备：99999999999999999999999999999999</t>
        </is>
      </c>
    </row>
    <row r="3037">
      <c r="EQ3037" s="0" t="inlineStr">
        <is>
          <t>160行 7列，源：None 备：0.99999999999999999999999999999900000000</t>
        </is>
      </c>
    </row>
    <row r="3038">
      <c r="EQ3038" s="0" t="inlineStr">
        <is>
          <t>160行 8列，源：None 备：9999999999999999999999.9999990000</t>
        </is>
      </c>
    </row>
    <row r="3039">
      <c r="EQ3039" s="0" t="inlineStr">
        <is>
          <t>160行 9列，源：None 备：999999999999.9990</t>
        </is>
      </c>
    </row>
    <row r="3040">
      <c r="EQ3040" s="0" t="inlineStr">
        <is>
          <t>160行 10列，源：None 备：100000000000000</t>
        </is>
      </c>
    </row>
    <row r="3041">
      <c r="EQ3041" s="0" t="inlineStr">
        <is>
          <t>160行 11列，源：None 备：999999999999999999999</t>
        </is>
      </c>
    </row>
    <row r="3042">
      <c r="EQ3042" s="0" t="inlineStr">
        <is>
          <t>160行 12列，源：None 备：0.99999999999999999999999999900000000000</t>
        </is>
      </c>
    </row>
    <row r="3043">
      <c r="EQ3043" s="0" t="inlineStr">
        <is>
          <t>160行 13列，源：None 备：999999999999999999999.9999990000</t>
        </is>
      </c>
    </row>
    <row r="3044">
      <c r="EQ3044" s="0" t="inlineStr">
        <is>
          <t>160行 14列，源：None 备：9999999999.99</t>
        </is>
      </c>
    </row>
    <row r="3045">
      <c r="EQ3045" s="0" t="inlineStr">
        <is>
          <t>160行 15列，源：nan 备：</t>
        </is>
      </c>
    </row>
    <row r="3046">
      <c r="EQ3046" s="0" t="inlineStr">
        <is>
          <t>160行 16列，源：nan 备：</t>
        </is>
      </c>
    </row>
    <row r="3047">
      <c r="EQ3047" s="0" t="inlineStr">
        <is>
          <t>160行 17列，源：None 备：</t>
        </is>
      </c>
    </row>
    <row r="3048">
      <c r="EQ3048" s="0" t="inlineStr">
        <is>
          <t>160行 18列，源：None 备：</t>
        </is>
      </c>
    </row>
    <row r="3049">
      <c r="EQ3049" s="0" t="inlineStr">
        <is>
          <t>160行 19列，源：None 备：</t>
        </is>
      </c>
    </row>
    <row r="3050">
      <c r="EQ3050" s="0" t="inlineStr">
        <is>
          <t>161行 0列，源：406 备：615</t>
        </is>
      </c>
    </row>
    <row r="3051">
      <c r="EQ3051" s="0" t="inlineStr">
        <is>
          <t>161行 1列，源：127.0 备：</t>
        </is>
      </c>
    </row>
    <row r="3052">
      <c r="EQ3052" s="0" t="inlineStr">
        <is>
          <t>161行 2列，源：255.0 备：</t>
        </is>
      </c>
    </row>
    <row r="3053">
      <c r="EQ3053" s="0" t="inlineStr">
        <is>
          <t>161行 3列，源：65535.0 备：</t>
        </is>
      </c>
    </row>
    <row r="3054">
      <c r="EQ3054" s="0" t="inlineStr">
        <is>
          <t>161行 4列，源：4294967295.0 备：</t>
        </is>
      </c>
    </row>
    <row r="3055">
      <c r="EQ3055" s="0" t="inlineStr">
        <is>
          <t>161行 5列，源：None 备：0</t>
        </is>
      </c>
    </row>
    <row r="3056">
      <c r="EQ3056" s="0" t="inlineStr">
        <is>
          <t>161行 6列，源：None 备：1</t>
        </is>
      </c>
    </row>
    <row r="3057">
      <c r="EQ3057" s="0" t="inlineStr">
        <is>
          <t>161行 7列，源：None 备：0.00000000000000000000000000100000000000</t>
        </is>
      </c>
    </row>
    <row r="3058">
      <c r="EQ3058" s="0" t="inlineStr">
        <is>
          <t>161行 8列，源：None 备：0.0000000010</t>
        </is>
      </c>
    </row>
    <row r="3059">
      <c r="EQ3059" s="0" t="inlineStr">
        <is>
          <t>161行 9列，源：None 备：0.0001</t>
        </is>
      </c>
    </row>
    <row r="3060">
      <c r="EQ3060" s="0" t="inlineStr">
        <is>
          <t>161行 10列，源：None 备：0</t>
        </is>
      </c>
    </row>
    <row r="3061">
      <c r="EQ3061" s="0" t="inlineStr">
        <is>
          <t>161行 11列，源：None 备：1</t>
        </is>
      </c>
    </row>
    <row r="3062">
      <c r="EQ3062" s="0" t="inlineStr">
        <is>
          <t>161行 12列，源：None 备：0.00000000000000000000000000000100000000</t>
        </is>
      </c>
    </row>
    <row r="3063">
      <c r="EQ3063" s="0" t="inlineStr">
        <is>
          <t>161行 13列，源：None 备：0.0000010000</t>
        </is>
      </c>
    </row>
    <row r="3064">
      <c r="EQ3064" s="0" t="inlineStr">
        <is>
          <t>161行 14列，源：None 备：0.01</t>
        </is>
      </c>
    </row>
    <row r="3065">
      <c r="EQ3065" s="0" t="inlineStr">
        <is>
          <t>161行 15列，源：nan 备：</t>
        </is>
      </c>
    </row>
    <row r="3066">
      <c r="EQ3066" s="0" t="inlineStr">
        <is>
          <t>161行 16列，源：nan 备：</t>
        </is>
      </c>
    </row>
    <row r="3067">
      <c r="EQ3067" s="0" t="inlineStr">
        <is>
          <t>161行 17列，源：None 备：</t>
        </is>
      </c>
    </row>
    <row r="3068">
      <c r="EQ3068" s="0" t="inlineStr">
        <is>
          <t>161行 18列，源：None 备：</t>
        </is>
      </c>
    </row>
    <row r="3069">
      <c r="EQ3069" s="0" t="inlineStr">
        <is>
          <t>161行 19列，源：None 备：</t>
        </is>
      </c>
    </row>
    <row r="3070">
      <c r="EQ3070" s="0" t="inlineStr">
        <is>
          <t>162行 0列，源：454 备：62</t>
        </is>
      </c>
    </row>
    <row r="3071">
      <c r="EQ3071" s="0" t="inlineStr">
        <is>
          <t>162行 1列，源：123.0 备：</t>
        </is>
      </c>
    </row>
    <row r="3072">
      <c r="EQ3072" s="0" t="inlineStr">
        <is>
          <t>162行 2列，源：12345.0 备：</t>
        </is>
      </c>
    </row>
    <row r="3073">
      <c r="EQ3073" s="0" t="inlineStr">
        <is>
          <t>162行 3列，源：1234567890.0 备：</t>
        </is>
      </c>
    </row>
    <row r="3074">
      <c r="EQ3074" s="0" t="inlineStr">
        <is>
          <t>162行 4列，源：1234567890123456.0 备：</t>
        </is>
      </c>
    </row>
    <row r="3075">
      <c r="EQ3075" s="0" t="inlineStr">
        <is>
          <t>162行 5列，源：None 备：</t>
        </is>
      </c>
    </row>
    <row r="3076">
      <c r="EQ3076" s="0" t="inlineStr">
        <is>
          <t>162行 6列，源：None 备：</t>
        </is>
      </c>
    </row>
    <row r="3077">
      <c r="EQ3077" s="0" t="inlineStr">
        <is>
          <t>162行 7列，源：None 备：</t>
        </is>
      </c>
    </row>
    <row r="3078">
      <c r="EQ3078" s="0" t="inlineStr">
        <is>
          <t>162行 8列，源：None 备：</t>
        </is>
      </c>
    </row>
    <row r="3079">
      <c r="EQ3079" s="0" t="inlineStr">
        <is>
          <t>162行 9列，源：None 备：</t>
        </is>
      </c>
    </row>
    <row r="3080">
      <c r="EQ3080" s="0" t="inlineStr">
        <is>
          <t>162行 10列，源：None 备：</t>
        </is>
      </c>
    </row>
    <row r="3081">
      <c r="EQ3081" s="0" t="inlineStr">
        <is>
          <t>162行 11列，源：None 备：</t>
        </is>
      </c>
    </row>
    <row r="3082">
      <c r="EQ3082" s="0" t="inlineStr">
        <is>
          <t>162行 12列，源：None 备：</t>
        </is>
      </c>
    </row>
    <row r="3083">
      <c r="EQ3083" s="0" t="inlineStr">
        <is>
          <t>162行 13列，源：None 备：</t>
        </is>
      </c>
    </row>
    <row r="3084">
      <c r="EQ3084" s="0" t="inlineStr">
        <is>
          <t>162行 14列，源：None 备：</t>
        </is>
      </c>
    </row>
    <row r="3085">
      <c r="EQ3085" s="0" t="inlineStr">
        <is>
          <t>162行 15列，源：nan 备：</t>
        </is>
      </c>
    </row>
    <row r="3086">
      <c r="EQ3086" s="0" t="inlineStr">
        <is>
          <t>162行 16列，源：nan 备：</t>
        </is>
      </c>
    </row>
    <row r="3087">
      <c r="EQ3087" s="0" t="inlineStr">
        <is>
          <t>162行 17列，源：None 备：</t>
        </is>
      </c>
    </row>
    <row r="3088">
      <c r="EQ3088" s="0" t="inlineStr">
        <is>
          <t>162行 18列，源：None 备：</t>
        </is>
      </c>
    </row>
    <row r="3089">
      <c r="EQ3089" s="0" t="inlineStr">
        <is>
          <t>162行 19列，源：None 备：</t>
        </is>
      </c>
    </row>
    <row r="3090">
      <c r="EQ3090" s="0" t="inlineStr">
        <is>
          <t>163行 0列，源：456 备：63</t>
        </is>
      </c>
    </row>
    <row r="3091">
      <c r="EQ3091" s="0" t="inlineStr">
        <is>
          <t>163行 1列，源：127.0 备：</t>
        </is>
      </c>
    </row>
    <row r="3092">
      <c r="EQ3092" s="0" t="inlineStr">
        <is>
          <t>163行 2列，源：255.0 备：</t>
        </is>
      </c>
    </row>
    <row r="3093">
      <c r="EQ3093" s="0" t="inlineStr">
        <is>
          <t>163行 3列，源：65535.0 备：</t>
        </is>
      </c>
    </row>
    <row r="3094">
      <c r="EQ3094" s="0" t="inlineStr">
        <is>
          <t>163行 4列，源：4294967295.0 备：</t>
        </is>
      </c>
    </row>
    <row r="3095">
      <c r="EQ3095" s="0" t="inlineStr">
        <is>
          <t>163行 5列，源：None 备：</t>
        </is>
      </c>
    </row>
    <row r="3096">
      <c r="EQ3096" s="0" t="inlineStr">
        <is>
          <t>163行 6列，源：None 备：</t>
        </is>
      </c>
    </row>
    <row r="3097">
      <c r="EQ3097" s="0" t="inlineStr">
        <is>
          <t>163行 7列，源：None 备：</t>
        </is>
      </c>
    </row>
    <row r="3098">
      <c r="EQ3098" s="0" t="inlineStr">
        <is>
          <t>163行 8列，源：None 备：</t>
        </is>
      </c>
    </row>
    <row r="3099">
      <c r="EQ3099" s="0" t="inlineStr">
        <is>
          <t>163行 9列，源：None 备：</t>
        </is>
      </c>
    </row>
    <row r="3100">
      <c r="EQ3100" s="0" t="inlineStr">
        <is>
          <t>163行 10列，源：None 备：</t>
        </is>
      </c>
    </row>
    <row r="3101">
      <c r="EQ3101" s="0" t="inlineStr">
        <is>
          <t>163行 11列，源：None 备：</t>
        </is>
      </c>
    </row>
    <row r="3102">
      <c r="EQ3102" s="0" t="inlineStr">
        <is>
          <t>163行 12列，源：None 备：</t>
        </is>
      </c>
    </row>
    <row r="3103">
      <c r="EQ3103" s="0" t="inlineStr">
        <is>
          <t>163行 13列，源：None 备：</t>
        </is>
      </c>
    </row>
    <row r="3104">
      <c r="EQ3104" s="0" t="inlineStr">
        <is>
          <t>163行 14列，源：None 备：</t>
        </is>
      </c>
    </row>
    <row r="3105">
      <c r="EQ3105" s="0" t="inlineStr">
        <is>
          <t>163行 15列，源：nan 备：</t>
        </is>
      </c>
    </row>
    <row r="3106">
      <c r="EQ3106" s="0" t="inlineStr">
        <is>
          <t>163行 16列，源：nan 备：</t>
        </is>
      </c>
    </row>
    <row r="3107">
      <c r="EQ3107" s="0" t="inlineStr">
        <is>
          <t>163行 17列，源：None 备：</t>
        </is>
      </c>
    </row>
    <row r="3108">
      <c r="EQ3108" s="0" t="inlineStr">
        <is>
          <t>163行 18列，源：None 备：</t>
        </is>
      </c>
    </row>
    <row r="3109">
      <c r="EQ3109" s="0" t="inlineStr">
        <is>
          <t>163行 19列，源：None 备：</t>
        </is>
      </c>
    </row>
    <row r="3110">
      <c r="EQ3110" s="0" t="inlineStr">
        <is>
          <t>164行 0列，源：502 备：64</t>
        </is>
      </c>
    </row>
    <row r="3111">
      <c r="EQ3111" s="0" t="inlineStr">
        <is>
          <t>164行 1列，源：nan 备：</t>
        </is>
      </c>
    </row>
    <row r="3112">
      <c r="EQ3112" s="0" t="inlineStr">
        <is>
          <t>164行 2列，源：nan 备：</t>
        </is>
      </c>
    </row>
    <row r="3113">
      <c r="EQ3113" s="0" t="inlineStr">
        <is>
          <t>164行 3列，源：nan 备：</t>
        </is>
      </c>
    </row>
    <row r="3114">
      <c r="EQ3114" s="0" t="inlineStr">
        <is>
          <t>164行 4列，源：nan 备：</t>
        </is>
      </c>
    </row>
    <row r="3115">
      <c r="EQ3115" s="0" t="inlineStr">
        <is>
          <t>164行 15列，源：nan 备：</t>
        </is>
      </c>
    </row>
    <row r="3116">
      <c r="EQ3116" s="0" t="inlineStr">
        <is>
          <t>164行 16列，源：nan 备：</t>
        </is>
      </c>
    </row>
    <row r="3117">
      <c r="EQ3117" s="0" t="inlineStr">
        <is>
          <t>164行 17列，源：None 备：</t>
        </is>
      </c>
    </row>
    <row r="3118">
      <c r="EQ3118" s="0" t="inlineStr">
        <is>
          <t>164行 18列，源：None 备：</t>
        </is>
      </c>
    </row>
    <row r="3119">
      <c r="EQ3119" s="0" t="inlineStr">
        <is>
          <t>164行 19列，源：None 备：</t>
        </is>
      </c>
    </row>
    <row r="3120">
      <c r="EQ3120" s="0" t="inlineStr">
        <is>
          <t>165行 0列，源：504 备：65</t>
        </is>
      </c>
    </row>
    <row r="3121">
      <c r="EQ3121" s="0" t="inlineStr">
        <is>
          <t>165行 1列，源：nan 备：</t>
        </is>
      </c>
    </row>
    <row r="3122">
      <c r="EQ3122" s="0" t="inlineStr">
        <is>
          <t>165行 2列，源：nan 备：</t>
        </is>
      </c>
    </row>
    <row r="3123">
      <c r="EQ3123" s="0" t="inlineStr">
        <is>
          <t>165行 3列，源：nan 备：</t>
        </is>
      </c>
    </row>
    <row r="3124">
      <c r="EQ3124" s="0" t="inlineStr">
        <is>
          <t>165行 4列，源：nan 备：</t>
        </is>
      </c>
    </row>
    <row r="3125">
      <c r="EQ3125" s="0" t="inlineStr">
        <is>
          <t>165行 15列，源：nan 备：</t>
        </is>
      </c>
    </row>
    <row r="3126">
      <c r="EQ3126" s="0" t="inlineStr">
        <is>
          <t>165行 16列，源：nan 备：</t>
        </is>
      </c>
    </row>
    <row r="3127">
      <c r="EQ3127" s="0" t="inlineStr">
        <is>
          <t>165行 17列，源：None 备：</t>
        </is>
      </c>
    </row>
    <row r="3128">
      <c r="EQ3128" s="0" t="inlineStr">
        <is>
          <t>165行 18列，源：None 备：</t>
        </is>
      </c>
    </row>
    <row r="3129">
      <c r="EQ3129" s="0" t="inlineStr">
        <is>
          <t>165行 19列，源：None 备：</t>
        </is>
      </c>
    </row>
    <row r="3130">
      <c r="EQ3130" s="0" t="inlineStr">
        <is>
          <t>166行 0列，源：512 备：66</t>
        </is>
      </c>
    </row>
    <row r="3131">
      <c r="EQ3131" s="0" t="inlineStr">
        <is>
          <t>166行 1列，源：nan 备：</t>
        </is>
      </c>
    </row>
    <row r="3132">
      <c r="EQ3132" s="0" t="inlineStr">
        <is>
          <t>166行 2列，源：nan 备：</t>
        </is>
      </c>
    </row>
    <row r="3133">
      <c r="EQ3133" s="0" t="inlineStr">
        <is>
          <t>166行 3列，源：nan 备：</t>
        </is>
      </c>
    </row>
    <row r="3134">
      <c r="EQ3134" s="0" t="inlineStr">
        <is>
          <t>166行 4列，源：nan 备：</t>
        </is>
      </c>
    </row>
    <row r="3135">
      <c r="EQ3135" s="0" t="inlineStr">
        <is>
          <t>166行 15列，源：nan 备：</t>
        </is>
      </c>
    </row>
    <row r="3136">
      <c r="EQ3136" s="0" t="inlineStr">
        <is>
          <t>166行 16列，源：nan 备：</t>
        </is>
      </c>
    </row>
    <row r="3137">
      <c r="EQ3137" s="0" t="inlineStr">
        <is>
          <t>166行 17列，源：None 备：</t>
        </is>
      </c>
    </row>
    <row r="3138">
      <c r="EQ3138" s="0" t="inlineStr">
        <is>
          <t>166行 18列，源：None 备：</t>
        </is>
      </c>
    </row>
    <row r="3139">
      <c r="EQ3139" s="0" t="inlineStr">
        <is>
          <t>166行 19列，源：None 备：</t>
        </is>
      </c>
    </row>
    <row r="3140">
      <c r="EQ3140" s="0" t="inlineStr">
        <is>
          <t>167行 0列，源：514 备：67</t>
        </is>
      </c>
    </row>
    <row r="3141">
      <c r="EQ3141" s="0" t="inlineStr">
        <is>
          <t>167行 1列，源：nan 备：</t>
        </is>
      </c>
    </row>
    <row r="3142">
      <c r="EQ3142" s="0" t="inlineStr">
        <is>
          <t>167行 2列，源：nan 备：</t>
        </is>
      </c>
    </row>
    <row r="3143">
      <c r="EQ3143" s="0" t="inlineStr">
        <is>
          <t>167行 3列，源：nan 备：</t>
        </is>
      </c>
    </row>
    <row r="3144">
      <c r="EQ3144" s="0" t="inlineStr">
        <is>
          <t>167行 4列，源：nan 备：</t>
        </is>
      </c>
    </row>
    <row r="3145">
      <c r="EQ3145" s="0" t="inlineStr">
        <is>
          <t>167行 15列，源：nan 备：</t>
        </is>
      </c>
    </row>
    <row r="3146">
      <c r="EQ3146" s="0" t="inlineStr">
        <is>
          <t>167行 16列，源：nan 备：</t>
        </is>
      </c>
    </row>
    <row r="3147">
      <c r="EQ3147" s="0" t="inlineStr">
        <is>
          <t>167行 17列，源：None 备：</t>
        </is>
      </c>
    </row>
    <row r="3148">
      <c r="EQ3148" s="0" t="inlineStr">
        <is>
          <t>167行 18列，源：None 备：</t>
        </is>
      </c>
    </row>
    <row r="3149">
      <c r="EQ3149" s="0" t="inlineStr">
        <is>
          <t>167行 19列，源：None 备：</t>
        </is>
      </c>
    </row>
    <row r="3150">
      <c r="EQ3150" s="0" t="inlineStr">
        <is>
          <t>168行 0列，源：515 备：68</t>
        </is>
      </c>
    </row>
    <row r="3151">
      <c r="EQ3151" s="0" t="inlineStr">
        <is>
          <t>168行 1列，源：nan 备：</t>
        </is>
      </c>
    </row>
    <row r="3152">
      <c r="EQ3152" s="0" t="inlineStr">
        <is>
          <t>168行 2列，源：nan 备：</t>
        </is>
      </c>
    </row>
    <row r="3153">
      <c r="EQ3153" s="0" t="inlineStr">
        <is>
          <t>168行 3列，源：nan 备：</t>
        </is>
      </c>
    </row>
    <row r="3154">
      <c r="EQ3154" s="0" t="inlineStr">
        <is>
          <t>168行 4列，源：nan 备：</t>
        </is>
      </c>
    </row>
    <row r="3155">
      <c r="EQ3155" s="0" t="inlineStr">
        <is>
          <t>168行 15列，源：nan 备：</t>
        </is>
      </c>
    </row>
    <row r="3156">
      <c r="EQ3156" s="0" t="inlineStr">
        <is>
          <t>168行 16列，源：nan 备：</t>
        </is>
      </c>
    </row>
    <row r="3157">
      <c r="EQ3157" s="0" t="inlineStr">
        <is>
          <t>168行 17列，源：None 备：</t>
        </is>
      </c>
    </row>
    <row r="3158">
      <c r="EQ3158" s="0" t="inlineStr">
        <is>
          <t>168行 18列，源：None 备：</t>
        </is>
      </c>
    </row>
    <row r="3159">
      <c r="EQ3159" s="0" t="inlineStr">
        <is>
          <t>168行 19列，源：None 备：</t>
        </is>
      </c>
    </row>
    <row r="3160">
      <c r="EQ3160" s="0" t="inlineStr">
        <is>
          <t>169行 0列，源：602 备：69</t>
        </is>
      </c>
    </row>
    <row r="3161">
      <c r="EQ3161" s="0" t="inlineStr">
        <is>
          <t>169行 1列，源：nan 备：</t>
        </is>
      </c>
    </row>
    <row r="3162">
      <c r="EQ3162" s="0" t="inlineStr">
        <is>
          <t>169行 2列，源：nan 备：</t>
        </is>
      </c>
    </row>
    <row r="3163">
      <c r="EQ3163" s="0" t="inlineStr">
        <is>
          <t>169行 3列，源：nan 备：</t>
        </is>
      </c>
    </row>
    <row r="3164">
      <c r="EQ3164" s="0" t="inlineStr">
        <is>
          <t>169行 4列，源：nan 备：</t>
        </is>
      </c>
    </row>
    <row r="3165">
      <c r="EQ3165" s="0" t="inlineStr">
        <is>
          <t>169行 15列，源：nan 备：</t>
        </is>
      </c>
    </row>
    <row r="3166">
      <c r="EQ3166" s="0" t="inlineStr">
        <is>
          <t>169行 16列，源：nan 备：</t>
        </is>
      </c>
    </row>
    <row r="3167">
      <c r="EQ3167" s="0" t="inlineStr">
        <is>
          <t>169行 17列，源：None 备：</t>
        </is>
      </c>
    </row>
    <row r="3168">
      <c r="EQ3168" s="0" t="inlineStr">
        <is>
          <t>169行 18列，源：None 备：</t>
        </is>
      </c>
    </row>
    <row r="3169">
      <c r="EQ3169" s="0" t="inlineStr">
        <is>
          <t>169行 19列，源：None 备：</t>
        </is>
      </c>
    </row>
    <row r="3170">
      <c r="EQ3170" s="0" t="inlineStr">
        <is>
          <t>170行 0列，源：604 备：7</t>
        </is>
      </c>
    </row>
    <row r="3171">
      <c r="EQ3171" s="0" t="inlineStr">
        <is>
          <t>170行 1列，源：nan 备：255</t>
        </is>
      </c>
    </row>
    <row r="3172">
      <c r="EQ3172" s="0" t="inlineStr">
        <is>
          <t>170行 2列，源：nan 备：32767</t>
        </is>
      </c>
    </row>
    <row r="3173">
      <c r="EQ3173" s="0" t="inlineStr">
        <is>
          <t>170行 3列，源：nan 备：2147483647</t>
        </is>
      </c>
    </row>
    <row r="3174">
      <c r="EQ3174" s="0" t="inlineStr">
        <is>
          <t>170行 4列，源：nan 备：9223372036854775807</t>
        </is>
      </c>
    </row>
    <row r="3175">
      <c r="EQ3175" s="0" t="inlineStr">
        <is>
          <t>170行 15列，源：nan 备：</t>
        </is>
      </c>
    </row>
    <row r="3176">
      <c r="EQ3176" s="0" t="inlineStr">
        <is>
          <t>170行 16列，源：nan 备：</t>
        </is>
      </c>
    </row>
    <row r="3177">
      <c r="EQ3177" s="0" t="inlineStr">
        <is>
          <t>170行 17列，源：None 备：</t>
        </is>
      </c>
    </row>
    <row r="3178">
      <c r="EQ3178" s="0" t="inlineStr">
        <is>
          <t>170行 18列，源：None 备：</t>
        </is>
      </c>
    </row>
    <row r="3179">
      <c r="EQ3179" s="0" t="inlineStr">
        <is>
          <t>170行 19列，源：None 备：</t>
        </is>
      </c>
    </row>
    <row r="3180">
      <c r="EQ3180" s="0" t="inlineStr">
        <is>
          <t>171行 0列，源：612 备：70</t>
        </is>
      </c>
    </row>
    <row r="3181">
      <c r="EQ3181" s="0" t="inlineStr">
        <is>
          <t>171行 1列，源：nan 备：</t>
        </is>
      </c>
    </row>
    <row r="3182">
      <c r="EQ3182" s="0" t="inlineStr">
        <is>
          <t>171行 2列，源：nan 备：</t>
        </is>
      </c>
    </row>
    <row r="3183">
      <c r="EQ3183" s="0" t="inlineStr">
        <is>
          <t>171行 3列，源：nan 备：</t>
        </is>
      </c>
    </row>
    <row r="3184">
      <c r="EQ3184" s="0" t="inlineStr">
        <is>
          <t>171行 4列，源：nan 备：</t>
        </is>
      </c>
    </row>
    <row r="3185">
      <c r="EQ3185" s="0" t="inlineStr">
        <is>
          <t>171行 15列，源：nan 备：</t>
        </is>
      </c>
    </row>
    <row r="3186">
      <c r="EQ3186" s="0" t="inlineStr">
        <is>
          <t>171行 16列，源：nan 备：</t>
        </is>
      </c>
    </row>
    <row r="3187">
      <c r="EQ3187" s="0" t="inlineStr">
        <is>
          <t>171行 17列，源：None 备：</t>
        </is>
      </c>
    </row>
    <row r="3188">
      <c r="EQ3188" s="0" t="inlineStr">
        <is>
          <t>171行 18列，源：None 备：</t>
        </is>
      </c>
    </row>
    <row r="3189">
      <c r="EQ3189" s="0" t="inlineStr">
        <is>
          <t>171行 19列，源：None 备：</t>
        </is>
      </c>
    </row>
    <row r="3190">
      <c r="EQ3190" s="0" t="inlineStr">
        <is>
          <t>172行 0列，源：614 备：701</t>
        </is>
      </c>
    </row>
    <row r="3191">
      <c r="EQ3191" s="0" t="inlineStr">
        <is>
          <t>172行 1列，源：nan 备：</t>
        </is>
      </c>
    </row>
    <row r="3192">
      <c r="EQ3192" s="0" t="inlineStr">
        <is>
          <t>172行 2列，源：nan 备：</t>
        </is>
      </c>
    </row>
    <row r="3193">
      <c r="EQ3193" s="0" t="inlineStr">
        <is>
          <t>172行 3列，源：nan 备：</t>
        </is>
      </c>
    </row>
    <row r="3194">
      <c r="EQ3194" s="0" t="inlineStr">
        <is>
          <t>172行 4列，源：nan 备：</t>
        </is>
      </c>
    </row>
    <row r="3195">
      <c r="EQ3195" s="0" t="inlineStr">
        <is>
          <t>172行 15列，源：nan 备：-1.7900000000000e+308</t>
        </is>
      </c>
    </row>
    <row r="3196">
      <c r="EQ3196" s="0" t="inlineStr">
        <is>
          <t>172行 16列，源：nan 备：-339999995214436424907732413799364296704.000000</t>
        </is>
      </c>
    </row>
    <row r="3197">
      <c r="EQ3197" s="0" t="inlineStr">
        <is>
          <t>172行 17列，源：None 备：-922337203685477.5808</t>
        </is>
      </c>
    </row>
    <row r="3198">
      <c r="EQ3198" s="0" t="inlineStr">
        <is>
          <t>172行 18列，源：None 备：-214748.3648</t>
        </is>
      </c>
    </row>
    <row r="3199">
      <c r="EQ3199" s="0" t="inlineStr">
        <is>
          <t>172行 19列，源：None 备：0</t>
        </is>
      </c>
    </row>
    <row r="3200">
      <c r="EQ3200" s="0" t="inlineStr">
        <is>
          <t>173行 0列，源：615 备：717</t>
        </is>
      </c>
    </row>
    <row r="3201">
      <c r="EQ3201" s="0" t="inlineStr">
        <is>
          <t>173行 1列，源：nan 备：</t>
        </is>
      </c>
    </row>
    <row r="3202">
      <c r="EQ3202" s="0" t="inlineStr">
        <is>
          <t>173行 2列，源：nan 备：</t>
        </is>
      </c>
    </row>
    <row r="3203">
      <c r="EQ3203" s="0" t="inlineStr">
        <is>
          <t>173行 3列，源：nan 备：</t>
        </is>
      </c>
    </row>
    <row r="3204">
      <c r="EQ3204" s="0" t="inlineStr">
        <is>
          <t>173行 4列，源：nan 备：</t>
        </is>
      </c>
    </row>
    <row r="3205">
      <c r="EQ3205" s="0" t="inlineStr">
        <is>
          <t>173行 15列，源：nan 备：-123456789000000002003480098325095514112.0000000000000</t>
        </is>
      </c>
    </row>
    <row r="3206">
      <c r="EQ3206" s="0" t="inlineStr">
        <is>
          <t>173行 16列，源：nan 备：-340282306073709652508363335590014353408.000000</t>
        </is>
      </c>
    </row>
    <row r="3207">
      <c r="EQ3207" s="0" t="inlineStr">
        <is>
          <t>173行 17列，源：None 备：-123456.7890</t>
        </is>
      </c>
    </row>
    <row r="3208">
      <c r="EQ3208" s="0" t="inlineStr">
        <is>
          <t>173行 18列，源：None 备：-1234.5678</t>
        </is>
      </c>
    </row>
    <row r="3209">
      <c r="EQ3209" s="0" t="inlineStr">
        <is>
          <t>173行 19列，源：None 备：0</t>
        </is>
      </c>
    </row>
    <row r="3210">
      <c r="EQ3210" s="0" t="inlineStr">
        <is>
          <t>174行 0列，源：701 备：720</t>
        </is>
      </c>
    </row>
    <row r="3211">
      <c r="EQ3211" s="0" t="inlineStr">
        <is>
          <t>174行 1列，源：nan 备：</t>
        </is>
      </c>
    </row>
    <row r="3212">
      <c r="EQ3212" s="0" t="inlineStr">
        <is>
          <t>174行 2列，源：nan 备：</t>
        </is>
      </c>
    </row>
    <row r="3213">
      <c r="EQ3213" s="0" t="inlineStr">
        <is>
          <t>174行 3列，源：nan 备：</t>
        </is>
      </c>
    </row>
    <row r="3214">
      <c r="EQ3214" s="0" t="inlineStr">
        <is>
          <t>174行 4列，源：nan 备：</t>
        </is>
      </c>
    </row>
    <row r="3215">
      <c r="EQ3215" s="0" t="inlineStr">
        <is>
          <t>174行 5列，源：None 备：</t>
        </is>
      </c>
    </row>
    <row r="3216">
      <c r="EQ3216" s="0" t="inlineStr">
        <is>
          <t>174行 6列，源：None 备：</t>
        </is>
      </c>
    </row>
    <row r="3217">
      <c r="EQ3217" s="0" t="inlineStr">
        <is>
          <t>174行 7列，源：None 备：</t>
        </is>
      </c>
    </row>
    <row r="3218">
      <c r="EQ3218" s="0" t="inlineStr">
        <is>
          <t>174行 8列，源：None 备：</t>
        </is>
      </c>
    </row>
    <row r="3219">
      <c r="EQ3219" s="0" t="inlineStr">
        <is>
          <t>174行 9列，源：None 备：</t>
        </is>
      </c>
    </row>
    <row r="3220">
      <c r="EQ3220" s="0" t="inlineStr">
        <is>
          <t>174行 10列，源：None 备：</t>
        </is>
      </c>
    </row>
    <row r="3221">
      <c r="EQ3221" s="0" t="inlineStr">
        <is>
          <t>174行 11列，源：None 备：</t>
        </is>
      </c>
    </row>
    <row r="3222">
      <c r="EQ3222" s="0" t="inlineStr">
        <is>
          <t>174行 12列，源：None 备：</t>
        </is>
      </c>
    </row>
    <row r="3223">
      <c r="EQ3223" s="0" t="inlineStr">
        <is>
          <t>174行 13列，源：None 备：</t>
        </is>
      </c>
    </row>
    <row r="3224">
      <c r="EQ3224" s="0" t="inlineStr">
        <is>
          <t>174行 14列，源：None 备：</t>
        </is>
      </c>
    </row>
    <row r="3225">
      <c r="EQ3225" s="0" t="inlineStr">
        <is>
          <t>174行 15列，源：-1.79e+308 备：-340282346600000016151267322115014000640.0000000000000</t>
        </is>
      </c>
    </row>
    <row r="3226">
      <c r="EQ3226" s="0" t="inlineStr">
        <is>
          <t>174行 16列，源：-3.3999999521443642e+38 备：-340282306073709652508363335590014353408.000000</t>
        </is>
      </c>
    </row>
    <row r="3227">
      <c r="EQ3227" s="0" t="inlineStr">
        <is>
          <t>174行 19列，源：False 备：0</t>
        </is>
      </c>
    </row>
    <row r="3228">
      <c r="EQ3228" s="0" t="inlineStr">
        <is>
          <t>175行 0列，源：717 备：8</t>
        </is>
      </c>
    </row>
    <row r="3229">
      <c r="EQ3229" s="0" t="inlineStr">
        <is>
          <t>175行 1列，源：nan 备：0</t>
        </is>
      </c>
    </row>
    <row r="3230">
      <c r="EQ3230" s="0" t="inlineStr">
        <is>
          <t>175行 2列，源：nan 备：-32768</t>
        </is>
      </c>
    </row>
    <row r="3231">
      <c r="EQ3231" s="0" t="inlineStr">
        <is>
          <t>175行 3列，源：nan 备：-2147483648</t>
        </is>
      </c>
    </row>
    <row r="3232">
      <c r="EQ3232" s="0" t="inlineStr">
        <is>
          <t>175行 4列，源：nan 备：-9223372036854775808</t>
        </is>
      </c>
    </row>
    <row r="3233">
      <c r="EQ3233" s="0" t="inlineStr">
        <is>
          <t>175行 5列，源：None 备：</t>
        </is>
      </c>
    </row>
    <row r="3234">
      <c r="EQ3234" s="0" t="inlineStr">
        <is>
          <t>175行 6列，源：None 备：</t>
        </is>
      </c>
    </row>
    <row r="3235">
      <c r="EQ3235" s="0" t="inlineStr">
        <is>
          <t>175行 7列，源：None 备：</t>
        </is>
      </c>
    </row>
    <row r="3236">
      <c r="EQ3236" s="0" t="inlineStr">
        <is>
          <t>175行 8列，源：None 备：</t>
        </is>
      </c>
    </row>
    <row r="3237">
      <c r="EQ3237" s="0" t="inlineStr">
        <is>
          <t>175行 9列，源：None 备：</t>
        </is>
      </c>
    </row>
    <row r="3238">
      <c r="EQ3238" s="0" t="inlineStr">
        <is>
          <t>175行 10列，源：None 备：</t>
        </is>
      </c>
    </row>
    <row r="3239">
      <c r="EQ3239" s="0" t="inlineStr">
        <is>
          <t>175行 11列，源：None 备：</t>
        </is>
      </c>
    </row>
    <row r="3240">
      <c r="EQ3240" s="0" t="inlineStr">
        <is>
          <t>175行 12列，源：None 备：</t>
        </is>
      </c>
    </row>
    <row r="3241">
      <c r="EQ3241" s="0" t="inlineStr">
        <is>
          <t>175行 13列，源：None 备：</t>
        </is>
      </c>
    </row>
    <row r="3242">
      <c r="EQ3242" s="0" t="inlineStr">
        <is>
          <t>175行 14列，源：None 备：</t>
        </is>
      </c>
    </row>
    <row r="3243">
      <c r="EQ3243" s="0" t="inlineStr">
        <is>
          <t>175行 15列，源：-1.23456789e+38 备：</t>
        </is>
      </c>
    </row>
    <row r="3244">
      <c r="EQ3244" s="0" t="inlineStr">
        <is>
          <t>175行 16列，源：-3.4028230607370965e+38 备：</t>
        </is>
      </c>
    </row>
    <row r="3245">
      <c r="EQ3245" s="0" t="inlineStr">
        <is>
          <t>175行 19列，源：False 备：</t>
        </is>
      </c>
    </row>
    <row r="3246">
      <c r="EQ3246" s="0" t="inlineStr">
        <is>
          <t>176行 0列，源：720 备：9</t>
        </is>
      </c>
    </row>
    <row r="3247">
      <c r="EQ3247" s="0" t="inlineStr">
        <is>
          <t>176行 1列，源：nan 备：42</t>
        </is>
      </c>
    </row>
    <row r="3248">
      <c r="EQ3248" s="0" t="inlineStr">
        <is>
          <t>176行 2列，源：nan 备：12345</t>
        </is>
      </c>
    </row>
    <row r="3249">
      <c r="EQ3249" s="0" t="inlineStr">
        <is>
          <t>176行 3列，源：nan 备：123456789</t>
        </is>
      </c>
    </row>
    <row r="3250">
      <c r="EQ3250" s="0" t="inlineStr">
        <is>
          <t>176行 4列，源：nan 备：123456789012345</t>
        </is>
      </c>
    </row>
    <row r="3251">
      <c r="EQ3251" s="0" t="inlineStr">
        <is>
          <t>176行 5列，源：None 备：</t>
        </is>
      </c>
    </row>
    <row r="3252">
      <c r="EQ3252" s="0" t="inlineStr">
        <is>
          <t>176行 6列，源：None 备：</t>
        </is>
      </c>
    </row>
    <row r="3253">
      <c r="EQ3253" s="0" t="inlineStr">
        <is>
          <t>176行 7列，源：None 备：</t>
        </is>
      </c>
    </row>
    <row r="3254">
      <c r="EQ3254" s="0" t="inlineStr">
        <is>
          <t>176行 8列，源：None 备：</t>
        </is>
      </c>
    </row>
    <row r="3255">
      <c r="EQ3255" s="0" t="inlineStr">
        <is>
          <t>176行 9列，源：None 备：</t>
        </is>
      </c>
    </row>
    <row r="3256">
      <c r="EQ3256" s="0" t="inlineStr">
        <is>
          <t>176行 10列，源：None 备：</t>
        </is>
      </c>
    </row>
    <row r="3257">
      <c r="EQ3257" s="0" t="inlineStr">
        <is>
          <t>176行 11列，源：None 备：</t>
        </is>
      </c>
    </row>
    <row r="3258">
      <c r="EQ3258" s="0" t="inlineStr">
        <is>
          <t>176行 12列，源：None 备：</t>
        </is>
      </c>
    </row>
    <row r="3259">
      <c r="EQ3259" s="0" t="inlineStr">
        <is>
          <t>176行 13列，源：None 备：</t>
        </is>
      </c>
    </row>
    <row r="3260">
      <c r="EQ3260" s="0" t="inlineStr">
        <is>
          <t>176行 14列，源：None 备：</t>
        </is>
      </c>
    </row>
    <row r="3261">
      <c r="EQ3261" s="0" t="inlineStr">
        <is>
          <t>176行 15列，源：-3.402823466e+38 备：</t>
        </is>
      </c>
    </row>
    <row r="3262">
      <c r="EQ3262" s="0" t="inlineStr">
        <is>
          <t>176行 16列，源：-3.4028230607370965e+38 备：</t>
        </is>
      </c>
    </row>
    <row r="3263">
      <c r="EQ3263" s="0" t="inlineStr">
        <is>
          <t>176行 19列，源：False 备：</t>
        </is>
      </c>
    </row>
    <row r="3264">
      <c r="EQ3264" s="0" t="inlineStr">
        <is>
          <t>177行 1列，源：nan 备：</t>
        </is>
      </c>
    </row>
    <row r="3265">
      <c r="EQ3265" s="0" t="inlineStr">
        <is>
          <t>177行 2列，源：nan 备：</t>
        </is>
      </c>
    </row>
    <row r="3266">
      <c r="EQ3266" s="0" t="inlineStr">
        <is>
          <t>177行 3列，源：nan 备：</t>
        </is>
      </c>
    </row>
    <row r="3267">
      <c r="EQ3267" s="0" t="inlineStr">
        <is>
          <t>177行 4列，源：nan 备：</t>
        </is>
      </c>
    </row>
    <row r="3268">
      <c r="EQ3268" s="0" t="inlineStr">
        <is>
          <t>177行 5列，源：None 备：</t>
        </is>
      </c>
    </row>
    <row r="3269">
      <c r="EQ3269" s="0" t="inlineStr">
        <is>
          <t>177行 6列，源：None 备：</t>
        </is>
      </c>
    </row>
    <row r="3270">
      <c r="EQ3270" s="0" t="inlineStr">
        <is>
          <t>177行 7列，源：None 备：</t>
        </is>
      </c>
    </row>
    <row r="3271">
      <c r="EQ3271" s="0" t="inlineStr">
        <is>
          <t>177行 8列，源：None 备：</t>
        </is>
      </c>
    </row>
    <row r="3272">
      <c r="EQ3272" s="0" t="inlineStr">
        <is>
          <t>177行 9列，源：None 备：</t>
        </is>
      </c>
    </row>
    <row r="3273">
      <c r="EQ3273" s="0" t="inlineStr">
        <is>
          <t>177行 10列，源：None 备：</t>
        </is>
      </c>
    </row>
    <row r="3274">
      <c r="EQ3274" s="0" t="inlineStr">
        <is>
          <t>177行 11列，源：None 备：</t>
        </is>
      </c>
    </row>
    <row r="3275">
      <c r="EQ3275" s="0" t="inlineStr">
        <is>
          <t>177行 12列，源：None 备：</t>
        </is>
      </c>
    </row>
    <row r="3276">
      <c r="EQ3276" s="0" t="inlineStr">
        <is>
          <t>177行 13列，源：None 备：</t>
        </is>
      </c>
    </row>
    <row r="3277">
      <c r="EQ3277" s="0" t="inlineStr">
        <is>
          <t>177行 14列，源：None 备：</t>
        </is>
      </c>
    </row>
    <row r="3278">
      <c r="EQ3278" s="0" t="inlineStr">
        <is>
          <t>177行 15列，源：-1.79e+308 备：-1.7900000000000e+308</t>
        </is>
      </c>
    </row>
    <row r="3279">
      <c r="EQ3279" s="0" t="inlineStr">
        <is>
          <t>177行 16列，源：-3.3999999521443642e+38 备：-339999995214436424907732413799364296704.000000</t>
        </is>
      </c>
    </row>
    <row r="3280">
      <c r="EQ3280" s="0" t="inlineStr">
        <is>
          <t>177行 19列，源：False 备：0</t>
        </is>
      </c>
    </row>
    <row r="3281">
      <c r="EQ3281" s="0" t="inlineStr">
        <is>
          <t>178行 1列，源：nan 备：</t>
        </is>
      </c>
    </row>
    <row r="3282">
      <c r="EQ3282" s="0" t="inlineStr">
        <is>
          <t>178行 2列，源：nan 备：</t>
        </is>
      </c>
    </row>
    <row r="3283">
      <c r="EQ3283" s="0" t="inlineStr">
        <is>
          <t>178行 3列，源：nan 备：</t>
        </is>
      </c>
    </row>
    <row r="3284">
      <c r="EQ3284" s="0" t="inlineStr">
        <is>
          <t>178行 4列，源：nan 备：</t>
        </is>
      </c>
    </row>
    <row r="3285">
      <c r="EQ3285" s="0" t="inlineStr">
        <is>
          <t>178行 5列，源：None 备：</t>
        </is>
      </c>
    </row>
    <row r="3286">
      <c r="EQ3286" s="0" t="inlineStr">
        <is>
          <t>178行 6列，源：None 备：</t>
        </is>
      </c>
    </row>
    <row r="3287">
      <c r="EQ3287" s="0" t="inlineStr">
        <is>
          <t>178行 7列，源：None 备：</t>
        </is>
      </c>
    </row>
    <row r="3288">
      <c r="EQ3288" s="0" t="inlineStr">
        <is>
          <t>178行 8列，源：None 备：</t>
        </is>
      </c>
    </row>
    <row r="3289">
      <c r="EQ3289" s="0" t="inlineStr">
        <is>
          <t>178行 9列，源：None 备：</t>
        </is>
      </c>
    </row>
    <row r="3290">
      <c r="EQ3290" s="0" t="inlineStr">
        <is>
          <t>178行 10列，源：None 备：</t>
        </is>
      </c>
    </row>
    <row r="3291">
      <c r="EQ3291" s="0" t="inlineStr">
        <is>
          <t>178行 11列，源：None 备：</t>
        </is>
      </c>
    </row>
    <row r="3292">
      <c r="EQ3292" s="0" t="inlineStr">
        <is>
          <t>178行 12列，源：None 备：</t>
        </is>
      </c>
    </row>
    <row r="3293">
      <c r="EQ3293" s="0" t="inlineStr">
        <is>
          <t>178行 13列，源：None 备：</t>
        </is>
      </c>
    </row>
    <row r="3294">
      <c r="EQ3294" s="0" t="inlineStr">
        <is>
          <t>178行 14列，源：None 备：</t>
        </is>
      </c>
    </row>
    <row r="3295">
      <c r="EQ3295" s="0" t="inlineStr">
        <is>
          <t>178行 15列，源：-1.23456789e+38 备：-123456789000000002003480098325095514112.0000000000000</t>
        </is>
      </c>
    </row>
    <row r="3296">
      <c r="EQ3296" s="0" t="inlineStr">
        <is>
          <t>178行 16列，源：-3.4028230607370965e+38 备：-340282306073709652508363335590014353408.000000</t>
        </is>
      </c>
    </row>
    <row r="3297">
      <c r="EQ3297" s="0" t="inlineStr">
        <is>
          <t>178行 19列，源：False 备：0</t>
        </is>
      </c>
    </row>
    <row r="3298">
      <c r="EQ3298" s="0" t="inlineStr">
        <is>
          <t>179行 1列，源：nan 备：</t>
        </is>
      </c>
    </row>
    <row r="3299">
      <c r="EQ3299" s="0" t="inlineStr">
        <is>
          <t>179行 2列，源：nan 备：</t>
        </is>
      </c>
    </row>
    <row r="3300">
      <c r="EQ3300" s="0" t="inlineStr">
        <is>
          <t>179行 3列，源：nan 备：</t>
        </is>
      </c>
    </row>
    <row r="3301">
      <c r="EQ3301" s="0" t="inlineStr">
        <is>
          <t>179行 4列，源：nan 备：</t>
        </is>
      </c>
    </row>
    <row r="3302">
      <c r="EQ3302" s="0" t="inlineStr">
        <is>
          <t>179行 5列，源：None 备：</t>
        </is>
      </c>
    </row>
    <row r="3303">
      <c r="EQ3303" s="0" t="inlineStr">
        <is>
          <t>179行 6列，源：None 备：</t>
        </is>
      </c>
    </row>
    <row r="3304">
      <c r="EQ3304" s="0" t="inlineStr">
        <is>
          <t>179行 7列，源：None 备：</t>
        </is>
      </c>
    </row>
    <row r="3305">
      <c r="EQ3305" s="0" t="inlineStr">
        <is>
          <t>179行 8列，源：None 备：</t>
        </is>
      </c>
    </row>
    <row r="3306">
      <c r="EQ3306" s="0" t="inlineStr">
        <is>
          <t>179行 9列，源：None 备：</t>
        </is>
      </c>
    </row>
    <row r="3307">
      <c r="EQ3307" s="0" t="inlineStr">
        <is>
          <t>179行 10列，源：None 备：</t>
        </is>
      </c>
    </row>
    <row r="3308">
      <c r="EQ3308" s="0" t="inlineStr">
        <is>
          <t>179行 11列，源：None 备：</t>
        </is>
      </c>
    </row>
    <row r="3309">
      <c r="EQ3309" s="0" t="inlineStr">
        <is>
          <t>179行 12列，源：None 备：</t>
        </is>
      </c>
    </row>
    <row r="3310">
      <c r="EQ3310" s="0" t="inlineStr">
        <is>
          <t>179行 13列，源：None 备：</t>
        </is>
      </c>
    </row>
    <row r="3311">
      <c r="EQ3311" s="0" t="inlineStr">
        <is>
          <t>179行 14列，源：None 备：</t>
        </is>
      </c>
    </row>
    <row r="3312">
      <c r="EQ3312" s="0" t="inlineStr">
        <is>
          <t>179行 15列，源：-3.402823466e+38 备：-340282346600000016151267322115014000640.0000000000000</t>
        </is>
      </c>
    </row>
    <row r="3313">
      <c r="EQ3313" s="0" t="inlineStr">
        <is>
          <t>179行 16列，源：-3.4028230607370965e+38 备：-340282306073709652508363335590014353408.000000</t>
        </is>
      </c>
    </row>
    <row r="3314">
      <c r="EQ3314" s="0" t="inlineStr">
        <is>
          <t>179行 19列，源：False 备：0</t>
        </is>
      </c>
    </row>
  </sheetData>
  <autoFilter ref="A2:FG3314"/>
  <mergeCells count="213">
    <mergeCell ref="A474:A478"/>
    <mergeCell ref="A1027:A1029"/>
    <mergeCell ref="A654:A658"/>
    <mergeCell ref="A333:A342"/>
    <mergeCell ref="A600:A609"/>
    <mergeCell ref="A643:A653"/>
    <mergeCell ref="A1253:A1255"/>
    <mergeCell ref="A615:A624"/>
    <mergeCell ref="A1058:A1062"/>
    <mergeCell ref="A848:A850"/>
    <mergeCell ref="A1071:A1080"/>
    <mergeCell ref="A1207:A1216"/>
    <mergeCell ref="A52:A54"/>
    <mergeCell ref="A494:A496"/>
    <mergeCell ref="A525:A527"/>
    <mergeCell ref="A1035:A1039"/>
    <mergeCell ref="A1324:A1328"/>
    <mergeCell ref="A1150:A1170"/>
    <mergeCell ref="A556:A559"/>
    <mergeCell ref="A916:A920"/>
    <mergeCell ref="A678:A687"/>
    <mergeCell ref="A941:A943"/>
    <mergeCell ref="A77:A81"/>
    <mergeCell ref="A721:A725"/>
    <mergeCell ref="A343:A352"/>
    <mergeCell ref="A1124:A1149"/>
    <mergeCell ref="A585:A594"/>
    <mergeCell ref="A949:A952"/>
    <mergeCell ref="A58:A62"/>
    <mergeCell ref="A935:A940"/>
    <mergeCell ref="A379:A388"/>
    <mergeCell ref="A980:A984"/>
    <mergeCell ref="A1189:A1191"/>
    <mergeCell ref="A107:A111"/>
    <mergeCell ref="A443:A452"/>
    <mergeCell ref="A967:A969"/>
    <mergeCell ref="A1396:A1398"/>
    <mergeCell ref="A181:A184"/>
    <mergeCell ref="A484:A493"/>
    <mergeCell ref="A286:A288"/>
    <mergeCell ref="A315:A319"/>
    <mergeCell ref="A194:A214"/>
    <mergeCell ref="A228:A232"/>
    <mergeCell ref="A659:A661"/>
    <mergeCell ref="A236:A238"/>
    <mergeCell ref="A149:A151"/>
    <mergeCell ref="A267:A269"/>
    <mergeCell ref="A92:A95"/>
    <mergeCell ref="A306:A308"/>
    <mergeCell ref="A389:A409"/>
    <mergeCell ref="A3:A7"/>
    <mergeCell ref="A959:A961"/>
    <mergeCell ref="A1308:A1310"/>
    <mergeCell ref="A301:A305"/>
    <mergeCell ref="A261:A266"/>
    <mergeCell ref="A440:A442"/>
    <mergeCell ref="A185:A187"/>
    <mergeCell ref="A1352:A1361"/>
    <mergeCell ref="A18:A22"/>
    <mergeCell ref="A512:A516"/>
    <mergeCell ref="A223:A227"/>
    <mergeCell ref="A1118:A1123"/>
    <mergeCell ref="A171:A180"/>
    <mergeCell ref="A991:A1000"/>
    <mergeCell ref="A696:A705"/>
    <mergeCell ref="A463:A473"/>
    <mergeCell ref="A47:A51"/>
    <mergeCell ref="A239:A260"/>
    <mergeCell ref="A1370:A1390"/>
    <mergeCell ref="A693:A695"/>
    <mergeCell ref="A1404:A1424"/>
    <mergeCell ref="A913:A915"/>
    <mergeCell ref="A215:A219"/>
    <mergeCell ref="A1192:A1201"/>
    <mergeCell ref="A96:A98"/>
    <mergeCell ref="A1425:A1434"/>
    <mergeCell ref="A353:A373"/>
    <mergeCell ref="A112:A116"/>
    <mergeCell ref="A560:A569"/>
    <mergeCell ref="A854:A858"/>
    <mergeCell ref="A1297:A1307"/>
    <mergeCell ref="A1081:A1086"/>
    <mergeCell ref="A823:A826"/>
    <mergeCell ref="A773:A778"/>
    <mergeCell ref="A962:A966"/>
    <mergeCell ref="A1243:A1252"/>
    <mergeCell ref="A1349:A1351"/>
    <mergeCell ref="A23:A26"/>
    <mergeCell ref="A1365:A1369"/>
    <mergeCell ref="A434:A439"/>
    <mergeCell ref="A832:A836"/>
    <mergeCell ref="A688:A692"/>
    <mergeCell ref="A625:A634"/>
    <mergeCell ref="A419:A428"/>
    <mergeCell ref="A580:A584"/>
    <mergeCell ref="A330:A332"/>
    <mergeCell ref="A146:A148"/>
    <mergeCell ref="A908:A912"/>
    <mergeCell ref="A1321:A1323"/>
    <mergeCell ref="A883:A886"/>
    <mergeCell ref="A517:A521"/>
    <mergeCell ref="A1399:A1403"/>
    <mergeCell ref="A429:A433"/>
    <mergeCell ref="A851:A853"/>
    <mergeCell ref="A99:A101"/>
    <mergeCell ref="A1176:A1178"/>
    <mergeCell ref="A55:A57"/>
    <mergeCell ref="A985:A990"/>
    <mergeCell ref="A543:A545"/>
    <mergeCell ref="A453:A457"/>
    <mergeCell ref="A779:A781"/>
    <mergeCell ref="A575:A579"/>
    <mergeCell ref="A163:A165"/>
    <mergeCell ref="A729:A733"/>
    <mergeCell ref="A944:A948"/>
    <mergeCell ref="A1261:A1281"/>
    <mergeCell ref="A1362:A1364"/>
    <mergeCell ref="A1087:A1091"/>
    <mergeCell ref="A1391:A1395"/>
    <mergeCell ref="A1001:A1026"/>
    <mergeCell ref="A278:A280"/>
    <mergeCell ref="A33:A37"/>
    <mergeCell ref="A765:A767"/>
    <mergeCell ref="A799:A801"/>
    <mergeCell ref="A1063:A1065"/>
    <mergeCell ref="A44:A46"/>
    <mergeCell ref="A843:A847"/>
    <mergeCell ref="A926:A930"/>
    <mergeCell ref="A837:A842"/>
    <mergeCell ref="A1171:A1175"/>
    <mergeCell ref="A1066:A1070"/>
    <mergeCell ref="A827:A831"/>
    <mergeCell ref="A270:A272"/>
    <mergeCell ref="A82:A91"/>
    <mergeCell ref="A538:A542"/>
    <mergeCell ref="A1040:A1042"/>
    <mergeCell ref="A502:A511"/>
    <mergeCell ref="A410:A415"/>
    <mergeCell ref="A102:A106"/>
    <mergeCell ref="A726:A728"/>
    <mergeCell ref="A953:A955"/>
    <mergeCell ref="A1292:A1296"/>
    <mergeCell ref="A1339:A1343"/>
    <mergeCell ref="A791:A793"/>
    <mergeCell ref="A30:A32"/>
    <mergeCell ref="A638:A642"/>
    <mergeCell ref="A921:A925"/>
    <mergeCell ref="A166:A170"/>
    <mergeCell ref="A1092:A1117"/>
    <mergeCell ref="A1311:A1320"/>
    <mergeCell ref="A595:A599"/>
    <mergeCell ref="A528:A537"/>
    <mergeCell ref="A458:A462"/>
    <mergeCell ref="A570:A574"/>
    <mergeCell ref="A281:A285"/>
    <mergeCell ref="A635:A637"/>
    <mergeCell ref="A233:A235"/>
    <mergeCell ref="A1282:A1291"/>
    <mergeCell ref="A1445:A1447"/>
    <mergeCell ref="A38:A43"/>
    <mergeCell ref="A152:A157"/>
    <mergeCell ref="A744:A764"/>
    <mergeCell ref="A862:A882"/>
    <mergeCell ref="A73:A76"/>
    <mergeCell ref="A273:A277"/>
    <mergeCell ref="A120:A124"/>
    <mergeCell ref="A27:A29"/>
    <mergeCell ref="A734:A743"/>
    <mergeCell ref="A970:A979"/>
    <mergeCell ref="A931:A934"/>
    <mergeCell ref="A1217:A1242"/>
    <mergeCell ref="A374:A378"/>
    <mergeCell ref="A662:A671"/>
    <mergeCell ref="A672:A677"/>
    <mergeCell ref="A546:A555"/>
    <mergeCell ref="A711:A720"/>
    <mergeCell ref="A1344:A1348"/>
    <mergeCell ref="A63:A67"/>
    <mergeCell ref="A293:A297"/>
    <mergeCell ref="A320:A329"/>
    <mergeCell ref="A68:A72"/>
    <mergeCell ref="A479:A483"/>
    <mergeCell ref="A768:A772"/>
    <mergeCell ref="A220:A222"/>
    <mergeCell ref="A416:A418"/>
    <mergeCell ref="A787:A790"/>
    <mergeCell ref="A956:A958"/>
    <mergeCell ref="A1053:A1057"/>
    <mergeCell ref="A1202:A1206"/>
    <mergeCell ref="A117:A119"/>
    <mergeCell ref="A1179:A1188"/>
    <mergeCell ref="A794:A798"/>
    <mergeCell ref="A1030:A1034"/>
    <mergeCell ref="A859:A861"/>
    <mergeCell ref="A1043:A1052"/>
    <mergeCell ref="A782:A786"/>
    <mergeCell ref="A1256:A1260"/>
    <mergeCell ref="A1440:A1444"/>
    <mergeCell ref="A188:A193"/>
    <mergeCell ref="A706:A710"/>
    <mergeCell ref="A887:A907"/>
    <mergeCell ref="A1329:A1338"/>
    <mergeCell ref="A497:A501"/>
    <mergeCell ref="A522:A524"/>
    <mergeCell ref="A610:A614"/>
    <mergeCell ref="A298:A300"/>
    <mergeCell ref="A309:A314"/>
    <mergeCell ref="A802:A822"/>
    <mergeCell ref="A289:A292"/>
    <mergeCell ref="A125:A145"/>
    <mergeCell ref="A8:A17"/>
    <mergeCell ref="A158:A162"/>
    <mergeCell ref="A1435:A143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G3314"/>
  <sheetViews>
    <sheetView workbookViewId="0">
      <selection activeCell="A1" sqref="A1"/>
    </sheetView>
  </sheetViews>
  <sheetFormatPr baseColWidth="8" defaultRowHeight="15"/>
  <sheetData>
    <row r="1">
      <c r="A1" s="0" t="inlineStr">
        <is>
          <t>sqlserver -- 2026041717hbase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HYPERLINK("#2026041717hbase1!W3","info_binary_dml_single_pk")</f>
        <v/>
      </c>
      <c r="Z2" s="16">
        <f>HYPERLINK("#2026041717hbase1!W8","info_datetimeoffset_dml_single_pk_urp")</f>
        <v/>
      </c>
      <c r="AA2" s="16">
        <f>HYPERLINK("#2026041717hbase1!W23","info_text_dml_single_pk_irp")</f>
        <v/>
      </c>
      <c r="AB2" s="16">
        <f>HYPERLINK("#2026041717hbase1!W27","info_geometry_dml_single_pk_irp")</f>
        <v/>
      </c>
      <c r="AC2" s="16">
        <f>HYPERLINK("#2026041717hbase1!W30","info_sdt_dml_batch2_pk_irp2")</f>
        <v/>
      </c>
      <c r="AD2" s="16">
        <f>HYPERLINK("#2026041717hbase1!W33","info_varbinary_dml_single_pk_irp")</f>
        <v/>
      </c>
      <c r="AE2" s="16">
        <f>HYPERLINK("#2026041717hbase1!W44","info_sdt_dml_batch1_pk_urp1")</f>
        <v/>
      </c>
      <c r="AF2" s="16">
        <f>HYPERLINK("#2026041717hbase1!W47","info_varbinary_dml_single_pk_urp")</f>
        <v/>
      </c>
      <c r="AG2" s="16">
        <f>HYPERLINK("#2026041717hbase1!W52","info_xml_dml_single_pk_irp")</f>
        <v/>
      </c>
      <c r="AH2" s="16">
        <f>HYPERLINK("#2026041717hbase1!W55","info_sdt_dml_batch1_pk_urp2")</f>
        <v/>
      </c>
      <c r="AI2" s="16">
        <f>HYPERLINK("#2026041717hbase1!W58","info_varbinary_dml_single_pk_drp")</f>
        <v/>
      </c>
      <c r="AJ2" s="16">
        <f>HYPERLINK("#2026041717hbase1!W63","info_varbinary_dml_batch1_pk_urp1")</f>
        <v/>
      </c>
      <c r="AK2" s="16">
        <f>HYPERLINK("#2026041717hbase1!W68","info_nchar_dml_single_pk_irp")</f>
        <v/>
      </c>
      <c r="AL2" s="16">
        <f>HYPERLINK("#2026041717hbase1!W77","info_varbinary_dml_single_pk")</f>
        <v/>
      </c>
      <c r="AM2" s="16">
        <f>HYPERLINK("#2026041717hbase1!W82","info_datetimeoffset_dml_single_pk_drp")</f>
        <v/>
      </c>
      <c r="AN2" s="16">
        <f>HYPERLINK("#2026041717hbase1!W92","info_text_dml_single_pk_urp")</f>
        <v/>
      </c>
      <c r="AO2" s="16">
        <f>HYPERLINK("#2026041717hbase1!W96","info_geometry_dml_single_pk_urp")</f>
        <v/>
      </c>
      <c r="AP2" s="16">
        <f>HYPERLINK("#2026041717hbase1!W99","info_sdt_dml_batch1_pk_drp2")</f>
        <v/>
      </c>
      <c r="AQ2" s="16">
        <f>HYPERLINK("#2026041717hbase1!W102","info_varbinary_max_dml_single_pk_irp")</f>
        <v/>
      </c>
      <c r="AR2" s="16">
        <f>HYPERLINK("#2026041717hbase1!W117","info_sdt_dml_batch1_pk")</f>
        <v/>
      </c>
      <c r="AS2" s="16">
        <f>HYPERLINK("#2026041717hbase1!W120","info_varbinary_max_dml_single_pk_urp")</f>
        <v/>
      </c>
      <c r="AT2" s="16">
        <f>HYPERLINK("#2026041717hbase1!W125","info_int_dml_batch1_pk_urp1")</f>
        <v/>
      </c>
      <c r="AU2" s="16">
        <f>HYPERLINK("#2026041717hbase1!W146","info_xml_dml_single_pk_urp")</f>
        <v/>
      </c>
      <c r="AV2" s="16">
        <f>HYPERLINK("#2026041717hbase1!W149","info_datetime_dml_batch1_pk_irp1")</f>
        <v/>
      </c>
      <c r="AW2" s="16">
        <f>HYPERLINK("#2026041717hbase1!W158","info_varbinary_dml_batch1_pk_urp2")</f>
        <v/>
      </c>
      <c r="AX2" s="16">
        <f>HYPERLINK("#2026041717hbase1!W163","info_datetime_dml_batch1_pk_irp2")</f>
        <v/>
      </c>
      <c r="AY2" s="16">
        <f>HYPERLINK("#2026041717hbase1!W166","info_varbinary_max_dml_single_pk")</f>
        <v/>
      </c>
      <c r="AZ2" s="16">
        <f>HYPERLINK("#2026041717hbase1!W185","info_datetime_dml_batch2_pk_irp1")</f>
        <v/>
      </c>
      <c r="BA2" s="16">
        <f>HYPERLINK("#2026041717hbase1!W194","info_int_dml_batch1_pk_urp2")</f>
        <v/>
      </c>
      <c r="BB2" s="16">
        <f>HYPERLINK("#2026041717hbase1!W220","info_datetime_dml_batch2_pk_irp2")</f>
        <v/>
      </c>
      <c r="BC2" s="16">
        <f>HYPERLINK("#2026041717hbase1!W228","info_nchar_dml_single_pk_urp")</f>
        <v/>
      </c>
      <c r="BD2" s="16">
        <f>HYPERLINK("#2026041717hbase1!W236","info_datetime_dml_batch1_pk_urp1")</f>
        <v/>
      </c>
      <c r="BE2" s="16">
        <f>HYPERLINK("#2026041717hbase1!W278","info_datetime_dml_batch1_pk_urp2")</f>
        <v/>
      </c>
      <c r="BF2" s="16">
        <f>HYPERLINK("#2026041717hbase1!W281","info_varchar_dml_batch1_pk")</f>
        <v/>
      </c>
      <c r="BG2" s="16">
        <f>HYPERLINK("#2026041717hbase1!W286","info_geometry_dml_single_pk")</f>
        <v/>
      </c>
      <c r="BH2" s="16">
        <f>HYPERLINK("#2026041717hbase1!W293","info_nchar_dml_batch1_pk_irp1")</f>
        <v/>
      </c>
      <c r="BI2" s="16">
        <f>HYPERLINK("#2026041717hbase1!W298","info_datetime_dml_batch1_pk_drp2")</f>
        <v/>
      </c>
      <c r="BJ2" s="16">
        <f>HYPERLINK("#2026041717hbase1!W306","info_datetime_dml_batch1_pk")</f>
        <v/>
      </c>
      <c r="BK2" s="16">
        <f>HYPERLINK("#2026041717hbase1!W320","info_datetime2_dml_batch1_pk_irp1")</f>
        <v/>
      </c>
      <c r="BL2" s="16">
        <f>HYPERLINK("#2026041717hbase1!W330","info_date_dml_single_pk_irp")</f>
        <v/>
      </c>
      <c r="BM2" s="16">
        <f>HYPERLINK("#2026041717hbase1!W333","info_datetime2_dml_batch1_pk_irp2")</f>
        <v/>
      </c>
      <c r="BN2" s="16">
        <f>HYPERLINK("#2026041717hbase1!W343","info_datetime2_dml_batch2_pk_irp1")</f>
        <v/>
      </c>
      <c r="BO2" s="16">
        <f>HYPERLINK("#2026041717hbase1!W353","info_int_dml_batch1_pk_drp2")</f>
        <v/>
      </c>
      <c r="BP2" s="16">
        <f>HYPERLINK("#2026041717hbase1!W374","info_binary_dml_batch1_pk_irp1")</f>
        <v/>
      </c>
      <c r="BQ2" s="16">
        <f>HYPERLINK("#2026041717hbase1!W379","info_datetime2_dml_batch2_pk_irp2")</f>
        <v/>
      </c>
      <c r="BR2" s="16">
        <f>HYPERLINK("#2026041717hbase1!W389","info_int_dml_batch1_pk")</f>
        <v/>
      </c>
      <c r="BS2" s="16">
        <f>HYPERLINK("#2026041717hbase1!W416","info_hierarchyid_dml_single_pk_irp")</f>
        <v/>
      </c>
      <c r="BT2" s="16">
        <f>HYPERLINK("#2026041717hbase1!W429","info_nchar_dml_batch1_pk_irp2")</f>
        <v/>
      </c>
      <c r="BU2" s="16">
        <f>HYPERLINK("#2026041717hbase1!W440","info_date_dml_single_pk_urp")</f>
        <v/>
      </c>
      <c r="BV2" s="16">
        <f>HYPERLINK("#2026041717hbase1!W443","info_datetime2_dml_batch1_pk_urp2")</f>
        <v/>
      </c>
      <c r="BW2" s="16">
        <f>HYPERLINK("#2026041717hbase1!W458","info_nvarchar_dml_single_pk_irp")</f>
        <v/>
      </c>
      <c r="BX2" s="16">
        <f>HYPERLINK("#2026041717hbase1!W479","info_binary_dml_batch1_pk_irp2")</f>
        <v/>
      </c>
      <c r="BY2" s="16">
        <f>HYPERLINK("#2026041717hbase1!W484","info_datetime2_dml_batch1_pk_drp2")</f>
        <v/>
      </c>
      <c r="BZ2" s="16">
        <f>HYPERLINK("#2026041717hbase1!W494","info_hierarchyid_dml_single_pk_urp")</f>
        <v/>
      </c>
      <c r="CA2" s="16">
        <f>HYPERLINK("#2026041717hbase1!W497","info_nvarchar_dml_single_pk_urp")</f>
        <v/>
      </c>
      <c r="CB2" s="16">
        <f>HYPERLINK("#2026041717hbase1!W512","info_nchar_dml_batch2_pk_irp1")</f>
        <v/>
      </c>
      <c r="CC2" s="16">
        <f>HYPERLINK("#2026041717hbase1!W517","info_binary_dml_batch2_pk_irp1")</f>
        <v/>
      </c>
      <c r="CD2" s="16">
        <f>HYPERLINK("#2026041717hbase1!W528","info_datetimeoffset_dml_batch1_pk_irp1")</f>
        <v/>
      </c>
      <c r="CE2" s="16">
        <f>HYPERLINK("#2026041717hbase1!W538","info_nchar_dml_batch2_pk_irp2")</f>
        <v/>
      </c>
      <c r="CF2" s="16">
        <f>HYPERLINK("#2026041717hbase1!W546","info_datetimeoffset_dml_batch1_pk_irp2")</f>
        <v/>
      </c>
      <c r="CG2" s="16">
        <f>HYPERLINK("#2026041717hbase1!W560","info_datetimeoffset_dml_batch2_pk_irp1")</f>
        <v/>
      </c>
      <c r="CH2" s="16">
        <f>HYPERLINK("#2026041717hbase1!W570","info_char_dml_batch1_pk_urp1")</f>
        <v/>
      </c>
      <c r="CI2" s="16">
        <f>HYPERLINK("#2026041717hbase1!W575","info_binary_dml_batch2_pk_irp2")</f>
        <v/>
      </c>
      <c r="CJ2" s="16">
        <f>HYPERLINK("#2026041717hbase1!W585","info_datetimeoffset_dml_batch2_pk_irp2")</f>
        <v/>
      </c>
      <c r="CK2" s="16">
        <f>HYPERLINK("#2026041717hbase1!W595","info_char_dml_batch1_pk_urp2")</f>
        <v/>
      </c>
      <c r="CL2" s="16">
        <f>HYPERLINK("#2026041717hbase1!W600","info_datetimeoffset_dml_batch1_pk_urp1")</f>
        <v/>
      </c>
      <c r="CM2" s="16">
        <f>HYPERLINK("#2026041717hbase1!W615","info_time_dml_single_pk_irp")</f>
        <v/>
      </c>
      <c r="CN2" s="16">
        <f>HYPERLINK("#2026041717hbase1!W625","info_datetimeoffset_dml_batch1_pk_urp2")</f>
        <v/>
      </c>
      <c r="CO2" s="16">
        <f>HYPERLINK("#2026041717hbase1!W635","info_date_dml_batch1_pk_irp2")</f>
        <v/>
      </c>
      <c r="CP2" s="16">
        <f>HYPERLINK("#2026041717hbase1!W662","info_datetimeoffset_dml_batch1_pk_drp2")</f>
        <v/>
      </c>
      <c r="CQ2" s="16">
        <f>HYPERLINK("#2026041717hbase1!W693","info_date_dml_batch2_pk_irp1")</f>
        <v/>
      </c>
      <c r="CR2" s="16">
        <f>HYPERLINK("#2026041717hbase1!W696","info_time_dml_single_pk_urp")</f>
        <v/>
      </c>
      <c r="CS2" s="16">
        <f>HYPERLINK("#2026041717hbase1!W706","info_binary_dml_batch1_pk_urp1")</f>
        <v/>
      </c>
      <c r="CT2" s="16">
        <f>HYPERLINK("#2026041717hbase1!W711","info_time_dml_single_pk_drp")</f>
        <v/>
      </c>
      <c r="CU2" s="16">
        <f>HYPERLINK("#2026041717hbase1!W726","info_date_dml_batch2_pk_irp2")</f>
        <v/>
      </c>
      <c r="CV2" s="16">
        <f>HYPERLINK("#2026041717hbase1!W729","info_binary_dml_batch1_pk_urp2")</f>
        <v/>
      </c>
      <c r="CW2" s="16">
        <f>HYPERLINK("#2026041717hbase1!W744","info_int_dml_single_pk_irp")</f>
        <v/>
      </c>
      <c r="CX2" s="16">
        <f>HYPERLINK("#2026041717hbase1!W765","info_sdt_dml_single_pk_irp")</f>
        <v/>
      </c>
      <c r="CY2" s="16">
        <f>HYPERLINK("#2026041717hbase1!W787","info_varcharmax_dml_single_pk_irp")</f>
        <v/>
      </c>
      <c r="CZ2" s="16">
        <f>HYPERLINK("#2026041717hbase1!W791","info_sdt_dml_single_pk_drp")</f>
        <v/>
      </c>
      <c r="DA2" s="16">
        <f>HYPERLINK("#2026041717hbase1!W794","info_char_dml_batch1_pk_drp2")</f>
        <v/>
      </c>
      <c r="DB2" s="16">
        <f>HYPERLINK("#2026041717hbase1!W802","info_int_dml_single_pk_urp")</f>
        <v/>
      </c>
      <c r="DC2" s="16">
        <f>HYPERLINK("#2026041717hbase1!W823","info_varcharmax_dml_single_pk_urp")</f>
        <v/>
      </c>
      <c r="DD2" s="16">
        <f>HYPERLINK("#2026041717hbase1!W827","info_char_dml_batch1_pk")</f>
        <v/>
      </c>
      <c r="DE2" s="16">
        <f>HYPERLINK("#2026041717hbase1!W843","info_char_dml_single_pk_irp")</f>
        <v/>
      </c>
      <c r="DF2" s="16">
        <f>HYPERLINK("#2026041717hbase1!W848","info_date_dml_batch1_pk_urp1")</f>
        <v/>
      </c>
      <c r="DG2" s="16">
        <f>HYPERLINK("#2026041717hbase1!W851","info_date_dml_batch1_pk_urp2")</f>
        <v/>
      </c>
      <c r="DH2" s="16">
        <f>HYPERLINK("#2026041717hbase1!W854","info_binary_dml_batch1_pk_drp2")</f>
        <v/>
      </c>
      <c r="DI2" s="16">
        <f>HYPERLINK("#2026041717hbase1!W859","info_datetime_dml_single_pk_irp")</f>
        <v/>
      </c>
      <c r="DJ2" s="16">
        <f>HYPERLINK("#2026041717hbase1!W862","info_int_dml_single_pk_drp")</f>
        <v/>
      </c>
      <c r="DK2" s="16">
        <f>HYPERLINK("#2026041717hbase1!W887","info_int_dml_single_pk")</f>
        <v/>
      </c>
      <c r="DL2" s="16">
        <f>HYPERLINK("#2026041717hbase1!W913","info_timestamp_dml_single_pk_irp")</f>
        <v/>
      </c>
      <c r="DM2" s="16">
        <f>HYPERLINK("#2026041717hbase1!W916","info_char_dml_single_pk_urp")</f>
        <v/>
      </c>
      <c r="DN2" s="16">
        <f>HYPERLINK("#2026041717hbase1!W956","info_datetime_dml_single_pk_drp")</f>
        <v/>
      </c>
      <c r="DO2" s="16">
        <f>HYPERLINK("#2026041717hbase1!W959","info_date_dml_batch1_pk")</f>
        <v/>
      </c>
      <c r="DP2" s="16">
        <f>HYPERLINK("#2026041717hbase1!W962","info_nvarchar_dml_batch1_pk_irp1")</f>
        <v/>
      </c>
      <c r="DQ2" s="16">
        <f>HYPERLINK("#2026041717hbase1!W967","info_timestamp_dml_single_pk_drp")</f>
        <v/>
      </c>
      <c r="DR2" s="16">
        <f>HYPERLINK("#2026041717hbase1!W970","info_time_dml_batch1_pk_irp1")</f>
        <v/>
      </c>
      <c r="DS2" s="16">
        <f>HYPERLINK("#2026041717hbase1!W980","info_binary_dml_batch1_pk")</f>
        <v/>
      </c>
      <c r="DT2" s="16">
        <f>HYPERLINK("#2026041717hbase1!W991","info_time_dml_batch1_pk_irp2")</f>
        <v/>
      </c>
      <c r="DU2" s="16">
        <f>HYPERLINK("#2026041717hbase1!W1001","info_sql_variant_dml_single_pk_irp")</f>
        <v/>
      </c>
      <c r="DV2" s="16">
        <f>HYPERLINK("#2026041717hbase1!W1035","info_nvarchar_dml_batch1_pk_irp2")</f>
        <v/>
      </c>
      <c r="DW2" s="16">
        <f>HYPERLINK("#2026041717hbase1!W1040","info_uniqueidentifier_dml_single_pk_irp")</f>
        <v/>
      </c>
      <c r="DX2" s="16">
        <f>HYPERLINK("#2026041717hbase1!W1043","info_datetime2_dml_single_pk_irp")</f>
        <v/>
      </c>
      <c r="DY2" s="16">
        <f>HYPERLINK("#2026041717hbase1!W1058","info_varbinary_dml_batch1_pk_irp1")</f>
        <v/>
      </c>
      <c r="DZ2" s="16">
        <f>HYPERLINK("#2026041717hbase1!W1063","info_geography_dml_single_pk_irp")</f>
        <v/>
      </c>
      <c r="EA2" s="16">
        <f>HYPERLINK("#2026041717hbase1!W1066","info_varchar_dml_single_pk_irp")</f>
        <v/>
      </c>
      <c r="EB2" s="16">
        <f>HYPERLINK("#2026041717hbase1!W1071","info_time_dml_batch2_pk_irp1")</f>
        <v/>
      </c>
      <c r="EC2" s="16">
        <f>HYPERLINK("#2026041717hbase1!W1087","info_varbinary_dml_batch1_pk_irp2")</f>
        <v/>
      </c>
      <c r="ED2" s="16">
        <f>HYPERLINK("#2026041717hbase1!W1092","info_sql_variant_dml_single_pk_urp")</f>
        <v/>
      </c>
      <c r="EE2" s="16">
        <f>HYPERLINK("#2026041717hbase1!W1124","info_sql_variant_dml_single_pk_drp")</f>
        <v/>
      </c>
      <c r="EF2" s="16">
        <f>HYPERLINK("#2026041717hbase1!W1150","info_int_dml_batch1_pk_irp1")</f>
        <v/>
      </c>
      <c r="EG2" s="16">
        <f>HYPERLINK("#2026041717hbase1!W1171","info_nvarchar_dml_batch2_pk_irp1")</f>
        <v/>
      </c>
      <c r="EH2" s="16">
        <f>HYPERLINK("#2026041717hbase1!W1176","info_uniqueidentifier_dml_single_pk_urp")</f>
        <v/>
      </c>
      <c r="EI2" s="16">
        <f>HYPERLINK("#2026041717hbase1!W1179","info_datetime2_dml_single_pk_urp")</f>
        <v/>
      </c>
      <c r="EJ2" s="16">
        <f>HYPERLINK("#2026041717hbase1!W1189","info_geography_dml_single_pk_urp")</f>
        <v/>
      </c>
      <c r="EK2" s="16">
        <f>HYPERLINK("#2026041717hbase1!W1192","info_time_dml_batch2_pk_irp2")</f>
        <v/>
      </c>
      <c r="EL2" s="16">
        <f>HYPERLINK("#2026041717hbase1!W1202","info_varbinary_dml_batch2_pk_irp1")</f>
        <v/>
      </c>
      <c r="EM2" s="16">
        <f>HYPERLINK("#2026041717hbase1!W1207","info_time_dml_batch1_pk_urp1")</f>
        <v/>
      </c>
      <c r="EN2" s="16">
        <f>HYPERLINK("#2026041717hbase1!W1217","info_sql_variant_dml_single_pk")</f>
        <v/>
      </c>
      <c r="EO2" s="16">
        <f>HYPERLINK("#2026041717hbase1!W1243","info_time_dml_batch1_pk_urp2")</f>
        <v/>
      </c>
      <c r="EP2" s="16">
        <f>HYPERLINK("#2026041717hbase1!W1256","info_binary_dml_single_pk_irp")</f>
        <v/>
      </c>
      <c r="EQ2" s="16">
        <f>HYPERLINK("#2026041717hbase1!W1261","info_int_dml_batch1_pk_irp2")</f>
        <v/>
      </c>
      <c r="ER2" s="16">
        <f>HYPERLINK("#2026041717hbase1!W1292","info_varchar_dml_single_pk_urp")</f>
        <v/>
      </c>
      <c r="ES2" s="16">
        <f>HYPERLINK("#2026041717hbase1!W1321","info_geography_dml_single_pk_drp")</f>
        <v/>
      </c>
      <c r="ET2" s="16">
        <f>HYPERLINK("#2026041717hbase1!W1329","info_time_dml_batch1_pk_drp2")</f>
        <v/>
      </c>
      <c r="EU2" s="16">
        <f>HYPERLINK("#2026041717hbase1!W1344","info_nvarchar_dml_batch2_pk_irp2")</f>
        <v/>
      </c>
      <c r="EV2" s="16">
        <f>HYPERLINK("#2026041717hbase1!W1349","info_geography_dml_single_pk")</f>
        <v/>
      </c>
      <c r="EW2" s="16">
        <f>HYPERLINK("#2026041717hbase1!W1352","info_time_dml_batch1_pk")</f>
        <v/>
      </c>
      <c r="EX2" s="16">
        <f>HYPERLINK("#2026041717hbase1!W1362","info_sdt_dml_batch1_pk_irp1")</f>
        <v/>
      </c>
      <c r="EY2" s="16">
        <f>HYPERLINK("#2026041717hbase1!W1365","info_binary_dml_single_pk_urp")</f>
        <v/>
      </c>
      <c r="EZ2" s="16">
        <f>HYPERLINK("#2026041717hbase1!W1370","info_int_dml_batch2_pk_irp1")</f>
        <v/>
      </c>
      <c r="FA2" s="16">
        <f>HYPERLINK("#2026041717hbase1!W1391","info_varbinary_dml_batch2_pk_irp2")</f>
        <v/>
      </c>
      <c r="FB2" s="16">
        <f>HYPERLINK("#2026041717hbase1!W1396","info_sdt_dml_batch1_pk_irp2")</f>
        <v/>
      </c>
      <c r="FC2" s="16">
        <f>HYPERLINK("#2026041717hbase1!W1399","info_binary_dml_single_pk_drp")</f>
        <v/>
      </c>
      <c r="FD2" s="16">
        <f>HYPERLINK("#2026041717hbase1!W1404","info_int_dml_batch2_pk_irp2")</f>
        <v/>
      </c>
      <c r="FE2" s="16">
        <f>HYPERLINK("#2026041717hbase1!W1425","info_datetimeoffset_dml_single_pk_irp")</f>
        <v/>
      </c>
      <c r="FF2" s="16">
        <f>HYPERLINK("#2026041717hbase1!W1435","info_varchar_dml_batch1_pk_urp2")</f>
        <v/>
      </c>
      <c r="FG2" s="16">
        <f>HYPERLINK("#2026041717hbase1!W1445","info_sdt_dml_batch2_pk_irp1")</f>
        <v/>
      </c>
    </row>
    <row r="3">
      <c r="A3" s="0" t="inlineStr">
        <is>
          <t>info_binary_dml_single_pk</t>
        </is>
      </c>
      <c r="K3" s="0" t="inlineStr">
        <is>
          <t>[0;34m info_binary_dml_single_pk [0m源备字段数相同，源端字段：4 	备端字段4</t>
        </is>
      </c>
      <c r="W3" s="16">
        <f>HYPERLINK("#2026041717hbase1!Y2","NO 源备存在差异，共3个")</f>
        <v/>
      </c>
      <c r="X3" s="0">
        <f>A3</f>
        <v/>
      </c>
      <c r="Y3" s="0" t="inlineStr">
        <is>
          <t>0行 1列，源：b'F' 备：46</t>
        </is>
      </c>
      <c r="Z3" s="0" t="inlineStr">
        <is>
          <t>0行 2列，源：None 备：</t>
        </is>
      </c>
      <c r="AA3" s="0" t="inlineStr">
        <is>
          <t>0行 1列，源：None 备：</t>
        </is>
      </c>
      <c r="AB3" s="0" t="inlineStr">
        <is>
          <t>6行 1列，源：None 备：</t>
        </is>
      </c>
      <c r="AC3" s="0" t="inlineStr">
        <is>
          <t>1行 0列，源：2 备：10</t>
        </is>
      </c>
      <c r="AD3" s="0" t="inlineStr">
        <is>
          <t>0行 1列，源：None 备：</t>
        </is>
      </c>
      <c r="AE3" s="0" t="inlineStr">
        <is>
          <t>1行 0列，源：2 备：10</t>
        </is>
      </c>
      <c r="AF3" s="0" t="inlineStr">
        <is>
          <t>0行 1列，源：b'x' 备：78</t>
        </is>
      </c>
      <c r="AG3" s="0" t="inlineStr">
        <is>
          <t>0行 1列，源：None 备：</t>
        </is>
      </c>
      <c r="AH3" s="0" t="inlineStr">
        <is>
          <t>1行 0列，源：2 备：10</t>
        </is>
      </c>
      <c r="AI3" s="0" t="inlineStr">
        <is>
          <t>0行 1列，源：b'b' 备：62</t>
        </is>
      </c>
      <c r="AJ3" s="0" t="inlineStr">
        <is>
          <t>0行 1列，源：None 备：</t>
        </is>
      </c>
      <c r="AK3" s="0" t="inlineStr">
        <is>
          <t>0行 1列，源：None 备：</t>
        </is>
      </c>
      <c r="AL3" s="0" t="inlineStr">
        <is>
          <t>0行 1列，源：b'f' 备：66</t>
        </is>
      </c>
      <c r="AM3" s="0" t="inlineStr">
        <is>
          <t>0行 0列，源：5 备：11</t>
        </is>
      </c>
      <c r="AN3" s="0" t="inlineStr">
        <is>
          <t>2行 1列，源：None 备：</t>
        </is>
      </c>
      <c r="AO3" s="0" t="inlineStr">
        <is>
          <t>0行 1列，源：POINT (31.2397 121.4998) 备：POINT(31.2396999999999991 121.499799999999993)</t>
        </is>
      </c>
      <c r="AP3" s="0" t="inlineStr">
        <is>
          <t>0行 0列，源：4 备：10</t>
        </is>
      </c>
      <c r="AQ3" s="0" t="inlineStr">
        <is>
          <t>0行 1列，源：None 备：</t>
        </is>
      </c>
      <c r="AR3" s="0" t="inlineStr">
        <is>
          <t>0行 0列，源：8 备：10</t>
        </is>
      </c>
      <c r="AS3" s="0" t="inlineStr">
        <is>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5465737444617461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t>
        </is>
      </c>
      <c r="AT3" s="0" t="inlineStr">
        <is>
          <t>0行 2列，源：-32768.0 备：-32768</t>
        </is>
      </c>
      <c r="AU3"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3" s="0" t="inlineStr">
        <is>
          <t>0行 1列，源：None 备：</t>
        </is>
      </c>
      <c r="AW3" s="0" t="inlineStr">
        <is>
          <t>0行 1列，源：None 备：</t>
        </is>
      </c>
      <c r="AX3" s="0" t="inlineStr">
        <is>
          <t>0行 1列，源：None 备：</t>
        </is>
      </c>
      <c r="AY3" s="0" t="inlineStr">
        <is>
          <t>0行 1列，源：b'' 备：</t>
        </is>
      </c>
      <c r="AZ3" s="0" t="inlineStr">
        <is>
          <t>0行 1列，源：None 备：</t>
        </is>
      </c>
      <c r="BA3" s="0" t="inlineStr">
        <is>
          <t>0行 2列，源：-1.0 备：-1</t>
        </is>
      </c>
      <c r="BB3" s="0" t="inlineStr">
        <is>
          <t>0行 1列，源：None 备：</t>
        </is>
      </c>
      <c r="BC3" s="0" t="inlineStr">
        <is>
          <t>1行 0列，源：2 备：10</t>
        </is>
      </c>
      <c r="BD3" s="0" t="inlineStr">
        <is>
          <t>0行 1列，源：9999-12-31 23:59:59.997000 备：9999-12-31 23:59:59.997</t>
        </is>
      </c>
      <c r="BE3" s="0" t="inlineStr">
        <is>
          <t>1行 0列，源：2 备：10</t>
        </is>
      </c>
      <c r="BF3" s="0" t="inlineStr">
        <is>
          <t>0行 1列，源：None 备：</t>
        </is>
      </c>
      <c r="BG3" s="0" t="inlineStr">
        <is>
          <t>0行 1列，源：LINESTRING (116.3 39.9, 116.4 39.8, 116.5 39.7) 备：LINESTRING(116.299999999999997 39.8999999999999986,116.400000000000006 39.7999999999999972,116.5 39.7000000000000028)</t>
        </is>
      </c>
      <c r="BH3" s="0" t="inlineStr">
        <is>
          <t>0行 1列，源：None 备：</t>
        </is>
      </c>
      <c r="BI3" s="0" t="inlineStr">
        <is>
          <t>0行 0列，源：6 备：15</t>
        </is>
      </c>
      <c r="BJ3" s="0" t="inlineStr">
        <is>
          <t>0行 0列，源：5 备：11</t>
        </is>
      </c>
      <c r="BK3" s="0" t="inlineStr">
        <is>
          <t>0行 1列，源：None 备：</t>
        </is>
      </c>
      <c r="BL3" s="0" t="inlineStr">
        <is>
          <t>0行 1列，源：None 备：</t>
        </is>
      </c>
      <c r="BM3" s="0" t="inlineStr">
        <is>
          <t>0行 1列，源：None 备：</t>
        </is>
      </c>
      <c r="BN3" s="0" t="inlineStr">
        <is>
          <t>0行 1列，源：None 备：</t>
        </is>
      </c>
      <c r="BO3" s="0" t="inlineStr">
        <is>
          <t>0行 0列，源：3 备：10</t>
        </is>
      </c>
      <c r="BP3" s="0" t="inlineStr">
        <is>
          <t>0行 1列，源：None 备：</t>
        </is>
      </c>
      <c r="BQ3" s="0" t="inlineStr">
        <is>
          <t>0行 1列，源：None 备：</t>
        </is>
      </c>
      <c r="BR3" s="0" t="inlineStr">
        <is>
          <t>0行 1列，源：100.0 备：100</t>
        </is>
      </c>
      <c r="BS3" s="0" t="inlineStr">
        <is>
          <t>0行 1列，源：None 备：</t>
        </is>
      </c>
      <c r="BT3" s="0" t="inlineStr">
        <is>
          <t>0行 1列，源：None 备：</t>
        </is>
      </c>
      <c r="BU3" s="0" t="inlineStr">
        <is>
          <t>4行 1列，源：None 备：</t>
        </is>
      </c>
      <c r="BV3" s="0" t="inlineStr">
        <is>
          <t>2行 2列，源：2046-05-11 14:30:45.100000 备：2046-05-11 14:30:45.1</t>
        </is>
      </c>
      <c r="BW3" s="0" t="inlineStr">
        <is>
          <t>0行 1列，源：None 备：</t>
        </is>
      </c>
      <c r="BX3" s="0" t="inlineStr">
        <is>
          <t>0行 1列，源：None 备：</t>
        </is>
      </c>
      <c r="BY3" s="0" t="inlineStr">
        <is>
          <t>0行 2列，源：9999-12-31 23:59:59.900000 备：9999-12-31 23:59:59.9</t>
        </is>
      </c>
      <c r="BZ3" s="0" t="inlineStr">
        <is>
          <t>2行 1列，源：None 备：</t>
        </is>
      </c>
      <c r="CA3" s="0" t="inlineStr">
        <is>
          <t>1行 0列，源：2 备：10</t>
        </is>
      </c>
      <c r="CB3" s="0" t="inlineStr">
        <is>
          <t>0行 1列，源：None 备：</t>
        </is>
      </c>
      <c r="CC3" s="0" t="inlineStr">
        <is>
          <t>0行 1列，源：None 备：</t>
        </is>
      </c>
      <c r="CD3" s="0" t="inlineStr">
        <is>
          <t>0行 1列，源：None 备：</t>
        </is>
      </c>
      <c r="CE3" s="0" t="inlineStr">
        <is>
          <t>0行 1列，源：None 备：</t>
        </is>
      </c>
      <c r="CF3" s="0" t="inlineStr">
        <is>
          <t>0行 1列，源：None 备：</t>
        </is>
      </c>
      <c r="CG3" s="0" t="inlineStr">
        <is>
          <t>0行 1列，源：None 备：</t>
        </is>
      </c>
      <c r="CH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3" s="0" t="inlineStr">
        <is>
          <t>0行 1列，源：None 备：</t>
        </is>
      </c>
      <c r="CJ3" s="0" t="inlineStr">
        <is>
          <t>0行 1列，源：None 备：</t>
        </is>
      </c>
      <c r="CK3"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3" s="0" t="inlineStr">
        <is>
          <t>0行 2列，源：None 备：</t>
        </is>
      </c>
      <c r="CM3" s="0" t="inlineStr">
        <is>
          <t>0行 1列，源：None 备：</t>
        </is>
      </c>
      <c r="CN3" s="0" t="inlineStr">
        <is>
          <t>1行 0列，源：2 备：10</t>
        </is>
      </c>
      <c r="CO3" s="0" t="inlineStr">
        <is>
          <t>0行 1列，源：None 备：</t>
        </is>
      </c>
      <c r="CP3" s="0" t="inlineStr">
        <is>
          <t>0行 0列，源：5 备：10</t>
        </is>
      </c>
      <c r="CQ3" s="0" t="inlineStr">
        <is>
          <t>0行 1列，源：None 备：</t>
        </is>
      </c>
      <c r="CR3" s="0" t="inlineStr">
        <is>
          <t>2行 1列，源：None 备：</t>
        </is>
      </c>
      <c r="CS3" s="0" t="inlineStr">
        <is>
          <t>0行 1列，源：b'X' 备：58</t>
        </is>
      </c>
      <c r="CT3" s="0" t="inlineStr">
        <is>
          <t>0行 0列，源：3 备：11</t>
        </is>
      </c>
      <c r="CU3" s="0" t="inlineStr">
        <is>
          <t>0行 1列，源：None 备：</t>
        </is>
      </c>
      <c r="CV3" s="0" t="inlineStr">
        <is>
          <t>0行 1列，源：b'X' 备：58</t>
        </is>
      </c>
      <c r="CW3" s="0" t="inlineStr">
        <is>
          <t>0行 1列，源：0.0 备：0</t>
        </is>
      </c>
      <c r="CX3" s="0" t="inlineStr">
        <is>
          <t>1行 0列，源：2 备：10</t>
        </is>
      </c>
      <c r="CY3" s="0" t="inlineStr">
        <is>
          <t>0行 1列，源：None 备：</t>
        </is>
      </c>
      <c r="CZ3" s="0" t="inlineStr">
        <is>
          <t>0行 0列，源：4 备：10</t>
        </is>
      </c>
      <c r="DA3"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3" s="0" t="inlineStr">
        <is>
          <t>0行 1列，源：0.0 备：0</t>
        </is>
      </c>
      <c r="DC3" s="0" t="inlineStr">
        <is>
          <t>2行 1列，源：None 备：</t>
        </is>
      </c>
      <c r="DD3" s="0" t="inlineStr">
        <is>
          <t>0行 1列，源：None 备：</t>
        </is>
      </c>
      <c r="DE3" s="0" t="inlineStr">
        <is>
          <t>0行 1列，源：None 备：</t>
        </is>
      </c>
      <c r="DF3" s="0" t="inlineStr">
        <is>
          <t>1行 0列，源：2 备：10</t>
        </is>
      </c>
      <c r="DG3" s="0" t="inlineStr">
        <is>
          <t>1行 0列，源：2 备：10</t>
        </is>
      </c>
      <c r="DH3" s="0" t="inlineStr">
        <is>
          <t>0行 1列，源：b'A' 备：41</t>
        </is>
      </c>
      <c r="DI3" s="0" t="inlineStr">
        <is>
          <t>0行 1列，源：None 备：</t>
        </is>
      </c>
      <c r="DJ3" s="0" t="inlineStr">
        <is>
          <t>0行 1列，源：0.0 备：0</t>
        </is>
      </c>
      <c r="DK3" s="0" t="inlineStr">
        <is>
          <t>0行 1列，源：None 备：</t>
        </is>
      </c>
      <c r="DL3" s="0" t="inlineStr">
        <is>
          <t>0行 1列，源：timestamp不参与比较 备：00000000000140A6</t>
        </is>
      </c>
      <c r="DM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3" s="0" t="inlineStr">
        <is>
          <t>0行 0列，源：3 备：11</t>
        </is>
      </c>
      <c r="DO3" s="0" t="inlineStr">
        <is>
          <t>1行 0列，源：3 备：11</t>
        </is>
      </c>
      <c r="DP3" s="0" t="inlineStr">
        <is>
          <t>0行 1列，源：None 备：</t>
        </is>
      </c>
      <c r="DQ3" s="0" t="inlineStr">
        <is>
          <t>0行 1列，源：timestamp不参与比较 备：00000000000140A8</t>
        </is>
      </c>
      <c r="DR3" s="0" t="inlineStr">
        <is>
          <t>0行 1列，源：None 备：</t>
        </is>
      </c>
      <c r="DS3" s="0" t="inlineStr">
        <is>
          <t>0行 1列，源：b'X' 备：58</t>
        </is>
      </c>
      <c r="DT3" s="0" t="inlineStr">
        <is>
          <t>0行 1列，源：None 备：</t>
        </is>
      </c>
      <c r="DU3" s="0" t="inlineStr">
        <is>
          <t>0行 1列，源：None 备：</t>
        </is>
      </c>
      <c r="DV3" s="0" t="inlineStr">
        <is>
          <t>0行 1列，源：None 备：</t>
        </is>
      </c>
      <c r="DW3" s="0" t="inlineStr">
        <is>
          <t>3行 1列，源：None 备：</t>
        </is>
      </c>
      <c r="DX3" s="0" t="inlineStr">
        <is>
          <t>0行 1列，源：None 备：</t>
        </is>
      </c>
      <c r="DY3" s="0" t="inlineStr">
        <is>
          <t>0行 1列，源：None 备：</t>
        </is>
      </c>
      <c r="DZ3" s="0" t="inlineStr">
        <is>
          <t>0行 1列，源：POINT (116.404 39.915) 备：POINT(116.403999999999996 39.9149999999999991)</t>
        </is>
      </c>
      <c r="EA3" s="0" t="inlineStr">
        <is>
          <t>0行 1列，源：None 备：</t>
        </is>
      </c>
      <c r="EB3" s="0" t="inlineStr">
        <is>
          <t>0行 1列，源：None 备：</t>
        </is>
      </c>
      <c r="EC3" s="0" t="inlineStr">
        <is>
          <t>0行 1列，源：None 备：</t>
        </is>
      </c>
      <c r="ED3" s="0" t="inlineStr">
        <is>
          <t>0行 20列，源：0xC9CFBAA32324255E262A2D3D0000000000000000 备：0xBAA32324255E262A2D3D0000000000000000</t>
        </is>
      </c>
      <c r="EE3" s="0" t="inlineStr">
        <is>
          <t>0行 10列，源：-122337203685477.58 备：-122337203685477.5808</t>
        </is>
      </c>
      <c r="EF3" s="0" t="inlineStr">
        <is>
          <t>0行 1列，源：0.0 备：0</t>
        </is>
      </c>
      <c r="EG3" s="0" t="inlineStr">
        <is>
          <t>0行 1列，源：None 备：</t>
        </is>
      </c>
      <c r="EH3" s="0" t="inlineStr">
        <is>
          <t>0行 1列，源：None 备：</t>
        </is>
      </c>
      <c r="EI3" s="0" t="inlineStr">
        <is>
          <t>0行 2列，源：2046-05-11 14:30:45.100000 备：2046-05-11 14:30:45.1</t>
        </is>
      </c>
      <c r="EJ3" s="0" t="inlineStr">
        <is>
          <t>0行 1列，源：POINT (55.9271035250276 -3.29431266523898) 备：POINT(55.9271035250275972 -3.29431266523898003)</t>
        </is>
      </c>
      <c r="EK3" s="0" t="inlineStr">
        <is>
          <t>0行 1列，源：None 备：</t>
        </is>
      </c>
      <c r="EL3" s="0" t="inlineStr">
        <is>
          <t>0行 1列，源：None 备：</t>
        </is>
      </c>
      <c r="EM3" s="0" t="inlineStr">
        <is>
          <t>1行 0列，源：2 备：10</t>
        </is>
      </c>
      <c r="EN3" s="0" t="inlineStr">
        <is>
          <t>0行 10列，源：-12337203685477.58 备：-12337203685477.5808</t>
        </is>
      </c>
      <c r="EO3" s="0" t="inlineStr">
        <is>
          <t>1行 0列，源：2 备：10</t>
        </is>
      </c>
      <c r="EP3" s="0" t="inlineStr">
        <is>
          <t>0行 1列，源：None 备：</t>
        </is>
      </c>
      <c r="EQ3" s="0" t="inlineStr">
        <is>
          <t>0行 1列，源：0.0 备：0</t>
        </is>
      </c>
      <c r="ER3" s="0" t="inlineStr">
        <is>
          <t>0行 1列，源：None 备：</t>
        </is>
      </c>
      <c r="ES3" s="0" t="inlineStr">
        <is>
          <t>0行 1列，源：LINESTRING (116.404 39.915, 121.474 31.23) 备：LINESTRING(116.403999999999996 39.9149999999999991,121.474000000000004 31.2300000000000004)</t>
        </is>
      </c>
      <c r="ET3" s="0" t="inlineStr">
        <is>
          <t>0行 0列，源：2 备：10</t>
        </is>
      </c>
      <c r="EU3" s="0" t="inlineStr">
        <is>
          <t>0行 1列，源：None 备：</t>
        </is>
      </c>
      <c r="EV3" s="0" t="inlineStr">
        <is>
          <t>1行 1列，源：None 备：</t>
        </is>
      </c>
      <c r="EW3" s="0" t="inlineStr">
        <is>
          <t>0行 0列，源：2 备：10</t>
        </is>
      </c>
      <c r="EX3" s="0" t="inlineStr">
        <is>
          <t>1行 0列，源：2 备：10</t>
        </is>
      </c>
      <c r="EY3" s="0" t="inlineStr">
        <is>
          <t>0行 1列，源：b'X' 备：58</t>
        </is>
      </c>
      <c r="EZ3" s="0" t="inlineStr">
        <is>
          <t>0行 1列，源：0.0 备：0</t>
        </is>
      </c>
      <c r="FA3" s="0" t="inlineStr">
        <is>
          <t>0行 1列，源：None 备：</t>
        </is>
      </c>
      <c r="FB3" s="0" t="inlineStr">
        <is>
          <t>1行 0列，源：2 备：10</t>
        </is>
      </c>
      <c r="FC3" s="0" t="inlineStr">
        <is>
          <t>0行 1列，源：b'B' 备：42</t>
        </is>
      </c>
      <c r="FD3" s="0" t="inlineStr">
        <is>
          <t>0行 1列，源：0.0 备：0</t>
        </is>
      </c>
      <c r="FE3" s="0" t="inlineStr">
        <is>
          <t>0行 1列，源：None 备：</t>
        </is>
      </c>
      <c r="FF3" s="0" t="inlineStr">
        <is>
          <t>2行 1列，源：None 备：</t>
        </is>
      </c>
      <c r="FG3" s="0" t="inlineStr">
        <is>
          <t>1行 0列，源：2 备：10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YES!PK__info_bin__3213E83F125D6B41</t>
        </is>
      </c>
      <c r="J4" s="0" t="inlineStr">
        <is>
          <t>YES! 主键相关索引</t>
        </is>
      </c>
      <c r="K4" s="0" t="inlineStr">
        <is>
          <t xml:space="preserve"> NO!  	 id列源备映射错误，源端为int None位	期望更改为text	实际备端为int None位</t>
        </is>
      </c>
      <c r="Y4" s="0" t="inlineStr">
        <is>
          <t>0行 2列，源：b'~!\xd3\xa2\xb7\xbdTest&amp;*\x00\x00\x00\x00\x00\x00\x00\x00' 备：7E21D3A2B7BD54657374262A0000000000000000</t>
        </is>
      </c>
      <c r="Z4" s="0" t="inlineStr">
        <is>
          <t>0行 4列，源：None 备：</t>
        </is>
      </c>
      <c r="AA4" s="0" t="inlineStr">
        <is>
          <t>0行 2列，源：None 备：</t>
        </is>
      </c>
      <c r="AC4" s="0" t="inlineStr">
        <is>
          <t>1行 1列，源：1900-01-01 00:00:00 备：2079-06-05 23:59:00</t>
        </is>
      </c>
      <c r="AD4" s="0" t="inlineStr">
        <is>
          <t>0行 2列，源：None 备：</t>
        </is>
      </c>
      <c r="AE4" s="0" t="inlineStr">
        <is>
          <t>2行 0列，源：3 备：11</t>
        </is>
      </c>
      <c r="AF4" s="0" t="inlineStr">
        <is>
          <t>0行 2列，源：b'this is a test strin' 备：746869732069732061207465737420737472696E</t>
        </is>
      </c>
      <c r="AH4" s="0" t="inlineStr">
        <is>
          <t>1行 1列，源：2026-04-17 17:16:00 备：2079-06-05 23:59:00</t>
        </is>
      </c>
      <c r="AI4" s="0" t="inlineStr">
        <is>
          <t>0行 2列，源：b'\xc9\xcf\xba\xa3\xd3\xa2\xb7\xbd\xc8\xed\xbc\xfe\xb9\xc9\xb7\xdd\xb9\xab\xcb\xbe' 备：C9CFBAA3D3A2B7BDC8EDBCFEB9C9B7DDB9ABCBBE</t>
        </is>
      </c>
      <c r="AJ4" s="0" t="inlineStr">
        <is>
          <t>0行 2列，源：None 备：</t>
        </is>
      </c>
      <c r="AK4" s="0" t="inlineStr">
        <is>
          <t>0行 2列，源：None 备：</t>
        </is>
      </c>
      <c r="AL4" s="0" t="inlineStr">
        <is>
          <t>0行 2列，源：b'~!\xd3\xa2\xb7\xbdtest&amp;*' 备：7E21D3A2B7BD74657374262A</t>
        </is>
      </c>
      <c r="AM4" s="0" t="inlineStr">
        <is>
          <t>0行 1列，源：9999-12-31 23:59:59 +00:00 备：2003-11-05 02:00:00 -05:10</t>
        </is>
      </c>
      <c r="AN4" s="0" t="inlineStr">
        <is>
          <t>2行 2列，源：None 备：</t>
        </is>
      </c>
      <c r="AO4" s="0" t="inlineStr">
        <is>
          <t>0行 1列，源：POINT (31.2397 121.4998) 备：POINT(31.2396999999999991 121.499799999999993)</t>
        </is>
      </c>
      <c r="AP4" s="0" t="inlineStr">
        <is>
          <t>0行 1列，源：2079-06-06 23:59:00 备：2079-06-05 23:59:00</t>
        </is>
      </c>
      <c r="AQ4" s="0" t="inlineStr">
        <is>
          <t>0行 2列，源：None 备：</t>
        </is>
      </c>
      <c r="AR4" s="0" t="inlineStr">
        <is>
          <t>1行 0列，源：10 备：11</t>
        </is>
      </c>
      <c r="AS4" s="0" t="inlineStr">
        <is>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5368616E67486169594626444174612631323324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t>
        </is>
      </c>
      <c r="AT4" s="0" t="inlineStr">
        <is>
          <t>0行 5列，源：None 备：</t>
        </is>
      </c>
      <c r="AU4"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4" s="0" t="inlineStr">
        <is>
          <t>1行 0列，源：2 备：10</t>
        </is>
      </c>
      <c r="AW4" s="0" t="inlineStr">
        <is>
          <t>0行 2列，源：None 备：</t>
        </is>
      </c>
      <c r="AX4" s="0" t="inlineStr">
        <is>
          <t>1行 0列，源：2 备：10</t>
        </is>
      </c>
      <c r="AY4" s="0" t="inlineStr">
        <is>
          <t>0行 2列，源：b'' 备：</t>
        </is>
      </c>
      <c r="AZ4" s="0" t="inlineStr">
        <is>
          <t>1行 0列，源：2 备：10</t>
        </is>
      </c>
      <c r="BA4" s="0" t="inlineStr">
        <is>
          <t>0行 15列，源：123.456789 备：123.4567890000000</t>
        </is>
      </c>
      <c r="BB4" s="0" t="inlineStr">
        <is>
          <t>1行 0列，源：2 备：10</t>
        </is>
      </c>
      <c r="BC4" s="0" t="inlineStr">
        <is>
          <t>1行 1列，源：  备：￥</t>
        </is>
      </c>
      <c r="BD4" s="0" t="inlineStr">
        <is>
          <t>1行 0列，源：2 备：10</t>
        </is>
      </c>
      <c r="BE4" s="0" t="inlineStr">
        <is>
          <t>1行 1列，源：1753-01-01 00:00:00 备：1996-03-03 23:59:59.997</t>
        </is>
      </c>
      <c r="BF4" s="0" t="inlineStr">
        <is>
          <t>0行 2列，源：None 备：</t>
        </is>
      </c>
      <c r="BG4" s="0" t="inlineStr">
        <is>
          <t>0行 1列，源：LINESTRING (116.3 39.9, 116.4 39.8, 116.5 39.7) 备：LINESTRING(116.299999999999997 39.8999999999999986,116.400000000000006 39.7999999999999972,116.5 39.7000000000000028)</t>
        </is>
      </c>
      <c r="BH4" s="0" t="inlineStr">
        <is>
          <t>0行 2列，源：None 备：</t>
        </is>
      </c>
      <c r="BI4" s="0" t="inlineStr">
        <is>
          <t>0行 1列，源：2020-02-29 19:27:31.123000 备：2001-04-09 23:59:59.993</t>
        </is>
      </c>
      <c r="BJ4" s="0" t="inlineStr">
        <is>
          <t>1行 0列，源：7 备：5</t>
        </is>
      </c>
      <c r="BK4" s="0" t="inlineStr">
        <is>
          <t>0行 2列，源：None 备：</t>
        </is>
      </c>
      <c r="BL4" s="0" t="inlineStr">
        <is>
          <t>1行 0列，源：2 备：10</t>
        </is>
      </c>
      <c r="BM4" s="0" t="inlineStr">
        <is>
          <t>0行 2列，源：None 备：</t>
        </is>
      </c>
      <c r="BN4" s="0" t="inlineStr">
        <is>
          <t>0行 2列，源：None 备：</t>
        </is>
      </c>
      <c r="BO4" s="0" t="inlineStr">
        <is>
          <t>0行 1列，源：nan 备：99</t>
        </is>
      </c>
      <c r="BP4" s="0" t="inlineStr">
        <is>
          <t>0行 2列，源：None 备：</t>
        </is>
      </c>
      <c r="BQ4" s="0" t="inlineStr">
        <is>
          <t>0行 2列，源：None 备：</t>
        </is>
      </c>
      <c r="BR4" s="0" t="inlineStr">
        <is>
          <t>0行 2列，源：-1.0 备：-1</t>
        </is>
      </c>
      <c r="BS4" s="0" t="inlineStr">
        <is>
          <t>1行 1列，源：/ 备：</t>
        </is>
      </c>
      <c r="BT4" s="0" t="inlineStr">
        <is>
          <t>0行 2列，源：None 备：</t>
        </is>
      </c>
      <c r="BV4" s="0" t="inlineStr">
        <is>
          <t>2行 3列，源：2046-05-11 14:30:45.120000 备：2046-05-11 14:30:45.12</t>
        </is>
      </c>
      <c r="BW4" s="0" t="inlineStr">
        <is>
          <t>0行 2列，源：None 备：</t>
        </is>
      </c>
      <c r="BX4" s="0" t="inlineStr">
        <is>
          <t>0行 2列，源：None 备：</t>
        </is>
      </c>
      <c r="BY4" s="0" t="inlineStr">
        <is>
          <t>0行 3列，源：9999-12-31 23:59:59.990000 备：9999-12-31 23:59:59.99</t>
        </is>
      </c>
      <c r="CA4" s="0" t="inlineStr">
        <is>
          <t>1行 1列，源： 备：￥</t>
        </is>
      </c>
      <c r="CB4" s="0" t="inlineStr">
        <is>
          <t>0行 2列，源：None 备：</t>
        </is>
      </c>
      <c r="CC4" s="0" t="inlineStr">
        <is>
          <t>0行 2列，源：None 备：</t>
        </is>
      </c>
      <c r="CD4" s="0" t="inlineStr">
        <is>
          <t>0行 2列，源：None 备：</t>
        </is>
      </c>
      <c r="CE4" s="0" t="inlineStr">
        <is>
          <t>0行 2列，源：None 备：</t>
        </is>
      </c>
      <c r="CF4" s="0" t="inlineStr">
        <is>
          <t>0行 2列，源：None 备：</t>
        </is>
      </c>
      <c r="CG4" s="0" t="inlineStr">
        <is>
          <t>0行 2列，源：None 备：</t>
        </is>
      </c>
      <c r="CH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4" s="0" t="inlineStr">
        <is>
          <t>0行 2列，源：None 备：</t>
        </is>
      </c>
      <c r="CJ4" s="0" t="inlineStr">
        <is>
          <t>0行 2列，源：None 备：</t>
        </is>
      </c>
      <c r="CK4"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4" s="0" t="inlineStr">
        <is>
          <t>0行 4列，源：None 备：</t>
        </is>
      </c>
      <c r="CM4" s="0" t="inlineStr">
        <is>
          <t>0行 2列，源：None 备：</t>
        </is>
      </c>
      <c r="CN4" s="0" t="inlineStr">
        <is>
          <t>1行 1列，源：2000-05-11 00:30:45 +09:00 备：2013-03-12 02:00:00 -04:25</t>
        </is>
      </c>
      <c r="CO4" s="0" t="inlineStr">
        <is>
          <t>1行 0列，源：2 备：10</t>
        </is>
      </c>
      <c r="CP4" s="0" t="inlineStr">
        <is>
          <t>0行 1列，源：9999-12-31 23:59:59 +00:00 备：2013-03-12 02:00:00 -04:25</t>
        </is>
      </c>
      <c r="CQ4" s="0" t="inlineStr">
        <is>
          <t>1行 0列，源：2 备：10</t>
        </is>
      </c>
      <c r="CR4" s="0" t="inlineStr">
        <is>
          <t>2行 2列，源：None 备：</t>
        </is>
      </c>
      <c r="CS4" s="0" t="inlineStr">
        <is>
          <t>0行 2列，源：b'This is a test strin' 备：546869732069732061207465737420737472696E</t>
        </is>
      </c>
      <c r="CT4" s="0" t="inlineStr">
        <is>
          <t>0行 1列，源：23:59:59 备：12:30:45</t>
        </is>
      </c>
      <c r="CU4" s="0" t="inlineStr">
        <is>
          <t>1行 0列，源：2 备：10</t>
        </is>
      </c>
      <c r="CV4" s="0" t="inlineStr">
        <is>
          <t>0行 2列，源：b'This is a test strin' 备：546869732069732061207465737420737472696E</t>
        </is>
      </c>
      <c r="CW4" s="0" t="inlineStr">
        <is>
          <t>0行 2列，源：-32768.0 备：-32768</t>
        </is>
      </c>
      <c r="CX4" s="0" t="inlineStr">
        <is>
          <t>1行 1列，源：1900-01-01 00:00:00 备：2079-06-05 23:59:00</t>
        </is>
      </c>
      <c r="CY4" s="0" t="inlineStr">
        <is>
          <t>0行 2列，源：None 备：</t>
        </is>
      </c>
      <c r="CZ4" s="0" t="inlineStr">
        <is>
          <t>0行 1列，源：2079-06-06 23:59:00 备：2079-06-05 23:59:00</t>
        </is>
      </c>
      <c r="DA4"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4" s="0" t="inlineStr">
        <is>
          <t>0行 2列，源：-32768.0 备：-32768</t>
        </is>
      </c>
      <c r="DC4" s="0" t="inlineStr">
        <is>
          <t>2行 2列，源：None 备：</t>
        </is>
      </c>
      <c r="DD4" s="0" t="inlineStr">
        <is>
          <t>0行 2列，源：None 备：</t>
        </is>
      </c>
      <c r="DE4" s="0" t="inlineStr">
        <is>
          <t>0行 2列，源：None 备：</t>
        </is>
      </c>
      <c r="DF4" s="0" t="inlineStr">
        <is>
          <t>2行 0列，源：3 备：11</t>
        </is>
      </c>
      <c r="DG4" s="0" t="inlineStr">
        <is>
          <t>1行 1列，源：2068-06-01 备：1990-12-31</t>
        </is>
      </c>
      <c r="DH4" s="0" t="inlineStr">
        <is>
          <t>0行 2列，源：b'Variable length bina' 备：5661726961626C65206C656E6774682062696E61</t>
        </is>
      </c>
      <c r="DI4" s="0" t="inlineStr">
        <is>
          <t>1行 0列，源：2 备：10</t>
        </is>
      </c>
      <c r="DJ4" s="0" t="inlineStr">
        <is>
          <t>0行 2列，源：-32768.0 备：-32768</t>
        </is>
      </c>
      <c r="DK4" s="0" t="inlineStr">
        <is>
          <t>0行 2列，源：None 备：</t>
        </is>
      </c>
      <c r="DL4" s="0" t="inlineStr">
        <is>
          <t>0行 1列，源：timestamp不参与比较 备：00000000000140A6</t>
        </is>
      </c>
      <c r="DM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4" s="0" t="inlineStr">
        <is>
          <t>0行 1列，源：1753-01-01 00:00:00 备：1997-04-04 23:59:59.997</t>
        </is>
      </c>
      <c r="DO4" s="0" t="inlineStr">
        <is>
          <t>1行 1列，源：2026-04-17 备：1990-12-31</t>
        </is>
      </c>
      <c r="DP4" s="0" t="inlineStr">
        <is>
          <t>0行 2列，源：None 备：</t>
        </is>
      </c>
      <c r="DQ4" s="0" t="inlineStr">
        <is>
          <t>0行 1列，源：timestamp不参与比较 备：00000000000140A8</t>
        </is>
      </c>
      <c r="DR4" s="0" t="inlineStr">
        <is>
          <t>0行 2列，源：None 备：</t>
        </is>
      </c>
      <c r="DS4" s="0" t="inlineStr">
        <is>
          <t>0行 2列，源：b'This is a test strin' 备：546869732069732061207465737420737472696E</t>
        </is>
      </c>
      <c r="DT4" s="0" t="inlineStr">
        <is>
          <t>0行 2列，源：None 备：</t>
        </is>
      </c>
      <c r="DU4" s="0" t="inlineStr">
        <is>
          <t>0行 2列，源：None 备：</t>
        </is>
      </c>
      <c r="DV4" s="0" t="inlineStr">
        <is>
          <t>0行 2列，源：None 备：</t>
        </is>
      </c>
      <c r="DX4" s="0" t="inlineStr">
        <is>
          <t>0行 2列，源：None 备：</t>
        </is>
      </c>
      <c r="DY4" s="0" t="inlineStr">
        <is>
          <t>0行 2列，源：None 备：</t>
        </is>
      </c>
      <c r="DZ4" s="0" t="inlineStr">
        <is>
          <t>0行 1列，源：POINT (116.404 39.915) 备：POINT(116.403999999999996 39.9149999999999991)</t>
        </is>
      </c>
      <c r="EA4" s="0" t="inlineStr">
        <is>
          <t>0行 2列，源：None 备：</t>
        </is>
      </c>
      <c r="EB4" s="0" t="inlineStr">
        <is>
          <t>0行 2列，源：None 备：</t>
        </is>
      </c>
      <c r="EC4" s="0" t="inlineStr">
        <is>
          <t>0行 2列，源：None 备：</t>
        </is>
      </c>
      <c r="ED4" s="0" t="inlineStr">
        <is>
          <t>0行 20列，源：0xC9CFBAA32324255E262A2D3D0000000000000000 备：0xBAA32324255E262A2D3D0000000000000000</t>
        </is>
      </c>
      <c r="EE4" s="0" t="inlineStr">
        <is>
          <t>0行 24列，源：timestamp不参与比较 备：000000000001407D</t>
        </is>
      </c>
      <c r="EF4" s="0" t="inlineStr">
        <is>
          <t>0行 2列，源：-32768.0 备：-32768</t>
        </is>
      </c>
      <c r="EG4" s="0" t="inlineStr">
        <is>
          <t>0行 2列，源：None 备：</t>
        </is>
      </c>
      <c r="EI4" s="0" t="inlineStr">
        <is>
          <t>0行 3列，源：2046-05-11 14:30:45.120000 备：2046-05-11 14:30:45.12</t>
        </is>
      </c>
      <c r="EJ4" s="0" t="inlineStr">
        <is>
          <t>0行 1列，源：POINT (55.9271035250276 -3.29431266523898) 备：POINT(55.9271035250275972 -3.29431266523898003)</t>
        </is>
      </c>
      <c r="EK4" s="0" t="inlineStr">
        <is>
          <t>0行 2列，源：None 备：</t>
        </is>
      </c>
      <c r="EL4" s="0" t="inlineStr">
        <is>
          <t>0行 2列，源：None 备：</t>
        </is>
      </c>
      <c r="EM4" s="0" t="inlineStr">
        <is>
          <t>2行 0列，源：3 备：11</t>
        </is>
      </c>
      <c r="EN4" s="0" t="inlineStr">
        <is>
          <t>0行 24列，源：timestamp不参与比较 备：0000000000014085</t>
        </is>
      </c>
      <c r="EO4" s="0" t="inlineStr">
        <is>
          <t>1行 1列，源：18:10:06 备：09:12:34</t>
        </is>
      </c>
      <c r="EP4" s="0" t="inlineStr">
        <is>
          <t>0行 2列，源：None 备：</t>
        </is>
      </c>
      <c r="EQ4" s="0" t="inlineStr">
        <is>
          <t>0行 2列，源：-32768.0 备：-32768</t>
        </is>
      </c>
      <c r="ER4" s="0" t="inlineStr">
        <is>
          <t>0行 2列，源：None 备：</t>
        </is>
      </c>
      <c r="ES4" s="0" t="inlineStr">
        <is>
          <t>0行 1列，源：LINESTRING (116.404 39.915, 121.474 31.23) 备：LINESTRING(116.403999999999996 39.9149999999999991,121.474000000000004 31.2300000000000004)</t>
        </is>
      </c>
      <c r="ET4" s="0" t="inlineStr">
        <is>
          <t>0行 1列，源：00:00:00 备：12:30:45</t>
        </is>
      </c>
      <c r="EU4" s="0" t="inlineStr">
        <is>
          <t>0行 2列，源：None 备：</t>
        </is>
      </c>
      <c r="EW4" s="0" t="inlineStr">
        <is>
          <t>0行 1列，源：18:10:06 备：09:12:34</t>
        </is>
      </c>
      <c r="EX4" s="0" t="inlineStr">
        <is>
          <t>1行 1列，源：1900-01-01 00:00:00 备：2079-06-05 23:59:00</t>
        </is>
      </c>
      <c r="EY4" s="0" t="inlineStr">
        <is>
          <t>0行 2列，源：b'This is a test strin' 备：546869732069732061207465737420737472696E</t>
        </is>
      </c>
      <c r="EZ4" s="0" t="inlineStr">
        <is>
          <t>0行 2列，源：-32768.0 备：-32768</t>
        </is>
      </c>
      <c r="FA4" s="0" t="inlineStr">
        <is>
          <t>0行 2列，源：None 备：</t>
        </is>
      </c>
      <c r="FB4" s="0" t="inlineStr">
        <is>
          <t>1行 1列，源：1900-01-01 00:00:00 备：2079-06-05 23:59:00</t>
        </is>
      </c>
      <c r="FC4" s="0" t="inlineStr">
        <is>
          <t>0行 2列，源：b'\xc9\xcf\xba\xa3\xd3\xa2\xb7\xbd\xc8\xed\xbc\xfe\xb9\xc9\xb7\xdd\xb9\xab\xcb\xbe' 备：C9CFBAA3D3A2B7BDC8EDBCFEB9C9B7DDB9ABCBBE</t>
        </is>
      </c>
      <c r="FD4" s="0" t="inlineStr">
        <is>
          <t>0行 2列，源：-32768.0 备：-32768</t>
        </is>
      </c>
      <c r="FE4" s="0" t="inlineStr">
        <is>
          <t>0行 2列，源：None 备：</t>
        </is>
      </c>
      <c r="FF4" s="0" t="inlineStr">
        <is>
          <t>2行 2列，源：None 备：</t>
        </is>
      </c>
      <c r="FG4" s="0" t="inlineStr">
        <is>
          <t>1行 1列，源：1900-01-01 00:00:00 备：2079-06-05 23:59:00</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c_binary列源备映射错误，源端为binary 1位	期望更改为text	实际备端为binary 1位</t>
        </is>
      </c>
      <c r="Y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Z5" s="0" t="inlineStr">
        <is>
          <t>0行 6列，源：None 备：</t>
        </is>
      </c>
      <c r="AC5" s="0" t="inlineStr">
        <is>
          <t>2行 0列，源：3 备：11</t>
        </is>
      </c>
      <c r="AD5" s="0" t="inlineStr">
        <is>
          <t>0行 3列，源：None 备：</t>
        </is>
      </c>
      <c r="AE5" s="0" t="inlineStr">
        <is>
          <t>3行 0列，源：4 备：12</t>
        </is>
      </c>
      <c r="AF5" s="0" t="inlineStr">
        <is>
          <t>0行 3列，源：b'casecasecasecasecasecasecasecasecasecasecasecasecasecasecasecasecasecasecasecasecasecasecasecasecasecasecasecasecasecasecasecasecasecasecasecasecasecasecasecasecasecasecasecasecasecasecasecasecasecase' 备：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t>
        </is>
      </c>
      <c r="AH5" s="0" t="inlineStr">
        <is>
          <t>2行 0列，源：3 备：11</t>
        </is>
      </c>
      <c r="AI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5" s="0" t="inlineStr">
        <is>
          <t>0行 3列，源：None 备：</t>
        </is>
      </c>
      <c r="AK5" s="0" t="inlineStr">
        <is>
          <t>0行 3列，源：None 备：</t>
        </is>
      </c>
      <c r="AL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M5" s="0" t="inlineStr">
        <is>
          <t>0行 2列，源：9999-12-31 23:59:59.9 +00:00 备：2003-11-05 02:00:00.0 -05:10</t>
        </is>
      </c>
      <c r="AO5" s="0" t="inlineStr">
        <is>
          <t>1行 1列，源：LINESTRING (116.3 39.9, 116.4 39.8, 116.5 39.7) 备：LINESTRING(116.299999999999997 39.8999999999999986,116.400000000000006 39.7999999999999972,116.5 39.7000000000000028)</t>
        </is>
      </c>
      <c r="AP5" s="0" t="inlineStr">
        <is>
          <t>1行 0列，源：6 备：11</t>
        </is>
      </c>
      <c r="AQ5" s="0" t="inlineStr">
        <is>
          <t>0行 3列，源：None 备：</t>
        </is>
      </c>
      <c r="AR5" s="0" t="inlineStr">
        <is>
          <t>2行 0列，源：11 备：8</t>
        </is>
      </c>
      <c r="AS5" s="0" t="inlineStr">
        <is>
          <t>0行 3列，源：b"BeiJingYF\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 备：4265694A696E6759468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t>
        </is>
      </c>
      <c r="AT5" s="0" t="inlineStr">
        <is>
          <t>0行 15列，源：1.23456789012345e-30 备：0.0000000000000</t>
        </is>
      </c>
      <c r="AU5" s="0" t="inlineStr">
        <is>
          <t>2行 1列，源：None 备：</t>
        </is>
      </c>
      <c r="AV5" s="0" t="inlineStr">
        <is>
          <t>1行 1列，源：1900-01-01 00:00:00 备：1996-03-03 23:59:59.997</t>
        </is>
      </c>
      <c r="AW5" s="0" t="inlineStr">
        <is>
          <t>0行 3列，源：None 备：</t>
        </is>
      </c>
      <c r="AX5" s="0" t="inlineStr">
        <is>
          <t>1行 1列，源：1900-01-01 00:00:00 备：1996-03-03 23:59:59.997</t>
        </is>
      </c>
      <c r="AY5" s="0" t="inlineStr">
        <is>
          <t>0行 3列，源：b'' 备：</t>
        </is>
      </c>
      <c r="AZ5" s="0" t="inlineStr">
        <is>
          <t>1行 1列，源：1900-01-01 00:00:00 备：1996-03-03 23:59:59.997</t>
        </is>
      </c>
      <c r="BA5" s="0" t="inlineStr">
        <is>
          <t>0行 16列，源：1.2345669834560371e-20 备：0.000000</t>
        </is>
      </c>
      <c r="BB5" s="0" t="inlineStr">
        <is>
          <t>1行 1列，源：1900-01-01 00:00:00 备：1996-03-03 23:59:59.997</t>
        </is>
      </c>
      <c r="BC5" s="0" t="inlineStr">
        <is>
          <t>1行 1列，源：  备：￥</t>
        </is>
      </c>
      <c r="BD5" s="0" t="inlineStr">
        <is>
          <t>1行 1列，源：9999-12-31 23:59:59.997000 备：9999-12-31 23:59:59.997</t>
        </is>
      </c>
      <c r="BE5" s="0" t="inlineStr">
        <is>
          <t>2行 0列，源：3 备：11</t>
        </is>
      </c>
      <c r="BF5" s="0" t="inlineStr">
        <is>
          <t>0行 3列，源：None 备：</t>
        </is>
      </c>
      <c r="BH5" s="0" t="inlineStr">
        <is>
          <t>0行 3列，源：None 备：</t>
        </is>
      </c>
      <c r="BI5" s="0" t="inlineStr">
        <is>
          <t>1行 0列，源：7 备：16</t>
        </is>
      </c>
      <c r="BJ5" s="0" t="inlineStr">
        <is>
          <t>2行 0列，源：9 备：7</t>
        </is>
      </c>
      <c r="BK5" s="0" t="inlineStr">
        <is>
          <t>0行 3列，源：None 备：</t>
        </is>
      </c>
      <c r="BL5" s="0" t="inlineStr">
        <is>
          <t>1行 1列，源：1900-01-01 备：1990-05-11</t>
        </is>
      </c>
      <c r="BM5" s="0" t="inlineStr">
        <is>
          <t>0行 3列，源：None 备：</t>
        </is>
      </c>
      <c r="BN5" s="0" t="inlineStr">
        <is>
          <t>0行 3列，源：None 备：</t>
        </is>
      </c>
      <c r="BO5" s="0" t="inlineStr">
        <is>
          <t>0行 2列，源：nan 备：-12345</t>
        </is>
      </c>
      <c r="BP5" s="0" t="inlineStr">
        <is>
          <t>0行 3列，源：None 备：</t>
        </is>
      </c>
      <c r="BQ5" s="0" t="inlineStr">
        <is>
          <t>0行 3列，源：None 备：</t>
        </is>
      </c>
      <c r="BR5" s="0" t="inlineStr">
        <is>
          <t>0行 3列，源：222222.0 备：222222</t>
        </is>
      </c>
      <c r="BS5" s="0" t="inlineStr">
        <is>
          <t>1行 1列，源：/ 备：</t>
        </is>
      </c>
      <c r="BT5" s="0" t="inlineStr">
        <is>
          <t>0行 3列，源：None 备：</t>
        </is>
      </c>
      <c r="BV5" s="0" t="inlineStr">
        <is>
          <t>2行 4列，源：2046-05-11 14:30:45.123000 备：2046-05-11 14:30:45.123</t>
        </is>
      </c>
      <c r="BW5" s="0" t="inlineStr">
        <is>
          <t>0行 3列，源：None 备：</t>
        </is>
      </c>
      <c r="BX5" s="0" t="inlineStr">
        <is>
          <t>0行 3列，源：None 备：</t>
        </is>
      </c>
      <c r="BY5" s="0" t="inlineStr">
        <is>
          <t>0行 4列，源：9999-12-31 23:59:59.999000 备：9999-12-31 23:59:59.999</t>
        </is>
      </c>
      <c r="CA5" s="0" t="inlineStr">
        <is>
          <t>1行 1列，源： 备：￥</t>
        </is>
      </c>
      <c r="CB5" s="0" t="inlineStr">
        <is>
          <t>0行 3列，源：None 备：</t>
        </is>
      </c>
      <c r="CC5" s="0" t="inlineStr">
        <is>
          <t>0行 3列，源：None 备：</t>
        </is>
      </c>
      <c r="CD5" s="0" t="inlineStr">
        <is>
          <t>0行 3列，源：None 备：</t>
        </is>
      </c>
      <c r="CE5" s="0" t="inlineStr">
        <is>
          <t>0行 3列，源：None 备：</t>
        </is>
      </c>
      <c r="CF5" s="0" t="inlineStr">
        <is>
          <t>0行 3列，源：None 备：</t>
        </is>
      </c>
      <c r="CG5" s="0" t="inlineStr">
        <is>
          <t>0行 3列，源：None 备：</t>
        </is>
      </c>
      <c r="CH5"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5" s="0" t="inlineStr">
        <is>
          <t>0行 3列，源：None 备：</t>
        </is>
      </c>
      <c r="CJ5" s="0" t="inlineStr">
        <is>
          <t>0行 3列，源：None 备：</t>
        </is>
      </c>
      <c r="CK5"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5" s="0" t="inlineStr">
        <is>
          <t>0行 6列，源：None 备：</t>
        </is>
      </c>
      <c r="CM5" s="0" t="inlineStr">
        <is>
          <t>0行 3列，源：None 备：</t>
        </is>
      </c>
      <c r="CN5" s="0" t="inlineStr">
        <is>
          <t>1行 2列，源：2000-05-11 00:30:45.1 +09:00 备：2013-03-12 02:00:00.0 -04:25</t>
        </is>
      </c>
      <c r="CO5" s="0" t="inlineStr">
        <is>
          <t>1行 1列，源：1900-01-01 备：1990-05-11</t>
        </is>
      </c>
      <c r="CP5" s="0" t="inlineStr">
        <is>
          <t>0行 2列，源：9999-12-31 23:59:59.9 +00:00 备：2013-03-12 02:00:00.0 -04:25</t>
        </is>
      </c>
      <c r="CQ5" s="0" t="inlineStr">
        <is>
          <t>1行 1列，源：1900-01-01 备：1990-05-11</t>
        </is>
      </c>
      <c r="CR5" s="0" t="inlineStr">
        <is>
          <t>2行 3列，源：None 备：</t>
        </is>
      </c>
      <c r="C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5" s="0" t="inlineStr">
        <is>
          <t>0行 2列，源：23:59:59.900000 备：12:30:45.1</t>
        </is>
      </c>
      <c r="CU5" s="0" t="inlineStr">
        <is>
          <t>1行 1列，源：1900-01-01 备：1990-05-11</t>
        </is>
      </c>
      <c r="CV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5" s="0" t="inlineStr">
        <is>
          <t>0行 3列，源：-2147483648.0 备：-2147483648</t>
        </is>
      </c>
      <c r="CX5" s="0" t="inlineStr">
        <is>
          <t>2行 0列，源：3 备：11</t>
        </is>
      </c>
      <c r="CZ5" s="0" t="inlineStr">
        <is>
          <t>1行 0列，源：6 备：11</t>
        </is>
      </c>
      <c r="DA5"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5" s="0" t="inlineStr">
        <is>
          <t>0行 3列，源：-2147483648.0 备：-2147483648</t>
        </is>
      </c>
      <c r="DD5" s="0" t="inlineStr">
        <is>
          <t>0行 3列，源：None 备：</t>
        </is>
      </c>
      <c r="DE5" s="0" t="inlineStr">
        <is>
          <t>0行 3列，源：None 备：</t>
        </is>
      </c>
      <c r="DF5" s="0" t="inlineStr">
        <is>
          <t>3行 0列，源：4 备：2</t>
        </is>
      </c>
      <c r="DG5" s="0" t="inlineStr">
        <is>
          <t>2行 0列，源：3 备：11</t>
        </is>
      </c>
      <c r="DH5" s="0"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I5" s="0" t="inlineStr">
        <is>
          <t>1行 1列，源：1900-01-01 00:00:00 备：1996-03-03 23:59:59.997</t>
        </is>
      </c>
      <c r="DJ5" s="0" t="inlineStr">
        <is>
          <t>0行 3列，源：-2147483648.0 备：-2147483648</t>
        </is>
      </c>
      <c r="DK5" s="0" t="inlineStr">
        <is>
          <t>0行 3列，源：None 备：</t>
        </is>
      </c>
      <c r="DL5" s="0" t="inlineStr">
        <is>
          <t>1行 1列，源：timestamp不参与比较 备：00000000000140A7</t>
        </is>
      </c>
      <c r="DM5" s="0" t="inlineStr">
        <is>
          <t>2行 1列，源：None 备：</t>
        </is>
      </c>
      <c r="DN5" s="0" t="inlineStr">
        <is>
          <t>1行 0列，源：4 备：12</t>
        </is>
      </c>
      <c r="DO5" s="0" t="inlineStr">
        <is>
          <t>2行 0列，源：5 备：3</t>
        </is>
      </c>
      <c r="DP5" s="0" t="inlineStr">
        <is>
          <t>0行 3列，源：None 备：</t>
        </is>
      </c>
      <c r="DR5" s="0" t="inlineStr">
        <is>
          <t>0行 3列，源：None 备：</t>
        </is>
      </c>
      <c r="D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T5" s="0" t="inlineStr">
        <is>
          <t>0行 3列，源：None 备：</t>
        </is>
      </c>
      <c r="DU5" s="0" t="inlineStr">
        <is>
          <t>0行 3列，源：None 备：</t>
        </is>
      </c>
      <c r="DV5" s="0" t="inlineStr">
        <is>
          <t>0行 3列，源：None 备：</t>
        </is>
      </c>
      <c r="DX5" s="0" t="inlineStr">
        <is>
          <t>0行 3列，源：None 备：</t>
        </is>
      </c>
      <c r="DY5" s="0" t="inlineStr">
        <is>
          <t>0行 3列，源：None 备：</t>
        </is>
      </c>
      <c r="DZ5" s="0" t="inlineStr">
        <is>
          <t>1行 1列，源：LINESTRING (116.404 39.915, 121.474 31.23) 备：LINESTRING(116.403999999999996 39.9149999999999991,121.474000000000004 31.2300000000000004)</t>
        </is>
      </c>
      <c r="EA5" s="0" t="inlineStr">
        <is>
          <t>0行 3列，源：None 备：</t>
        </is>
      </c>
      <c r="EB5" s="0" t="inlineStr">
        <is>
          <t>0行 3列，源：None 备：</t>
        </is>
      </c>
      <c r="EC5" s="0" t="inlineStr">
        <is>
          <t>0行 3列，源：None 备：</t>
        </is>
      </c>
      <c r="ED5" s="0" t="inlineStr">
        <is>
          <t>0行 24列，源：timestamp不参与比较 备：0000000000014078</t>
        </is>
      </c>
      <c r="EE5" s="0" t="inlineStr">
        <is>
          <t>0行 24列，源：timestamp不参与比较 备：000000000001407D</t>
        </is>
      </c>
      <c r="EF5" s="0" t="inlineStr">
        <is>
          <t>0行 3列，源：-2147483648.0 备：-2147483648</t>
        </is>
      </c>
      <c r="EG5" s="0" t="inlineStr">
        <is>
          <t>0行 3列，源：None 备：</t>
        </is>
      </c>
      <c r="EI5" s="0" t="inlineStr">
        <is>
          <t>0行 4列，源：2046-05-11 14:30:45.123000 备：2046-05-11 14:30:45.123</t>
        </is>
      </c>
      <c r="EJ5"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s="0" t="inlineStr">
        <is>
          <t>0行 3列，源：None 备：</t>
        </is>
      </c>
      <c r="EL5" s="0" t="inlineStr">
        <is>
          <t>0行 3列，源：None 备：</t>
        </is>
      </c>
      <c r="EM5" s="0" t="inlineStr">
        <is>
          <t>3行 0列，源：4 备：12</t>
        </is>
      </c>
      <c r="EN5" s="0" t="inlineStr">
        <is>
          <t>0行 24列，源：timestamp不参与比较 备：0000000000014085</t>
        </is>
      </c>
      <c r="EO5" s="0" t="inlineStr">
        <is>
          <t>1行 2列，源：18:10:06.100000 备：12:30:45.1</t>
        </is>
      </c>
      <c r="EP5" s="0" t="inlineStr">
        <is>
          <t>0行 3列，源：None 备：</t>
        </is>
      </c>
      <c r="EQ5" s="0" t="inlineStr">
        <is>
          <t>0行 3列，源：-2147483648.0 备：-2147483648</t>
        </is>
      </c>
      <c r="ER5" s="0" t="inlineStr">
        <is>
          <t>0行 3列，源：None 备：</t>
        </is>
      </c>
      <c r="ES5"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5" s="0" t="inlineStr">
        <is>
          <t>0行 2列，源：00:00:00 备：12:30:45.1</t>
        </is>
      </c>
      <c r="EU5" s="0" t="inlineStr">
        <is>
          <t>0行 3列，源：None 备：</t>
        </is>
      </c>
      <c r="EW5" s="0" t="inlineStr">
        <is>
          <t>0行 2列，源：18:10:06.100000 备：12:30:45.1</t>
        </is>
      </c>
      <c r="EX5" s="0" t="inlineStr">
        <is>
          <t>2行 0列，源：3 备：11</t>
        </is>
      </c>
      <c r="EY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EZ5" s="0" t="inlineStr">
        <is>
          <t>0行 3列，源：-2147483648.0 备：-2147483648</t>
        </is>
      </c>
      <c r="FA5" s="0" t="inlineStr">
        <is>
          <t>0行 3列，源：None 备：</t>
        </is>
      </c>
      <c r="FB5" s="0" t="inlineStr">
        <is>
          <t>2行 0列，源：3 备：11</t>
        </is>
      </c>
      <c r="FC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D5" s="0" t="inlineStr">
        <is>
          <t>0行 3列，源：-2147483648.0 备：-2147483648</t>
        </is>
      </c>
      <c r="FE5" s="0" t="inlineStr">
        <is>
          <t>0行 3列，源：None 备：</t>
        </is>
      </c>
      <c r="FF5" s="0" t="inlineStr">
        <is>
          <t>2行 3列，源：None 备：</t>
        </is>
      </c>
      <c r="FG5" s="0" t="inlineStr">
        <is>
          <t>2行 0列，源：3 备：11</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c_binary_20列源备映射错误，源端为binary 20位	期望更改为text	实际备端为binary 20位</t>
        </is>
      </c>
      <c r="Z6" s="0" t="inlineStr">
        <is>
          <t>0行 8列，源：None 备：</t>
        </is>
      </c>
      <c r="AC6" s="0" t="inlineStr">
        <is>
          <t>2行 1列，源：1900-01-01 00:00:00 备：1900-01-02 00:00:00</t>
        </is>
      </c>
      <c r="AD6" s="0" t="inlineStr">
        <is>
          <t>1行 0列，源：2 备：10</t>
        </is>
      </c>
      <c r="AE6" s="0" t="inlineStr">
        <is>
          <t>4行 0列，源：5 备：13</t>
        </is>
      </c>
      <c r="AF6" s="0" t="inlineStr">
        <is>
          <t>1行 1列，源：b'7' 备：37</t>
        </is>
      </c>
      <c r="AH6" s="0" t="inlineStr">
        <is>
          <t>2行 1列，源：2079-06-05 23:59:00 备：1900-01-02 00:00:00</t>
        </is>
      </c>
      <c r="AI6" s="0" t="inlineStr">
        <is>
          <t>1行 1列，源：b'*' 备：2A</t>
        </is>
      </c>
      <c r="AJ6" s="0" t="inlineStr">
        <is>
          <t>1行 0列，源：2 备：10</t>
        </is>
      </c>
      <c r="AK6" s="0" t="inlineStr">
        <is>
          <t>1行 0列，源：2 备：10</t>
        </is>
      </c>
      <c r="AM6" s="0" t="inlineStr">
        <is>
          <t>0行 3列，源：9999-12-31 23:59:59.99 +00:00 备：2003-11-05 02:00:00.00 -05:10</t>
        </is>
      </c>
      <c r="AO6" s="0" t="inlineStr">
        <is>
          <t>1行 1列，源：LINESTRING (116.3 39.9, 116.4 39.8, 116.5 39.7) 备：LINESTRING(116.299999999999997 39.8999999999999986,116.400000000000006 39.7999999999999972,116.5 39.7000000000000028)</t>
        </is>
      </c>
      <c r="AP6" s="0" t="inlineStr">
        <is>
          <t>1行 1列，源：2020-03-01 00:00:00 备：1900-01-02 00:00:00</t>
        </is>
      </c>
      <c r="AQ6" s="0" t="inlineStr">
        <is>
          <t>1行 1列，源：b'' 备：</t>
        </is>
      </c>
      <c r="AS6" s="0" t="inlineStr">
        <is>
          <t>1行 1列，源：b' 1TestData' 备：20315465737444617461</t>
        </is>
      </c>
      <c r="AT6" s="0" t="inlineStr">
        <is>
          <t>0行 16列，源：1.2345669834560371e-20 备：0.000000</t>
        </is>
      </c>
      <c r="AU6"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6" s="0" t="inlineStr">
        <is>
          <t>2行 0列，源：3 备：11</t>
        </is>
      </c>
      <c r="AW6" s="0" t="inlineStr">
        <is>
          <t>1行 0列，源：2 备：10</t>
        </is>
      </c>
      <c r="AX6" s="0" t="inlineStr">
        <is>
          <t>2行 0列，源：3 备：11</t>
        </is>
      </c>
      <c r="AZ6" s="0" t="inlineStr">
        <is>
          <t>2行 0列，源：3 备：11</t>
        </is>
      </c>
      <c r="BA6" s="0" t="inlineStr">
        <is>
          <t>0行 19列，源：True 备：1</t>
        </is>
      </c>
      <c r="BB6" s="0" t="inlineStr">
        <is>
          <t>2行 0列，源：3 备：103</t>
        </is>
      </c>
      <c r="BC6" s="0" t="inlineStr">
        <is>
          <t xml:space="preserve">1行 2列，源：                     备：𧿹䗪䒦𠀀              </t>
        </is>
      </c>
      <c r="BD6" s="0" t="inlineStr">
        <is>
          <t>2行 0列，源：3 备：11</t>
        </is>
      </c>
      <c r="BE6" s="0" t="inlineStr">
        <is>
          <t>2行 1列，源：1753-01-01 00:00:00 备：2020-02-29 19:27:31.123</t>
        </is>
      </c>
      <c r="BF6" s="0" t="inlineStr">
        <is>
          <t>1行 1列，源：None 备：</t>
        </is>
      </c>
      <c r="BH6" s="0" t="inlineStr">
        <is>
          <t>1行 0列，源：2 备：10</t>
        </is>
      </c>
      <c r="BI6" s="0" t="inlineStr">
        <is>
          <t>1行 1列，源：2000-05-11 14:30:29 备：2002-06-11 23:59:59.993</t>
        </is>
      </c>
      <c r="BJ6" s="0" t="inlineStr">
        <is>
          <t>3行 0列，源：11 备：9</t>
        </is>
      </c>
      <c r="BK6" s="0" t="inlineStr">
        <is>
          <t>0行 4列，源：None 备：</t>
        </is>
      </c>
      <c r="BL6" s="0" t="inlineStr">
        <is>
          <t>2行 0列，源：3 备：11</t>
        </is>
      </c>
      <c r="BM6" s="0" t="inlineStr">
        <is>
          <t>0行 4列，源：None 备：</t>
        </is>
      </c>
      <c r="BN6" s="0" t="inlineStr">
        <is>
          <t>0行 4列，源：None 备：</t>
        </is>
      </c>
      <c r="BO6" s="0" t="inlineStr">
        <is>
          <t>0行 3列，源：nan 备：-123456789</t>
        </is>
      </c>
      <c r="BP6" s="0" t="inlineStr">
        <is>
          <t>1行 0列，源：2 备：10</t>
        </is>
      </c>
      <c r="BQ6" s="0" t="inlineStr">
        <is>
          <t>0行 4列，源：None 备：</t>
        </is>
      </c>
      <c r="BR6" s="0" t="inlineStr">
        <is>
          <t>0行 4列，源：500000000.0 备：500000000</t>
        </is>
      </c>
      <c r="BS6" s="0" t="inlineStr">
        <is>
          <t>4行 1列，源：/ 备：</t>
        </is>
      </c>
      <c r="BT6" s="0" t="inlineStr">
        <is>
          <t>1行 0列，源：2 备：128</t>
        </is>
      </c>
      <c r="BV6" s="0" t="inlineStr">
        <is>
          <t>2行 5列，源：2046-05-11 14:30:45.123500 备：2046-05-11 14:30:45.1235</t>
        </is>
      </c>
      <c r="BW6" s="0" t="inlineStr">
        <is>
          <t>1行 0列，源：2 备：10</t>
        </is>
      </c>
      <c r="BX6" s="0" t="inlineStr">
        <is>
          <t>1行 0列，源：2 备：10</t>
        </is>
      </c>
      <c r="BY6" s="0" t="inlineStr">
        <is>
          <t>0行 5列，源：9999-12-31 23:59:59.999900 备：9999-12-31 23:59:59.9999</t>
        </is>
      </c>
      <c r="CA6" s="0" t="inlineStr">
        <is>
          <t>1行 2列，源： 备：𧿹䗪䒦𠀀</t>
        </is>
      </c>
      <c r="CC6" s="0" t="inlineStr">
        <is>
          <t>1行 0列，源：2 备：10</t>
        </is>
      </c>
      <c r="CD6" s="0" t="inlineStr">
        <is>
          <t>0行 4列，源：None 备：</t>
        </is>
      </c>
      <c r="CF6" s="0" t="inlineStr">
        <is>
          <t>0行 4列，源：None 备：</t>
        </is>
      </c>
      <c r="CG6" s="0" t="inlineStr">
        <is>
          <t>0行 4列，源：None 备：</t>
        </is>
      </c>
      <c r="CH6"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6" s="0" t="inlineStr">
        <is>
          <t>1行 0列，源：2 备：10</t>
        </is>
      </c>
      <c r="CJ6" s="0" t="inlineStr">
        <is>
          <t>0行 4列，源：None 备：</t>
        </is>
      </c>
      <c r="CK6"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6" s="0" t="inlineStr">
        <is>
          <t>0行 8列，源：None 备：</t>
        </is>
      </c>
      <c r="CM6" s="0" t="inlineStr">
        <is>
          <t>0行 4列，源：None 备：</t>
        </is>
      </c>
      <c r="CN6" s="0" t="inlineStr">
        <is>
          <t>1行 3列，源：2000-05-11 00:30:45.12 +09:00 备：2013-03-12 02:00:00.00 -04:25</t>
        </is>
      </c>
      <c r="CO6" s="0" t="inlineStr">
        <is>
          <t>2行 0列，源：3 备：11</t>
        </is>
      </c>
      <c r="CP6" s="0" t="inlineStr">
        <is>
          <t>0行 3列，源：9999-12-31 23:59:59.99 +00:00 备：2013-03-12 02:00:00.00 -04:25</t>
        </is>
      </c>
      <c r="CQ6" s="0" t="inlineStr">
        <is>
          <t>2行 0列，源：3 备：11</t>
        </is>
      </c>
      <c r="CR6" s="0" t="inlineStr">
        <is>
          <t>2行 4列，源：None 备：</t>
        </is>
      </c>
      <c r="CS6" s="0" t="inlineStr">
        <is>
          <t>1行 0列，源：2 备：10</t>
        </is>
      </c>
      <c r="CT6" s="0" t="inlineStr">
        <is>
          <t>0行 3列，源：23:59:59.990000 备：12:30:45.12</t>
        </is>
      </c>
      <c r="CU6" s="0" t="inlineStr">
        <is>
          <t>2行 0列，源：3 备：102</t>
        </is>
      </c>
      <c r="CV6" s="0" t="inlineStr">
        <is>
          <t>1行 0列，源：2 备：10</t>
        </is>
      </c>
      <c r="CW6" s="0" t="inlineStr">
        <is>
          <t>0行 4列，源：-9.223372036854776e+18 备：-9223372036854775808</t>
        </is>
      </c>
      <c r="CX6" s="0" t="inlineStr">
        <is>
          <t>2行 1列，源：1900-01-01 00:00:00 备：1900-01-02 00:00:00</t>
        </is>
      </c>
      <c r="CZ6" s="0" t="inlineStr">
        <is>
          <t>1行 1列，源：2020-03-01 00:00:00 备：1900-01-02 00:00:00</t>
        </is>
      </c>
      <c r="DA6"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6" s="0" t="inlineStr">
        <is>
          <t>0行 4列，源：-9.223372036854776e+18 备：-9223372036854775808</t>
        </is>
      </c>
      <c r="DD6" s="0" t="inlineStr">
        <is>
          <t>1行 1列，源：None 备：</t>
        </is>
      </c>
      <c r="DE6" s="0" t="inlineStr">
        <is>
          <t>4行 3列，源：AAAAAAAAAAAAAAAAAAAAAAAAAAAAAA 备：AAAAAAAAAAAAAAAAAAAAAAAAAAAAAAAAAAAAAAAAAAAAAAAAAAAAAAAAAAAAAAAAAAAAAAAAAAAAAAAAAAAAAAAAAAAAAAAAAAAAAAAAAAAAAAAAAAAAAAAAAAAAAAAAAAAAAAAAAAAAAAAAAAAAAAAAAAAAAAAAAAAAAAAAAAAAAAAAAAAAAAAAAAAAAAAAAAAAAAAA</t>
        </is>
      </c>
      <c r="DF6" s="0" t="inlineStr">
        <is>
          <t>4行 0列，源：5 备：3</t>
        </is>
      </c>
      <c r="DG6" s="0" t="inlineStr">
        <is>
          <t>2行 1列，源：0001-01-01 备：1990-12-31</t>
        </is>
      </c>
      <c r="DH6" s="0" t="inlineStr">
        <is>
          <t>1行 1列，源：b'T' 备：54</t>
        </is>
      </c>
      <c r="DI6" s="0" t="inlineStr">
        <is>
          <t>2行 0列，源：3 备：11</t>
        </is>
      </c>
      <c r="DJ6" s="0" t="inlineStr">
        <is>
          <t>0行 4列，源：-9.223372036854776e+18 备：-9223372036854775808</t>
        </is>
      </c>
      <c r="DK6" s="0" t="inlineStr">
        <is>
          <t>0行 4列，源：None 备：</t>
        </is>
      </c>
      <c r="DL6" s="0" t="inlineStr">
        <is>
          <t>1行 1列，源：timestamp不参与比较 备：00000000000140A7</t>
        </is>
      </c>
      <c r="DM6" s="0" t="inlineStr">
        <is>
          <t>2行 2列，源：None 备：</t>
        </is>
      </c>
      <c r="DN6" s="0" t="inlineStr">
        <is>
          <t>1行 1列，源：9999-12-31 23:59:59.997000 备：1998-05-05 23:59:59.997</t>
        </is>
      </c>
      <c r="DO6" s="0" t="inlineStr">
        <is>
          <t>3行 0列，源：7 备：5</t>
        </is>
      </c>
      <c r="DP6" s="0" t="inlineStr">
        <is>
          <t>1行 0列，源：2 备：10</t>
        </is>
      </c>
      <c r="DR6" s="0" t="inlineStr">
        <is>
          <t>0行 4列，源：None 备：</t>
        </is>
      </c>
      <c r="DS6" s="0" t="inlineStr">
        <is>
          <t>1行 1列，源：None 备：</t>
        </is>
      </c>
      <c r="DT6" s="0" t="inlineStr">
        <is>
          <t>0行 4列，源：None 备：</t>
        </is>
      </c>
      <c r="DU6" s="0" t="inlineStr">
        <is>
          <t>0行 4列，源：None 备：</t>
        </is>
      </c>
      <c r="DV6" s="0" t="inlineStr">
        <is>
          <t>1行 0列，源：2 备：128</t>
        </is>
      </c>
      <c r="DX6" s="0" t="inlineStr">
        <is>
          <t>0行 4列，源：None 备：</t>
        </is>
      </c>
      <c r="DY6" s="0" t="inlineStr">
        <is>
          <t>1行 0列，源：2 备：10</t>
        </is>
      </c>
      <c r="DZ6" s="0" t="inlineStr">
        <is>
          <t>1行 1列，源：LINESTRING (116.404 39.915, 121.474 31.23) 备：LINESTRING(116.403999999999996 39.9149999999999991,121.474000000000004 31.2300000000000004)</t>
        </is>
      </c>
      <c r="EB6" s="0" t="inlineStr">
        <is>
          <t>0行 4列，源：None 备：</t>
        </is>
      </c>
      <c r="EC6" s="0" t="inlineStr">
        <is>
          <t>1行 0列，源：2 备：10</t>
        </is>
      </c>
      <c r="ED6" s="0" t="inlineStr">
        <is>
          <t>0行 24列，源：timestamp不参与比较 备：0000000000014078</t>
        </is>
      </c>
      <c r="EF6" s="0" t="inlineStr">
        <is>
          <t>0行 4列，源：-9.223372036854776e+18 备：-9223372036854775808</t>
        </is>
      </c>
      <c r="EI6" s="0" t="inlineStr">
        <is>
          <t>0行 5列，源：2046-05-11 14:30:45.123500 备：2046-05-11 14:30:45.1235</t>
        </is>
      </c>
      <c r="EJ6"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s="0" t="inlineStr">
        <is>
          <t>0行 4列，源：None 备：</t>
        </is>
      </c>
      <c r="EL6" s="0" t="inlineStr">
        <is>
          <t>1行 0列，源：2 备：10</t>
        </is>
      </c>
      <c r="EM6" s="0" t="inlineStr">
        <is>
          <t>4行 0列，源：5 备：13</t>
        </is>
      </c>
      <c r="EO6" s="0" t="inlineStr">
        <is>
          <t>1行 3列，源：18:10:06.120000 备：09:12:34.12</t>
        </is>
      </c>
      <c r="EP6" s="0" t="inlineStr">
        <is>
          <t>1行 0列，源：2 备：10</t>
        </is>
      </c>
      <c r="EQ6" s="0" t="inlineStr">
        <is>
          <t>0行 4列，源：-9.223372036854776e+18 备：-9223372036854775808</t>
        </is>
      </c>
      <c r="ER6" s="0" t="inlineStr">
        <is>
          <t>2行 1列，源：None 备：</t>
        </is>
      </c>
      <c r="ES6"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6" s="0" t="inlineStr">
        <is>
          <t>0行 3列，源：00:00:00 备：12:30:45.12</t>
        </is>
      </c>
      <c r="EW6" s="0" t="inlineStr">
        <is>
          <t>0行 3列，源：18:10:06.120000 备：09:12:34.12</t>
        </is>
      </c>
      <c r="EX6" s="0" t="inlineStr">
        <is>
          <t>2行 1列，源：1900-01-01 00:00:00 备：1900-01-02 00:00:00</t>
        </is>
      </c>
      <c r="EY6" s="0" t="inlineStr">
        <is>
          <t>1行 1列，源：b'7' 备：37</t>
        </is>
      </c>
      <c r="EZ6" s="0" t="inlineStr">
        <is>
          <t>0行 4列，源：-9.223372036854776e+18 备：-9223372036854775808</t>
        </is>
      </c>
      <c r="FA6" s="0" t="inlineStr">
        <is>
          <t>1行 0列，源：2 备：10</t>
        </is>
      </c>
      <c r="FB6" s="0" t="inlineStr">
        <is>
          <t>2行 1列，源：1900-01-01 00:00:00 备：1900-01-02 00:00:00</t>
        </is>
      </c>
      <c r="FC6" s="0" t="inlineStr">
        <is>
          <t>1行 1列，源：b'*' 备：2A</t>
        </is>
      </c>
      <c r="FD6" s="0" t="inlineStr">
        <is>
          <t>0行 4列，源：-9.223372036854776e+18 备：-9223372036854775808</t>
        </is>
      </c>
      <c r="FE6" s="0" t="inlineStr">
        <is>
          <t>0行 4列，源：None 备：</t>
        </is>
      </c>
      <c r="FF6" s="0" t="inlineStr">
        <is>
          <t>3行 1列，源：None 备：</t>
        </is>
      </c>
      <c r="FG6" s="0" t="inlineStr">
        <is>
          <t>2行 1列，源：1900-01-01 00:00:00 备：1900-01-02 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c_binary_200列源备映射错误，源端为binary 200位	期望更改为text	实际备端为binary 200位</t>
        </is>
      </c>
      <c r="Z7" s="0" t="inlineStr">
        <is>
          <t>2行 1列，源：None 备：</t>
        </is>
      </c>
      <c r="AC7" s="0" t="inlineStr">
        <is>
          <t>3行 0列，源：4 备：12</t>
        </is>
      </c>
      <c r="AD7" s="0" t="inlineStr">
        <is>
          <t>1行 1列，源：b'' 备：2A</t>
        </is>
      </c>
      <c r="AE7" s="0" t="inlineStr">
        <is>
          <t>5行 0列，源：6 备：14</t>
        </is>
      </c>
      <c r="AF7" s="0" t="inlineStr">
        <is>
          <t>1行 2列，源：b'11223344556677889900' 备：3131323233333434353536363737383839393030</t>
        </is>
      </c>
      <c r="AH7" s="0" t="inlineStr">
        <is>
          <t>3行 0列，源：4 备：12</t>
        </is>
      </c>
      <c r="AI7" s="0" t="inlineStr">
        <is>
          <t>1行 2列，源：b'12345678901234567890' 备：3132333435363738393031323334353637383930</t>
        </is>
      </c>
      <c r="AJ7" s="0" t="inlineStr">
        <is>
          <t>1行 1列，源：b'' 备：2A</t>
        </is>
      </c>
      <c r="AK7" s="0" t="inlineStr">
        <is>
          <t>1行 1列，源：  备：Y</t>
        </is>
      </c>
      <c r="AM7" s="0" t="inlineStr">
        <is>
          <t>0行 4列，源：9999-12-31 23:59:59.999 +00:00 备：2003-11-05 02:00:00.000 -05:10</t>
        </is>
      </c>
      <c r="AO7"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7" s="0" t="inlineStr">
        <is>
          <t>2行 0列，源：8 备：4</t>
        </is>
      </c>
      <c r="AQ7" s="0" t="inlineStr">
        <is>
          <t>1行 2列，源：b'' 备：</t>
        </is>
      </c>
      <c r="AS7" s="0" t="inlineStr">
        <is>
          <t>1行 2列，源：b'1 HelloWorld' 备：312048656C6C6F576F726C64</t>
        </is>
      </c>
      <c r="AT7" s="0" t="inlineStr">
        <is>
          <t>0行 19列，源：False 备：0</t>
        </is>
      </c>
      <c r="AU7"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7" s="0" t="inlineStr">
        <is>
          <t>2行 1列，源：1753-01-01 00:00:00 备：1997-04-04 23:59:59.997</t>
        </is>
      </c>
      <c r="AW7" s="0" t="inlineStr">
        <is>
          <t>1行 1列，源：b'' 备：2A</t>
        </is>
      </c>
      <c r="AX7" s="0" t="inlineStr">
        <is>
          <t>2行 1列，源：1753-01-01 00:00:00 备：1997-04-04 23:59:59.997</t>
        </is>
      </c>
      <c r="AZ7" s="0" t="inlineStr">
        <is>
          <t>2行 1列，源：1753-01-01 00:00:00 备：1997-04-04 23:59:59.997</t>
        </is>
      </c>
      <c r="BA7" s="0" t="inlineStr">
        <is>
          <t>1行 0列，源：2 备：10</t>
        </is>
      </c>
      <c r="BB7" s="0" t="inlineStr">
        <is>
          <t>3行 0列，源：4 备：106</t>
        </is>
      </c>
      <c r="BC7" s="0" t="inlineStr">
        <is>
          <t xml:space="preserve">1行 2列，源：                     备：𧿹䗪䒦𠀀              </t>
        </is>
      </c>
      <c r="BD7" s="0" t="inlineStr">
        <is>
          <t>2行 1列，源：9999-12-31 23:59:59.997000 备：9999-12-31 23:59:59.997</t>
        </is>
      </c>
      <c r="BE7" s="0" t="inlineStr">
        <is>
          <t>3行 0列，源：4 备：12</t>
        </is>
      </c>
      <c r="BF7" s="0" t="inlineStr">
        <is>
          <t>1行 2列，源：None 备：</t>
        </is>
      </c>
      <c r="BH7" s="0" t="inlineStr">
        <is>
          <t>1行 1列，源：  备：Y</t>
        </is>
      </c>
      <c r="BI7" s="0" t="inlineStr">
        <is>
          <t>2行 0列，源：15 备：17</t>
        </is>
      </c>
      <c r="BK7" s="0" t="inlineStr">
        <is>
          <t>0行 5列，源：None 备：</t>
        </is>
      </c>
      <c r="BL7" s="0" t="inlineStr">
        <is>
          <t>2行 1列，源：0001-01-01 备：2068-06-01</t>
        </is>
      </c>
      <c r="BM7" s="0" t="inlineStr">
        <is>
          <t>0行 5列，源：None 备：</t>
        </is>
      </c>
      <c r="BN7" s="0" t="inlineStr">
        <is>
          <t>0行 5列，源：None 备：</t>
        </is>
      </c>
      <c r="BO7" s="0" t="inlineStr">
        <is>
          <t>0行 4列，源：nan 备：-123456789012345</t>
        </is>
      </c>
      <c r="BP7" s="0" t="inlineStr">
        <is>
          <t>1行 1列，源：b'\x00' 备：2A</t>
        </is>
      </c>
      <c r="BQ7" s="0" t="inlineStr">
        <is>
          <t>0行 5列，源：None 备：</t>
        </is>
      </c>
      <c r="BR7" s="0" t="inlineStr">
        <is>
          <t>0行 15列，源：123.456789 备：123.4567890000000</t>
        </is>
      </c>
      <c r="BS7" s="0" t="inlineStr">
        <is>
          <t>4行 1列，源：/ 备：</t>
        </is>
      </c>
      <c r="BT7" s="0" t="inlineStr">
        <is>
          <t>1行 1列，源：  备：试</t>
        </is>
      </c>
      <c r="BV7" s="0" t="inlineStr">
        <is>
          <t>2行 6列，源：2046-05-11 14:30:45.123460 备：2046-05-11 14:30:45.12346</t>
        </is>
      </c>
      <c r="BW7" s="0" t="inlineStr">
        <is>
          <t>1行 1列，源： 备：Y</t>
        </is>
      </c>
      <c r="BX7" s="0" t="inlineStr">
        <is>
          <t>1行 1列，源：b'\x00' 备：2A</t>
        </is>
      </c>
      <c r="BY7" s="0" t="inlineStr">
        <is>
          <t>0行 6列，源：9999-12-31 23:59:59.999990 备：9999-12-31 23:59:59.99999</t>
        </is>
      </c>
      <c r="CA7" s="0" t="inlineStr">
        <is>
          <t>1行 2列，源： 备：𧿹䗪䒦𠀀</t>
        </is>
      </c>
      <c r="CC7" s="0" t="inlineStr">
        <is>
          <t>1行 1列，源：b'\x00' 备：2A</t>
        </is>
      </c>
      <c r="CD7" s="0" t="inlineStr">
        <is>
          <t>0行 5列，源：None 备：</t>
        </is>
      </c>
      <c r="CF7" s="0" t="inlineStr">
        <is>
          <t>0行 5列，源：None 备：</t>
        </is>
      </c>
      <c r="CG7" s="0" t="inlineStr">
        <is>
          <t>0行 5列，源：None 备：</t>
        </is>
      </c>
      <c r="CH7"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7" s="0" t="inlineStr">
        <is>
          <t>1行 1列，源：b'\x00' 备：2A</t>
        </is>
      </c>
      <c r="CJ7" s="0" t="inlineStr">
        <is>
          <t>0行 5列，源：None 备：</t>
        </is>
      </c>
      <c r="CK7" s="0" t="inlineStr">
        <is>
          <t>2行 1列，源：None 备：</t>
        </is>
      </c>
      <c r="CL7" s="0" t="inlineStr">
        <is>
          <t>1行 0列，源：2 备：10</t>
        </is>
      </c>
      <c r="CM7" s="0" t="inlineStr">
        <is>
          <t>0行 5列，源：None 备：</t>
        </is>
      </c>
      <c r="CN7" s="0" t="inlineStr">
        <is>
          <t>1行 4列，源：2000-05-11 00:30:45.123 +09:00 备：2013-03-12 02:00:00.000 -04:25</t>
        </is>
      </c>
      <c r="CO7" s="0" t="inlineStr">
        <is>
          <t>2行 1列，源：0001-01-01 备：2068-06-01</t>
        </is>
      </c>
      <c r="CP7" s="0" t="inlineStr">
        <is>
          <t>0行 4列，源：9999-12-31 23:59:59.999 +00:00 备：2013-03-12 02:00:00.000 -04:25</t>
        </is>
      </c>
      <c r="CQ7" s="0" t="inlineStr">
        <is>
          <t>2行 1列，源：0001-01-01 备：2068-06-01</t>
        </is>
      </c>
      <c r="CR7" s="0" t="inlineStr">
        <is>
          <t>2行 5列，源：None 备：</t>
        </is>
      </c>
      <c r="CS7" s="0" t="inlineStr">
        <is>
          <t>1行 1列，源：b'X' 备：58</t>
        </is>
      </c>
      <c r="CT7" s="0" t="inlineStr">
        <is>
          <t>0行 4列，源：23:59:59.999000 备：12:30:45.123</t>
        </is>
      </c>
      <c r="CU7" s="0" t="inlineStr">
        <is>
          <t>2行 1列，源：0001-01-01 备：1900-01-01</t>
        </is>
      </c>
      <c r="CV7" s="0" t="inlineStr">
        <is>
          <t>1行 1列，源：b'X' 备：46</t>
        </is>
      </c>
      <c r="CW7" s="0" t="inlineStr">
        <is>
          <t>0行 15列，源：-1.79e+308 备：-1.7900000000000e+308</t>
        </is>
      </c>
      <c r="CX7" s="0" t="inlineStr">
        <is>
          <t>3行 0列，源：4 备：12</t>
        </is>
      </c>
      <c r="CZ7" s="0" t="inlineStr">
        <is>
          <t>2行 0列，源：9 备：12</t>
        </is>
      </c>
      <c r="DB7" s="0" t="inlineStr">
        <is>
          <t>0行 15列，源：-1.79e+308 备：-1.7900000000000e+308</t>
        </is>
      </c>
      <c r="DD7" s="0" t="inlineStr">
        <is>
          <t>1行 2列，源：None 备：</t>
        </is>
      </c>
      <c r="DE7" s="0" t="inlineStr">
        <is>
          <t>4行 3列，源：AAAAAAAAAAAAAAAAAAAAAAAAAAAAAA 备：AAAAAAAAAAAAAAAAAAAAAAAAAAAAAAAAAAAAAAAAAAAAAAAAAAAAAAAAAAAAAAAAAAAAAAAAAAAAAAAAAAAAAAAAAAAAAAAAAAAAAAAAAAAAAAAAAAAAAAAAAAAAAAAAAAAAAAAAAAAAAAAAAAAAAAAAAAAAAAAAAAAAAAAAAAAAAAAAAAAAAAAAAAAAAAAAAAAAAAAA</t>
        </is>
      </c>
      <c r="DF7" s="0" t="inlineStr">
        <is>
          <t>5行 0列，源：6 备：4</t>
        </is>
      </c>
      <c r="DG7" s="0" t="inlineStr">
        <is>
          <t>3行 0列，源：4 备：2</t>
        </is>
      </c>
      <c r="DH7" s="0" t="inlineStr">
        <is>
          <t>1行 2列，源：b'HelloWorld\x00\x00\x00\x00\x00\x00\x00\x00\x00\x00' 备：48656C6C6F576F726C6400000000000000000000</t>
        </is>
      </c>
      <c r="DI7" s="0" t="inlineStr">
        <is>
          <t>2行 1列，源：1753-01-01 00:00:00 备：1997-04-04 23:59:59.997</t>
        </is>
      </c>
      <c r="DJ7" s="0" t="inlineStr">
        <is>
          <t>0行 15列，源：-1.79e+308 备：-1.7900000000000e+308</t>
        </is>
      </c>
      <c r="DK7" s="0" t="inlineStr">
        <is>
          <t>0行 6列，源：None 备：</t>
        </is>
      </c>
      <c r="DM7" s="0" t="inlineStr">
        <is>
          <t>2行 3列，源：None 备：</t>
        </is>
      </c>
      <c r="DN7" s="0" t="inlineStr">
        <is>
          <t>2行 0列，源：6 备：13</t>
        </is>
      </c>
      <c r="DO7" s="0" t="inlineStr">
        <is>
          <t>4行 0列，源：8 备：7</t>
        </is>
      </c>
      <c r="DP7" s="0" t="inlineStr">
        <is>
          <t>1行 1列，源： 备：Y</t>
        </is>
      </c>
      <c r="DR7" s="0" t="inlineStr">
        <is>
          <t>0行 5列，源：None 备：</t>
        </is>
      </c>
      <c r="DS7" s="0" t="inlineStr">
        <is>
          <t>1行 2列，源：None 备：</t>
        </is>
      </c>
      <c r="DT7" s="0" t="inlineStr">
        <is>
          <t>0行 5列，源：None 备：</t>
        </is>
      </c>
      <c r="DU7" s="0" t="inlineStr">
        <is>
          <t>0行 5列，源：None 备：</t>
        </is>
      </c>
      <c r="DV7" s="0" t="inlineStr">
        <is>
          <t>1行 1列，源： 备：试</t>
        </is>
      </c>
      <c r="DX7" s="0" t="inlineStr">
        <is>
          <t>0行 5列，源：None 备：</t>
        </is>
      </c>
      <c r="DY7" s="0" t="inlineStr">
        <is>
          <t>1行 1列，源：b'' 备：2A</t>
        </is>
      </c>
      <c r="DZ7"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7" s="0" t="inlineStr">
        <is>
          <t>0行 5列，源：None 备：</t>
        </is>
      </c>
      <c r="EC7" s="0" t="inlineStr">
        <is>
          <t>1行 1列，源：b'' 备：2A</t>
        </is>
      </c>
      <c r="ED7" s="0" t="inlineStr">
        <is>
          <t>1行 1列，源：None 备：</t>
        </is>
      </c>
      <c r="EF7" s="0" t="inlineStr">
        <is>
          <t>0行 15列，源：-1.79e+308 备：-1.7900000000000e+308</t>
        </is>
      </c>
      <c r="EI7" s="0" t="inlineStr">
        <is>
          <t>0行 6列，源：2046-05-11 14:30:45.123460 备：2046-05-11 14:30:45.12346</t>
        </is>
      </c>
      <c r="EJ7" s="0" t="inlineStr">
        <is>
          <t>3行 1列，源：None 备：</t>
        </is>
      </c>
      <c r="EK7" s="0" t="inlineStr">
        <is>
          <t>0行 5列，源：None 备：</t>
        </is>
      </c>
      <c r="EL7" s="0" t="inlineStr">
        <is>
          <t>1行 1列，源：b'' 备：2A</t>
        </is>
      </c>
      <c r="EM7" s="0" t="inlineStr">
        <is>
          <t>5行 0列，源：6 备：14</t>
        </is>
      </c>
      <c r="EO7" s="0" t="inlineStr">
        <is>
          <t>1行 4列，源：18:10:06.123000 备：12:30:45.123</t>
        </is>
      </c>
      <c r="EP7" s="0" t="inlineStr">
        <is>
          <t>1行 1列，源：b'\x00' 备：2A</t>
        </is>
      </c>
      <c r="EQ7" s="0" t="inlineStr">
        <is>
          <t>0行 15列，源：-1.79e+308 备：-1.7900000000000e+308</t>
        </is>
      </c>
      <c r="ER7" s="0" t="inlineStr">
        <is>
          <t>2行 2列，源：None 备：</t>
        </is>
      </c>
      <c r="ET7" s="0" t="inlineStr">
        <is>
          <t>0行 4列，源：00:00:00 备：12:30:45.123</t>
        </is>
      </c>
      <c r="EW7" s="0" t="inlineStr">
        <is>
          <t>0行 4列，源：18:10:06.123000 备：12:30:45.123</t>
        </is>
      </c>
      <c r="EX7" s="0" t="inlineStr">
        <is>
          <t>3行 0列，源：4 备：12</t>
        </is>
      </c>
      <c r="EY7" s="0" t="inlineStr">
        <is>
          <t>1行 2列，源：b'11223344556677889900' 备：3131323233333434353536363737383839393030</t>
        </is>
      </c>
      <c r="EZ7" s="0" t="inlineStr">
        <is>
          <t>0行 15列，源：-1.79e+308 备：-1.7900000000000e+308</t>
        </is>
      </c>
      <c r="FA7" s="0" t="inlineStr">
        <is>
          <t>1行 1列，源：b'' 备：2A</t>
        </is>
      </c>
      <c r="FB7" s="0" t="inlineStr">
        <is>
          <t>3行 0列，源：4 备：12</t>
        </is>
      </c>
      <c r="FC7" s="0" t="inlineStr">
        <is>
          <t>1行 2列，源：b'12345678901234567890' 备：3132333435363738393031323334353637383930</t>
        </is>
      </c>
      <c r="FD7" s="0" t="inlineStr">
        <is>
          <t>0行 15列，源：-1.79e+308 备：-1.7900000000000e+308</t>
        </is>
      </c>
      <c r="FE7" s="0" t="inlineStr">
        <is>
          <t>0行 5列，源：None 备：</t>
        </is>
      </c>
      <c r="FF7" s="0" t="inlineStr">
        <is>
          <t>3行 2列，源：None 备：</t>
        </is>
      </c>
      <c r="FG7" s="0" t="inlineStr">
        <is>
          <t>3行 0列，源：4 备：12</t>
        </is>
      </c>
    </row>
    <row r="8">
      <c r="A8" s="0" t="inlineStr">
        <is>
          <t>info_datetimeoffset_dml_single_pk_urp</t>
        </is>
      </c>
      <c r="K8" s="0" t="inlineStr">
        <is>
          <t>[0;34m info_datetimeoffset_dml_single_pk_urp [0m源备字段数相同，源端字段：9 	备端字段9</t>
        </is>
      </c>
      <c r="W8" s="16">
        <f>HYPERLINK("#2026041717hbase1!Z2","NO 源备存在差异，共12个")</f>
        <v/>
      </c>
      <c r="X8" s="0">
        <f>A8</f>
        <v/>
      </c>
      <c r="Z8" s="0" t="inlineStr">
        <is>
          <t>2行 2列，源：None 备：</t>
        </is>
      </c>
      <c r="AC8" s="0" t="inlineStr">
        <is>
          <t>3行 1列，源：2079-06-06 23:59:00 备：1990-11-26 00:01:00</t>
        </is>
      </c>
      <c r="AD8" s="0" t="inlineStr">
        <is>
          <t>1行 2列，源：b'' 备：3132333435363738393031323334353637383930</t>
        </is>
      </c>
      <c r="AE8" s="0" t="inlineStr">
        <is>
          <t>6行 0列，源：7 备：2</t>
        </is>
      </c>
      <c r="AF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AH8" s="0" t="inlineStr">
        <is>
          <t>3行 1列，源：2079-06-06 23:59:00 备：1981-05-11 14:31:00</t>
        </is>
      </c>
      <c r="AI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J8" s="0" t="inlineStr">
        <is>
          <t>1行 2列，源：b'' 备：3132333435363738393031323334353637383930</t>
        </is>
      </c>
      <c r="AK8" s="0" t="inlineStr">
        <is>
          <t>1行 1列，源：  备：Y</t>
        </is>
      </c>
      <c r="AM8" s="0" t="inlineStr">
        <is>
          <t>0行 5列，源：9999-12-31 23:59:59.9999 +00:00 备：2003-11-05 02:00:00.0000 -05:10</t>
        </is>
      </c>
      <c r="AO8"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8" s="0" t="inlineStr">
        <is>
          <t>2行 1列，源：2068-05-11 14:31:00 备：2079-06-06 23:59:00</t>
        </is>
      </c>
      <c r="AQ8" s="0" t="inlineStr">
        <is>
          <t>1行 3列，源：b'' 备：</t>
        </is>
      </c>
      <c r="AS8" s="0" t="inlineStr">
        <is>
          <t>1行 3列，源：b'12HelloWorldTestData' 备：313248656C6C6F576F726C645465737444617461</t>
        </is>
      </c>
      <c r="AT8" s="0" t="inlineStr">
        <is>
          <t>1行 0列，源：2 备：10</t>
        </is>
      </c>
      <c r="AV8" s="0" t="inlineStr">
        <is>
          <t>3行 0列，源：4 备：12</t>
        </is>
      </c>
      <c r="AW8" s="0" t="inlineStr">
        <is>
          <t>1行 2列，源：b'' 备：3132333435363738393031323334353637383930</t>
        </is>
      </c>
      <c r="AX8" s="0" t="inlineStr">
        <is>
          <t>3行 0列，源：4 备：12</t>
        </is>
      </c>
      <c r="AZ8" s="0" t="inlineStr">
        <is>
          <t>3行 0列，源：4 备：12</t>
        </is>
      </c>
      <c r="BA8" s="0" t="inlineStr">
        <is>
          <t>1行 2列，源：32767.0 备：0</t>
        </is>
      </c>
      <c r="BB8" s="0" t="inlineStr">
        <is>
          <t>3行 1列，源：9999-12-31 23:59:59.997000 备：2020-02-29 19:27:31.123</t>
        </is>
      </c>
      <c r="BC8"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8" s="0" t="inlineStr">
        <is>
          <t>3行 0列，源：4 备：12</t>
        </is>
      </c>
      <c r="BE8" s="0" t="inlineStr">
        <is>
          <t>3行 1列，源：1753-01-01 00:00:00 备：1998-05-05 23:59:59.997</t>
        </is>
      </c>
      <c r="BF8" s="0" t="inlineStr">
        <is>
          <t>1行 3列，源：None 备：</t>
        </is>
      </c>
      <c r="BH8" s="0" t="inlineStr">
        <is>
          <t>1行 1列，源：  备：Y</t>
        </is>
      </c>
      <c r="BI8" s="0" t="inlineStr">
        <is>
          <t>2行 1列，源：2001-04-09 23:59:59.993000 备：2003-11-04 23:59:59.990</t>
        </is>
      </c>
      <c r="BK8" s="0" t="inlineStr">
        <is>
          <t>0行 6列，源：None 备：</t>
        </is>
      </c>
      <c r="BL8" s="0" t="inlineStr">
        <is>
          <t>3行 0列，源：4 备：2</t>
        </is>
      </c>
      <c r="BM8" s="0" t="inlineStr">
        <is>
          <t>0行 6列，源：None 备：</t>
        </is>
      </c>
      <c r="BN8" s="0" t="inlineStr">
        <is>
          <t>0行 6列，源：None 备：</t>
        </is>
      </c>
      <c r="BO8" s="0" t="inlineStr">
        <is>
          <t>0行 5列，源：None 备：</t>
        </is>
      </c>
      <c r="BP8" s="0" t="inlineStr">
        <is>
          <t>1行 2列，源：b'\x00\x00\x00\x00\x00\x00\x00\x00\x00\x00\x00\x00\x00\x00\x00\x00\x00\x00\x00\x00' 备：3132333435363738393031323334353637383930</t>
        </is>
      </c>
      <c r="BQ8" s="0" t="inlineStr">
        <is>
          <t>0行 6列，源：None 备：</t>
        </is>
      </c>
      <c r="BR8" s="0" t="inlineStr">
        <is>
          <t>0行 16列，源：1.2345669834560371e-20 备：0.000000</t>
        </is>
      </c>
      <c r="BT8" s="0" t="inlineStr">
        <is>
          <t>1行 1列，源：  备：试</t>
        </is>
      </c>
      <c r="BV8" s="0" t="inlineStr">
        <is>
          <t>3行 2列，源：2046-05-11 14:30:45.100000 备：2046-05-11 14:30:45.1</t>
        </is>
      </c>
      <c r="BW8" s="0" t="inlineStr">
        <is>
          <t>1行 1列，源： 备：Y</t>
        </is>
      </c>
      <c r="BX8" s="0" t="inlineStr">
        <is>
          <t>1行 2列，源：b'\x00\x00\x00\x00\x00\x00\x00\x00\x00\x00\x00\x00\x00\x00\x00\x00\x00\x00\x00\x00' 备：3132333435363738393031323334353637383930</t>
        </is>
      </c>
      <c r="CA8"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8" s="0" t="inlineStr">
        <is>
          <t>1行 2列，源：b'\x00\x00\x00\x00\x00\x00\x00\x00\x00\x00\x00\x00\x00\x00\x00\x00\x00\x00\x00\x00' 备：3132333435363738393031323334353637383930</t>
        </is>
      </c>
      <c r="CD8" s="0" t="inlineStr">
        <is>
          <t>0行 6列，源：None 备：</t>
        </is>
      </c>
      <c r="CF8" s="0" t="inlineStr">
        <is>
          <t>0行 6列，源：None 备：</t>
        </is>
      </c>
      <c r="CG8" s="0" t="inlineStr">
        <is>
          <t>0行 6列，源：None 备：</t>
        </is>
      </c>
      <c r="CH8"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8" s="0" t="inlineStr">
        <is>
          <t>1行 2列，源：b'\x00\x00\x00\x00\x00\x00\x00\x00\x00\x00\x00\x00\x00\x00\x00\x00\x00\x00\x00\x00' 备：3132333435363738393031323334353637383930</t>
        </is>
      </c>
      <c r="CJ8" s="0" t="inlineStr">
        <is>
          <t>0行 6列，源：None 备：</t>
        </is>
      </c>
      <c r="CK8" s="0" t="inlineStr">
        <is>
          <t>2行 2列，源：None 备：</t>
        </is>
      </c>
      <c r="CL8" s="0" t="inlineStr">
        <is>
          <t>1行 2列，源：None 备：</t>
        </is>
      </c>
      <c r="CM8" s="0" t="inlineStr">
        <is>
          <t>0行 6列，源：None 备：</t>
        </is>
      </c>
      <c r="CN8" s="0" t="inlineStr">
        <is>
          <t>1行 5列，源：2000-05-11 00:30:45.1235 +09:00 备：2013-03-12 02:00:00.0000 -04:25</t>
        </is>
      </c>
      <c r="CO8" s="0" t="inlineStr">
        <is>
          <t>3行 0列，源：4 备：122</t>
        </is>
      </c>
      <c r="CP8" s="0" t="inlineStr">
        <is>
          <t>0行 5列，源：9999-12-31 23:59:59.9999 +00:00 备：2013-03-12 02:00:00.0000 -04:25</t>
        </is>
      </c>
      <c r="CQ8" s="0" t="inlineStr">
        <is>
          <t>3行 0列，源：4 备：2</t>
        </is>
      </c>
      <c r="CR8" s="0" t="inlineStr">
        <is>
          <t>2行 6列，源：None 备：</t>
        </is>
      </c>
      <c r="CS8" s="0" t="inlineStr">
        <is>
          <t>1行 2列，源：b'This is a test strin' 备：546869732069732061207465737420737472696E</t>
        </is>
      </c>
      <c r="CT8" s="0" t="inlineStr">
        <is>
          <t>0行 5列，源：23:59:59.999900 备：12:30:45.1235</t>
        </is>
      </c>
      <c r="CU8" s="0" t="inlineStr">
        <is>
          <t>3行 0列，源：4 备：103</t>
        </is>
      </c>
      <c r="CV8" s="0" t="inlineStr">
        <is>
          <t>1行 2列，源：b'This is a test strin' 备：7E21D3A2B7BD54657374262A0000000000000000</t>
        </is>
      </c>
      <c r="CW8" s="0" t="inlineStr">
        <is>
          <t>0行 16列，源：-3.3999999521443642e+38 备：-339999995214436424907732413799364296704.000000</t>
        </is>
      </c>
      <c r="CX8" s="0" t="inlineStr">
        <is>
          <t>3行 1列，源：2079-06-06 23:59:00 备：1990-11-26 00:01:00</t>
        </is>
      </c>
      <c r="CZ8" s="0" t="inlineStr">
        <is>
          <t>2行 1列，源：1981-05-11 14:31:00 备：1990-11-26 00:01:00</t>
        </is>
      </c>
      <c r="DB8" s="0" t="inlineStr">
        <is>
          <t>0行 16列，源：-3.3999999521443642e+38 备：-339999995214436424907732413799364296704.000000</t>
        </is>
      </c>
      <c r="DD8" s="0" t="inlineStr">
        <is>
          <t>1行 3列，源：None 备：</t>
        </is>
      </c>
      <c r="DE8" s="0" t="inlineStr">
        <is>
          <t>5行 3列，源：aaaaaaaaaaaaaaaaaaaaaaaaaaaaaa 备：aaaaaaaaaaaaaaaaaaaaaaaaaaaaaaaaaaaaaaaaaaaaaaaaaaaaaaaaaaaaaaaaaaaaaaaaaaaaaaaaaaaaaaaaaaaaaaaaaaaaaaaaaaaaaaaaaaaaaaaaaaaaaaaaaaaaaaaaaaaaaaaaaaaaaaaaaaaaaaaaaaaaaaaaaaaaaaaaaaaaaaaaaaaaaaaaaaaaaaaa</t>
        </is>
      </c>
      <c r="DF8" s="0" t="inlineStr">
        <is>
          <t>6行 0列，源：7 备：5</t>
        </is>
      </c>
      <c r="DG8" s="0" t="inlineStr">
        <is>
          <t>3行 1列，源：9999-12-31 备：2068-06-01</t>
        </is>
      </c>
      <c r="DH8" s="0"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I8" s="0" t="inlineStr">
        <is>
          <t>3行 0列，源：4 备：12</t>
        </is>
      </c>
      <c r="DJ8" s="0" t="inlineStr">
        <is>
          <t>0行 16列，源：-3.3999999521443642e+38 备：-339999995214436424907732413799364296704.000000</t>
        </is>
      </c>
      <c r="DK8" s="0" t="inlineStr">
        <is>
          <t>0行 8列，源：None 备：</t>
        </is>
      </c>
      <c r="DM8"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8" s="0" t="inlineStr">
        <is>
          <t>2行 1列，源：2020-02-29 19:27:31.123000 备：1999-06-06 23:59:59.997</t>
        </is>
      </c>
      <c r="DO8" s="0" t="inlineStr">
        <is>
          <t>5行 0列，源：11 备：8</t>
        </is>
      </c>
      <c r="DP8" s="0" t="inlineStr">
        <is>
          <t>1行 1列，源： 备：Y</t>
        </is>
      </c>
      <c r="DR8" s="0" t="inlineStr">
        <is>
          <t>0行 6列，源：None 备：</t>
        </is>
      </c>
      <c r="DS8" s="0" t="inlineStr">
        <is>
          <t>1行 3列，源：None 备：</t>
        </is>
      </c>
      <c r="DT8" s="0" t="inlineStr">
        <is>
          <t>0行 6列，源：None 备：</t>
        </is>
      </c>
      <c r="DU8" s="0" t="inlineStr">
        <is>
          <t>0行 6列，源：None 备：</t>
        </is>
      </c>
      <c r="DV8" s="0" t="inlineStr">
        <is>
          <t>1行 1列，源： 备：试</t>
        </is>
      </c>
      <c r="DX8" s="0" t="inlineStr">
        <is>
          <t>0行 6列，源：None 备：</t>
        </is>
      </c>
      <c r="DY8" s="0" t="inlineStr">
        <is>
          <t>1行 2列，源：b'' 备：3132333435363738393031323334353637383930</t>
        </is>
      </c>
      <c r="DZ8"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8" s="0" t="inlineStr">
        <is>
          <t>0行 6列，源：None 备：</t>
        </is>
      </c>
      <c r="EC8" s="0" t="inlineStr">
        <is>
          <t>1行 2列，源：b'' 备：3132333435363738393031323334353637383930</t>
        </is>
      </c>
      <c r="ED8" s="0" t="inlineStr">
        <is>
          <t>1行 2列，源：None 备：</t>
        </is>
      </c>
      <c r="EF8" s="0" t="inlineStr">
        <is>
          <t>0行 16列，源：-3.3999999521443642e+38 备：-339999995214436424907732413799364296704.000000</t>
        </is>
      </c>
      <c r="EI8" s="0" t="inlineStr">
        <is>
          <t>1行 2列，源：1941-05-11 14:30:45.100000 备：1941-05-11 14:30:45.1</t>
        </is>
      </c>
      <c r="EK8" s="0" t="inlineStr">
        <is>
          <t>0行 6列，源：None 备：</t>
        </is>
      </c>
      <c r="EL8" s="0" t="inlineStr">
        <is>
          <t>1行 2列，源：b'' 备：3132333435363738393031323334353637383930</t>
        </is>
      </c>
      <c r="EM8" s="0" t="inlineStr">
        <is>
          <t>6行 0列，源：7 备：15</t>
        </is>
      </c>
      <c r="EO8" s="0" t="inlineStr">
        <is>
          <t>1行 5列，源：18:10:06.123500 备：09:12:34.1235</t>
        </is>
      </c>
      <c r="EP8" s="0" t="inlineStr">
        <is>
          <t>1行 2列，源：b'\x00\x00\x00\x00\x00\x00\x00\x00\x00\x00\x00\x00\x00\x00\x00\x00\x00\x00\x00\x00' 备：3132333435363738393031323334353637383930</t>
        </is>
      </c>
      <c r="EQ8" s="0" t="inlineStr">
        <is>
          <t>0行 16列，源：-3.3999999521443642e+38 备：-339999995214436424907732413799364296704.000000</t>
        </is>
      </c>
      <c r="ER8" s="0" t="inlineStr">
        <is>
          <t>2行 3列，源：None 备：</t>
        </is>
      </c>
      <c r="ET8" s="0" t="inlineStr">
        <is>
          <t>0行 5列，源：00:00:00 备：12:30:45.1235</t>
        </is>
      </c>
      <c r="EW8" s="0" t="inlineStr">
        <is>
          <t>0行 5列，源：18:10:06.123500 备：09:12:34.1235</t>
        </is>
      </c>
      <c r="EX8" s="0" t="inlineStr">
        <is>
          <t>3行 1列，源：2079-06-06 23:59:00 备：1990-11-26 00:01:00</t>
        </is>
      </c>
      <c r="EY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EZ8" s="0" t="inlineStr">
        <is>
          <t>0行 16列，源：-3.3999999521443642e+38 备：-339999995214436424907732413799364296704.000000</t>
        </is>
      </c>
      <c r="FA8" s="0" t="inlineStr">
        <is>
          <t>1行 2列，源：b'' 备：3132333435363738393031323334353637383930</t>
        </is>
      </c>
      <c r="FB8" s="0" t="inlineStr">
        <is>
          <t>3行 1列，源：2079-06-06 23:59:00 备：1990-11-26 00:01:00</t>
        </is>
      </c>
      <c r="FC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D8" s="0" t="inlineStr">
        <is>
          <t>0行 16列，源：-3.3999999521443642e+38 备：-339999995214436424907732413799364296704.000000</t>
        </is>
      </c>
      <c r="FE8" s="0" t="inlineStr">
        <is>
          <t>0行 6列，源：None 备：</t>
        </is>
      </c>
      <c r="FF8" s="0" t="inlineStr">
        <is>
          <t>3行 3列，源：None 备：</t>
        </is>
      </c>
      <c r="FG8" s="0" t="inlineStr">
        <is>
          <t>3行 1列，源：2079-06-06 23:59:00 备：1990-11-26 00:01:00</t>
        </is>
      </c>
    </row>
    <row r="9">
      <c r="B9" s="0" t="inlineStr">
        <is>
          <t>YES</t>
        </is>
      </c>
      <c r="C9" s="0" t="inlineStr">
        <is>
          <t>NULL</t>
        </is>
      </c>
      <c r="D9" s="0" t="inlineStr">
        <is>
          <t>NULL</t>
        </is>
      </c>
      <c r="E9" s="0" t="inlineStr">
        <is>
          <t>NULL</t>
        </is>
      </c>
      <c r="F9" s="0" t="inlineStr">
        <is>
          <t>NULL</t>
        </is>
      </c>
      <c r="G9" s="0" t="inlineStr">
        <is>
          <t>NULL</t>
        </is>
      </c>
      <c r="H9" s="0" t="inlineStr">
        <is>
          <t>NULL</t>
        </is>
      </c>
      <c r="I9" s="0" t="inlineStr">
        <is>
          <t>YES!PK__info_dat__3213E83F0D45F8E0</t>
        </is>
      </c>
      <c r="J9" s="0" t="inlineStr">
        <is>
          <t>YES! 主键相关索引</t>
        </is>
      </c>
      <c r="K9" s="0" t="inlineStr">
        <is>
          <t xml:space="preserve"> NO!  	 id列源备映射错误，源端为int None位	期望更改为text	实际备端为int None位</t>
        </is>
      </c>
      <c r="Z9" s="0" t="inlineStr">
        <is>
          <t>2行 3列，源：None 备：</t>
        </is>
      </c>
      <c r="AC9" s="0" t="inlineStr">
        <is>
          <t>4行 0列，源：5 备：13</t>
        </is>
      </c>
      <c r="A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E9" s="0" t="inlineStr">
        <is>
          <t>7行 0列，源：8 备：3</t>
        </is>
      </c>
      <c r="AF9" s="0" t="inlineStr">
        <is>
          <t>2行 1列，源：b'0' 备：30</t>
        </is>
      </c>
      <c r="AH9" s="0" t="inlineStr">
        <is>
          <t>4行 0列，源：5 备：13</t>
        </is>
      </c>
      <c r="AJ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K9" s="0" t="inlineStr">
        <is>
          <t xml:space="preserve">1行 2列，源：                     备：上海英方股份              </t>
        </is>
      </c>
      <c r="AM9" s="0" t="inlineStr">
        <is>
          <t>0行 6列，源：9999-12-31 23:59:59.99999 +00:00 备：2003-11-05 02:00:00.00000 -05:10</t>
        </is>
      </c>
      <c r="AO9" s="0" t="inlineStr">
        <is>
          <t>5行 1列，源：None 备：</t>
        </is>
      </c>
      <c r="AP9" s="0" t="inlineStr">
        <is>
          <t>3行 0列，源：10 备：6</t>
        </is>
      </c>
      <c r="AQ9" s="0" t="inlineStr">
        <is>
          <t>2行 1列，源：b'' 备：</t>
        </is>
      </c>
      <c r="AS9" s="0" t="inlineStr">
        <is>
          <t>2行 1列，源：b'' 备：</t>
        </is>
      </c>
      <c r="AT9" s="0" t="inlineStr">
        <is>
          <t>1行 2列，源：32767.0 备：-12345</t>
        </is>
      </c>
      <c r="AV9" s="0" t="inlineStr">
        <is>
          <t>3行 1列，源：9999-12-31 23:59:59.997000 备：1998-05-05 23:59:59.997</t>
        </is>
      </c>
      <c r="AW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X9" s="0" t="inlineStr">
        <is>
          <t>3行 1列，源：9999-12-31 23:59:59.997000 备：1998-05-05 23:59:59.997</t>
        </is>
      </c>
      <c r="AZ9" s="0" t="inlineStr">
        <is>
          <t>3行 1列，源：9999-12-31 23:59:59.997000 备：1998-05-05 23:59:59.997</t>
        </is>
      </c>
      <c r="BA9" s="0" t="inlineStr">
        <is>
          <t>1行 3列，源：123456 备：0</t>
        </is>
      </c>
      <c r="BB9" s="0" t="inlineStr">
        <is>
          <t>4行 0列，源：5 备：107</t>
        </is>
      </c>
      <c r="BC9"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9" s="0" t="inlineStr">
        <is>
          <t>3行 1列，源：9999-12-31 23:59:59.997000 备：9999-12-31 23:59:59.997</t>
        </is>
      </c>
      <c r="BE9" s="0" t="inlineStr">
        <is>
          <t>4行 0列，源：5 备：13</t>
        </is>
      </c>
      <c r="BH9" s="0" t="inlineStr">
        <is>
          <t xml:space="preserve">1行 2列，源：                     备：上海英方股份              </t>
        </is>
      </c>
      <c r="BI9" s="0" t="inlineStr">
        <is>
          <t>3行 0列，源：16 备：18</t>
        </is>
      </c>
      <c r="BK9" s="0" t="inlineStr">
        <is>
          <t>0行 7列，源：None 备：</t>
        </is>
      </c>
      <c r="BL9" s="0" t="inlineStr">
        <is>
          <t>3行 1列，源：9999-12-31 备：1900-01-01</t>
        </is>
      </c>
      <c r="BM9" s="0" t="inlineStr">
        <is>
          <t>0行 7列，源：None 备：</t>
        </is>
      </c>
      <c r="BN9" s="0" t="inlineStr">
        <is>
          <t>0行 7列，源：None 备：</t>
        </is>
      </c>
      <c r="BO9" s="0" t="inlineStr">
        <is>
          <t>0行 6列，源：None 备：</t>
        </is>
      </c>
      <c r="B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Q9" s="0" t="inlineStr">
        <is>
          <t>0行 7列，源：None 备：</t>
        </is>
      </c>
      <c r="BR9" s="0" t="inlineStr">
        <is>
          <t>0行 19列，源：True 备：1</t>
        </is>
      </c>
      <c r="BT9" s="0" t="inlineStr">
        <is>
          <t xml:space="preserve">1行 2列，源：                     备：更新生僻字               </t>
        </is>
      </c>
      <c r="BV9" s="0" t="inlineStr">
        <is>
          <t>3行 3列，源：2046-05-11 14:30:45.120000 备：2046-05-11 14:30:45.12</t>
        </is>
      </c>
      <c r="BW9" s="0" t="inlineStr">
        <is>
          <t>1行 2列，源： 备：上海英方股份</t>
        </is>
      </c>
      <c r="BX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A9"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9" s="0" t="inlineStr">
        <is>
          <t>0行 7列，源：None 备：</t>
        </is>
      </c>
      <c r="CF9" s="0" t="inlineStr">
        <is>
          <t>0行 7列，源：None 备：</t>
        </is>
      </c>
      <c r="CG9" s="0" t="inlineStr">
        <is>
          <t>0行 7列，源：None 备：</t>
        </is>
      </c>
      <c r="CH9"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 s="0" t="inlineStr">
        <is>
          <t>0行 7列，源：None 备：</t>
        </is>
      </c>
      <c r="CK9" s="0" t="inlineStr">
        <is>
          <t>2行 3列，源：None 备：</t>
        </is>
      </c>
      <c r="CL9" s="0" t="inlineStr">
        <is>
          <t>1行 4列，源：None 备：</t>
        </is>
      </c>
      <c r="CM9" s="0" t="inlineStr">
        <is>
          <t>0行 7列，源：None 备：</t>
        </is>
      </c>
      <c r="CN9" s="0" t="inlineStr">
        <is>
          <t>1行 6列，源：2000-05-11 00:30:45.12346 +09:00 备：2013-03-12 02:00:00.00000 -04:25</t>
        </is>
      </c>
      <c r="CO9" s="0" t="inlineStr">
        <is>
          <t>3行 1列，源：9999-12-31 备：1900-01-01</t>
        </is>
      </c>
      <c r="CP9" s="0" t="inlineStr">
        <is>
          <t>0行 6列，源：9999-12-31 23:59:59.99999 +00:00 备：2013-03-12 02:00:00.00000 -04:25</t>
        </is>
      </c>
      <c r="CQ9" s="0" t="inlineStr">
        <is>
          <t>3行 1列，源：9999-12-31 备：1900-01-01</t>
        </is>
      </c>
      <c r="CR9" s="0" t="inlineStr">
        <is>
          <t>2行 7列，源：None 备：</t>
        </is>
      </c>
      <c r="CS9" s="0"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9" s="0" t="inlineStr">
        <is>
          <t>0行 6列，源：23:59:59.999990 备：12:30:45.12346</t>
        </is>
      </c>
      <c r="CU9" s="0" t="inlineStr">
        <is>
          <t>3行 1列，源：9999-12-31 备：0001-01-01</t>
        </is>
      </c>
      <c r="CV9" s="0"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9" s="0" t="inlineStr">
        <is>
          <t>0行 19列，源：False 备：0</t>
        </is>
      </c>
      <c r="CX9" s="0" t="inlineStr">
        <is>
          <t>4行 0列，源：5 备：13</t>
        </is>
      </c>
      <c r="CZ9" s="0" t="inlineStr">
        <is>
          <t>3行 0列，源：10 备：4</t>
        </is>
      </c>
      <c r="DB9" s="0" t="inlineStr">
        <is>
          <t>0行 19列，源：False 备：0</t>
        </is>
      </c>
      <c r="DE9" s="0" t="inlineStr">
        <is>
          <t>5行 3列，源：aaaaaaaaaaaaaaaaaaaaaaaaaaaaaa 备：aaaaaaaaaaaaaaaaaaaaaaaaaaaaaaaaaaaaaaaaaaaaaaaaaaaaaaaaaaaaaaaaaaaaaaaaaaaaaaaaaaaaaaaaaaaaaaaaaaaaaaaaaaaaaaaaaaaaaaaaaaaaaaaaaaaaaaaaaaaaaaaaaaaaaaaaaaaaaaaaaaaaaaaaaaaaaaaaaaaaaaaaaaaaaaaaaaaaaaaa</t>
        </is>
      </c>
      <c r="DF9" s="0" t="inlineStr">
        <is>
          <t>7行 0列，源：8 备：6</t>
        </is>
      </c>
      <c r="DG9" s="0" t="inlineStr">
        <is>
          <t>4行 0列，源：5 备：3</t>
        </is>
      </c>
      <c r="DI9" s="0" t="inlineStr">
        <is>
          <t>3行 1列，源：9999-12-31 23:59:59.997000 备：1998-05-05 23:59:59.997</t>
        </is>
      </c>
      <c r="DJ9" s="0" t="inlineStr">
        <is>
          <t>0行 19列，源：False 备：0</t>
        </is>
      </c>
      <c r="DK9" s="0" t="inlineStr">
        <is>
          <t>0行 9列，源：None 备：</t>
        </is>
      </c>
      <c r="DM9"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9" s="0" t="inlineStr">
        <is>
          <t>3行 0列，源：7 备：15</t>
        </is>
      </c>
      <c r="DO9" s="0" t="inlineStr">
        <is>
          <t>5行 1列，源：1990-12-31 备：2026-04-17</t>
        </is>
      </c>
      <c r="DP9" s="0" t="inlineStr">
        <is>
          <t>1行 2列，源： 备：上海英方股份</t>
        </is>
      </c>
      <c r="DR9" s="0" t="inlineStr">
        <is>
          <t>0行 7列，源：None 备：</t>
        </is>
      </c>
      <c r="DS9" s="0" t="inlineStr">
        <is>
          <t>2行 1列，源：b'F' 备：46</t>
        </is>
      </c>
      <c r="DT9" s="0" t="inlineStr">
        <is>
          <t>0行 7列，源：None 备：</t>
        </is>
      </c>
      <c r="DU9" s="0" t="inlineStr">
        <is>
          <t>0行 7列，源：None 备：</t>
        </is>
      </c>
      <c r="DV9" s="0" t="inlineStr">
        <is>
          <t>1行 2列，源： 备：更新生僻字</t>
        </is>
      </c>
      <c r="DX9" s="0" t="inlineStr">
        <is>
          <t>0行 7列，源：None 备：</t>
        </is>
      </c>
      <c r="DY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Z9"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9" s="0" t="inlineStr">
        <is>
          <t>0行 7列，源：None 备：</t>
        </is>
      </c>
      <c r="EC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D9" s="0" t="inlineStr">
        <is>
          <t>1行 3列，源：None 备：</t>
        </is>
      </c>
      <c r="EF9" s="0" t="inlineStr">
        <is>
          <t>0行 19列，源：False 备：0</t>
        </is>
      </c>
      <c r="EI9" s="0" t="inlineStr">
        <is>
          <t>1行 3列，源：1941-05-11 14:30:45.120000 备：1941-05-11 14:30:45.12</t>
        </is>
      </c>
      <c r="EK9" s="0" t="inlineStr">
        <is>
          <t>0行 7列，源：None 备：</t>
        </is>
      </c>
      <c r="EL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M9" s="0" t="inlineStr">
        <is>
          <t>7行 0列，源：8 备：16</t>
        </is>
      </c>
      <c r="EO9" s="0" t="inlineStr">
        <is>
          <t>1行 6列，源：18:10:06.123460 备：12:30:45.12346</t>
        </is>
      </c>
      <c r="E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Q9" s="0" t="inlineStr">
        <is>
          <t>0行 19列，源：False 备：0</t>
        </is>
      </c>
      <c r="ET9" s="0" t="inlineStr">
        <is>
          <t>0行 6列，源：00:00:00 备：12:30:45.12346</t>
        </is>
      </c>
      <c r="EW9" s="0" t="inlineStr">
        <is>
          <t>0行 6列，源：18:10:06.123460 备：12:30:45.12346</t>
        </is>
      </c>
      <c r="EX9" s="0" t="inlineStr">
        <is>
          <t>4行 0列，源：5 备：13</t>
        </is>
      </c>
      <c r="EY9" s="0" t="inlineStr">
        <is>
          <t>2行 1列，源：b'0' 备：30</t>
        </is>
      </c>
      <c r="EZ9" s="0" t="inlineStr">
        <is>
          <t>0行 19列，源：False 备：0</t>
        </is>
      </c>
      <c r="FA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9" s="0" t="inlineStr">
        <is>
          <t>4行 0列，源：5 备：124</t>
        </is>
      </c>
      <c r="FD9" s="0" t="inlineStr">
        <is>
          <t>0行 19列，源：False 备：0</t>
        </is>
      </c>
      <c r="FE9" s="0" t="inlineStr">
        <is>
          <t>0行 7列，源：None 备：</t>
        </is>
      </c>
      <c r="FG9" s="0" t="inlineStr">
        <is>
          <t>4行 0列，源：5 备：13</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c_dtoffset_0列源备映射错误，源端为datetimeoffset None位	期望更改为text	实际备端为datetimeoffset None位</t>
        </is>
      </c>
      <c r="Z10" s="0" t="inlineStr">
        <is>
          <t>2行 4列，源：None 备：</t>
        </is>
      </c>
      <c r="AC10" s="0" t="inlineStr">
        <is>
          <t>4行 1列，源：2026-04-17 17:16:00 备：2025-05-11 12:00:00</t>
        </is>
      </c>
      <c r="AD10" s="0" t="inlineStr">
        <is>
          <t>2行 0列，源：3 备：2</t>
        </is>
      </c>
      <c r="AE10" s="0" t="inlineStr">
        <is>
          <t>8行 0列，源：9 备：4</t>
        </is>
      </c>
      <c r="AF10" s="0" t="inlineStr">
        <is>
          <t>2行 2列，源：b'\x11"3DV' 备：1122334456</t>
        </is>
      </c>
      <c r="AH10" s="0" t="inlineStr">
        <is>
          <t>4行 1列，源：2079-06-05 23:59:00 备：1981-05-11 14:31:00</t>
        </is>
      </c>
      <c r="AJ10" s="0" t="inlineStr">
        <is>
          <t>2行 0列，源：3 备：2</t>
        </is>
      </c>
      <c r="AK10" s="0" t="inlineStr">
        <is>
          <t xml:space="preserve">1行 2列，源：                     备：上海英方股份              </t>
        </is>
      </c>
      <c r="AM10" s="0" t="inlineStr">
        <is>
          <t>0行 7列，源：9999-12-31 23:59:59.999999 +00:00 备：2003-11-05 02:00:00.000000 -05:10</t>
        </is>
      </c>
      <c r="AP10" s="0" t="inlineStr">
        <is>
          <t>3行 1列，源：2079-06-05 23:59:00 备：2020-03-01 00:00:00</t>
        </is>
      </c>
      <c r="AQ10" s="0" t="inlineStr">
        <is>
          <t>2行 2列，源：b'' 备：</t>
        </is>
      </c>
      <c r="AS10" s="0" t="inlineStr">
        <is>
          <t>2行 2列，源：b'' 备：</t>
        </is>
      </c>
      <c r="AT10" s="0" t="inlineStr">
        <is>
          <t>1行 5列，源：None 备：</t>
        </is>
      </c>
      <c r="AV10" s="0" t="inlineStr">
        <is>
          <t>4行 0列，源：5 备：13</t>
        </is>
      </c>
      <c r="AW10" s="0" t="inlineStr">
        <is>
          <t>2行 0列，源：3 备：2</t>
        </is>
      </c>
      <c r="AX10" s="0" t="inlineStr">
        <is>
          <t>4行 0列，源：5 备：121</t>
        </is>
      </c>
      <c r="AZ10" s="0" t="inlineStr">
        <is>
          <t>4行 0列，源：5 备：13</t>
        </is>
      </c>
      <c r="BA10" s="0" t="inlineStr">
        <is>
          <t>1行 4列，源：1000000 备：0</t>
        </is>
      </c>
      <c r="BB10" s="0" t="inlineStr">
        <is>
          <t>4行 1列，源：2026-04-17 17:16:32.183000 备：2000-05-11 14:30:29.000</t>
        </is>
      </c>
      <c r="BC10" s="0" t="inlineStr">
        <is>
          <t>2行 0列，源：3 备：2</t>
        </is>
      </c>
      <c r="BD10" s="0" t="inlineStr">
        <is>
          <t>4行 0列，源：5 备：13</t>
        </is>
      </c>
      <c r="BE10" s="0" t="inlineStr">
        <is>
          <t>4行 1列，源：2020-02-29 19:27:31.123000 备：1999-06-06 23:59:59.997</t>
        </is>
      </c>
      <c r="BH10" s="0" t="inlineStr">
        <is>
          <t xml:space="preserve">1行 2列，源：                     备：上海英方股份              </t>
        </is>
      </c>
      <c r="BI10" s="0" t="inlineStr">
        <is>
          <t>3行 1列，源：2002-06-11 23:59:59.993000 备：2004-12-24 23:59:59.990</t>
        </is>
      </c>
      <c r="BK10" s="0" t="inlineStr">
        <is>
          <t>0行 8列，源：None 备：</t>
        </is>
      </c>
      <c r="BL10" s="0" t="inlineStr">
        <is>
          <t>4行 0列，源：5 备：3</t>
        </is>
      </c>
      <c r="BM10" s="0" t="inlineStr">
        <is>
          <t>0行 8列，源：None 备：</t>
        </is>
      </c>
      <c r="BN10" s="0" t="inlineStr">
        <is>
          <t>0行 8列，源：None 备：</t>
        </is>
      </c>
      <c r="BO10" s="0" t="inlineStr">
        <is>
          <t>0行 7列，源：None 备：</t>
        </is>
      </c>
      <c r="BP10" s="0" t="inlineStr">
        <is>
          <t>2行 0列，源：3 备：2</t>
        </is>
      </c>
      <c r="BQ10" s="0" t="inlineStr">
        <is>
          <t>0行 8列，源：None 备：</t>
        </is>
      </c>
      <c r="BR10" s="0" t="inlineStr">
        <is>
          <t>1行 0列，源：2 备：10</t>
        </is>
      </c>
      <c r="BT10" s="0" t="inlineStr">
        <is>
          <t xml:space="preserve">1行 2列，源：                     备：更新生僻字               </t>
        </is>
      </c>
      <c r="BV10" s="0" t="inlineStr">
        <is>
          <t>3行 4列，源：2046-05-11 14:30:45.123000 备：2046-05-11 14:30:45.123</t>
        </is>
      </c>
      <c r="BW10" s="0" t="inlineStr">
        <is>
          <t>1行 2列，源： 备：上海英方股份</t>
        </is>
      </c>
      <c r="BX10" s="0" t="inlineStr">
        <is>
          <t>2行 0列，源：3 备：123</t>
        </is>
      </c>
      <c r="CA10" s="0" t="inlineStr">
        <is>
          <t>2行 0列，源：3 备：2</t>
        </is>
      </c>
      <c r="CC10" s="0" t="inlineStr">
        <is>
          <t>2行 0列，源：3 备：2</t>
        </is>
      </c>
      <c r="CD10" s="0" t="inlineStr">
        <is>
          <t>0行 8列，源：None 备：</t>
        </is>
      </c>
      <c r="CF10" s="0" t="inlineStr">
        <is>
          <t>0行 8列，源：None 备：</t>
        </is>
      </c>
      <c r="CG10" s="0" t="inlineStr">
        <is>
          <t>0行 8列，源：None 备：</t>
        </is>
      </c>
      <c r="CH10"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0" s="0" t="inlineStr">
        <is>
          <t>2行 0列，源：3 备：103</t>
        </is>
      </c>
      <c r="CJ10" s="0" t="inlineStr">
        <is>
          <t>0行 8列，源：None 备：</t>
        </is>
      </c>
      <c r="CK10" s="0" t="inlineStr">
        <is>
          <t>3行 1列，源：None 备：</t>
        </is>
      </c>
      <c r="CL10" s="0" t="inlineStr">
        <is>
          <t>1行 6列，源：None 备：</t>
        </is>
      </c>
      <c r="CM10" s="0" t="inlineStr">
        <is>
          <t>0行 8列，源：None 备：</t>
        </is>
      </c>
      <c r="CN10" s="0" t="inlineStr">
        <is>
          <t>1行 7列，源：2000-05-11 00:30:45.123457 +09:00 备：2013-03-12 02:00:00.000000 -04:25</t>
        </is>
      </c>
      <c r="CO10" s="0" t="inlineStr">
        <is>
          <t>4行 0列，源：5 备：123</t>
        </is>
      </c>
      <c r="CP10" s="0" t="inlineStr">
        <is>
          <t>0行 7列，源：9999-12-31 23:59:59.999999 +00:00 备：2013-03-12 02:00:00.000000 -04:25</t>
        </is>
      </c>
      <c r="CQ10" s="0" t="inlineStr">
        <is>
          <t>4行 0列，源：5 备：3</t>
        </is>
      </c>
      <c r="CR10" s="0" t="inlineStr">
        <is>
          <t>2行 8列，源：None 备：</t>
        </is>
      </c>
      <c r="CS10" s="0" t="inlineStr">
        <is>
          <t>2行 0列，源：3 备：2</t>
        </is>
      </c>
      <c r="CT10" s="0" t="inlineStr">
        <is>
          <t>0行 7列，源：23:59:59.999999 备：12:30:45.123457</t>
        </is>
      </c>
      <c r="CU10" s="0" t="inlineStr">
        <is>
          <t>4行 0列，源：5 备：106</t>
        </is>
      </c>
      <c r="CV10" s="0" t="inlineStr">
        <is>
          <t>2行 0列，源：3 备：2</t>
        </is>
      </c>
      <c r="CW10" s="0" t="inlineStr">
        <is>
          <t>1行 0列，源：2 备：10</t>
        </is>
      </c>
      <c r="CX10" s="0" t="inlineStr">
        <is>
          <t>4行 1列，源：2026-04-17 16:52:00 备：2025-05-11 12:00:00</t>
        </is>
      </c>
      <c r="CZ10" s="0" t="inlineStr">
        <is>
          <t>3行 1列，源：2079-06-05 23:59:00 备：2079-06-06 23:59:00</t>
        </is>
      </c>
      <c r="DB10" s="0" t="inlineStr">
        <is>
          <t>1行 1列，源：255.0 备：255</t>
        </is>
      </c>
      <c r="DF10" s="0" t="inlineStr">
        <is>
          <t>8行 0列，源：9 备：7</t>
        </is>
      </c>
      <c r="DG10" s="0" t="inlineStr">
        <is>
          <t>4行 1列，源：2026-04-17 备：0001-01-01</t>
        </is>
      </c>
      <c r="DI10" s="0" t="inlineStr">
        <is>
          <t>4行 0列，源：5 备：13</t>
        </is>
      </c>
      <c r="DJ10" s="0" t="inlineStr">
        <is>
          <t>1行 0列，源：2 备：10</t>
        </is>
      </c>
      <c r="DK10" s="0" t="inlineStr">
        <is>
          <t>0行 10列，源：None 备：</t>
        </is>
      </c>
      <c r="DM10"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0" s="0" t="inlineStr">
        <is>
          <t>3行 1列，源：2000-05-11 14:30:29 备：2001-04-09 23:59:59.993</t>
        </is>
      </c>
      <c r="DP10" s="0" t="inlineStr">
        <is>
          <t>1行 2列，源： 备：上海英方股份</t>
        </is>
      </c>
      <c r="DR10" s="0" t="inlineStr">
        <is>
          <t>0行 8列，源：None 备：</t>
        </is>
      </c>
      <c r="DS10" s="0" t="inlineStr">
        <is>
          <t>2行 2列，源：b'~!\xd3\xa2\xb7\xbdTest&amp;*\x00\x00\x00\x00\x00\x00\x00\x00' 备：7E21D3A2B7BD54657374262A0000000000000000</t>
        </is>
      </c>
      <c r="DT10" s="0" t="inlineStr">
        <is>
          <t>0行 8列，源：None 备：</t>
        </is>
      </c>
      <c r="DU10" s="0" t="inlineStr">
        <is>
          <t>0行 8列，源：None 备：</t>
        </is>
      </c>
      <c r="DV10" s="0" t="inlineStr">
        <is>
          <t>1行 2列，源： 备：更新生僻字</t>
        </is>
      </c>
      <c r="DX10" s="0" t="inlineStr">
        <is>
          <t>0行 8列，源：None 备：</t>
        </is>
      </c>
      <c r="DY10" s="0" t="inlineStr">
        <is>
          <t>2行 0列，源：3 备：2</t>
        </is>
      </c>
      <c r="DZ10"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10" s="0" t="inlineStr">
        <is>
          <t>0行 8列，源：None 备：</t>
        </is>
      </c>
      <c r="EC10" s="0" t="inlineStr">
        <is>
          <t>2行 0列，源：3 备：123</t>
        </is>
      </c>
      <c r="ED10" s="0" t="inlineStr">
        <is>
          <t>1行 4列，源：None 备：</t>
        </is>
      </c>
      <c r="EF10" s="0" t="inlineStr">
        <is>
          <t>1行 0列，源：2 备：10</t>
        </is>
      </c>
      <c r="EI10" s="0" t="inlineStr">
        <is>
          <t>1行 4列，源：1941-05-11 14:30:45.123000 备：1941-05-11 14:30:45.123</t>
        </is>
      </c>
      <c r="EK10" s="0" t="inlineStr">
        <is>
          <t>0行 8列，源：None 备：</t>
        </is>
      </c>
      <c r="EL10" s="0" t="inlineStr">
        <is>
          <t>2行 0列，源：3 备：2</t>
        </is>
      </c>
      <c r="EM10" s="0" t="inlineStr">
        <is>
          <t>8行 0列，源：9 备：2</t>
        </is>
      </c>
      <c r="EO10" s="0" t="inlineStr">
        <is>
          <t>1行 7列，源：18:10:06.123457 备：09:12:34.123457</t>
        </is>
      </c>
      <c r="EP10" s="0" t="inlineStr">
        <is>
          <t>2行 0列，源：3 备：2</t>
        </is>
      </c>
      <c r="EQ10" s="0" t="inlineStr">
        <is>
          <t>1行 0列，源：2 备：10</t>
        </is>
      </c>
      <c r="ET10" s="0" t="inlineStr">
        <is>
          <t>0行 7列，源：00:00:00 备：12:30:45.123456</t>
        </is>
      </c>
      <c r="EW10" s="0" t="inlineStr">
        <is>
          <t>0行 7列，源：18:10:06.123457 备：09:12:34.123457</t>
        </is>
      </c>
      <c r="EX10" s="0" t="inlineStr">
        <is>
          <t>4行 1列，源：2026-04-17 17:15:00 备：2025-05-11 12:00:00</t>
        </is>
      </c>
      <c r="EY10" s="0" t="inlineStr">
        <is>
          <t>2行 2列，源：b'\x11"3DV\x00\x00\x00\x00\x00\x00\x00\x00\x00\x00\x00\x00\x00\x00\x00' 备：1122334456000000000000000000000000000000</t>
        </is>
      </c>
      <c r="EZ10" s="0" t="inlineStr">
        <is>
          <t>1行 0列，源：2 备：10</t>
        </is>
      </c>
      <c r="FA10" s="0" t="inlineStr">
        <is>
          <t>2行 0列，源：3 备：103</t>
        </is>
      </c>
      <c r="FB10" s="0" t="inlineStr">
        <is>
          <t>4行 1列，源：2026-04-17 17:15:00 备：2079-06-06 23:59:00</t>
        </is>
      </c>
      <c r="FD10" s="0" t="inlineStr">
        <is>
          <t>1行 0列，源：2 备：10</t>
        </is>
      </c>
      <c r="FE10" s="0" t="inlineStr">
        <is>
          <t>0行 8列，源：None 备：</t>
        </is>
      </c>
      <c r="FG10" s="0" t="inlineStr">
        <is>
          <t>4行 1列，源：2026-04-17 17:16:00 备：2025-05-11 12:00:00</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c_dtoffset_1列源备映射错误，源端为datetimeoffset None位	期望更改为text	实际备端为datetimeoffset None位</t>
        </is>
      </c>
      <c r="Z11" s="0" t="inlineStr">
        <is>
          <t>2行 5列，源：None 备：</t>
        </is>
      </c>
      <c r="AC11" s="0" t="inlineStr">
        <is>
          <t>5行 0列，源：6 备：14</t>
        </is>
      </c>
      <c r="AD11" s="0" t="inlineStr">
        <is>
          <t>2行 1列，源：b'' 备：</t>
        </is>
      </c>
      <c r="AE11" s="0" t="inlineStr">
        <is>
          <t>9行 0列，源：10 备：5</t>
        </is>
      </c>
      <c r="AF11" s="0" t="inlineStr">
        <is>
          <t>2行 3列，源：b'\x89PNG\r\n\x1a\n\x00\x00\x00\rIHDR' 备：89504E470D0A1A0A0000000D49484452</t>
        </is>
      </c>
      <c r="AH11" s="0" t="inlineStr">
        <is>
          <t>5行 0列，源：6 备：14</t>
        </is>
      </c>
      <c r="AJ11" s="0" t="inlineStr">
        <is>
          <t>2行 1列，源：b'' 备：</t>
        </is>
      </c>
      <c r="AK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1" s="0" t="inlineStr">
        <is>
          <t>0行 8列，源：9999-12-31 23:59:59.9999999 +00:00 备：2003-11-05 02:00:00.0000000 -05:10</t>
        </is>
      </c>
      <c r="AP11" s="0" t="inlineStr">
        <is>
          <t>4行 0列，源：11 备：8</t>
        </is>
      </c>
      <c r="AQ11" s="0" t="inlineStr">
        <is>
          <t>2行 3列，源：b'' 备：</t>
        </is>
      </c>
      <c r="AS11" s="0" t="inlineStr">
        <is>
          <t>2行 3列，源：b'' 备：</t>
        </is>
      </c>
      <c r="AT11" s="0" t="inlineStr">
        <is>
          <t>1行 15列，源：1.23456789012345e-30 备：0.0000000000000</t>
        </is>
      </c>
      <c r="AV11" s="0" t="inlineStr">
        <is>
          <t>4行 1列，源：2026-04-17 17:16:23.090000 备：1999-06-06 23:59:59.997</t>
        </is>
      </c>
      <c r="AW11" s="0" t="inlineStr">
        <is>
          <t>2行 1列，源：b'' 备：</t>
        </is>
      </c>
      <c r="AX11" s="0" t="inlineStr">
        <is>
          <t>4行 1列，源：2026-04-17 17:16:25.287000 备：2023-05-11 00:00:00.123</t>
        </is>
      </c>
      <c r="AZ11" s="0" t="inlineStr">
        <is>
          <t>4行 1列，源：2026-04-17 17:16:32.183000 备：1999-06-06 23:59:59.997</t>
        </is>
      </c>
      <c r="BA11" s="0" t="inlineStr">
        <is>
          <t>1行 15列，源：123.456789 备：123.4567890000000</t>
        </is>
      </c>
      <c r="BB11" s="0" t="inlineStr">
        <is>
          <t>5行 0列，源：6 备：109</t>
        </is>
      </c>
      <c r="BC11" s="0" t="inlineStr">
        <is>
          <t xml:space="preserve">2行 1列，源：None 备： </t>
        </is>
      </c>
      <c r="BD11" s="0" t="inlineStr">
        <is>
          <t>4行 1列，源：9999-12-31 23:59:59.997000 备：9999-12-31 23:59:59.997</t>
        </is>
      </c>
      <c r="BE11" s="0" t="inlineStr">
        <is>
          <t>5行 0列，源：6 备：14</t>
        </is>
      </c>
      <c r="BH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1" s="0" t="inlineStr">
        <is>
          <t>4行 0列，源：17 备：6</t>
        </is>
      </c>
      <c r="BK11" s="0" t="inlineStr">
        <is>
          <t>2行 2列，源：2026-04-17 17:17:22.400000 备：2026-04-17 17:17:22.4</t>
        </is>
      </c>
      <c r="BL11" s="0" t="inlineStr">
        <is>
          <t>4行 1列，源：2026-04-17 备：0001-01-01</t>
        </is>
      </c>
      <c r="BM11" s="0" t="inlineStr">
        <is>
          <t>1行 0列，源：2 备：123</t>
        </is>
      </c>
      <c r="BN11" s="0" t="inlineStr">
        <is>
          <t>2行 2列，源：2026-04-17 17:17:33.400000 备：2026-04-17 17:17:33.4</t>
        </is>
      </c>
      <c r="BO11" s="0" t="inlineStr">
        <is>
          <t>0行 8列，源：None 备：</t>
        </is>
      </c>
      <c r="BP11" s="0" t="inlineStr">
        <is>
          <t>2行 1列，源：b'\x00' 备：00</t>
        </is>
      </c>
      <c r="BQ11" s="0" t="inlineStr">
        <is>
          <t>1行 0列，源：2 备：103</t>
        </is>
      </c>
      <c r="BR11" s="0" t="inlineStr">
        <is>
          <t>1行 1列，源：100.0 备：99</t>
        </is>
      </c>
      <c r="BT11"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1" s="0" t="inlineStr">
        <is>
          <t>3行 5列，源：2046-05-11 14:30:45.123500 备：2046-05-11 14:30:45.1235</t>
        </is>
      </c>
      <c r="BW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 s="0" t="inlineStr">
        <is>
          <t>2行 1列，源：b'\x00' 备：00</t>
        </is>
      </c>
      <c r="CA11" s="0" t="inlineStr">
        <is>
          <t>2行 1列，源：None 备：</t>
        </is>
      </c>
      <c r="CC11" s="0" t="inlineStr">
        <is>
          <t>2行 1列，源：b'\x00' 备：00</t>
        </is>
      </c>
      <c r="CD11" s="0" t="inlineStr">
        <is>
          <t>1行 0列，源：2 备：10</t>
        </is>
      </c>
      <c r="CF11" s="0" t="inlineStr">
        <is>
          <t>1行 0列，源：2 备：10</t>
        </is>
      </c>
      <c r="CG11" s="0" t="inlineStr">
        <is>
          <t>1行 0列，源：2 备：10</t>
        </is>
      </c>
      <c r="CH11"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1" s="0" t="inlineStr">
        <is>
          <t>2行 1列，源：b'\x00' 备：00</t>
        </is>
      </c>
      <c r="CJ11" s="0" t="inlineStr">
        <is>
          <t>1行 0列，源：2 备：10</t>
        </is>
      </c>
      <c r="CK11" s="0" t="inlineStr">
        <is>
          <t>3行 2列，源：None 备：</t>
        </is>
      </c>
      <c r="CL11" s="0" t="inlineStr">
        <is>
          <t>1行 8列，源：None 备：</t>
        </is>
      </c>
      <c r="CM11" s="0" t="inlineStr">
        <is>
          <t>1行 0列，源：2 备：10</t>
        </is>
      </c>
      <c r="CN11" s="0" t="inlineStr">
        <is>
          <t>1行 8列，源：2000-05-11 00:30:45.1234567 +09:00 备：2013-03-12 02:00:00.0000000 -04:25</t>
        </is>
      </c>
      <c r="CO11" s="0" t="inlineStr">
        <is>
          <t>4行 1列，源：2026-04-17 备：0001-01-01</t>
        </is>
      </c>
      <c r="CP11" s="0" t="inlineStr">
        <is>
          <t>0行 8列，源：9999-12-31 23:59:59.9999999 +00:00 备：2013-03-12 02:00:00.0000000 -04:25</t>
        </is>
      </c>
      <c r="CQ11" s="0" t="inlineStr">
        <is>
          <t>4行 1列，源：2026-04-17 备：0001-01-01</t>
        </is>
      </c>
      <c r="CS11" s="0" t="inlineStr">
        <is>
          <t>2行 1列，源：b'X' 备：58</t>
        </is>
      </c>
      <c r="CT11" s="0" t="inlineStr">
        <is>
          <t>0行 8列，源：23:59:59.999999 备：12:30:45.1234567</t>
        </is>
      </c>
      <c r="CU11" s="0" t="inlineStr">
        <is>
          <t>4行 1列，源：2026-04-17 备：2020-02-29</t>
        </is>
      </c>
      <c r="CV11" s="0" t="inlineStr">
        <is>
          <t>2行 1列，源：b'X' 备：58</t>
        </is>
      </c>
      <c r="CW11" s="0" t="inlineStr">
        <is>
          <t>1行 1列，源：255.0 备：</t>
        </is>
      </c>
      <c r="CX11" s="0" t="inlineStr">
        <is>
          <t>5行 0列，源：6 备：14</t>
        </is>
      </c>
      <c r="CZ11" s="0" t="inlineStr">
        <is>
          <t>4行 0列，源：11 备：6</t>
        </is>
      </c>
      <c r="DB11" s="0" t="inlineStr">
        <is>
          <t>1行 2列，源：32767.0 备：32767</t>
        </is>
      </c>
      <c r="DF11" s="0" t="inlineStr">
        <is>
          <t>9行 0列，源：10 备：8</t>
        </is>
      </c>
      <c r="DG11" s="0" t="inlineStr">
        <is>
          <t>5行 0列，源：6 备：4</t>
        </is>
      </c>
      <c r="DI11" s="0" t="inlineStr">
        <is>
          <t>4行 1列，源：2026-04-17 16:53:49.210000 备：1999-06-06 23:59:59.997</t>
        </is>
      </c>
      <c r="DJ11" s="0" t="inlineStr">
        <is>
          <t>1行 1列，源：255.0 备：</t>
        </is>
      </c>
      <c r="DK11" s="0" t="inlineStr">
        <is>
          <t>0行 11列，源：None 备：</t>
        </is>
      </c>
      <c r="DM11"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1" s="0" t="inlineStr">
        <is>
          <t>4行 0列，源：8 备：16</t>
        </is>
      </c>
      <c r="DP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 s="0" t="inlineStr">
        <is>
          <t>1行 0列，源：2 备：10</t>
        </is>
      </c>
      <c r="DS11" s="0"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T11" s="0" t="inlineStr">
        <is>
          <t>1行 0列，源：2 备：10</t>
        </is>
      </c>
      <c r="DU11" s="0" t="inlineStr">
        <is>
          <t>0行 9列，源：None 备：</t>
        </is>
      </c>
      <c r="DV11"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1" s="0" t="inlineStr">
        <is>
          <t>2行 2列，源：2026-04-17 16:55:35.800000 备：2026-04-17 16:55:35.8</t>
        </is>
      </c>
      <c r="DY11" s="0" t="inlineStr">
        <is>
          <t>2行 1列，源：b'' 备：</t>
        </is>
      </c>
      <c r="DZ11" s="0" t="inlineStr">
        <is>
          <t>6行 1列，源：None 备：</t>
        </is>
      </c>
      <c r="EB11" s="0" t="inlineStr">
        <is>
          <t>1行 0列，源：2 备：10</t>
        </is>
      </c>
      <c r="EC11" s="0" t="inlineStr">
        <is>
          <t>2行 1列，源：b'' 备：</t>
        </is>
      </c>
      <c r="ED11" s="0" t="inlineStr">
        <is>
          <t>1行 5列，源：None 备：</t>
        </is>
      </c>
      <c r="EF11" s="0" t="inlineStr">
        <is>
          <t>1行 1列，源：255.0 备：99</t>
        </is>
      </c>
      <c r="EI11" s="0" t="inlineStr">
        <is>
          <t>1行 5列，源：1941-05-11 14:30:45.123500 备：1941-05-11 14:30:45.1235</t>
        </is>
      </c>
      <c r="EK11" s="0" t="inlineStr">
        <is>
          <t>1行 0列，源：2 备：10</t>
        </is>
      </c>
      <c r="EL11" s="0" t="inlineStr">
        <is>
          <t>2行 1列，源：b'' 备：</t>
        </is>
      </c>
      <c r="EM11" s="0" t="inlineStr">
        <is>
          <t>9行 0列，源：10 备：3</t>
        </is>
      </c>
      <c r="EO11" s="0" t="inlineStr">
        <is>
          <t>1行 8列，源：18:10:06.123456 备：12:30:45.1234560</t>
        </is>
      </c>
      <c r="EP11" s="0" t="inlineStr">
        <is>
          <t>2行 1列，源：b'\x00' 备：00</t>
        </is>
      </c>
      <c r="EQ11" s="0" t="inlineStr">
        <is>
          <t>1行 1列，源：255.0 备：99</t>
        </is>
      </c>
      <c r="ET11" s="0" t="inlineStr">
        <is>
          <t>0行 8列，源：00:00:00 备：12:30:45.1234560</t>
        </is>
      </c>
      <c r="EW11" s="0" t="inlineStr">
        <is>
          <t>0行 8列，源：18:10:06.123456 备：12:30:45.1234560</t>
        </is>
      </c>
      <c r="EX11" s="0" t="inlineStr">
        <is>
          <t>5行 0列，源：6 备：14</t>
        </is>
      </c>
      <c r="EY11" s="0" t="inlineStr">
        <is>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89504E470D0A1A0A0000000D4948445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Z11" s="0" t="inlineStr">
        <is>
          <t>1行 1列，源：255.0 备：99</t>
        </is>
      </c>
      <c r="FA11" s="0" t="inlineStr">
        <is>
          <t>2行 1列，源：b'' 备：</t>
        </is>
      </c>
      <c r="FB11" s="0" t="inlineStr">
        <is>
          <t>5行 0列，源：6 备：125</t>
        </is>
      </c>
      <c r="FD11" s="0" t="inlineStr">
        <is>
          <t>1行 1列，源：255.0 备：99</t>
        </is>
      </c>
      <c r="FE11" s="0" t="inlineStr">
        <is>
          <t>1行 0列，源：2 备：10</t>
        </is>
      </c>
      <c r="FG11" s="0" t="inlineStr">
        <is>
          <t>5行 0列，源：6 备：14</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c_dtoffset_2列源备映射错误，源端为datetimeoffset None位	期望更改为text	实际备端为datetimeoffset None位</t>
        </is>
      </c>
      <c r="Z12" s="0" t="inlineStr">
        <is>
          <t>2行 6列，源：None 备：</t>
        </is>
      </c>
      <c r="AC12" s="0" t="inlineStr">
        <is>
          <t>5行 1列，源：2020-03-01 00:00:00 备：2023-12-25 23:59:00</t>
        </is>
      </c>
      <c r="AD12" s="0" t="inlineStr">
        <is>
          <t>2行 2列，源：b'' 备：</t>
        </is>
      </c>
      <c r="AE12" s="0" t="inlineStr">
        <is>
          <t>10行 0列，源：11 备：6</t>
        </is>
      </c>
      <c r="AF12" s="0" t="inlineStr">
        <is>
          <t>3行 1列，源：None 备：</t>
        </is>
      </c>
      <c r="AH12" s="0" t="inlineStr">
        <is>
          <t>5行 1列，源：2020-03-01 00:00:00 备：1981-05-11 14:31:00</t>
        </is>
      </c>
      <c r="AJ12" s="0" t="inlineStr">
        <is>
          <t>2行 2列，源：b'' 备：</t>
        </is>
      </c>
      <c r="AK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2" s="0" t="inlineStr">
        <is>
          <t>1行 0列，源：11 备：12</t>
        </is>
      </c>
      <c r="AP12" s="0" t="inlineStr">
        <is>
          <t>4行 1列，源：1900-01-02 00:00:00 备：2068-05-11 14:31:00</t>
        </is>
      </c>
      <c r="AQ12" s="0" t="inlineStr">
        <is>
          <t>3行 1列，源：b' ' 备：20</t>
        </is>
      </c>
      <c r="AS12" s="0" t="inlineStr">
        <is>
          <t>3行 1列，源：None 备：</t>
        </is>
      </c>
      <c r="AT12" s="0" t="inlineStr">
        <is>
          <t>1行 16列，源：1.2345669834560371e-20 备：0.000000</t>
        </is>
      </c>
      <c r="AV12" s="0" t="inlineStr">
        <is>
          <t>5行 0列，源：6 备：14</t>
        </is>
      </c>
      <c r="AW12" s="0" t="inlineStr">
        <is>
          <t>2行 2列，源：b'' 备：</t>
        </is>
      </c>
      <c r="AX12" s="0" t="inlineStr">
        <is>
          <t>5行 0列，源：6 备：122</t>
        </is>
      </c>
      <c r="AZ12" s="0" t="inlineStr">
        <is>
          <t>5行 0列，源：6 备：14</t>
        </is>
      </c>
      <c r="BA12" s="0" t="inlineStr">
        <is>
          <t>1行 16列，源：1.2345669834560371e-20 备：0.000000</t>
        </is>
      </c>
      <c r="BB12" s="0" t="inlineStr">
        <is>
          <t>5行 1列，源：2020-02-29 19:27:31.123000 备：1981-05-11 14:30:59.000</t>
        </is>
      </c>
      <c r="BC12" s="0" t="inlineStr">
        <is>
          <t xml:space="preserve">2行 2列，源：None 备：                    </t>
        </is>
      </c>
      <c r="BD12" s="0" t="inlineStr">
        <is>
          <t>5行 0列，源：6 备：14</t>
        </is>
      </c>
      <c r="BE12" s="0" t="inlineStr">
        <is>
          <t>5行 1列，源：2020-02-29 19:27:31.123000 备：2000-05-01 23:59:59.993</t>
        </is>
      </c>
      <c r="BH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2" s="0" t="inlineStr">
        <is>
          <t>4行 1列，源：2003-11-04 23:59:59.990000 备：2020-02-29 19:27:31.123</t>
        </is>
      </c>
      <c r="BK12" s="0" t="inlineStr">
        <is>
          <t>2行 3列，源：2026-04-17 17:17:22.450000 备：2026-04-17 17:17:22.45</t>
        </is>
      </c>
      <c r="BL12" s="0" t="inlineStr">
        <is>
          <t>5行 0列，源：6 备：4</t>
        </is>
      </c>
      <c r="BM12" s="0" t="inlineStr">
        <is>
          <t>1行 1列，源：1900-01-01 00:00:00 备：2026-04-17 17:17:25</t>
        </is>
      </c>
      <c r="BN12" s="0" t="inlineStr">
        <is>
          <t>2行 3列，源：2026-04-17 17:17:33.410000 备：2026-04-17 17:17:33.41</t>
        </is>
      </c>
      <c r="BO12" s="0" t="inlineStr">
        <is>
          <t>0行 9列，源：None 备：</t>
        </is>
      </c>
      <c r="BP12" s="0" t="inlineStr">
        <is>
          <t>2行 2列，源：b'\x00\x00\x00\x00\x00\x00\x00\x00\x00\x00\x00\x00\x00\x00\x00\x00\x00\x00\x00\x00' 备：0000000000000000000000000000000000000000</t>
        </is>
      </c>
      <c r="BQ12" s="0" t="inlineStr">
        <is>
          <t>1行 1列，源：1900-01-01 00:00:00 备：2026-04-17 17:17:33</t>
        </is>
      </c>
      <c r="BR12" s="0" t="inlineStr">
        <is>
          <t>1行 2列，源：32767.0 备：0</t>
        </is>
      </c>
      <c r="BT12"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2" s="0" t="inlineStr">
        <is>
          <t>3行 6列，源：2046-05-11 14:30:45.123460 备：2046-05-11 14:30:45.12346</t>
        </is>
      </c>
      <c r="BW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2" s="0" t="inlineStr">
        <is>
          <t>2行 2列，源：b'\x00\x00\x00\x00\x00\x00\x00\x00\x00\x00\x00\x00\x00\x00\x00\x00\x00\x00\x00\x00' 备：0000000000000000000000000000000000000000</t>
        </is>
      </c>
      <c r="CA12" s="0" t="inlineStr">
        <is>
          <t>2行 2列，源：None 备：</t>
        </is>
      </c>
      <c r="CC12" s="0" t="inlineStr">
        <is>
          <t>2行 2列，源：b'\x00\x00\x00\x00\x00\x00\x00\x00\x00\x00\x00\x00\x00\x00\x00\x00\x00\x00\x00\x00' 备：0000000000000000000000000000000000000000</t>
        </is>
      </c>
      <c r="CD12" s="0" t="inlineStr">
        <is>
          <t>1行 1列，源：1900-01-01 00:00:00 +00:00 备：2013-03-12 02:00:00 -04:25</t>
        </is>
      </c>
      <c r="CF12" s="0" t="inlineStr">
        <is>
          <t>1行 1列，源：1900-01-01 00:00:00 +00:00 备：2013-03-12 02:00:00 -04:25</t>
        </is>
      </c>
      <c r="CG12" s="0" t="inlineStr">
        <is>
          <t>1行 1列，源：1900-01-01 00:00:00 +00:00 备：2013-03-12 02:00:00 -04:25</t>
        </is>
      </c>
      <c r="CH12"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2" s="0" t="inlineStr">
        <is>
          <t>2行 2列，源：b'\x00\x00\x00\x00\x00\x00\x00\x00\x00\x00\x00\x00\x00\x00\x00\x00\x00\x00\x00\x00' 备：0000000000000000000000000000000000000000</t>
        </is>
      </c>
      <c r="CJ12" s="0" t="inlineStr">
        <is>
          <t>1行 1列，源：1900-01-01 00:00:00 +00:00 备：2013-03-12 02:00:00 -04:25</t>
        </is>
      </c>
      <c r="CK12" s="0" t="inlineStr">
        <is>
          <t>3行 3列，源：None 备：</t>
        </is>
      </c>
      <c r="CL12" s="0" t="inlineStr">
        <is>
          <t>2行 0列，源：3 备：11</t>
        </is>
      </c>
      <c r="CM12" s="0" t="inlineStr">
        <is>
          <t>1行 1列，源：00:00:00 备：12:30:45</t>
        </is>
      </c>
      <c r="CN12" s="0" t="inlineStr">
        <is>
          <t>2行 0列，源：3 备：11</t>
        </is>
      </c>
      <c r="CO12" s="0" t="inlineStr">
        <is>
          <t>5行 0列，源：6 备：126</t>
        </is>
      </c>
      <c r="CP12" s="0" t="inlineStr">
        <is>
          <t>1行 0列，源：6 备：5</t>
        </is>
      </c>
      <c r="CQ12" s="0" t="inlineStr">
        <is>
          <t>5行 0列，源：6 备：4</t>
        </is>
      </c>
      <c r="CS12" s="0" t="inlineStr">
        <is>
          <t>2行 2列，源：b'This is a test strin' 备：546869732069732061207465737420737472696E</t>
        </is>
      </c>
      <c r="CT12" s="0" t="inlineStr">
        <is>
          <t>1行 0列，源：4 备：13</t>
        </is>
      </c>
      <c r="CU12" s="0" t="inlineStr">
        <is>
          <t>5行 0列，源：6 备：107</t>
        </is>
      </c>
      <c r="CV12" s="0" t="inlineStr">
        <is>
          <t>2行 2列，源：b'This is a test strin' 备：546869732069732061207465737420737472696E</t>
        </is>
      </c>
      <c r="CW12" s="0" t="inlineStr">
        <is>
          <t>1行 2列，源：32767.0 备：</t>
        </is>
      </c>
      <c r="CX12" s="0" t="inlineStr">
        <is>
          <t>5行 1列，源：2020-03-01 00:00:00 备：2023-12-25 23:59:00</t>
        </is>
      </c>
      <c r="CZ12" s="0" t="inlineStr">
        <is>
          <t>4行 1列，源：1900-01-02 00:00:00 备：2020-03-01 00:00:00</t>
        </is>
      </c>
      <c r="DB12" s="0" t="inlineStr">
        <is>
          <t>1行 3列，源：2147483647.0 备：2147483647</t>
        </is>
      </c>
      <c r="DF12" s="0" t="inlineStr">
        <is>
          <t>10行 0列，源：11 备：9</t>
        </is>
      </c>
      <c r="DG12" s="0" t="inlineStr">
        <is>
          <t>5行 1列，源：2020-02-29 备：9999-12-31</t>
        </is>
      </c>
      <c r="DI12" s="0" t="inlineStr">
        <is>
          <t>5行 0列，源：6 备：14</t>
        </is>
      </c>
      <c r="DJ12" s="0" t="inlineStr">
        <is>
          <t>1行 2列，源：32767.0 备：</t>
        </is>
      </c>
      <c r="DK12" s="0" t="inlineStr">
        <is>
          <t>0行 12列，源：None 备：</t>
        </is>
      </c>
      <c r="DM12"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2" s="0" t="inlineStr">
        <is>
          <t>4行 1列，源：2068-05-11 14:30:30 备：2002-06-11 23:59:59.993</t>
        </is>
      </c>
      <c r="DP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2" s="0" t="inlineStr">
        <is>
          <t>1行 1列，源：00:00:00 备：12:30:45</t>
        </is>
      </c>
      <c r="DT12" s="0" t="inlineStr">
        <is>
          <t>1行 1列，源：00:00:00 备：12:30:45</t>
        </is>
      </c>
      <c r="DU12" s="0" t="inlineStr">
        <is>
          <t>0行 10列，源：None 备：</t>
        </is>
      </c>
      <c r="DV12"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2" s="0" t="inlineStr">
        <is>
          <t>2行 3列，源：2026-04-17 16:55:35.770000 备：2026-04-17 16:55:35.77</t>
        </is>
      </c>
      <c r="DY12" s="0" t="inlineStr">
        <is>
          <t>2行 2列，源：b'' 备：</t>
        </is>
      </c>
      <c r="EB12" s="0" t="inlineStr">
        <is>
          <t>1行 1列，源：00:00:00 备：12:30:45</t>
        </is>
      </c>
      <c r="EC12" s="0" t="inlineStr">
        <is>
          <t>2行 2列，源：b'' 备：</t>
        </is>
      </c>
      <c r="ED12" s="0" t="inlineStr">
        <is>
          <t>1行 6列，源：None 备：</t>
        </is>
      </c>
      <c r="EF12" s="0" t="inlineStr">
        <is>
          <t>1行 2列，源：32767.0 备：-12345</t>
        </is>
      </c>
      <c r="EI12" s="0" t="inlineStr">
        <is>
          <t>1行 6列，源：1941-05-11 14:30:45.123460 备：1941-05-11 14:30:45.12346</t>
        </is>
      </c>
      <c r="EK12" s="0" t="inlineStr">
        <is>
          <t>1行 1列，源：00:00:00 备：12:30:45</t>
        </is>
      </c>
      <c r="EL12" s="0" t="inlineStr">
        <is>
          <t>2行 2列，源：b'' 备：</t>
        </is>
      </c>
      <c r="EM12" s="0" t="inlineStr">
        <is>
          <t>10行 0列，源：11 备：4</t>
        </is>
      </c>
      <c r="EO12" s="0" t="inlineStr">
        <is>
          <t>2行 0列，源：3 备：11</t>
        </is>
      </c>
      <c r="EP12" s="0" t="inlineStr">
        <is>
          <t>2行 2列，源：b'\x00\x00\x00\x00\x00\x00\x00\x00\x00\x00\x00\x00\x00\x00\x00\x00\x00\x00\x00\x00' 备：0000000000000000000000000000000000000000</t>
        </is>
      </c>
      <c r="EQ12" s="0" t="inlineStr">
        <is>
          <t>1行 2列，源：32767.0 备：-12345</t>
        </is>
      </c>
      <c r="ET12" s="0" t="inlineStr">
        <is>
          <t>1行 0列，源：4 备：11</t>
        </is>
      </c>
      <c r="EW12" s="0" t="inlineStr">
        <is>
          <t>1行 0列，源：4 备：11</t>
        </is>
      </c>
      <c r="EX12" s="0" t="inlineStr">
        <is>
          <t>5行 1列，源：2020-03-01 00:00:00 备：2023-12-25 23:59:00</t>
        </is>
      </c>
      <c r="EY12" s="0" t="inlineStr">
        <is>
          <t>3行 1列，源：None 备：</t>
        </is>
      </c>
      <c r="EZ12" s="0" t="inlineStr">
        <is>
          <t>1行 2列，源：32767.0 备：-12345</t>
        </is>
      </c>
      <c r="FA12" s="0" t="inlineStr">
        <is>
          <t>2行 2列，源：b'' 备：</t>
        </is>
      </c>
      <c r="FB12" s="0" t="inlineStr">
        <is>
          <t>5行 1列，源：2020-03-01 00:00:00 备：2026-04-17 17:15:00</t>
        </is>
      </c>
      <c r="FD12" s="0" t="inlineStr">
        <is>
          <t>1行 2列，源：32767.0 备：-12345</t>
        </is>
      </c>
      <c r="FE12" s="0" t="inlineStr">
        <is>
          <t>1行 1列，源：1900-01-01 00:00:00 +00:00 备：2013-03-12 02:00:00 -04:25</t>
        </is>
      </c>
      <c r="FG12" s="0" t="inlineStr">
        <is>
          <t>5行 1列，源：2020-03-01 00:00:00 备：2023-12-25 23:59:00</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c_dtoffset_3列源备映射错误，源端为datetimeoffset None位	期望更改为text	实际备端为datetimeoffset None位</t>
        </is>
      </c>
      <c r="Z13" s="0" t="inlineStr">
        <is>
          <t>2行 7列，源：None 备：</t>
        </is>
      </c>
      <c r="AC13" s="0" t="inlineStr">
        <is>
          <t>6行 0列，源：7 备：2</t>
        </is>
      </c>
      <c r="AD13" s="0" t="inlineStr">
        <is>
          <t>2行 3列，源：b'' 备：</t>
        </is>
      </c>
      <c r="AE13" s="0" t="inlineStr">
        <is>
          <t>11行 0列，源：12 备：7</t>
        </is>
      </c>
      <c r="AF13" s="0" t="inlineStr">
        <is>
          <t>3行 2列，源：None 备：</t>
        </is>
      </c>
      <c r="AH13" s="0" t="inlineStr">
        <is>
          <t>6行 0列，源：7 备：2</t>
        </is>
      </c>
      <c r="AJ13" s="0" t="inlineStr">
        <is>
          <t>2行 3列，源：b'' 备：</t>
        </is>
      </c>
      <c r="AK13" s="0" t="inlineStr">
        <is>
          <t>2行 0列，源：3 备：11</t>
        </is>
      </c>
      <c r="AM13" s="0" t="inlineStr">
        <is>
          <t>1行 1列，源：2003-11-05 02:00:00 -05:10 备：2025-05-12 00:00:00 -14:00</t>
        </is>
      </c>
      <c r="AQ13" s="0" t="inlineStr">
        <is>
          <t>3行 2列，源：b'                                                                                                    ' 备：20202020202020202020202020202020202020202020202020202020202020202020202020202020202020202020202020202020202020202020202020202020202020202020202020202020202020202020202020202020202020202020202020202020</t>
        </is>
      </c>
      <c r="AS13" s="0" t="inlineStr">
        <is>
          <t>3行 2列，源：None 备：</t>
        </is>
      </c>
      <c r="AT13" s="0" t="inlineStr">
        <is>
          <t>1行 19列，源：False 备：0</t>
        </is>
      </c>
      <c r="AV13" s="0" t="inlineStr">
        <is>
          <t>5行 1列，源：2020-02-29 19:27:31.123000 备：2000-05-01 23:59:59.993</t>
        </is>
      </c>
      <c r="AW13" s="0" t="inlineStr">
        <is>
          <t>2行 3列，源：b'' 备：</t>
        </is>
      </c>
      <c r="AX13" s="0" t="inlineStr">
        <is>
          <t>5行 1列，源：2020-02-29 19:27:31.123000 备：2024-05-11 12:00:00.567</t>
        </is>
      </c>
      <c r="AZ13" s="0" t="inlineStr">
        <is>
          <t>5行 1列，源：2020-02-29 19:27:31.123000 备：2000-05-01 23:59:59.993</t>
        </is>
      </c>
      <c r="BA13" s="0" t="inlineStr">
        <is>
          <t>1行 19列，源：True 备：1</t>
        </is>
      </c>
      <c r="BB13" s="0" t="inlineStr">
        <is>
          <t>6行 0列，源：7 备：11</t>
        </is>
      </c>
      <c r="BC13" s="0" t="inlineStr">
        <is>
          <t xml:space="preserve">2行 3列，源：None 备：                                                                                                                                                                                                                                                                                                                                                                                                                                                                                                                                                                                                                                                                                                                                                                                                                                                                                                                                                                                                                                                                                                                                                                                                                                                                                                                                                                                                                                                                                                                                                                                                                                                                                                                                                                                                                                                                                                                                                                                                                                                                                                                                                                                                                                                                                                                                                                                                                                                                                                                                                                                                                                                                                                                                                                                                                                                                                                                                                                                                                                                                                                                                                                                                                                                                                                                                                                                                                                                                                                                                                                                                                                            </t>
        </is>
      </c>
      <c r="BD13" s="0" t="inlineStr">
        <is>
          <t>5行 1列，源：9999-12-31 23:59:59.997000 备：9999-12-31 23:59:59.997</t>
        </is>
      </c>
      <c r="BE13" s="0" t="inlineStr">
        <is>
          <t>6行 0列，源：7 备：15</t>
        </is>
      </c>
      <c r="BH13" s="0" t="inlineStr">
        <is>
          <t>2行 0列，源：3 备：11</t>
        </is>
      </c>
      <c r="BI13" s="0" t="inlineStr">
        <is>
          <t>5行 0列，源：18 备：7</t>
        </is>
      </c>
      <c r="BK13" s="0" t="inlineStr">
        <is>
          <t>2行 4列，源：2026-04-17 17:17:22.449000 备：2026-04-17 17:17:22.449</t>
        </is>
      </c>
      <c r="BL13" s="0" t="inlineStr">
        <is>
          <t>5行 1列，源：2020-02-29 备：9999-12-31</t>
        </is>
      </c>
      <c r="BM13" s="0" t="inlineStr">
        <is>
          <t>1行 2列，源：1900-01-01 00:00:00 备：2026-04-17 17:17:24.6</t>
        </is>
      </c>
      <c r="BN13" s="0" t="inlineStr">
        <is>
          <t>2行 4列，源：2026-04-17 17:17:33.413000 备：2026-04-17 17:17:33.413</t>
        </is>
      </c>
      <c r="BO13" s="0" t="inlineStr">
        <is>
          <t>0行 10列，源：None 备：</t>
        </is>
      </c>
      <c r="B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3" s="0" t="inlineStr">
        <is>
          <t>1行 2列，源：1900-01-01 00:00:00 备：2026-04-17 17:17:33.4</t>
        </is>
      </c>
      <c r="BR13" s="0" t="inlineStr">
        <is>
          <t>1行 3列，源：123456.0 备：0</t>
        </is>
      </c>
      <c r="BT13" s="0" t="inlineStr">
        <is>
          <t>2行 0列，源：3 备：158</t>
        </is>
      </c>
      <c r="BV13" s="0" t="inlineStr">
        <is>
          <t>4行 2列，源：2046-05-11 14:30:45.100000 备：2046-05-11 14:30:45.1</t>
        </is>
      </c>
      <c r="BW13" s="0" t="inlineStr">
        <is>
          <t>2行 0列，源：3 备：11</t>
        </is>
      </c>
      <c r="BX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13" s="0" t="inlineStr">
        <is>
          <t>2行 3列，源：None 备：</t>
        </is>
      </c>
      <c r="CC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3" s="0" t="inlineStr">
        <is>
          <t>1行 2列，源：1900-01-01 00:00:00.0 +00:00 备：2013-03-12 02:00:00.0 -04:25</t>
        </is>
      </c>
      <c r="CF13" s="0" t="inlineStr">
        <is>
          <t>1行 2列，源：1900-01-01 00:00:00.0 +00:00 备：2013-03-12 02:00:00.0 -04:25</t>
        </is>
      </c>
      <c r="CG13" s="0" t="inlineStr">
        <is>
          <t>1行 2列，源：1900-01-01 00:00:00.0 +00:00 备：2013-03-12 02:00:00.0 -04:25</t>
        </is>
      </c>
      <c r="CH13"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13" s="0" t="inlineStr">
        <is>
          <t>1行 2列，源：1900-01-01 00:00:00.0 +00:00 备：2013-03-12 02:00:00.0 -04:25</t>
        </is>
      </c>
      <c r="CK13"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3" s="0" t="inlineStr">
        <is>
          <t>2行 2列，源：None 备：</t>
        </is>
      </c>
      <c r="CM13" s="0" t="inlineStr">
        <is>
          <t>1行 2列，源：00:00:00 备：12:30:45.1</t>
        </is>
      </c>
      <c r="CN13" s="0" t="inlineStr">
        <is>
          <t>2行 1列，源：2000-05-11 00:30:45 +09:00 备：2025-05-12 00:00:00 -14:00</t>
        </is>
      </c>
      <c r="CO13" s="0" t="inlineStr">
        <is>
          <t>6行 0列，源：7 备：127</t>
        </is>
      </c>
      <c r="CP13" s="0" t="inlineStr">
        <is>
          <t>1行 1列，源：2063-05-11 10:30:45 -04:00 备：9999-12-31 23:59:59 +00:00</t>
        </is>
      </c>
      <c r="CQ13" s="0" t="inlineStr">
        <is>
          <t>5行 1列，源：2020-02-29 备：9999-12-31</t>
        </is>
      </c>
      <c r="CS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3" s="0" t="inlineStr">
        <is>
          <t>1行 1列，源：12:30:45 备：</t>
        </is>
      </c>
      <c r="CU13" s="0" t="inlineStr">
        <is>
          <t>5行 1列，源：2020-02-29 备：1970-01-01</t>
        </is>
      </c>
      <c r="CV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3" s="0" t="inlineStr">
        <is>
          <t>1行 3列，源：2147483647.0 备：</t>
        </is>
      </c>
      <c r="CX13" s="0" t="inlineStr">
        <is>
          <t>6行 0列，源：7 备：2</t>
        </is>
      </c>
      <c r="CZ13" s="0" t="inlineStr">
        <is>
          <t>5行 0列，源：12 备：9</t>
        </is>
      </c>
      <c r="DB13" s="0" t="inlineStr">
        <is>
          <t>1行 4列，源：9.223372036854776e+18 备：9223372036854775807</t>
        </is>
      </c>
      <c r="DG13" s="0" t="inlineStr">
        <is>
          <t>6行 0列，源：7 备：5</t>
        </is>
      </c>
      <c r="DI13" s="0" t="inlineStr">
        <is>
          <t>5行 1列，源：2020-02-29 19:27:31.123000 备：2000-05-01 23:59:59.993</t>
        </is>
      </c>
      <c r="DJ13" s="0" t="inlineStr">
        <is>
          <t>1行 3列，源：2147483647.0 备：</t>
        </is>
      </c>
      <c r="DK13" s="0" t="inlineStr">
        <is>
          <t>0行 13列，源：None 备：</t>
        </is>
      </c>
      <c r="DM13"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3" s="0" t="inlineStr">
        <is>
          <t>5行 0列，源：9 备：18</t>
        </is>
      </c>
      <c r="DP13" s="0" t="inlineStr">
        <is>
          <t>2行 0列，源：3 备：11</t>
        </is>
      </c>
      <c r="DR13" s="0" t="inlineStr">
        <is>
          <t>1行 2列，源：00:00:00 备：12:30:45.1</t>
        </is>
      </c>
      <c r="DT13" s="0" t="inlineStr">
        <is>
          <t>1行 2列，源：00:00:00 备：12:30:45.1</t>
        </is>
      </c>
      <c r="DU13" s="0" t="inlineStr">
        <is>
          <t>0行 11列，源：None 备：</t>
        </is>
      </c>
      <c r="DV13" s="0" t="inlineStr">
        <is>
          <t>2行 0列，源：3 备：158</t>
        </is>
      </c>
      <c r="DX13" s="0" t="inlineStr">
        <is>
          <t>2行 4列，源：2026-04-17 16:55:35.769000 备：2026-04-17 16:55:35.769</t>
        </is>
      </c>
      <c r="DY13" s="0" t="inlineStr">
        <is>
          <t>2行 3列，源：b'' 备：</t>
        </is>
      </c>
      <c r="EB13" s="0" t="inlineStr">
        <is>
          <t>1行 2列，源：00:00:00 备：12:30:45.1</t>
        </is>
      </c>
      <c r="EC13" s="0" t="inlineStr">
        <is>
          <t>2行 3列，源：b'' 备：</t>
        </is>
      </c>
      <c r="ED13" s="0" t="inlineStr">
        <is>
          <t>1行 7列，源：None 备：</t>
        </is>
      </c>
      <c r="EF13" s="0" t="inlineStr">
        <is>
          <t>1行 3列，源：2147483647.0 备：-123456789</t>
        </is>
      </c>
      <c r="EI13" s="0" t="inlineStr">
        <is>
          <t>5行 1列，源：None 备：</t>
        </is>
      </c>
      <c r="EK13" s="0" t="inlineStr">
        <is>
          <t>1行 2列，源：00:00:00 备：12:30:45.1</t>
        </is>
      </c>
      <c r="EL13" s="0" t="inlineStr">
        <is>
          <t>2行 3列，源：b'' 备：</t>
        </is>
      </c>
      <c r="EM13" s="0" t="inlineStr">
        <is>
          <t>11行 0列，源：12 备：5</t>
        </is>
      </c>
      <c r="EO13" s="0" t="inlineStr">
        <is>
          <t>2行 1列，源：23:59:59 备：12:30:45</t>
        </is>
      </c>
      <c r="E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3" s="0" t="inlineStr">
        <is>
          <t>1行 3列，源：2147483647.0 备：-123456789</t>
        </is>
      </c>
      <c r="ET13" s="0" t="inlineStr">
        <is>
          <t>2行 0列，源：9 备：12</t>
        </is>
      </c>
      <c r="EW13" s="0" t="inlineStr">
        <is>
          <t>1行 1列，源：09:12:34 备：12:30:45</t>
        </is>
      </c>
      <c r="EX13" s="0" t="inlineStr">
        <is>
          <t>6行 0列，源：7 备：2</t>
        </is>
      </c>
      <c r="EY13" s="0" t="inlineStr">
        <is>
          <t>3行 2列，源：None 备：</t>
        </is>
      </c>
      <c r="EZ13" s="0" t="inlineStr">
        <is>
          <t>1行 3列，源：2147483647.0 备：-123456789</t>
        </is>
      </c>
      <c r="FA13" s="0" t="inlineStr">
        <is>
          <t>2行 3列，源：b'' 备：</t>
        </is>
      </c>
      <c r="FB13" s="0" t="inlineStr">
        <is>
          <t>6行 0列，源：7 备：126</t>
        </is>
      </c>
      <c r="FD13" s="0" t="inlineStr">
        <is>
          <t>1行 3列，源：2147483647.0 备：-123456789</t>
        </is>
      </c>
      <c r="FE13" s="0" t="inlineStr">
        <is>
          <t>1行 2列，源：1900-01-01 00:00:00.0 +00:00 备：2013-03-12 02:00:00.0 -04:25</t>
        </is>
      </c>
      <c r="FG13" s="0" t="inlineStr">
        <is>
          <t>6行 0列，源：7 备：2</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c_dtoffset_4列源备映射错误，源端为datetimeoffset None位	期望更改为text	实际备端为datetimeoffset None位</t>
        </is>
      </c>
      <c r="Z14" s="0" t="inlineStr">
        <is>
          <t>2行 8列，源：None 备：</t>
        </is>
      </c>
      <c r="AC14" s="0" t="inlineStr">
        <is>
          <t>6行 1列，源：2000-05-11 14:30:00 备：1900-01-01 00:00:00</t>
        </is>
      </c>
      <c r="AD14" s="0" t="inlineStr">
        <is>
          <t>3行 0列，源：4 备：3</t>
        </is>
      </c>
      <c r="AE14" s="0" t="inlineStr">
        <is>
          <t>12行 0列，源：13 备：8</t>
        </is>
      </c>
      <c r="AF14" s="0" t="inlineStr">
        <is>
          <t>3行 3列，源：None 备：</t>
        </is>
      </c>
      <c r="AH14" s="0" t="inlineStr">
        <is>
          <t>6行 1列，源：2079-06-05 23:59:00 备：2026-04-17 17:16:00</t>
        </is>
      </c>
      <c r="AJ14" s="0" t="inlineStr">
        <is>
          <t>3行 0列，源：4 备：3</t>
        </is>
      </c>
      <c r="AK14" s="0" t="inlineStr">
        <is>
          <t>2行 1列，源：  备：1</t>
        </is>
      </c>
      <c r="AM14" s="0" t="inlineStr">
        <is>
          <t>1行 2列，源：2003-11-05 02:00:00.0 -05:10 备：2025-05-12 00:00:00.0 -14:00</t>
        </is>
      </c>
      <c r="AQ14"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S14" s="0" t="inlineStr">
        <is>
          <t>3行 3列，源：None 备：</t>
        </is>
      </c>
      <c r="AT14" s="0" t="inlineStr">
        <is>
          <t>2行 0列，源：3 备：11</t>
        </is>
      </c>
      <c r="AV14" s="0" t="inlineStr">
        <is>
          <t>6行 0列，源：7 备：15</t>
        </is>
      </c>
      <c r="AW14" s="0" t="inlineStr">
        <is>
          <t>3行 0列，源：4 备：3</t>
        </is>
      </c>
      <c r="AX14" s="0" t="inlineStr">
        <is>
          <t>6行 0列，源：7 备：123</t>
        </is>
      </c>
      <c r="AZ14" s="0" t="inlineStr">
        <is>
          <t>6行 0列，源：7 备：15</t>
        </is>
      </c>
      <c r="BA14" s="0" t="inlineStr">
        <is>
          <t>2行 0列，源：3 备：11</t>
        </is>
      </c>
      <c r="BB14" s="0" t="inlineStr">
        <is>
          <t>6行 1列，源：2000-05-11 14:30:29 备：1997-04-04 23:59:59.997</t>
        </is>
      </c>
      <c r="BC14" s="0" t="inlineStr">
        <is>
          <t>3行 0列，源：4 备：3</t>
        </is>
      </c>
      <c r="BD14" s="0" t="inlineStr">
        <is>
          <t>6行 0列，源：7 备：15</t>
        </is>
      </c>
      <c r="BE14" s="0" t="inlineStr">
        <is>
          <t>6行 1列，源：2020-02-29 19:27:31.123000 备：2001-04-09 23:59:59.993</t>
        </is>
      </c>
      <c r="BH14" s="0" t="inlineStr">
        <is>
          <t>2行 1列，源：  备：1</t>
        </is>
      </c>
      <c r="BI14" s="0" t="inlineStr">
        <is>
          <t>5行 1列，源：2004-12-24 23:59:59.990000 备：2000-05-11 14:30:29.000</t>
        </is>
      </c>
      <c r="BK14" s="0" t="inlineStr">
        <is>
          <t>2行 5列，源：2026-04-17 17:17:22.448700 备：2026-04-17 17:17:22.4487</t>
        </is>
      </c>
      <c r="BL14" s="0" t="inlineStr">
        <is>
          <t>6行 0列，源：7 备：5</t>
        </is>
      </c>
      <c r="BM14" s="0" t="inlineStr">
        <is>
          <t>1行 3列，源：1900-01-01 00:00:00 备：2026-04-17 17:17:24.63</t>
        </is>
      </c>
      <c r="BN14" s="0" t="inlineStr">
        <is>
          <t>2行 5列，源：2026-04-17 17:17:33.413300 备：2026-04-17 17:17:33.4133</t>
        </is>
      </c>
      <c r="BO14" s="0" t="inlineStr">
        <is>
          <t>0行 11列，源：None 备：</t>
        </is>
      </c>
      <c r="BP14" s="0" t="inlineStr">
        <is>
          <t>3行 0列，源：4 备：3</t>
        </is>
      </c>
      <c r="BQ14" s="0" t="inlineStr">
        <is>
          <t>1行 3列，源：1900-01-01 00:00:00 备：2026-04-17 17:17:33.41</t>
        </is>
      </c>
      <c r="BR14" s="0" t="inlineStr">
        <is>
          <t>1行 4列，源：1000000.0 备：0</t>
        </is>
      </c>
      <c r="BT14" s="0" t="inlineStr">
        <is>
          <t>2行 1列，源：A 备：试</t>
        </is>
      </c>
      <c r="BV14" s="0" t="inlineStr">
        <is>
          <t>4行 3列，源：2046-05-11 14:30:45.120000 备：2046-05-11 14:30:45.12</t>
        </is>
      </c>
      <c r="BW14" s="0" t="inlineStr">
        <is>
          <t>2行 1列，源：  备：1</t>
        </is>
      </c>
      <c r="BX14" s="0" t="inlineStr">
        <is>
          <t>3行 0列，源：4 备：124</t>
        </is>
      </c>
      <c r="CA14" s="0" t="inlineStr">
        <is>
          <t>3行 0列，源：4 备：3</t>
        </is>
      </c>
      <c r="CC14" s="0" t="inlineStr">
        <is>
          <t>3行 0列，源：4 备：3</t>
        </is>
      </c>
      <c r="CD14" s="0" t="inlineStr">
        <is>
          <t>1行 3列，源：1900-01-01 00:00:00.00 +00:00 备：2013-03-12 02:00:00.00 -04:25</t>
        </is>
      </c>
      <c r="CF14" s="0" t="inlineStr">
        <is>
          <t>1行 3列，源：1900-01-01 00:00:00.00 +00:00 备：2013-03-12 02:00:00.00 -04:25</t>
        </is>
      </c>
      <c r="CG14" s="0" t="inlineStr">
        <is>
          <t>1行 3列，源：1900-01-01 00:00:00.00 +00:00 备：2013-03-12 02:00:00.00 -04:25</t>
        </is>
      </c>
      <c r="CH14"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4" s="0" t="inlineStr">
        <is>
          <t>3行 0列，源：4 备：104</t>
        </is>
      </c>
      <c r="CJ14" s="0" t="inlineStr">
        <is>
          <t>1行 3列，源：1900-01-01 00:00:00.00 +00:00 备：2013-03-12 02:00:00.00 -04:25</t>
        </is>
      </c>
      <c r="CK14"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4" s="0" t="inlineStr">
        <is>
          <t>2行 4列，源：None 备：</t>
        </is>
      </c>
      <c r="CM14" s="0" t="inlineStr">
        <is>
          <t>1行 3列，源：00:00:00 备：12:30:45.12</t>
        </is>
      </c>
      <c r="CN14" s="0" t="inlineStr">
        <is>
          <t>2行 2列，源：2000-05-11 00:30:45.1 +09:00 备：2025-05-12 00:00:00.0 -14:00</t>
        </is>
      </c>
      <c r="CO14" s="0" t="inlineStr">
        <is>
          <t>7行 0列，源：8 备：128</t>
        </is>
      </c>
      <c r="CP14" s="0" t="inlineStr">
        <is>
          <t>1行 2列，源：2063-05-11 10:30:45.1 -04:00 备：9999-12-31 23:59:59.9 +00:00</t>
        </is>
      </c>
      <c r="CQ14" s="0" t="inlineStr">
        <is>
          <t>6行 0列，源：7 备：5</t>
        </is>
      </c>
      <c r="CS14" s="0" t="inlineStr">
        <is>
          <t>3行 0列，源：4 备：3</t>
        </is>
      </c>
      <c r="CT14" s="0" t="inlineStr">
        <is>
          <t>1行 2列，源：12:30:45 备：00:00:01.1</t>
        </is>
      </c>
      <c r="CU14" s="0" t="inlineStr">
        <is>
          <t>6行 0列，源：7 备：108</t>
        </is>
      </c>
      <c r="CV14" s="0" t="inlineStr">
        <is>
          <t>3行 0列，源：4 备：3</t>
        </is>
      </c>
      <c r="CW14" s="0" t="inlineStr">
        <is>
          <t>1行 4列，源：9.223372036854776e+18 备：</t>
        </is>
      </c>
      <c r="CX14" s="0" t="inlineStr">
        <is>
          <t>6行 1列，源：2000-05-11 14:30:00 备：1900-01-01 00:00:00</t>
        </is>
      </c>
      <c r="CZ14" s="0" t="inlineStr">
        <is>
          <t>5行 1列，源：1990-11-26 00:01:00 备：1981-05-11 14:31:00</t>
        </is>
      </c>
      <c r="DB14" s="0" t="inlineStr">
        <is>
          <t>1行 15列，源：1.79e+308 备：1.7900000000000e+308</t>
        </is>
      </c>
      <c r="DG14" s="0" t="inlineStr">
        <is>
          <t>6行 1列，源：1970-01-01 备：2026-04-17</t>
        </is>
      </c>
      <c r="DI14" s="0" t="inlineStr">
        <is>
          <t>6行 0列，源：7 备：15</t>
        </is>
      </c>
      <c r="DJ14" s="0" t="inlineStr">
        <is>
          <t>1行 4列，源：9.223372036854776e+18 备：</t>
        </is>
      </c>
      <c r="DK14" s="0" t="inlineStr">
        <is>
          <t>0行 14列，源：None 备：</t>
        </is>
      </c>
      <c r="DN14" s="0" t="inlineStr">
        <is>
          <t>5行 1列，源：1981-05-11 14:30:59 备：2004-12-24 23:59:59.990</t>
        </is>
      </c>
      <c r="DP14" s="0" t="inlineStr">
        <is>
          <t>2行 1列，源：  备：1</t>
        </is>
      </c>
      <c r="DR14" s="0" t="inlineStr">
        <is>
          <t>1行 3列，源：00:00:00 备：12:30:45.12</t>
        </is>
      </c>
      <c r="DT14" s="0" t="inlineStr">
        <is>
          <t>1行 3列，源：00:00:00 备：12:30:45.12</t>
        </is>
      </c>
      <c r="DU14" s="0" t="inlineStr">
        <is>
          <t>0行 12列，源：None 备：</t>
        </is>
      </c>
      <c r="DV14" s="0" t="inlineStr">
        <is>
          <t>2行 1列，源：A 备：试</t>
        </is>
      </c>
      <c r="DX14" s="0" t="inlineStr">
        <is>
          <t>2行 5列，源：2026-04-17 16:55:35.768700 备：2026-04-17 16:55:35.7687</t>
        </is>
      </c>
      <c r="DY14" s="0" t="inlineStr">
        <is>
          <t>3行 0列，源：4 备：3</t>
        </is>
      </c>
      <c r="EB14" s="0" t="inlineStr">
        <is>
          <t>1行 3列，源：00:00:00 备：12:30:45.12</t>
        </is>
      </c>
      <c r="EC14" s="0" t="inlineStr">
        <is>
          <t>3行 0列，源：4 备：124</t>
        </is>
      </c>
      <c r="ED14" s="0" t="inlineStr">
        <is>
          <t>1行 8列，源：None 备：</t>
        </is>
      </c>
      <c r="EF14" s="0" t="inlineStr">
        <is>
          <t>1行 4列，源：9.223372036854776e+18 备：-123456789012345</t>
        </is>
      </c>
      <c r="EI14" s="0" t="inlineStr">
        <is>
          <t>5行 2列，源：None 备：</t>
        </is>
      </c>
      <c r="EK14" s="0" t="inlineStr">
        <is>
          <t>1行 3列，源：00:00:00 备：12:30:45.12</t>
        </is>
      </c>
      <c r="EL14" s="0" t="inlineStr">
        <is>
          <t>3行 0列，源：4 备：3</t>
        </is>
      </c>
      <c r="EM14" s="0" t="inlineStr">
        <is>
          <t>12行 0列，源：13 备：6</t>
        </is>
      </c>
      <c r="EO14" s="0" t="inlineStr">
        <is>
          <t>2行 2列，源：23:59:59.900000 备：12:30:45.1</t>
        </is>
      </c>
      <c r="EP14" s="0" t="inlineStr">
        <is>
          <t>3行 0列，源：4 备：3</t>
        </is>
      </c>
      <c r="EQ14" s="0" t="inlineStr">
        <is>
          <t>1行 4列，源：9.223372036854776e+18 备：-123456789012345</t>
        </is>
      </c>
      <c r="ET14" s="0" t="inlineStr">
        <is>
          <t>2行 1列，源：12:30:45 备：23:59:59</t>
        </is>
      </c>
      <c r="EW14" s="0" t="inlineStr">
        <is>
          <t>1行 3列，源：09:12:34.120000 备：12:30:45.12</t>
        </is>
      </c>
      <c r="EX14" s="0" t="inlineStr">
        <is>
          <t>6行 1列，源：2000-05-11 14:30:00 备：1900-01-01 00:00:00</t>
        </is>
      </c>
      <c r="EY14" s="0" t="inlineStr">
        <is>
          <t>3行 3列，源：None 备：</t>
        </is>
      </c>
      <c r="EZ14" s="0" t="inlineStr">
        <is>
          <t>1行 4列，源：9.223372036854776e+18 备：-123456789012345</t>
        </is>
      </c>
      <c r="FA14" s="0" t="inlineStr">
        <is>
          <t>3行 0列，源：4 备：104</t>
        </is>
      </c>
      <c r="FB14" s="0" t="inlineStr">
        <is>
          <t>6行 1列，源：2000-05-11 14:30:00 备：2020-03-01 00:00:00</t>
        </is>
      </c>
      <c r="FD14" s="0" t="inlineStr">
        <is>
          <t>1行 4列，源：9.223372036854776e+18 备：-123456789012345</t>
        </is>
      </c>
      <c r="FE14" s="0" t="inlineStr">
        <is>
          <t>1行 3列，源：1900-01-01 00:00:00.00 +00:00 备：2013-03-12 02:00:00.00 -04:25</t>
        </is>
      </c>
      <c r="FG14" s="0" t="inlineStr">
        <is>
          <t>6行 1列，源：2000-05-11 14:30:00 备：1900-01-01 00:00:00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c_dtoffset_5列源备映射错误，源端为datetimeoffset None位	期望更改为text	实际备端为datetimeoffset None位</t>
        </is>
      </c>
      <c r="AC15" s="0" t="inlineStr">
        <is>
          <t>7行 0列，源：8 备：27</t>
        </is>
      </c>
      <c r="AD15" s="0" t="inlineStr">
        <is>
          <t>3行 1列，源：b' ' 备：</t>
        </is>
      </c>
      <c r="AE15" s="0" t="inlineStr">
        <is>
          <t>13行 0列，源：14 备：9</t>
        </is>
      </c>
      <c r="AF15" s="0" t="inlineStr">
        <is>
          <t>4行 1列，源：b'f' 备：66</t>
        </is>
      </c>
      <c r="AH15" s="0" t="inlineStr">
        <is>
          <t>7行 0列，源：8 备：3</t>
        </is>
      </c>
      <c r="AJ15" s="0" t="inlineStr">
        <is>
          <t>3行 1列，源：b' ' 备：</t>
        </is>
      </c>
      <c r="AK15" s="0" t="inlineStr">
        <is>
          <t>2行 1列，源：  备：1</t>
        </is>
      </c>
      <c r="AM15" s="0" t="inlineStr">
        <is>
          <t>1行 3列，源：2003-11-05 02:00:00.00 -05:10 备：2025-05-12 00:00:00.00 -14:00</t>
        </is>
      </c>
      <c r="AQ15" s="0" t="inlineStr">
        <is>
          <t>4行 1列，源：b'TestData' 备：5465737444617461</t>
        </is>
      </c>
      <c r="AT15" s="0" t="inlineStr">
        <is>
          <t>2行 2列，源：nan 备：20000</t>
        </is>
      </c>
      <c r="AV15" s="0" t="inlineStr">
        <is>
          <t>6行 1列，源：2000-05-11 14:30:29 备：2001-04-09 23:59:59.993</t>
        </is>
      </c>
      <c r="AW15" s="0" t="inlineStr">
        <is>
          <t>3行 1列，源：b' ' 备：</t>
        </is>
      </c>
      <c r="AX15" s="0" t="inlineStr">
        <is>
          <t>6行 1列，源：2000-05-11 14:30:29 备：2025-01-01 00:00:00.233</t>
        </is>
      </c>
      <c r="AZ15" s="0" t="inlineStr">
        <is>
          <t>6行 1列，源：2000-05-11 14:30:29 备：2001-04-09 23:59:59.993</t>
        </is>
      </c>
      <c r="BA15" s="0" t="inlineStr">
        <is>
          <t>2行 2列，源：0.0 备：0</t>
        </is>
      </c>
      <c r="BB15" s="0" t="inlineStr">
        <is>
          <t>7行 0列，源：8 备：110</t>
        </is>
      </c>
      <c r="BC15" s="0" t="inlineStr">
        <is>
          <t>4行 0列，源：5 备：4</t>
        </is>
      </c>
      <c r="BD15" s="0" t="inlineStr">
        <is>
          <t>6行 1列，源：9999-12-31 23:59:59.997000 备：9999-12-31 23:59:59.997</t>
        </is>
      </c>
      <c r="BE15" s="0" t="inlineStr">
        <is>
          <t>7行 0列，源：8 备：16</t>
        </is>
      </c>
      <c r="BH15" s="0" t="inlineStr">
        <is>
          <t>2行 1列，源：  备：1</t>
        </is>
      </c>
      <c r="BK15" s="0" t="inlineStr">
        <is>
          <t>2行 6列，源：2026-04-17 17:17:22.448700 备：2026-04-17 17:17:22.44870</t>
        </is>
      </c>
      <c r="BL15" s="0" t="inlineStr">
        <is>
          <t>6行 1列，源：1970-01-01 备：2026-04-17</t>
        </is>
      </c>
      <c r="BM15" s="0" t="inlineStr">
        <is>
          <t>1行 4列，源：1900-01-01 00:00:00 备：2026-04-17 17:17:24.631</t>
        </is>
      </c>
      <c r="BN15" s="0" t="inlineStr">
        <is>
          <t>2行 6列，源：2026-04-17 17:17:33.413300 备：2026-04-17 17:17:33.41330</t>
        </is>
      </c>
      <c r="BO15" s="0" t="inlineStr">
        <is>
          <t>0行 12列，源：None 备：</t>
        </is>
      </c>
      <c r="BP15" s="0" t="inlineStr">
        <is>
          <t>3行 1列，源：b' ' 备：00</t>
        </is>
      </c>
      <c r="BQ15" s="0" t="inlineStr">
        <is>
          <t>1行 4列，源：1900-01-01 00:00:00 备：2026-04-17 17:17:33.413</t>
        </is>
      </c>
      <c r="BR15" s="0" t="inlineStr">
        <is>
          <t>1行 15列，源：123.456789 备：123.4567890000000</t>
        </is>
      </c>
      <c r="BT15" s="0" t="inlineStr">
        <is>
          <t>2行 1列，源：A 备：试</t>
        </is>
      </c>
      <c r="BV15" s="0" t="inlineStr">
        <is>
          <t>4行 4列，源：2046-05-11 14:30:45.123000 备：2046-05-11 14:30:45.123</t>
        </is>
      </c>
      <c r="BW15" s="0" t="inlineStr">
        <is>
          <t>2行 1列，源：  备：1</t>
        </is>
      </c>
      <c r="BX15" s="0" t="inlineStr">
        <is>
          <t>3行 1列，源：b' ' 备：20</t>
        </is>
      </c>
      <c r="CA15" s="0" t="inlineStr">
        <is>
          <t>4行 0列，源：5 备：4</t>
        </is>
      </c>
      <c r="CC15" s="0" t="inlineStr">
        <is>
          <t>3行 1列，源：b' ' 备：00</t>
        </is>
      </c>
      <c r="CD15" s="0" t="inlineStr">
        <is>
          <t>1行 4列，源：1900-01-01 00:00:00.000 +00:00 备：2013-03-12 02:00:00.000 -04:25</t>
        </is>
      </c>
      <c r="CF15" s="0" t="inlineStr">
        <is>
          <t>1行 4列，源：1900-01-01 00:00:00.000 +00:00 备：2013-03-12 02:00:00.000 -04:25</t>
        </is>
      </c>
      <c r="CG15" s="0" t="inlineStr">
        <is>
          <t>1行 4列，源：1900-01-01 00:00:00.000 +00:00 备：2013-03-12 02:00:00.000 -04:25</t>
        </is>
      </c>
      <c r="CI15" s="0" t="inlineStr">
        <is>
          <t>3行 1列，源：b' ' 备：20</t>
        </is>
      </c>
      <c r="CJ15" s="0" t="inlineStr">
        <is>
          <t>1行 4列，源：1900-01-01 00:00:00.000 +00:00 备：2013-03-12 02:00:00.000 -04:25</t>
        </is>
      </c>
      <c r="CK15"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5" s="0" t="inlineStr">
        <is>
          <t>2行 6列，源：None 备：</t>
        </is>
      </c>
      <c r="CM15" s="0" t="inlineStr">
        <is>
          <t>1行 4列，源：00:00:00 备：12:30:45.123</t>
        </is>
      </c>
      <c r="CN15" s="0" t="inlineStr">
        <is>
          <t>2行 3列，源：2000-05-11 00:30:45.12 +09:00 备：2025-05-12 00:00:00.00 -14:00</t>
        </is>
      </c>
      <c r="CO15" s="0" t="inlineStr">
        <is>
          <t>8行 0列，源：9 备：130</t>
        </is>
      </c>
      <c r="CP15" s="0" t="inlineStr">
        <is>
          <t>1行 3列，源：2063-05-11 10:30:45.12 -04:00 备：9999-12-31 23:59:59.99 +00:00</t>
        </is>
      </c>
      <c r="CQ15" s="0" t="inlineStr">
        <is>
          <t>6行 1列，源：1970-01-01 备：2026-04-17</t>
        </is>
      </c>
      <c r="CS15" s="0" t="inlineStr">
        <is>
          <t>3行 1列，源：b'X' 备：58</t>
        </is>
      </c>
      <c r="CT15" s="0" t="inlineStr">
        <is>
          <t>1行 3列，源：12:30:45 备：</t>
        </is>
      </c>
      <c r="CU15" s="0" t="inlineStr">
        <is>
          <t>6行 1列，源：1970-01-01 备：0001-01-02</t>
        </is>
      </c>
      <c r="CV15" s="0" t="inlineStr">
        <is>
          <t>3行 1列，源：b' ' 备：58</t>
        </is>
      </c>
      <c r="CW15" s="0" t="inlineStr">
        <is>
          <t>1行 15列，源：1.79e+308 备：</t>
        </is>
      </c>
      <c r="CX15" s="0" t="inlineStr">
        <is>
          <t>7行 0列，源：8 备：3</t>
        </is>
      </c>
      <c r="DB15" s="0" t="inlineStr">
        <is>
          <t>1行 16列，源：3.3999999521443642e+38 备：339999995214436424907732413799364296704.000000</t>
        </is>
      </c>
      <c r="DG15" s="0" t="inlineStr">
        <is>
          <t>7行 0列，源：8 备：6</t>
        </is>
      </c>
      <c r="DI15" s="0" t="inlineStr">
        <is>
          <t>6行 1列，源：2000-05-11 14:30:29 备：2001-04-09 23:59:59.993</t>
        </is>
      </c>
      <c r="DJ15" s="0" t="inlineStr">
        <is>
          <t>1行 15列，源：1.79e+308 备：</t>
        </is>
      </c>
      <c r="DK15" s="0" t="inlineStr">
        <is>
          <t>0行 15列，源：None 备：</t>
        </is>
      </c>
      <c r="DN15" s="0" t="inlineStr">
        <is>
          <t>6行 0列，源：11 备：21</t>
        </is>
      </c>
      <c r="DP15" s="0" t="inlineStr">
        <is>
          <t>2行 1列，源：  备：1</t>
        </is>
      </c>
      <c r="DR15" s="0" t="inlineStr">
        <is>
          <t>1行 4列，源：00:00:00 备：12:30:45.123</t>
        </is>
      </c>
      <c r="DT15" s="0" t="inlineStr">
        <is>
          <t>1行 4列，源：00:00:00 备：12:30:45.123</t>
        </is>
      </c>
      <c r="DU15" s="0" t="inlineStr">
        <is>
          <t>0行 13列，源：None 备：</t>
        </is>
      </c>
      <c r="DV15" s="0" t="inlineStr">
        <is>
          <t>2行 1列，源：A 备：试</t>
        </is>
      </c>
      <c r="DX15" s="0" t="inlineStr">
        <is>
          <t>2行 6列，源：2026-04-17 16:55:35.768700 备：2026-04-17 16:55:35.76870</t>
        </is>
      </c>
      <c r="DY15" s="0" t="inlineStr">
        <is>
          <t>3行 1列，源：b' ' 备：</t>
        </is>
      </c>
      <c r="EB15" s="0" t="inlineStr">
        <is>
          <t>1行 4列，源：00:00:00 备：12:30:45.123</t>
        </is>
      </c>
      <c r="EC15" s="0" t="inlineStr">
        <is>
          <t>3行 1列，源：b' ' 备：20</t>
        </is>
      </c>
      <c r="ED15" s="0" t="inlineStr">
        <is>
          <t>1行 9列，源：None 备：</t>
        </is>
      </c>
      <c r="EF15" s="0" t="inlineStr">
        <is>
          <t>1行 15列，源：1.79e+308 备：</t>
        </is>
      </c>
      <c r="EI15" s="0" t="inlineStr">
        <is>
          <t>5行 3列，源：None 备：</t>
        </is>
      </c>
      <c r="EK15" s="0" t="inlineStr">
        <is>
          <t>1行 4列，源：00:00:00 备：12:30:45.123</t>
        </is>
      </c>
      <c r="EL15" s="0" t="inlineStr">
        <is>
          <t>3行 1列，源：b' ' 备：</t>
        </is>
      </c>
      <c r="EM15" s="0" t="inlineStr">
        <is>
          <t>13行 0列，源：14 备：7</t>
        </is>
      </c>
      <c r="EO15" s="0" t="inlineStr">
        <is>
          <t>2行 3列，源：23:59:59.990000 备：12:30:45.12</t>
        </is>
      </c>
      <c r="EP15" s="0" t="inlineStr">
        <is>
          <t>3行 1列，源：b' ' 备：00</t>
        </is>
      </c>
      <c r="EQ15" s="0" t="inlineStr">
        <is>
          <t>1行 15列，源：1.79e+308 备：</t>
        </is>
      </c>
      <c r="ET15" s="0" t="inlineStr">
        <is>
          <t>2行 2列，源：12:30:45.100000 备：23:59:59.1</t>
        </is>
      </c>
      <c r="EW15" s="0" t="inlineStr">
        <is>
          <t>1行 5列，源：09:12:34.123500 备：12:30:45.1235</t>
        </is>
      </c>
      <c r="EX15" s="0" t="inlineStr">
        <is>
          <t>7行 0列，源：8 备：3</t>
        </is>
      </c>
      <c r="EY15" s="0" t="inlineStr">
        <is>
          <t>4行 1列，源：b'F' 备：46</t>
        </is>
      </c>
      <c r="EZ15" s="0" t="inlineStr">
        <is>
          <t>1行 15列，源：1.79e+308 备：</t>
        </is>
      </c>
      <c r="FA15" s="0" t="inlineStr">
        <is>
          <t>3行 1列，源：b' ' 备：20</t>
        </is>
      </c>
      <c r="FB15" s="0" t="inlineStr">
        <is>
          <t>7行 0列，源：8 备：127</t>
        </is>
      </c>
      <c r="FD15" s="0" t="inlineStr">
        <is>
          <t>1行 15列，源：1.79e+308 备：</t>
        </is>
      </c>
      <c r="FE15" s="0" t="inlineStr">
        <is>
          <t>1行 4列，源：1900-01-01 00:00:00.000 +00:00 备：2013-03-12 02:00:00.000 -04:25</t>
        </is>
      </c>
      <c r="FG15" s="0" t="inlineStr">
        <is>
          <t>7行 0列，源：8 备：3</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c_dtoffset_6列源备映射错误，源端为datetimeoffset None位	期望更改为text	实际备端为datetimeoffset None位</t>
        </is>
      </c>
      <c r="AC16" s="0" t="inlineStr">
        <is>
          <t>7行 1列，源：2068-05-11 14:31:00 备：2000-05-11 14:30:00</t>
        </is>
      </c>
      <c r="AD16" s="0" t="inlineStr">
        <is>
          <t>3行 2列，源：b'          ' 备：</t>
        </is>
      </c>
      <c r="AF16" s="0" t="inlineStr">
        <is>
          <t>4行 2列，源：b'~!\xd3\xa2\xb7\xbdtest&amp;*' 备：7E21D3A2B7BD74657374262A</t>
        </is>
      </c>
      <c r="AH16" s="0" t="inlineStr">
        <is>
          <t>7行 1列，源：2068-05-11 14:31:00 备：2079-06-05 23:59:00</t>
        </is>
      </c>
      <c r="AJ16" s="0" t="inlineStr">
        <is>
          <t>3行 2列，源：b'          ' 备：</t>
        </is>
      </c>
      <c r="AK16" s="0" t="inlineStr">
        <is>
          <t>2行 2列，源：                     备：12345678901234567890</t>
        </is>
      </c>
      <c r="AM16" s="0" t="inlineStr">
        <is>
          <t>1行 4列，源：2003-11-05 02:00:00.000 -05:10 备：2025-05-12 00:00:00.000 -14:00</t>
        </is>
      </c>
      <c r="AQ16" s="0" t="inlineStr">
        <is>
          <t>4行 2列，源：b'HelloWorld' 备：48656C6C6F576F726C64</t>
        </is>
      </c>
      <c r="AT16" s="0" t="inlineStr">
        <is>
          <t>2行 5列，源：None 备：</t>
        </is>
      </c>
      <c r="AV16" s="0" t="inlineStr">
        <is>
          <t>7行 0列，源：8 备：16</t>
        </is>
      </c>
      <c r="AW16" s="0" t="inlineStr">
        <is>
          <t>3行 2列，源：b'          ' 备：</t>
        </is>
      </c>
      <c r="AX16" s="0" t="inlineStr">
        <is>
          <t>7行 0列，源：8 备：13</t>
        </is>
      </c>
      <c r="AZ16" s="0" t="inlineStr">
        <is>
          <t>7行 0列，源：8 备：16</t>
        </is>
      </c>
      <c r="BA16" s="0" t="inlineStr">
        <is>
          <t>2行 6列，源：None 备：</t>
        </is>
      </c>
      <c r="BB16" s="0" t="inlineStr">
        <is>
          <t>7行 1列，源：2068-05-11 14:30:30 备：1996-03-03 23:59:59.997</t>
        </is>
      </c>
      <c r="BC16" s="0" t="inlineStr">
        <is>
          <t xml:space="preserve">4行 1列，源：测 备： </t>
        </is>
      </c>
      <c r="BD16" s="0" t="inlineStr">
        <is>
          <t>7行 0列，源：8 备：16</t>
        </is>
      </c>
      <c r="BE16" s="0" t="inlineStr">
        <is>
          <t>7行 1列，源：2020-02-29 19:27:31.123000 备：2002-06-11 23:59:59.993</t>
        </is>
      </c>
      <c r="BH16" s="0" t="inlineStr">
        <is>
          <t>2行 2列，源：                     备：12345678901234567890</t>
        </is>
      </c>
      <c r="BK16" s="0" t="inlineStr">
        <is>
          <t>4行 2列，源：9999-12-31 23:59:59.900000 备：9999-12-31 23:59:59.9</t>
        </is>
      </c>
      <c r="BL16" s="0" t="inlineStr">
        <is>
          <t>7行 0列，源：8 备：6</t>
        </is>
      </c>
      <c r="BM16" s="0" t="inlineStr">
        <is>
          <t>1行 5列，源：1900-01-01 00:00:00 备：2026-04-17 17:17:24.6306</t>
        </is>
      </c>
      <c r="BN16" s="0" t="inlineStr">
        <is>
          <t>4行 2列，源：9999-12-31 23:59:59.900000 备：9999-12-31 23:59:59.9</t>
        </is>
      </c>
      <c r="BO16" s="0" t="inlineStr">
        <is>
          <t>0行 13列，源：None 备：</t>
        </is>
      </c>
      <c r="BP16" s="0" t="inlineStr">
        <is>
          <t>3行 2列，源：b'                    ' 备：0000000000000000000000000000000000000000</t>
        </is>
      </c>
      <c r="BQ16" s="0" t="inlineStr">
        <is>
          <t>1行 5列，源：1900-01-01 00:00:00 备：2026-04-17 17:17:33.4133</t>
        </is>
      </c>
      <c r="BR16" s="0" t="inlineStr">
        <is>
          <t>1行 16列，源：1.2345669834560371e-20 备：</t>
        </is>
      </c>
      <c r="BT16" s="0" t="inlineStr">
        <is>
          <t xml:space="preserve">2行 2列，源：THIS IS A TESTCASEYF 备：更新生僻字               </t>
        </is>
      </c>
      <c r="BV16" s="0" t="inlineStr">
        <is>
          <t>4行 5列，源：2046-05-11 14:30:45.123500 备：2046-05-11 14:30:45.1235</t>
        </is>
      </c>
      <c r="BW16" s="0" t="inlineStr">
        <is>
          <t>2行 2列，源：                     备：12345678901234567890</t>
        </is>
      </c>
      <c r="BX16" s="0" t="inlineStr">
        <is>
          <t>3行 2列，源：b'                    ' 备：2020202020202020202020202020202020202020</t>
        </is>
      </c>
      <c r="CA16" s="0" t="inlineStr">
        <is>
          <t xml:space="preserve">4行 1列，源：测 备： </t>
        </is>
      </c>
      <c r="CC16" s="0" t="inlineStr">
        <is>
          <t>3行 2列，源：b'                    ' 备：0000000000000000000000000000000000000000</t>
        </is>
      </c>
      <c r="CD16" s="0" t="inlineStr">
        <is>
          <t>1行 5列，源：1900-01-01 00:00:00.0000 +00:00 备：2013-03-12 02:00:00.0000 -04:25</t>
        </is>
      </c>
      <c r="CF16" s="0" t="inlineStr">
        <is>
          <t>1行 5列，源：1900-01-01 00:00:00.0000 +00:00 备：2013-03-12 02:00:00.0000 -04:25</t>
        </is>
      </c>
      <c r="CG16" s="0" t="inlineStr">
        <is>
          <t>1行 5列，源：1900-01-01 00:00:00.0000 +00:00 备：2013-03-12 02:00:00.0000 -04:25</t>
        </is>
      </c>
      <c r="CI16" s="0" t="inlineStr">
        <is>
          <t>3行 2列，源：b'                    ' 备：2020202020202020202020202020202020202020</t>
        </is>
      </c>
      <c r="CJ16" s="0" t="inlineStr">
        <is>
          <t>1行 5列，源：1900-01-01 00:00:00.0000 +00:00 备：2013-03-12 02:00:00.0000 -04:25</t>
        </is>
      </c>
      <c r="CK16"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6" s="0" t="inlineStr">
        <is>
          <t>2行 8列，源：None 备：</t>
        </is>
      </c>
      <c r="CM16" s="0" t="inlineStr">
        <is>
          <t>1行 5列，源：00:00:00 备：12:30:45.1235</t>
        </is>
      </c>
      <c r="CN16" s="0" t="inlineStr">
        <is>
          <t>2行 4列，源：2000-05-11 00:30:45.123 +09:00 备：2025-05-12 00:00:00.000 -14:00</t>
        </is>
      </c>
      <c r="CO16" s="0" t="inlineStr">
        <is>
          <t>8行 1列，源：9999-12-30 备：1990-05-11</t>
        </is>
      </c>
      <c r="CP16" s="0" t="inlineStr">
        <is>
          <t>1行 4列，源：2063-05-11 10:30:45.123 -04:00 备：9999-12-31 23:59:59.999 +00:00</t>
        </is>
      </c>
      <c r="CQ16" s="0" t="inlineStr">
        <is>
          <t>7行 0列，源：8 备：6</t>
        </is>
      </c>
      <c r="CS16" s="0" t="inlineStr">
        <is>
          <t>3行 2列，源：b'This is a test strin' 备：546869732069732061207465737420737472696E</t>
        </is>
      </c>
      <c r="CT16" s="0" t="inlineStr">
        <is>
          <t>1行 4列，源：12:30:45 备：00:00:01.123</t>
        </is>
      </c>
      <c r="CU16" s="0" t="inlineStr">
        <is>
          <t>7行 0列，源：8 备：11</t>
        </is>
      </c>
      <c r="CV16" s="0" t="inlineStr">
        <is>
          <t>3行 2列，源：b'                    ' 备：546869732069732061207465737420737472696E</t>
        </is>
      </c>
      <c r="CW16" s="0" t="inlineStr">
        <is>
          <t>1行 16列，源：3.3999999521443642e+38 备：</t>
        </is>
      </c>
      <c r="CX16" s="0" t="inlineStr">
        <is>
          <t>7行 1列，源：2068-05-11 14:31:00 备：1900-01-01 00:00:00</t>
        </is>
      </c>
      <c r="DB16" s="0" t="inlineStr">
        <is>
          <t>1行 19列，源：True 备：1</t>
        </is>
      </c>
      <c r="DG16" s="0" t="inlineStr">
        <is>
          <t>7行 1列，源：0001-01-02 备：2020-02-29</t>
        </is>
      </c>
      <c r="DI16" s="0" t="inlineStr">
        <is>
          <t>7行 0列，源：8 备：16</t>
        </is>
      </c>
      <c r="DJ16" s="0" t="inlineStr">
        <is>
          <t>1行 16列，源：3.3999999521443642e+38 备：</t>
        </is>
      </c>
      <c r="DK16" s="0" t="inlineStr">
        <is>
          <t>0行 16列，源：None 备：</t>
        </is>
      </c>
      <c r="DN16" s="0" t="inlineStr">
        <is>
          <t>6行 1列，源：1997-04-04 23:59:59.997000 备：2023-05-11 00:00:00.123</t>
        </is>
      </c>
      <c r="DP16" s="0" t="inlineStr">
        <is>
          <t>2行 2列，源：                     备：12345678901234567890</t>
        </is>
      </c>
      <c r="DR16" s="0" t="inlineStr">
        <is>
          <t>1行 5列，源：00:00:00 备：12:30:45.1235</t>
        </is>
      </c>
      <c r="DT16" s="0" t="inlineStr">
        <is>
          <t>1行 5列，源：00:00:00 备：12:30:45.1235</t>
        </is>
      </c>
      <c r="DU16" s="0" t="inlineStr">
        <is>
          <t>0行 14列，源：None 备：</t>
        </is>
      </c>
      <c r="DV16" s="0" t="inlineStr">
        <is>
          <t>2行 2列，源：THIS IS A TESTCASEYF 备：更新生僻字</t>
        </is>
      </c>
      <c r="DX16" s="0" t="inlineStr">
        <is>
          <t>4行 2列，源：9999-12-31 23:59:59.900000 备：9999-12-31 23:59:59.9</t>
        </is>
      </c>
      <c r="DY16" s="0" t="inlineStr">
        <is>
          <t>3行 2列，源：b'          ' 备：</t>
        </is>
      </c>
      <c r="EB16" s="0" t="inlineStr">
        <is>
          <t>1行 5列，源：00:00:00 备：12:30:45.1235</t>
        </is>
      </c>
      <c r="EC16" s="0" t="inlineStr">
        <is>
          <t>3行 2列，源：b'          ' 备：20202020202020202020</t>
        </is>
      </c>
      <c r="ED16" s="0" t="inlineStr">
        <is>
          <t>1行 10列，源：None 备：</t>
        </is>
      </c>
      <c r="EF16" s="0" t="inlineStr">
        <is>
          <t>1行 16列，源：3.3999999521443642e+38 备：</t>
        </is>
      </c>
      <c r="EI16" s="0" t="inlineStr">
        <is>
          <t>5行 4列，源：None 备：</t>
        </is>
      </c>
      <c r="EK16" s="0" t="inlineStr">
        <is>
          <t>1行 5列，源：00:00:00 备：12:30:45.1235</t>
        </is>
      </c>
      <c r="EL16" s="0" t="inlineStr">
        <is>
          <t>3行 2列，源：b'          ' 备：</t>
        </is>
      </c>
      <c r="EM16" s="0" t="inlineStr">
        <is>
          <t>14行 0列，源：15 备：8</t>
        </is>
      </c>
      <c r="EO16" s="0" t="inlineStr">
        <is>
          <t>2行 4列，源：23:59:59.999000 备：12:30:45.123</t>
        </is>
      </c>
      <c r="EP16" s="0" t="inlineStr">
        <is>
          <t>3行 2列，源：b'                    ' 备：0000000000000000000000000000000000000000</t>
        </is>
      </c>
      <c r="EQ16" s="0" t="inlineStr">
        <is>
          <t>1行 16列，源：3.3999999521443642e+38 备：</t>
        </is>
      </c>
      <c r="ET16" s="0" t="inlineStr">
        <is>
          <t>2行 3列，源：12:30:45.120000 备：23:59:59.12</t>
        </is>
      </c>
      <c r="EW16" s="0" t="inlineStr">
        <is>
          <t>1行 7列，源：09:12:34.123457 备：12:30:45.123457</t>
        </is>
      </c>
      <c r="EX16" s="0" t="inlineStr">
        <is>
          <t>7行 1列，源：2068-05-11 14:31:00 备：1900-01-01 00:00:00</t>
        </is>
      </c>
      <c r="EY16" s="0" t="inlineStr">
        <is>
          <t>4行 2列，源：b'~!\xd3\xa2\xb7\xbdTest&amp;*\x00\x00\x00\x00\x00\x00\x00\x00' 备：7E21D3A2B7BD54657374262A0000000000000000</t>
        </is>
      </c>
      <c r="EZ16" s="0" t="inlineStr">
        <is>
          <t>1行 16列，源：3.3999999521443642e+38 备：</t>
        </is>
      </c>
      <c r="FA16" s="0" t="inlineStr">
        <is>
          <t>3行 2列，源：b'          ' 备：20202020202020202020</t>
        </is>
      </c>
      <c r="FB16" s="0" t="inlineStr">
        <is>
          <t>7行 1列，源：2068-05-11 14:31:00 备：2000-05-11 14:30:00</t>
        </is>
      </c>
      <c r="FD16" s="0" t="inlineStr">
        <is>
          <t>1行 16列，源：3.3999999521443642e+38 备：</t>
        </is>
      </c>
      <c r="FE16" s="0" t="inlineStr">
        <is>
          <t>1行 5列，源：1900-01-01 00:00:00.0000 +00:00 备：2013-03-12 02:00:00.0000 -04:25</t>
        </is>
      </c>
      <c r="FG16" s="0" t="inlineStr">
        <is>
          <t>7行 1列，源：2068-05-11 14:31:00 备：1900-01-01 00:00:00</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c_dtoffset列源备映射错误，源端为datetimeoffset None位	期望更改为text	实际备端为datetimeoffset None位</t>
        </is>
      </c>
      <c r="AC17" s="0" t="inlineStr">
        <is>
          <t>8行 0列，源：9 备：28</t>
        </is>
      </c>
      <c r="AD17" s="0" t="inlineStr">
        <is>
          <t>3行 3列，源：b'                                                                                                                                                                                                        ' 备：</t>
        </is>
      </c>
      <c r="AF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H17" s="0" t="inlineStr">
        <is>
          <t>8行 0列，源：9 备：4</t>
        </is>
      </c>
      <c r="AJ17" s="0" t="inlineStr">
        <is>
          <t>3行 3列，源：b'                                                                                                                                                                                                        ' 备：</t>
        </is>
      </c>
      <c r="AK17" s="0" t="inlineStr">
        <is>
          <t>2行 2列，源：                     备：12345678901234567890</t>
        </is>
      </c>
      <c r="AM17" s="0" t="inlineStr">
        <is>
          <t>1行 5列，源：2003-11-05 02:00:00.0000 -05:10 备：2025-05-12 00:00:00.0000 -14:00</t>
        </is>
      </c>
      <c r="AQ17" s="0" t="inlineStr">
        <is>
          <t>4行 3列，源：b'HelloWorldTestData' 备：48656C6C6F576F726C645465737444617461</t>
        </is>
      </c>
      <c r="AT17" s="0" t="inlineStr">
        <is>
          <t>2行 6列，源：None 备：</t>
        </is>
      </c>
      <c r="AV17" s="0" t="inlineStr">
        <is>
          <t>7行 1列，源：2068-05-11 14:30:30 备：2002-06-11 23:59:59.993</t>
        </is>
      </c>
      <c r="AW17" s="0" t="inlineStr">
        <is>
          <t>3行 3列，源：b'                                                                                                                                                                                                        ' 备：</t>
        </is>
      </c>
      <c r="AX17" s="0" t="inlineStr">
        <is>
          <t>7行 1列，源：2068-05-11 14:30:30 备：1999-06-06 23:59:59.997</t>
        </is>
      </c>
      <c r="AZ17" s="0" t="inlineStr">
        <is>
          <t>7行 1列，源：2068-05-11 14:30:30 备：2002-06-11 23:59:59.993</t>
        </is>
      </c>
      <c r="BA17" s="0" t="inlineStr">
        <is>
          <t>2行 7列，源：None 备：</t>
        </is>
      </c>
      <c r="BB17" s="0" t="inlineStr">
        <is>
          <t>8行 0列，源：9 备：111</t>
        </is>
      </c>
      <c r="BC17" s="0" t="inlineStr">
        <is>
          <t xml:space="preserve">4行 1列，源：测 备： </t>
        </is>
      </c>
      <c r="BD17" s="0" t="inlineStr">
        <is>
          <t>7行 1列，源：9999-12-31 23:59:59.997000 备：9999-12-31 23:59:59.997</t>
        </is>
      </c>
      <c r="BE17" s="0" t="inlineStr">
        <is>
          <t>8行 0列，源：9 备：17</t>
        </is>
      </c>
      <c r="BH17" s="0" t="inlineStr">
        <is>
          <t>2行 2列，源：                     备：12345678901234567890</t>
        </is>
      </c>
      <c r="BK17" s="0" t="inlineStr">
        <is>
          <t>4行 3列，源：9999-12-31 23:59:59.990000 备：9999-12-31 23:59:59.99</t>
        </is>
      </c>
      <c r="BL17" s="0" t="inlineStr">
        <is>
          <t>7行 1列，源：0001-01-02 备：2020-02-29</t>
        </is>
      </c>
      <c r="BM17" s="0" t="inlineStr">
        <is>
          <t>1行 6列，源：1900-01-01 00:00:00 备：2026-04-17 17:17:24.63065</t>
        </is>
      </c>
      <c r="BN17" s="0" t="inlineStr">
        <is>
          <t>4行 3列，源：9999-12-31 23:59:59.990000 备：9999-12-31 23:59:59.99</t>
        </is>
      </c>
      <c r="BO17" s="0" t="inlineStr">
        <is>
          <t>0行 14列，源：None 备：</t>
        </is>
      </c>
      <c r="B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7" s="0" t="inlineStr">
        <is>
          <t>1行 6列，源：1900-01-01 00:00:00 备：2026-04-17 17:17:33.41330</t>
        </is>
      </c>
      <c r="BR17" s="0" t="inlineStr">
        <is>
          <t>1行 19列，源：True 备：1</t>
        </is>
      </c>
      <c r="BT17" s="0" t="inlineStr">
        <is>
          <t xml:space="preserve">2行 2列，源：THIS IS A TESTCASEYF 备：更新生僻字               </t>
        </is>
      </c>
      <c r="BV17" s="0" t="inlineStr">
        <is>
          <t>4行 6列，源：2046-05-11 14:30:45.123460 备：2046-05-11 14:30:45.12346</t>
        </is>
      </c>
      <c r="BW17" s="0" t="inlineStr">
        <is>
          <t>2行 2列，源：                     备：12345678901234567890</t>
        </is>
      </c>
      <c r="BX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17" s="0" t="inlineStr">
        <is>
          <t xml:space="preserve">4行 1列，源：测 备： </t>
        </is>
      </c>
      <c r="CC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7" s="0" t="inlineStr">
        <is>
          <t>1行 6列，源：1900-01-01 00:00:00.00000 +00:00 备：2013-03-12 02:00:00.00000 -04:25</t>
        </is>
      </c>
      <c r="CF17" s="0" t="inlineStr">
        <is>
          <t>1行 6列，源：1900-01-01 00:00:00.00000 +00:00 备：2013-03-12 02:00:00.00000 -04:25</t>
        </is>
      </c>
      <c r="CG17" s="0" t="inlineStr">
        <is>
          <t>1行 6列，源：1900-01-01 00:00:00.00000 +00:00 备：2013-03-12 02:00:00.00000 -04:25</t>
        </is>
      </c>
      <c r="CI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17" s="0" t="inlineStr">
        <is>
          <t>1行 6列，源：1900-01-01 00:00:00.00000 +00:00 备：2013-03-12 02:00:00.00000 -04:25</t>
        </is>
      </c>
      <c r="CL17" s="0" t="inlineStr">
        <is>
          <t>3行 0列，源：4 备：12</t>
        </is>
      </c>
      <c r="CM17" s="0" t="inlineStr">
        <is>
          <t>1行 6列，源：00:00:00 备：12:30:45.12346</t>
        </is>
      </c>
      <c r="CN17" s="0" t="inlineStr">
        <is>
          <t>2行 5列，源：2000-05-11 00:30:45.1235 +09:00 备：2025-05-12 00:00:00.0000 -14:00</t>
        </is>
      </c>
      <c r="CO17" s="0" t="inlineStr">
        <is>
          <t>9行 0列，源：10 备：177</t>
        </is>
      </c>
      <c r="CP17" s="0" t="inlineStr">
        <is>
          <t>1行 5列，源：2063-05-11 10:30:45.1235 -04:00 备：9999-12-31 23:59:59.9999 +00:00</t>
        </is>
      </c>
      <c r="CQ17" s="0" t="inlineStr">
        <is>
          <t>7行 1列，源：0001-01-02 备：2020-02-29</t>
        </is>
      </c>
      <c r="CS17" s="0"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7" s="0" t="inlineStr">
        <is>
          <t>1行 5列，源：12:30:45 备：</t>
        </is>
      </c>
      <c r="CU17" s="0" t="inlineStr">
        <is>
          <t>7行 1列，源：0001-01-02 备：2068-06-01</t>
        </is>
      </c>
      <c r="CV17" s="0"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7" s="0" t="inlineStr">
        <is>
          <t>1行 19列，源：True 备：</t>
        </is>
      </c>
      <c r="CX17" s="0" t="inlineStr">
        <is>
          <t>8行 0列，源：9 备：4</t>
        </is>
      </c>
      <c r="DB17" s="0" t="inlineStr">
        <is>
          <t>2行 1列，源：0.0 备：0</t>
        </is>
      </c>
      <c r="DG17" s="0" t="inlineStr">
        <is>
          <t>8行 0列，源：9 备：7</t>
        </is>
      </c>
      <c r="DI17" s="0" t="inlineStr">
        <is>
          <t>7行 1列，源：2068-05-11 14:30:30 备：2002-06-11 23:59:59.993</t>
        </is>
      </c>
      <c r="DJ17" s="0" t="inlineStr">
        <is>
          <t>1行 19列，源：True 备：</t>
        </is>
      </c>
      <c r="DK17" s="0" t="inlineStr">
        <is>
          <t>0行 17列，源：None 备：</t>
        </is>
      </c>
      <c r="DN17" s="0" t="inlineStr">
        <is>
          <t>7行 0列，源：12 备：22</t>
        </is>
      </c>
      <c r="DP17" s="0" t="inlineStr">
        <is>
          <t>2行 2列，源：                     备：12345678901234567890</t>
        </is>
      </c>
      <c r="DR17" s="0" t="inlineStr">
        <is>
          <t>1行 6列，源：00:00:00 备：12:30:45.12346</t>
        </is>
      </c>
      <c r="DT17" s="0" t="inlineStr">
        <is>
          <t>1行 6列，源：00:00:00 备：12:30:45.12346</t>
        </is>
      </c>
      <c r="DU17" s="0" t="inlineStr">
        <is>
          <t>0行 15列，源：None 备：</t>
        </is>
      </c>
      <c r="DV17" s="0" t="inlineStr">
        <is>
          <t>2行 2列，源：THIS IS A TESTCASEYF 备：更新生僻字</t>
        </is>
      </c>
      <c r="DX17" s="0" t="inlineStr">
        <is>
          <t>4行 3列，源：9999-12-31 23:59:59.990000 备：9999-12-31 23:59:59.99</t>
        </is>
      </c>
      <c r="DY17" s="0" t="inlineStr">
        <is>
          <t>3行 3列，源：b'                                                                                                                                                                                                        ' 备：</t>
        </is>
      </c>
      <c r="EB17" s="0" t="inlineStr">
        <is>
          <t>1行 6列，源：00:00:00 备：12:30:45.12346</t>
        </is>
      </c>
      <c r="EC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D17" s="0" t="inlineStr">
        <is>
          <t>1行 11列，源：None 备：</t>
        </is>
      </c>
      <c r="EF17" s="0" t="inlineStr">
        <is>
          <t>1行 19列，源：True 备：</t>
        </is>
      </c>
      <c r="EI17" s="0" t="inlineStr">
        <is>
          <t>5行 5列，源：None 备：</t>
        </is>
      </c>
      <c r="EK17" s="0" t="inlineStr">
        <is>
          <t>1行 6列，源：00:00:00 备：12:30:45.12346</t>
        </is>
      </c>
      <c r="EL17" s="0" t="inlineStr">
        <is>
          <t>3行 3列，源：b'                                                                                                                                                                                                        ' 备：</t>
        </is>
      </c>
      <c r="EM17" s="0" t="inlineStr">
        <is>
          <t>15行 0列，源：16 备：9</t>
        </is>
      </c>
      <c r="EO17" s="0" t="inlineStr">
        <is>
          <t>2行 5列，源：23:59:59.999900 备：12:30:45.1235</t>
        </is>
      </c>
      <c r="E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7" s="0" t="inlineStr">
        <is>
          <t>1行 19列，源：True 备：</t>
        </is>
      </c>
      <c r="ET17" s="0" t="inlineStr">
        <is>
          <t>2行 4列，源：12:30:45.123000 备：23:59:59.123</t>
        </is>
      </c>
      <c r="EW17" s="0" t="inlineStr">
        <is>
          <t>2行 0列，源：9 备：12</t>
        </is>
      </c>
      <c r="EX17" s="0" t="inlineStr">
        <is>
          <t>8行 0列，源：9 备：4</t>
        </is>
      </c>
      <c r="EY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EZ17" s="0" t="inlineStr">
        <is>
          <t>1行 19列，源：True 备：</t>
        </is>
      </c>
      <c r="FA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17" s="0" t="inlineStr">
        <is>
          <t>8行 0列，源：9 备：128</t>
        </is>
      </c>
      <c r="FD17" s="0" t="inlineStr">
        <is>
          <t>1行 19列，源：True 备：</t>
        </is>
      </c>
      <c r="FE17" s="0" t="inlineStr">
        <is>
          <t>1行 6列，源：1900-01-01 00:00:00.00000 +00:00 备：2013-03-12 02:00:00.00000 -04:25</t>
        </is>
      </c>
      <c r="FG17" s="0" t="inlineStr">
        <is>
          <t>8行 0列，源：9 备：4</t>
        </is>
      </c>
    </row>
    <row r="18">
      <c r="A18" s="0" t="inlineStr">
        <is>
          <t>info_nvarchar_dml_batch1_pk_urp1</t>
        </is>
      </c>
      <c r="K18" s="0" t="inlineStr">
        <is>
          <t>[0;34m info_nvarchar_dml_batch1_pk_urp1 [0m源备字段数相同，源端字段：4 	备端字段4</t>
        </is>
      </c>
      <c r="W18" s="0" t="inlineStr">
        <is>
          <t>YES 源备无差异</t>
        </is>
      </c>
      <c r="X18" s="0">
        <f>A18</f>
        <v/>
      </c>
      <c r="AC18" s="0" t="inlineStr">
        <is>
          <t>8行 1列，源：1981-05-11 14:31:00 备：2068-05-11 14:31:00</t>
        </is>
      </c>
      <c r="AD18" s="0" t="inlineStr">
        <is>
          <t>4行 0列，源：5 备：4</t>
        </is>
      </c>
      <c r="AH18" s="0" t="inlineStr">
        <is>
          <t>8行 1列，源：2079-06-05 23:59:00 备：2079-06-06 23:59:00</t>
        </is>
      </c>
      <c r="AJ18" s="0" t="inlineStr">
        <is>
          <t>4行 0列，源：5 备：4</t>
        </is>
      </c>
      <c r="AK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s="0" t="inlineStr">
        <is>
          <t>1行 6列，源：2003-11-05 02:00:00.00000 -05:10 备：2025-05-12 00:00:00.00000 -14:00</t>
        </is>
      </c>
      <c r="AQ18" s="0" t="inlineStr">
        <is>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is>
      </c>
      <c r="AT18" s="0" t="inlineStr">
        <is>
          <t>2行 7列，源：None 备：</t>
        </is>
      </c>
      <c r="AV18" s="0" t="inlineStr">
        <is>
          <t>8行 0列，源：9 备：17</t>
        </is>
      </c>
      <c r="AW18" s="0" t="inlineStr">
        <is>
          <t>4行 0列，源：5 备：4</t>
        </is>
      </c>
      <c r="AX18" s="0" t="inlineStr">
        <is>
          <t>8行 0列，源：9 备：14</t>
        </is>
      </c>
      <c r="AZ18" s="0" t="inlineStr">
        <is>
          <t>8行 0列，源：9 备：17</t>
        </is>
      </c>
      <c r="BA18" s="0" t="inlineStr">
        <is>
          <t>2行 8列，源：None 备：</t>
        </is>
      </c>
      <c r="BB18" s="0" t="inlineStr">
        <is>
          <t>8行 1列，源：1981-05-11 14:30:59 备：1997-04-04 23:59:59.997</t>
        </is>
      </c>
      <c r="BC18" s="0" t="inlineStr">
        <is>
          <t xml:space="preserve">4行 2列，源：这是一个中文字符串            备：                    </t>
        </is>
      </c>
      <c r="BD18" s="0" t="inlineStr">
        <is>
          <t>8行 0列，源：9 备：17</t>
        </is>
      </c>
      <c r="BE18" s="0" t="inlineStr">
        <is>
          <t>8行 1列，源：2020-02-29 19:27:31.123000 备：2003-11-04 23:59:59.990</t>
        </is>
      </c>
      <c r="BH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8" s="0" t="inlineStr">
        <is>
          <t>4行 4列，源：9999-12-31 23:59:59.999000 备：9999-12-31 23:59:59.999</t>
        </is>
      </c>
      <c r="BL18" s="0" t="inlineStr">
        <is>
          <t>8行 0列，源：9 备：7</t>
        </is>
      </c>
      <c r="BM18" s="0" t="inlineStr">
        <is>
          <t>1行 7列，源：1900-01-01 00:00:00 备：2026-04-17 17:17:24.630647</t>
        </is>
      </c>
      <c r="BN18" s="0" t="inlineStr">
        <is>
          <t>4行 4列，源：9999-12-31 23:59:59.999000 备：9999-12-31 23:59:59.999</t>
        </is>
      </c>
      <c r="BO18" s="0" t="inlineStr">
        <is>
          <t>0行 15列，源：nan 备：</t>
        </is>
      </c>
      <c r="BP18" s="0" t="inlineStr">
        <is>
          <t>4行 0列，源：5 备：4</t>
        </is>
      </c>
      <c r="BQ18" s="0" t="inlineStr">
        <is>
          <t>1行 7列，源：1900-01-01 00:00:00 备：2026-04-17 17:17:33.413301</t>
        </is>
      </c>
      <c r="BR18" s="0" t="inlineStr">
        <is>
          <t>2行 0列，源：3 备：11</t>
        </is>
      </c>
      <c r="BT18"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8" s="0" t="inlineStr">
        <is>
          <t>4行 0列，源：5 备：125</t>
        </is>
      </c>
      <c r="CA18" s="0" t="inlineStr">
        <is>
          <t xml:space="preserve">4行 2列，源：这是一个中文字符串 备：          </t>
        </is>
      </c>
      <c r="CC18" s="0" t="inlineStr">
        <is>
          <t>4行 0列，源：5 备：4</t>
        </is>
      </c>
      <c r="CD18" s="0" t="inlineStr">
        <is>
          <t>1行 7列，源：1900-01-01 00:00:00.000000 +00:00 备：2013-03-12 02:00:00.000000 -04:25</t>
        </is>
      </c>
      <c r="CF18" s="0" t="inlineStr">
        <is>
          <t>1行 7列，源：1900-01-01 00:00:00.000000 +00:00 备：2013-03-12 02:00:00.000000 -04:25</t>
        </is>
      </c>
      <c r="CG18" s="0" t="inlineStr">
        <is>
          <t>1行 7列，源：1900-01-01 00:00:00.000000 +00:00 备：2013-03-12 02:00:00.000000 -04:25</t>
        </is>
      </c>
      <c r="CI18" s="0" t="inlineStr">
        <is>
          <t>4行 0列，源：5 备：105</t>
        </is>
      </c>
      <c r="CJ18" s="0" t="inlineStr">
        <is>
          <t>1行 7列，源：1900-01-01 00:00:00.000000 +00:00 备：2013-03-12 02:00:00.000000 -04:25</t>
        </is>
      </c>
      <c r="CL18" s="0" t="inlineStr">
        <is>
          <t>3行 2列，源：None 备：</t>
        </is>
      </c>
      <c r="CM18" s="0" t="inlineStr">
        <is>
          <t>1行 7列，源：00:00:00 备：12:30:45.123456</t>
        </is>
      </c>
      <c r="CN18" s="0" t="inlineStr">
        <is>
          <t>2行 6列，源：2000-05-11 00:30:45.12346 +09:00 备：2025-05-12 00:00:00.00000 -14:00</t>
        </is>
      </c>
      <c r="CO18" s="0" t="inlineStr">
        <is>
          <t>9行 1列，源：1990-05-11 备：1970-01-01</t>
        </is>
      </c>
      <c r="CP18" s="0" t="inlineStr">
        <is>
          <t>1行 6列，源：2063-05-11 10:30:45.12346 -04:00 备：9999-12-31 23:59:59.99999 +00:00</t>
        </is>
      </c>
      <c r="CQ18" s="0" t="inlineStr">
        <is>
          <t>8行 0列，源：9 备：7</t>
        </is>
      </c>
      <c r="CS18" s="0" t="inlineStr">
        <is>
          <t>4行 0列，源：5 备：4</t>
        </is>
      </c>
      <c r="CT18" s="0" t="inlineStr">
        <is>
          <t>1行 6列，源：12:30:45 备：00:00:01.12346</t>
        </is>
      </c>
      <c r="CU18" s="0" t="inlineStr">
        <is>
          <t>8行 0列，源：9 备：110</t>
        </is>
      </c>
      <c r="CV18" s="0" t="inlineStr">
        <is>
          <t>4行 0列，源：5 备：4</t>
        </is>
      </c>
      <c r="CW18" s="0" t="inlineStr">
        <is>
          <t>2行 0列，源：3 备：11</t>
        </is>
      </c>
      <c r="CX18" s="0" t="inlineStr">
        <is>
          <t>8行 1列，源：1981-05-11 14:31:00 备：2079-06-06 23:59:00</t>
        </is>
      </c>
      <c r="DB18" s="0" t="inlineStr">
        <is>
          <t>2行 2列，源：0.0 备：0</t>
        </is>
      </c>
      <c r="DG18" s="0" t="inlineStr">
        <is>
          <t>8行 1列，源：1990-12-31 备：1970-01-01</t>
        </is>
      </c>
      <c r="DI18" s="0" t="inlineStr">
        <is>
          <t>8行 0列，源：9 备：17</t>
        </is>
      </c>
      <c r="DJ18" s="0" t="inlineStr">
        <is>
          <t>2行 0列，源：5 备：12</t>
        </is>
      </c>
      <c r="DK18" s="0" t="inlineStr">
        <is>
          <t>0行 18列，源：None 备：</t>
        </is>
      </c>
      <c r="DN18" s="0" t="inlineStr">
        <is>
          <t>7行 1列，源：1998-05-05 23:59:59.997000 备：2024-05-11 12:00:00.567</t>
        </is>
      </c>
      <c r="DP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8" s="0" t="inlineStr">
        <is>
          <t>1行 7列，源：00:00:00 备：12:30:45.123456</t>
        </is>
      </c>
      <c r="DT18" s="0" t="inlineStr">
        <is>
          <t>1行 7列，源：00:00:00 备：12:30:45.123456</t>
        </is>
      </c>
      <c r="DU18" s="0" t="inlineStr">
        <is>
          <t>0行 16列，源：None 备：</t>
        </is>
      </c>
      <c r="DV18"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8" s="0" t="inlineStr">
        <is>
          <t>4行 4列，源：9999-12-31 23:59:59.999000 备：9999-12-31 23:59:59.999</t>
        </is>
      </c>
      <c r="DY18" s="0" t="inlineStr">
        <is>
          <t>4行 0列，源：5 备：4</t>
        </is>
      </c>
      <c r="EB18" s="0" t="inlineStr">
        <is>
          <t>1行 7列，源：00:00:00 备：12:30:45.123456</t>
        </is>
      </c>
      <c r="EC18" s="0" t="inlineStr">
        <is>
          <t>4行 0列，源：5 备：125</t>
        </is>
      </c>
      <c r="ED18" s="0" t="inlineStr">
        <is>
          <t>1行 12列，源：None 备：</t>
        </is>
      </c>
      <c r="EF18" s="0" t="inlineStr">
        <is>
          <t>2行 0列，源：3 备：11</t>
        </is>
      </c>
      <c r="EI18" s="0" t="inlineStr">
        <is>
          <t>5行 6列，源：None 备：</t>
        </is>
      </c>
      <c r="EK18" s="0" t="inlineStr">
        <is>
          <t>1行 7列，源：00:00:00 备：12:30:45.123456</t>
        </is>
      </c>
      <c r="EL18" s="0" t="inlineStr">
        <is>
          <t>4行 0列，源：5 备：4</t>
        </is>
      </c>
      <c r="EO18" s="0" t="inlineStr">
        <is>
          <t>2行 6列，源：23:59:59.999990 备：12:30:45.12346</t>
        </is>
      </c>
      <c r="EP18" s="0" t="inlineStr">
        <is>
          <t>4行 0列，源：5 备：4</t>
        </is>
      </c>
      <c r="EQ18" s="0" t="inlineStr">
        <is>
          <t>2行 0列，源：3 备：101</t>
        </is>
      </c>
      <c r="ET18" s="0" t="inlineStr">
        <is>
          <t>2行 5列，源：12:30:45.123500 备：23:59:59.1235</t>
        </is>
      </c>
      <c r="EW18" s="0" t="inlineStr">
        <is>
          <t>2行 1列，源：12:30:45 备：23:59:59</t>
        </is>
      </c>
      <c r="EX18" s="0" t="inlineStr">
        <is>
          <t>8行 1列，源：1981-05-11 14:31:00 备：2079-06-06 23:59:00</t>
        </is>
      </c>
      <c r="EZ18" s="0" t="inlineStr">
        <is>
          <t>2行 0列，源：3 备：11</t>
        </is>
      </c>
      <c r="FA18" s="0" t="inlineStr">
        <is>
          <t>4行 0列，源：5 备：105</t>
        </is>
      </c>
      <c r="FB18" s="0" t="inlineStr">
        <is>
          <t>8行 1列，源：1981-05-11 14:31:00 备：2068-05-11 14:31:00</t>
        </is>
      </c>
      <c r="FD18" s="0" t="inlineStr">
        <is>
          <t>2行 0列，源：3 备：101</t>
        </is>
      </c>
      <c r="FE18" s="0" t="inlineStr">
        <is>
          <t>1行 7列，源：1900-01-01 00:00:00.000000 +00:00 备：2013-03-12 02:00:00.000000 -04:25</t>
        </is>
      </c>
      <c r="FG18" s="0" t="inlineStr">
        <is>
          <t>8行 1列，源：1981-05-11 14:31:00 备：2079-06-06 23:59:00</t>
        </is>
      </c>
    </row>
    <row r="19">
      <c r="B19" s="0" t="inlineStr">
        <is>
          <t>YES</t>
        </is>
      </c>
      <c r="C19" s="0" t="inlineStr">
        <is>
          <t>NULL</t>
        </is>
      </c>
      <c r="D19" s="0" t="inlineStr">
        <is>
          <t>NULL</t>
        </is>
      </c>
      <c r="E19" s="0" t="inlineStr">
        <is>
          <t>NULL</t>
        </is>
      </c>
      <c r="F19" s="0" t="inlineStr">
        <is>
          <t>NULL</t>
        </is>
      </c>
      <c r="G19" s="0" t="inlineStr">
        <is>
          <t>NULL</t>
        </is>
      </c>
      <c r="H19" s="0" t="inlineStr">
        <is>
          <t>NULL</t>
        </is>
      </c>
      <c r="I19" s="0" t="inlineStr">
        <is>
          <t>YES!PK__info_nva__3213E83FDA6AB9D6</t>
        </is>
      </c>
      <c r="J19" s="0" t="inlineStr">
        <is>
          <t>YES! 主键相关索引</t>
        </is>
      </c>
      <c r="K19" s="0" t="inlineStr">
        <is>
          <t xml:space="preserve"> NO!  	 id列源备映射错误，源端为int None位	期望更改为text	实际备端为int None位</t>
        </is>
      </c>
      <c r="AC19" s="0" t="inlineStr">
        <is>
          <t>9行 0列，源：10 备：29</t>
        </is>
      </c>
      <c r="AD19" s="0" t="inlineStr">
        <is>
          <t>4行 1列，源：b'A' 备：20</t>
        </is>
      </c>
      <c r="AH19" s="0" t="inlineStr">
        <is>
          <t>9行 0列，源：10 备：5</t>
        </is>
      </c>
      <c r="AJ19" s="0" t="inlineStr">
        <is>
          <t>4行 1列，源：b'A' 备：20</t>
        </is>
      </c>
      <c r="AK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s="0" t="inlineStr">
        <is>
          <t>1行 7列，源：2003-11-05 02:00:00.000000 -05:10 备：2025-05-12 00:00:00.000000 -14:00</t>
        </is>
      </c>
      <c r="AQ19" s="0" t="inlineStr">
        <is>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is>
      </c>
      <c r="AT19" s="0" t="inlineStr">
        <is>
          <t>2行 8列，源：None 备：</t>
        </is>
      </c>
      <c r="AV19" s="0" t="inlineStr">
        <is>
          <t>8行 1列，源：1981-05-11 14:30:59 备：2003-11-04 23:59:59.990</t>
        </is>
      </c>
      <c r="AW19" s="0" t="inlineStr">
        <is>
          <t>4行 1列，源：b'A' 备：20</t>
        </is>
      </c>
      <c r="AX19" s="0" t="inlineStr">
        <is>
          <t>8行 1列，源：1981-05-11 14:30:59 备：2000-05-01 23:59:59.993</t>
        </is>
      </c>
      <c r="AZ19" s="0" t="inlineStr">
        <is>
          <t>8行 1列，源：1981-05-11 14:30:59 备：2003-11-04 23:59:59.990</t>
        </is>
      </c>
      <c r="BA19" s="0" t="inlineStr">
        <is>
          <t>2行 10列，源：None 备：</t>
        </is>
      </c>
      <c r="BB19" s="0" t="inlineStr">
        <is>
          <t>9行 0列，源：10 备：112</t>
        </is>
      </c>
      <c r="BC19" s="0" t="inlineStr">
        <is>
          <t xml:space="preserve">4行 2列，源：这是一个中文字符串            备：                    </t>
        </is>
      </c>
      <c r="BD19" s="0" t="inlineStr">
        <is>
          <t>8行 1列，源：9999-12-31 23:59:59.997000 备：9999-12-31 23:59:59.997</t>
        </is>
      </c>
      <c r="BE19" s="0" t="inlineStr">
        <is>
          <t>9行 0列，源：10 备：18</t>
        </is>
      </c>
      <c r="BH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9" s="0" t="inlineStr">
        <is>
          <t>4行 5列，源：9999-12-31 23:59:59.999900 备：9999-12-31 23:59:59.9999</t>
        </is>
      </c>
      <c r="BL19" s="0" t="inlineStr">
        <is>
          <t>8行 1列，源：9999-12-30 备：1970-01-01</t>
        </is>
      </c>
      <c r="BM19" s="0" t="inlineStr">
        <is>
          <t>1行 8列，源：1900-01-01 00:00:00 备：2026-04-17 17:17:24.6306467</t>
        </is>
      </c>
      <c r="BN19" s="0" t="inlineStr">
        <is>
          <t>4行 5列，源：9999-12-31 23:59:59.999900 备：9999-12-31 23:59:59.9999</t>
        </is>
      </c>
      <c r="BO19" s="0" t="inlineStr">
        <is>
          <t>0行 16列，源：nan 备：</t>
        </is>
      </c>
      <c r="BP19" s="0" t="inlineStr">
        <is>
          <t>4行 1列，源：b'A' 备：20</t>
        </is>
      </c>
      <c r="BQ19" s="0" t="inlineStr">
        <is>
          <t>1行 8列，源：1900-01-01 00:00:00 备：2026-04-17 17:17:33.4133005</t>
        </is>
      </c>
      <c r="BR19" s="0" t="inlineStr">
        <is>
          <t>2行 1列，源：100.0 备：200</t>
        </is>
      </c>
      <c r="BT19"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9" s="0" t="inlineStr">
        <is>
          <t>4行 1列，源：b'A' 备：41</t>
        </is>
      </c>
      <c r="CA19" s="0" t="inlineStr">
        <is>
          <t xml:space="preserve">4行 2列，源：这是一个中文字符串 备：          </t>
        </is>
      </c>
      <c r="CC19" s="0" t="inlineStr">
        <is>
          <t>4行 1列，源：b'A' 备：20</t>
        </is>
      </c>
      <c r="CD19" s="0" t="inlineStr">
        <is>
          <t>1行 8列，源：1900-01-01 00:00:00.0000000 +00:00 备：2013-03-12 02:00:00.0000000 -04:25</t>
        </is>
      </c>
      <c r="CF19" s="0" t="inlineStr">
        <is>
          <t>1行 8列，源：1900-01-01 00:00:00.0000000 +00:00 备：2013-03-12 02:00:00.0000000 -04:25</t>
        </is>
      </c>
      <c r="CG19" s="0" t="inlineStr">
        <is>
          <t>1行 8列，源：1900-01-01 00:00:00.0000000 +00:00 备：2013-03-12 02:00:00.0000000 -04:25</t>
        </is>
      </c>
      <c r="CI19" s="0" t="inlineStr">
        <is>
          <t>4行 1列，源：b'A' 备：41</t>
        </is>
      </c>
      <c r="CJ19" s="0" t="inlineStr">
        <is>
          <t>1行 8列，源：1900-01-01 00:00:00.0000000 +00:00 备：2013-03-12 02:00:00.0000000 -04:25</t>
        </is>
      </c>
      <c r="CL19" s="0" t="inlineStr">
        <is>
          <t>3行 4列，源：None 备：</t>
        </is>
      </c>
      <c r="CM19" s="0" t="inlineStr">
        <is>
          <t>1行 8列，源：00:00:00 备：12:30:45.1234560</t>
        </is>
      </c>
      <c r="CN19" s="0" t="inlineStr">
        <is>
          <t>2行 7列，源：2000-05-11 00:30:45.123457 +09:00 备：2025-05-12 00:00:00.000000 -14:00</t>
        </is>
      </c>
      <c r="CO19" s="0" t="inlineStr">
        <is>
          <t>10行 0列，源：11 备：178</t>
        </is>
      </c>
      <c r="CP19" s="0" t="inlineStr">
        <is>
          <t>1行 7列，源：2063-05-11 10:30:45.123457 -04:00 备：9999-12-31 23:59:59.999999 +00:00</t>
        </is>
      </c>
      <c r="CQ19" s="0" t="inlineStr">
        <is>
          <t>8行 1列，源：9999-12-30 备：1970-01-01</t>
        </is>
      </c>
      <c r="CS19" s="0" t="inlineStr">
        <is>
          <t>4行 1列，源：b'X' 备：58</t>
        </is>
      </c>
      <c r="CT19" s="0" t="inlineStr">
        <is>
          <t>1行 7列，源：12:30:45 备：</t>
        </is>
      </c>
      <c r="CU19" s="0" t="inlineStr">
        <is>
          <t>8行 1列，源：9999-12-30 备：1990-05-11</t>
        </is>
      </c>
      <c r="CV19" s="0" t="inlineStr">
        <is>
          <t>4行 1列，源：b'A' 备：20</t>
        </is>
      </c>
      <c r="CW19" s="0" t="inlineStr">
        <is>
          <t>2行 1列，源：0.0 备：</t>
        </is>
      </c>
      <c r="CX19" s="0" t="inlineStr">
        <is>
          <t>9行 0列，源：10 备：5</t>
        </is>
      </c>
      <c r="DB19" s="0" t="inlineStr">
        <is>
          <t>2行 3列，源：0.0 备：0</t>
        </is>
      </c>
      <c r="DG19" s="0" t="inlineStr">
        <is>
          <t>9行 0列，源：10 备：8</t>
        </is>
      </c>
      <c r="DI19" s="0" t="inlineStr">
        <is>
          <t>8行 1列，源：1981-05-11 14:30:59 备：2003-11-04 23:59:59.990</t>
        </is>
      </c>
      <c r="DJ19" s="0" t="inlineStr">
        <is>
          <t>2行 1列，源：123.0 备：</t>
        </is>
      </c>
      <c r="DK19" s="0" t="inlineStr">
        <is>
          <t>0行 19列，源：None 备：</t>
        </is>
      </c>
      <c r="DN19" s="0" t="inlineStr">
        <is>
          <t>8行 0列，源：13 备：23</t>
        </is>
      </c>
      <c r="DP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9" s="0" t="inlineStr">
        <is>
          <t>1行 8列，源：00:00:00 备：12:30:45.1234560</t>
        </is>
      </c>
      <c r="DT19" s="0" t="inlineStr">
        <is>
          <t>1行 8列，源：00:00:00 备：12:30:45.1234560</t>
        </is>
      </c>
      <c r="DU19" s="0" t="inlineStr">
        <is>
          <t>0行 17列，源：None 备：</t>
        </is>
      </c>
      <c r="DV19"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9" s="0" t="inlineStr">
        <is>
          <t>4行 5列，源：9999-12-31 23:59:59.999900 备：9999-12-31 23:59:59.9999</t>
        </is>
      </c>
      <c r="DY19" s="0" t="inlineStr">
        <is>
          <t>4行 1列，源：b'A' 备：20</t>
        </is>
      </c>
      <c r="EB19" s="0" t="inlineStr">
        <is>
          <t>1行 8列，源：00:00:00 备：12:30:45.1234560</t>
        </is>
      </c>
      <c r="EC19" s="0" t="inlineStr">
        <is>
          <t>4行 1列，源：b'A' 备：41</t>
        </is>
      </c>
      <c r="ED19" s="0" t="inlineStr">
        <is>
          <t>1行 13列，源：None 备：</t>
        </is>
      </c>
      <c r="EF19" s="0" t="inlineStr">
        <is>
          <t>2行 1列，源：nan 备：200</t>
        </is>
      </c>
      <c r="EI19" s="0" t="inlineStr">
        <is>
          <t>5行 7列，源：None 备：</t>
        </is>
      </c>
      <c r="EK19" s="0" t="inlineStr">
        <is>
          <t>1行 8列，源：00:00:00 备：12:30:45.1234560</t>
        </is>
      </c>
      <c r="EL19" s="0" t="inlineStr">
        <is>
          <t>4行 1列，源：b'A' 备：20</t>
        </is>
      </c>
      <c r="EO19" s="0" t="inlineStr">
        <is>
          <t>2行 7列，源：23:59:59.999999 备：12:30:45.123457</t>
        </is>
      </c>
      <c r="EP19" s="0" t="inlineStr">
        <is>
          <t>4行 1列，源：b'A' 备：20</t>
        </is>
      </c>
      <c r="EQ19" s="0" t="inlineStr">
        <is>
          <t>2行 1列，源：nan 备：</t>
        </is>
      </c>
      <c r="ET19" s="0" t="inlineStr">
        <is>
          <t>2行 6列，源：12:30:45.123450 备：23:59:59.12346</t>
        </is>
      </c>
      <c r="EW19" s="0" t="inlineStr">
        <is>
          <t>2行 2列，源：12:30:45.100000 备：23:59:59.1</t>
        </is>
      </c>
      <c r="EX19" s="0" t="inlineStr">
        <is>
          <t>9行 0列，源：10 备：5</t>
        </is>
      </c>
      <c r="EZ19" s="0" t="inlineStr">
        <is>
          <t>2行 1列，源：nan 备：200</t>
        </is>
      </c>
      <c r="FA19" s="0" t="inlineStr">
        <is>
          <t>4行 1列，源：b'A' 备：41</t>
        </is>
      </c>
      <c r="FB19" s="0" t="inlineStr">
        <is>
          <t>9行 0列，源：10 备：13</t>
        </is>
      </c>
      <c r="FD19" s="0" t="inlineStr">
        <is>
          <t>2行 1列，源：nan 备：</t>
        </is>
      </c>
      <c r="FE19" s="0" t="inlineStr">
        <is>
          <t>1行 8列，源：1900-01-01 00:00:00.0000000 +00:00 备：2013-03-12 02:00:00.0000000 -04:25</t>
        </is>
      </c>
      <c r="FG19" s="0" t="inlineStr">
        <is>
          <t>9行 0列，源：10 备：5</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c_nvarchar列源备映射错误，源端为nvarchar 2位	期望更改为text	实际备端为nvarchar 2位</t>
        </is>
      </c>
      <c r="AC20" s="0" t="inlineStr">
        <is>
          <t>9行 1列，源：2079-06-05 23:59:00 备：1981-05-11 14:31:00</t>
        </is>
      </c>
      <c r="AD20" s="0" t="inlineStr">
        <is>
          <t>4行 2列，源：b'Variable length bina' 备：20202020202020202020</t>
        </is>
      </c>
      <c r="AH20" s="0" t="inlineStr">
        <is>
          <t>10行 0列，源：11 备：6</t>
        </is>
      </c>
      <c r="AJ20" s="0" t="inlineStr">
        <is>
          <t>4行 2列，源：b'Variable length bina' 备：20202020202020202020</t>
        </is>
      </c>
      <c r="AK20" s="0" t="inlineStr">
        <is>
          <t>3行 0列，源：4 备：12</t>
        </is>
      </c>
      <c r="AM20" s="0" t="inlineStr">
        <is>
          <t>1行 8列，源：2003-11-05 02:00:00.0000000 -05:10 备：2025-05-11 23:59:59.9999999 -14:00</t>
        </is>
      </c>
      <c r="AQ20" s="0" t="inlineStr">
        <is>
          <t>5行 3列，源：b"SimulatedJPEGData'M\xa3b\xf3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 备：53696D756C617465644A50454744617461274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t>
        </is>
      </c>
      <c r="AT20" s="0" t="inlineStr">
        <is>
          <t>2行 10列，源：None 备：</t>
        </is>
      </c>
      <c r="AV20" s="0" t="inlineStr">
        <is>
          <t>9行 0列，源：10 备：18</t>
        </is>
      </c>
      <c r="AW20" s="0" t="inlineStr">
        <is>
          <t>4行 2列，源：b'Variable length bina' 备：20202020202020202020</t>
        </is>
      </c>
      <c r="AX20" s="0" t="inlineStr">
        <is>
          <t>9行 0列，源：10 备：15</t>
        </is>
      </c>
      <c r="AZ20" s="0" t="inlineStr">
        <is>
          <t>9行 0列，源：10 备：18</t>
        </is>
      </c>
      <c r="BA20" s="0" t="inlineStr">
        <is>
          <t>2行 11列，源：None 备：</t>
        </is>
      </c>
      <c r="BB20" s="0" t="inlineStr">
        <is>
          <t>9行 1列，源：1996-03-03 23:59:59.997000 备：1998-05-05 23:59:59.997</t>
        </is>
      </c>
      <c r="BC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0" s="0" t="inlineStr">
        <is>
          <t>9行 0列，源：10 备：18</t>
        </is>
      </c>
      <c r="BE20" s="0" t="inlineStr">
        <is>
          <t>9行 1列，源：1996-03-03 23:59:59.997000 备：2004-12-24 23:59:59.990</t>
        </is>
      </c>
      <c r="BH20" s="0" t="inlineStr">
        <is>
          <t>3行 0列，源：4 备：12</t>
        </is>
      </c>
      <c r="BK20" s="0" t="inlineStr">
        <is>
          <t>4行 6列，源：9999-12-31 23:59:59.999990 备：9999-12-31 23:59:59.99999</t>
        </is>
      </c>
      <c r="BL20" s="0" t="inlineStr">
        <is>
          <t>9行 0列，源：10 备：8</t>
        </is>
      </c>
      <c r="BM20" s="0" t="inlineStr">
        <is>
          <t>2行 0列，源：3 备：125</t>
        </is>
      </c>
      <c r="BN20" s="0" t="inlineStr">
        <is>
          <t>4行 6列，源：9999-12-31 23:59:59.999990 备：9999-12-31 23:59:59.99999</t>
        </is>
      </c>
      <c r="BO20" s="0" t="inlineStr">
        <is>
          <t>0行 17列，源：None 备：</t>
        </is>
      </c>
      <c r="BP20" s="0" t="inlineStr">
        <is>
          <t>4行 2列，源：b'Variable length bina' 备：2020202020202020202020202020202020202020</t>
        </is>
      </c>
      <c r="BQ20" s="0" t="inlineStr">
        <is>
          <t>2行 0列，源：3 备：105</t>
        </is>
      </c>
      <c r="BR20" s="0" t="inlineStr">
        <is>
          <t>2行 2列，源：0.0 备：0</t>
        </is>
      </c>
      <c r="BT20" s="0" t="inlineStr">
        <is>
          <t>3行 0列，源：4 备：178</t>
        </is>
      </c>
      <c r="BW20" s="0" t="inlineStr">
        <is>
          <t>3行 0列，源：4 备：12</t>
        </is>
      </c>
      <c r="BX20" s="0" t="inlineStr">
        <is>
          <t>4行 2列，源：b'Variable length bina' 备：5661726961626C65206C656E6774682062696E61</t>
        </is>
      </c>
      <c r="CA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0" s="0" t="inlineStr">
        <is>
          <t>4行 2列，源：b'Variable length bina' 备：2020202020202020202020202020202020202020</t>
        </is>
      </c>
      <c r="CD20" s="0" t="inlineStr">
        <is>
          <t>2行 0列，源：3 备：11</t>
        </is>
      </c>
      <c r="CF20" s="0" t="inlineStr">
        <is>
          <t>2行 0列，源：3 备：11</t>
        </is>
      </c>
      <c r="CG20" s="0" t="inlineStr">
        <is>
          <t>2行 0列，源：3 备：11</t>
        </is>
      </c>
      <c r="CI20" s="0" t="inlineStr">
        <is>
          <t>4行 2列，源：b'Variable length bina' 备：5661726961626C65206C656E6774682062696E61</t>
        </is>
      </c>
      <c r="CJ20" s="0" t="inlineStr">
        <is>
          <t>2行 0列，源：3 备：102</t>
        </is>
      </c>
      <c r="CL20" s="0" t="inlineStr">
        <is>
          <t>3行 6列，源：None 备：</t>
        </is>
      </c>
      <c r="CM20" s="0" t="inlineStr">
        <is>
          <t>2行 0列，源：3 备：11</t>
        </is>
      </c>
      <c r="CN20" s="0" t="inlineStr">
        <is>
          <t>2行 8列，源：2000-05-11 00:30:45.1234567 +09:00 备：2025-05-11 23:59:59.9999999 -14:00</t>
        </is>
      </c>
      <c r="CO20" s="0" t="inlineStr">
        <is>
          <t>10行 1列，源：2068-06-01 备：0001-01-02</t>
        </is>
      </c>
      <c r="CP20" s="0" t="inlineStr">
        <is>
          <t>1行 8列，源：2063-05-11 10:30:45.1234567 -04:00 备：9999-12-31 23:59:59.9999999 +00:00</t>
        </is>
      </c>
      <c r="CQ20" s="0" t="inlineStr">
        <is>
          <t>9行 0列，源：10 备：8</t>
        </is>
      </c>
      <c r="CS20" s="0" t="inlineStr">
        <is>
          <t>4行 2列，源：b'This is a test strin' 备：546869732069732061207465737420737472696E</t>
        </is>
      </c>
      <c r="CT20" s="0" t="inlineStr">
        <is>
          <t>1行 8列，源：12:30:45 备：00:00:01.1234567</t>
        </is>
      </c>
      <c r="CU20" s="0" t="inlineStr">
        <is>
          <t>9行 0列，源：10 备：2</t>
        </is>
      </c>
      <c r="CV20" s="0" t="inlineStr">
        <is>
          <t>4行 2列，源：b'Variable length bina' 备：2020202020202020202020202020202020202020</t>
        </is>
      </c>
      <c r="CW20" s="0" t="inlineStr">
        <is>
          <t>2行 2列，源：0.0 备：</t>
        </is>
      </c>
      <c r="CX20" s="0" t="inlineStr">
        <is>
          <t>9行 1列，源：2079-06-05 23:59:00 备：2026-04-17 16:52:00</t>
        </is>
      </c>
      <c r="DB20" s="0" t="inlineStr">
        <is>
          <t>2行 4列，源：0.0 备：0</t>
        </is>
      </c>
      <c r="DG20" s="0" t="inlineStr">
        <is>
          <t>9行 1列，源：1990-12-31 备：0001-01-02</t>
        </is>
      </c>
      <c r="DI20" s="0" t="inlineStr">
        <is>
          <t>9行 0列，源：10 备：18</t>
        </is>
      </c>
      <c r="DJ20" s="0" t="inlineStr">
        <is>
          <t>2行 2列，源：12345.0 备：</t>
        </is>
      </c>
      <c r="DK20" s="0" t="inlineStr">
        <is>
          <t>1行 1列，源：None 备：</t>
        </is>
      </c>
      <c r="DN20" s="0" t="inlineStr">
        <is>
          <t>8行 1列，源：1999-06-06 23:59:59.997000 备：2025-01-01 00:00:00.233</t>
        </is>
      </c>
      <c r="DP20" s="0" t="inlineStr">
        <is>
          <t>3行 0列，源：4 备：12</t>
        </is>
      </c>
      <c r="DR20" s="0" t="inlineStr">
        <is>
          <t>2行 0列，源：3 备：11</t>
        </is>
      </c>
      <c r="DT20" s="0" t="inlineStr">
        <is>
          <t>2行 0列，源：3 备：11</t>
        </is>
      </c>
      <c r="DU20" s="0" t="inlineStr">
        <is>
          <t>0行 18列，源：None 备：</t>
        </is>
      </c>
      <c r="DV20" s="0" t="inlineStr">
        <is>
          <t>3行 0列，源：4 备：178</t>
        </is>
      </c>
      <c r="DX20" s="0" t="inlineStr">
        <is>
          <t>4行 6列，源：9999-12-31 23:59:59.999990 备：9999-12-31 23:59:59.99999</t>
        </is>
      </c>
      <c r="DY20" s="0" t="inlineStr">
        <is>
          <t>4行 2列，源：b'Variable length bina' 备：20202020202020202020</t>
        </is>
      </c>
      <c r="EB20" s="0" t="inlineStr">
        <is>
          <t>2行 0列，源：3 备：11</t>
        </is>
      </c>
      <c r="EC20" s="0" t="inlineStr">
        <is>
          <t>4行 2列，源：b'Variable length bina' 备：5661726961626C65206C656E6774682062696E61</t>
        </is>
      </c>
      <c r="ED20" s="0" t="inlineStr">
        <is>
          <t>1行 14列，源：None 备：</t>
        </is>
      </c>
      <c r="EF20" s="0" t="inlineStr">
        <is>
          <t>2行 2列，源：nan 备：20000</t>
        </is>
      </c>
      <c r="EI20" s="0" t="inlineStr">
        <is>
          <t>5行 8列，源：None 备：</t>
        </is>
      </c>
      <c r="EK20" s="0" t="inlineStr">
        <is>
          <t>2行 0列，源：3 备：109</t>
        </is>
      </c>
      <c r="EL20" s="0" t="inlineStr">
        <is>
          <t>4行 2列，源：b'Variable length bina' 备：20202020202020202020</t>
        </is>
      </c>
      <c r="EO20" s="0" t="inlineStr">
        <is>
          <t>2行 8列，源：23:59:59.999999 备：12:30:45.1234567</t>
        </is>
      </c>
      <c r="EP20" s="0" t="inlineStr">
        <is>
          <t>4行 2列，源：b'Variable length bina' 备：2020202020202020202020202020202020202020</t>
        </is>
      </c>
      <c r="EQ20" s="0" t="inlineStr">
        <is>
          <t>2行 2列，源：nan 备：</t>
        </is>
      </c>
      <c r="ET20" s="0" t="inlineStr">
        <is>
          <t>2行 7列，源：12:30:45.123450 备：23:59:59.123457</t>
        </is>
      </c>
      <c r="EW20" s="0" t="inlineStr">
        <is>
          <t>2行 3列，源：12:30:45.120000 备：23:59:59.12</t>
        </is>
      </c>
      <c r="EX20" s="0" t="inlineStr">
        <is>
          <t>9行 1列，源：2079-06-05 23:59:00 备：2026-04-17 17:15:00</t>
        </is>
      </c>
      <c r="EZ20" s="0" t="inlineStr">
        <is>
          <t>2行 2列，源：nan 备：20000</t>
        </is>
      </c>
      <c r="FA20" s="0" t="inlineStr">
        <is>
          <t>4行 2列，源：b'Variable length bina' 备：5661726961626C65206C656E6774682062696E61</t>
        </is>
      </c>
      <c r="FB20" s="0" t="inlineStr">
        <is>
          <t>9行 1列，源：2079-06-05 23:59:00 备：2025-05-11 12:00:00</t>
        </is>
      </c>
      <c r="FD20" s="0" t="inlineStr">
        <is>
          <t>2行 2列，源：nan 备：</t>
        </is>
      </c>
      <c r="FE20" s="0" t="inlineStr">
        <is>
          <t>2行 0列，源：3 备：11</t>
        </is>
      </c>
      <c r="FG20" s="0" t="inlineStr">
        <is>
          <t>9行 1列，源：2079-06-05 23:59:00 备：2026-04-17 17:16:00</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c_nvarchar20列源备映射错误，源端为nvarchar 40位	期望更改为text	实际备端为nvarchar 40位</t>
        </is>
      </c>
      <c r="AC21" s="0" t="inlineStr">
        <is>
          <t>10行 0列，源：11 备：3</t>
        </is>
      </c>
      <c r="A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H21" s="0" t="inlineStr">
        <is>
          <t>10行 1列，源：1900-01-02 00:00:00 备：2020-03-01 00:00:00</t>
        </is>
      </c>
      <c r="AJ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K21" s="0" t="inlineStr">
        <is>
          <t>3行 1列，源：  备：2</t>
        </is>
      </c>
      <c r="AM21" s="0" t="inlineStr">
        <is>
          <t>2行 0列，源：12 备：13</t>
        </is>
      </c>
      <c r="AT21" s="0" t="inlineStr">
        <is>
          <t>2行 11列，源：None 备：</t>
        </is>
      </c>
      <c r="AV21" s="0" t="inlineStr">
        <is>
          <t>9行 1列，源：1996-03-03 23:59:59.997000 备：2004-12-24 23:59:59.990</t>
        </is>
      </c>
      <c r="AW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X21" s="0" t="inlineStr">
        <is>
          <t>9行 1列，源：1996-03-03 23:59:59.997000 备：2001-04-09 23:59:59.993</t>
        </is>
      </c>
      <c r="AZ21" s="0" t="inlineStr">
        <is>
          <t>9行 1列，源：1996-03-03 23:59:59.997000 备：2004-12-24 23:59:59.990</t>
        </is>
      </c>
      <c r="BA21" s="0" t="inlineStr">
        <is>
          <t>2行 12列，源：None 备：</t>
        </is>
      </c>
      <c r="BB21" s="0" t="inlineStr">
        <is>
          <t>10行 0列，源：11 备：113</t>
        </is>
      </c>
      <c r="BC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1" s="0" t="inlineStr">
        <is>
          <t>9行 1列，源：9999-12-31 23:59:59.997000 备：9999-12-31 23:59:59.997</t>
        </is>
      </c>
      <c r="BE21" s="0" t="inlineStr">
        <is>
          <t>10行 0列，源：11 备：19</t>
        </is>
      </c>
      <c r="BH21" s="0" t="inlineStr">
        <is>
          <t>3行 1列，源：  备：2</t>
        </is>
      </c>
      <c r="BK21" s="0" t="inlineStr">
        <is>
          <t>5行 2列，源：1945-05-11 14:30:45.100000 备：1945-05-11 14:30:45.1</t>
        </is>
      </c>
      <c r="BL21" s="0" t="inlineStr">
        <is>
          <t>9行 1列，源：1990-05-11 备：0001-01-02</t>
        </is>
      </c>
      <c r="BM21" s="0" t="inlineStr">
        <is>
          <t>2行 1列，源：2026-04-17 17:17:25 备：9999-12-31 23:59:59</t>
        </is>
      </c>
      <c r="BN21" s="0" t="inlineStr">
        <is>
          <t>5行 2列，源：1945-05-11 14:30:45.100000 备：1945-05-11 14:30:45.1</t>
        </is>
      </c>
      <c r="BO21" s="0" t="inlineStr">
        <is>
          <t>0行 18列，源：None 备：</t>
        </is>
      </c>
      <c r="B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Q21" s="0" t="inlineStr">
        <is>
          <t>2行 1列，源：2026-04-17 17:17:33 备：9999-12-31 23:59:59</t>
        </is>
      </c>
      <c r="BR21" s="0" t="inlineStr">
        <is>
          <t>2行 3列，源：0.0 备：0</t>
        </is>
      </c>
      <c r="BT21" s="0" t="inlineStr">
        <is>
          <t>3行 1列，源：6 备：试</t>
        </is>
      </c>
      <c r="BW21" s="0" t="inlineStr">
        <is>
          <t>3行 1列，源：  备：2</t>
        </is>
      </c>
      <c r="BX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A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21" s="0" t="inlineStr">
        <is>
          <t>2行 1列，源：2026-04-17 17:18:21 +08:00 备：2003-11-05 02:00:00 -05:10</t>
        </is>
      </c>
      <c r="CF21" s="0" t="inlineStr">
        <is>
          <t>2行 1列，源：2026-04-17 17:18:23 +08:00 备：2003-11-05 02:00:00 -05:10</t>
        </is>
      </c>
      <c r="CG21" s="0" t="inlineStr">
        <is>
          <t>2行 1列，源：2026-04-17 17:18:32 +08:00 备：2003-11-05 02:00:00 -05:10</t>
        </is>
      </c>
      <c r="CI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21" s="0" t="inlineStr">
        <is>
          <t>2行 1列，源：2026-04-17 17:18:32 +08:00 备：1900-01-01 00:00:00 +00:00</t>
        </is>
      </c>
      <c r="CL21" s="0" t="inlineStr">
        <is>
          <t>3行 8列，源：None 备：</t>
        </is>
      </c>
      <c r="CM21" s="0" t="inlineStr">
        <is>
          <t>2行 1列，源：23:59:59 备：12:30:45</t>
        </is>
      </c>
      <c r="CN21" s="0" t="inlineStr">
        <is>
          <t>3行 0列，源：4 备：12</t>
        </is>
      </c>
      <c r="CO21" s="0" t="inlineStr">
        <is>
          <t>11行 0列，源：21 备：180</t>
        </is>
      </c>
      <c r="CP21" s="0" t="inlineStr">
        <is>
          <t>2行 0列，源：10 备：6</t>
        </is>
      </c>
      <c r="CQ21" s="0" t="inlineStr">
        <is>
          <t>9行 1列，源：1990-05-11 备：0001-01-02</t>
        </is>
      </c>
      <c r="CS21" s="0"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1" s="0" t="inlineStr">
        <is>
          <t>2行 0列，源：5 备：3</t>
        </is>
      </c>
      <c r="CU21" s="0" t="inlineStr">
        <is>
          <t>9行 1列，源：1990-05-11 备：1900-01-01</t>
        </is>
      </c>
      <c r="CV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W21" s="0" t="inlineStr">
        <is>
          <t>2行 3列，源：0.0 备：</t>
        </is>
      </c>
      <c r="CX21" s="0" t="inlineStr">
        <is>
          <t>10行 0列，源：11 备：6</t>
        </is>
      </c>
      <c r="DB21" s="0" t="inlineStr">
        <is>
          <t>2行 15列，源：0.0 备：0.0000000000000</t>
        </is>
      </c>
      <c r="DG21" s="0" t="inlineStr">
        <is>
          <t>10行 0列，源：11 备：9</t>
        </is>
      </c>
      <c r="DI21" s="0" t="inlineStr">
        <is>
          <t>9行 1列，源：1996-03-03 23:59:59.997000 备：2004-12-24 23:59:59.990</t>
        </is>
      </c>
      <c r="DJ21" s="0" t="inlineStr">
        <is>
          <t>2行 3列，源：1234567890.0 备：</t>
        </is>
      </c>
      <c r="DK21" s="0" t="inlineStr">
        <is>
          <t>1行 2列，源：None 备：</t>
        </is>
      </c>
      <c r="DN21" s="0" t="inlineStr">
        <is>
          <t>9行 0列，源：15 备：3</t>
        </is>
      </c>
      <c r="DP21" s="0" t="inlineStr">
        <is>
          <t>3行 1列，源：  备：2</t>
        </is>
      </c>
      <c r="DR21" s="0" t="inlineStr">
        <is>
          <t>2行 1列，源：23:59:59 备：12:30:45</t>
        </is>
      </c>
      <c r="DT21" s="0" t="inlineStr">
        <is>
          <t>2行 1列，源：23:59:59 备：12:30:45</t>
        </is>
      </c>
      <c r="DU21" s="0" t="inlineStr">
        <is>
          <t>0行 19列，源：None 备：</t>
        </is>
      </c>
      <c r="DV21" s="0" t="inlineStr">
        <is>
          <t>3行 1列，源：6 备：试</t>
        </is>
      </c>
      <c r="DX21" s="0" t="inlineStr">
        <is>
          <t>5行 2列，源：1945-05-11 14:30:45.100000 备：1945-05-11 14:30:45.1</t>
        </is>
      </c>
      <c r="DY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B21" s="0" t="inlineStr">
        <is>
          <t>2行 1列，源：23:59:59 备：12:30:45</t>
        </is>
      </c>
      <c r="EC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D21" s="0" t="inlineStr">
        <is>
          <t>1行 15列，源：None 备：</t>
        </is>
      </c>
      <c r="EF21" s="0" t="inlineStr">
        <is>
          <t>2行 3列，源：nan 备：2000000000</t>
        </is>
      </c>
      <c r="EK21" s="0" t="inlineStr">
        <is>
          <t>2行 1列，源：23:59:59 备：12:30:45</t>
        </is>
      </c>
      <c r="EL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O21" s="0" t="inlineStr">
        <is>
          <t>3行 0列，源：4 备：12</t>
        </is>
      </c>
      <c r="E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Q21" s="0" t="inlineStr">
        <is>
          <t>2行 3列，源：nan 备：</t>
        </is>
      </c>
      <c r="ET21" s="0" t="inlineStr">
        <is>
          <t>2行 8列，源：12:30:45.123450 备：23:59:59.1234567</t>
        </is>
      </c>
      <c r="EW21" s="0" t="inlineStr">
        <is>
          <t>2行 4列，源：12:30:45.123000 备：23:59:59.123</t>
        </is>
      </c>
      <c r="EX21" s="0" t="inlineStr">
        <is>
          <t>10行 0列，源：11 备：6</t>
        </is>
      </c>
      <c r="EZ21" s="0" t="inlineStr">
        <is>
          <t>2行 3列，源：nan 备：2000000000</t>
        </is>
      </c>
      <c r="FA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21" s="0" t="inlineStr">
        <is>
          <t>10行 0列，源：11 备：130</t>
        </is>
      </c>
      <c r="FD21" s="0" t="inlineStr">
        <is>
          <t>2行 3列，源：nan 备：</t>
        </is>
      </c>
      <c r="FE21" s="0" t="inlineStr">
        <is>
          <t>2行 1列，源：2026-04-17 16:56:53 +08:00 备：2003-11-05 02:00:00 -05:10</t>
        </is>
      </c>
      <c r="FG21" s="0" t="inlineStr">
        <is>
          <t>10行 0列，源：11 备：6</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c_nvarchar3500列源备映射错误，源端为nvarchar 7000位	期望更改为text	实际备端为nvarchar 7000位</t>
        </is>
      </c>
      <c r="AC22" s="0" t="inlineStr">
        <is>
          <t>10行 1列，源：1900-01-02 00:00:00 备：1900-01-01 00:00:00</t>
        </is>
      </c>
      <c r="AD22" s="0" t="inlineStr">
        <is>
          <t>5行 0列，源：6 备：5</t>
        </is>
      </c>
      <c r="AH22" s="0" t="inlineStr">
        <is>
          <t>11行 0列，源：12 备：7</t>
        </is>
      </c>
      <c r="AJ22" s="0" t="inlineStr">
        <is>
          <t>5行 0列，源：6 备：5</t>
        </is>
      </c>
      <c r="AK22" s="0" t="inlineStr">
        <is>
          <t>3行 1列，源：  备：2</t>
        </is>
      </c>
      <c r="AM22" s="0" t="inlineStr">
        <is>
          <t>2行 1列，源：2025-05-12 00:00:00 -14:00 备：1971-05-11 00:00:00 +14:00</t>
        </is>
      </c>
      <c r="AT22" s="0" t="inlineStr">
        <is>
          <t>2行 12列，源：None 备：</t>
        </is>
      </c>
      <c r="AV22" s="0" t="inlineStr">
        <is>
          <t>10行 0列，源：11 备：19</t>
        </is>
      </c>
      <c r="AW22" s="0" t="inlineStr">
        <is>
          <t>5行 0列，源：6 备：5</t>
        </is>
      </c>
      <c r="AX22" s="0" t="inlineStr">
        <is>
          <t>10行 0列，源：11 备：152</t>
        </is>
      </c>
      <c r="AZ22" s="0" t="inlineStr">
        <is>
          <t>10行 0列，源：11 备：19</t>
        </is>
      </c>
      <c r="BA22" s="0" t="inlineStr">
        <is>
          <t>2行 13列，源：None 备：</t>
        </is>
      </c>
      <c r="BB22" s="0" t="inlineStr">
        <is>
          <t>10行 1列，源：1997-04-04 23:59:59.997000 备：1999-06-06 23:59:59.997</t>
        </is>
      </c>
      <c r="BC22" s="0" t="inlineStr">
        <is>
          <t>5行 0列，源：6 备：5</t>
        </is>
      </c>
      <c r="BD22" s="0" t="inlineStr">
        <is>
          <t>10行 0列，源：11 备：19</t>
        </is>
      </c>
      <c r="BE22" s="0" t="inlineStr">
        <is>
          <t>10行 1列，源：2020-02-29 19:27:31.123000 备：1753-01-02 00:00:00.000</t>
        </is>
      </c>
      <c r="BH22" s="0" t="inlineStr">
        <is>
          <t>3行 1列，源：  备：2</t>
        </is>
      </c>
      <c r="BK22" s="0" t="inlineStr">
        <is>
          <t>5行 3列，源：1945-05-11 14:30:45.120000 备：1945-05-11 14:30:45.12</t>
        </is>
      </c>
      <c r="BL22" s="0" t="inlineStr">
        <is>
          <t>10行 0列，源：11 备：9</t>
        </is>
      </c>
      <c r="BM22" s="0" t="inlineStr">
        <is>
          <t>2行 2列，源：2026-04-17 17:17:24.600000 备：9999-12-31 23:59:59.9</t>
        </is>
      </c>
      <c r="BN22" s="0" t="inlineStr">
        <is>
          <t>5行 3列，源：1945-05-11 14:30:45.120000 备：1945-05-11 14:30:45.12</t>
        </is>
      </c>
      <c r="BO22" s="0" t="inlineStr">
        <is>
          <t>0行 19列，源：None 备：</t>
        </is>
      </c>
      <c r="BP22" s="0" t="inlineStr">
        <is>
          <t>5行 0列，源：6 备：5</t>
        </is>
      </c>
      <c r="BQ22" s="0" t="inlineStr">
        <is>
          <t>2行 2列，源：2026-04-17 17:17:33.400000 备：9999-12-31 23:59:59.9</t>
        </is>
      </c>
      <c r="BR22" s="0" t="inlineStr">
        <is>
          <t>2行 4列，源：0.0 备：0</t>
        </is>
      </c>
      <c r="BT22" s="0" t="inlineStr">
        <is>
          <t>3行 1列，源：6 备：试</t>
        </is>
      </c>
      <c r="BW22" s="0" t="inlineStr">
        <is>
          <t>3行 1列，源：  备：2</t>
        </is>
      </c>
      <c r="BX22" s="0" t="inlineStr">
        <is>
          <t>5行 0列，源：6 备：126</t>
        </is>
      </c>
      <c r="CA22" s="0" t="inlineStr">
        <is>
          <t>5行 0列，源：6 备：5</t>
        </is>
      </c>
      <c r="CC22" s="0" t="inlineStr">
        <is>
          <t>5行 0列，源：6 备：5</t>
        </is>
      </c>
      <c r="CD22" s="0" t="inlineStr">
        <is>
          <t>2行 2列，源：2026-04-17 17:18:20.6 +08:00 备：2003-11-05 02:00:00.0 -05:10</t>
        </is>
      </c>
      <c r="CF22" s="0" t="inlineStr">
        <is>
          <t>2行 2列，源：2026-04-17 17:18:22.8 +08:00 备：2003-11-05 02:00:00.0 -05:10</t>
        </is>
      </c>
      <c r="CG22" s="0" t="inlineStr">
        <is>
          <t>2行 2列，源：2026-04-17 17:18:31.5 +08:00 备：2003-11-05 02:00:00.0 -05:10</t>
        </is>
      </c>
      <c r="CI22" s="0" t="inlineStr">
        <is>
          <t>5行 0列，源：6 备：106</t>
        </is>
      </c>
      <c r="CJ22" s="0" t="inlineStr">
        <is>
          <t>2行 2列，源：2026-04-17 17:18:31.5 +08:00 备：1900-01-01 00:00:00.0 +00:00</t>
        </is>
      </c>
      <c r="CL22" s="0" t="inlineStr">
        <is>
          <t>4行 0列，源：5 备：13</t>
        </is>
      </c>
      <c r="CM22" s="0" t="inlineStr">
        <is>
          <t>2行 2列，源：23:59:59.900000 备：12:30:45.1</t>
        </is>
      </c>
      <c r="CN22" s="0" t="inlineStr">
        <is>
          <t>3行 1列，源：0001-01-01 00:00:00 +00:00 备：2025-05-12 00:00:00 -14:00</t>
        </is>
      </c>
      <c r="CO22" s="0" t="inlineStr">
        <is>
          <t>11行 1列，源：None 备：1990-05-11</t>
        </is>
      </c>
      <c r="CP22" s="0" t="inlineStr">
        <is>
          <t>2行 1列，源：2013-03-12 02:00:00 -04:25 备：2063-05-11 10:30:45 -04:00</t>
        </is>
      </c>
      <c r="CQ22" s="0" t="inlineStr">
        <is>
          <t>10行 0列，源：11 备：9</t>
        </is>
      </c>
      <c r="CS22" s="0" t="inlineStr">
        <is>
          <t>5行 0列，源：6 备：5</t>
        </is>
      </c>
      <c r="CT22" s="0" t="inlineStr">
        <is>
          <t>2行 1列，源：12:30:45 备：23:59:59</t>
        </is>
      </c>
      <c r="CU22" s="0" t="inlineStr">
        <is>
          <t>10行 0列，源：11 备：204</t>
        </is>
      </c>
      <c r="CV22" s="0" t="inlineStr">
        <is>
          <t>5行 0列，源：6 备：5</t>
        </is>
      </c>
      <c r="CW22" s="0" t="inlineStr">
        <is>
          <t>2行 4列，源：0.0 备：</t>
        </is>
      </c>
      <c r="CX22" s="0" t="inlineStr">
        <is>
          <t>10行 1列，源：1900-01-02 00:00:00 备：2020-03-01 00:00:00</t>
        </is>
      </c>
      <c r="DB22" s="0" t="inlineStr">
        <is>
          <t>2行 16列，源：0.0 备：0.000000</t>
        </is>
      </c>
      <c r="DI22" s="0" t="inlineStr">
        <is>
          <t>10行 0列，源：11 备：19</t>
        </is>
      </c>
      <c r="DJ22" s="0" t="inlineStr">
        <is>
          <t>2行 4列，源：1234567890123456.0 备：</t>
        </is>
      </c>
      <c r="DK22" s="0" t="inlineStr">
        <is>
          <t>1行 3列，源：None 备：</t>
        </is>
      </c>
      <c r="DN22" s="0" t="inlineStr">
        <is>
          <t>9行 1列，源：2001-04-09 23:59:59.993000 备：1753-01-01 00:00:00.000</t>
        </is>
      </c>
      <c r="DP22" s="0" t="inlineStr">
        <is>
          <t>3行 1列，源：  备：2</t>
        </is>
      </c>
      <c r="DR22" s="0" t="inlineStr">
        <is>
          <t>2行 2列，源：23:59:59.900000 备：12:30:45.1</t>
        </is>
      </c>
      <c r="DT22" s="0" t="inlineStr">
        <is>
          <t>2行 2列，源：23:59:59.900000 备：12:30:45.1</t>
        </is>
      </c>
      <c r="DU22" s="0" t="inlineStr">
        <is>
          <t>0行 20列，源：None 备：</t>
        </is>
      </c>
      <c r="DV22" s="0" t="inlineStr">
        <is>
          <t>3行 1列，源：6 备：试</t>
        </is>
      </c>
      <c r="DX22" s="0" t="inlineStr">
        <is>
          <t>5行 3列，源：1945-05-11 14:30:45.120000 备：1945-05-11 14:30:45.12</t>
        </is>
      </c>
      <c r="DY22" s="0" t="inlineStr">
        <is>
          <t>5行 0列，源：6 备：5</t>
        </is>
      </c>
      <c r="EB22" s="0" t="inlineStr">
        <is>
          <t>2行 2列，源：23:59:59.900000 备：12:30:45.1</t>
        </is>
      </c>
      <c r="EC22" s="0" t="inlineStr">
        <is>
          <t>5行 0列，源：6 备：126</t>
        </is>
      </c>
      <c r="ED22" s="0" t="inlineStr">
        <is>
          <t>1行 16列，源：None 备：</t>
        </is>
      </c>
      <c r="EF22" s="0" t="inlineStr">
        <is>
          <t>2行 4列，源：nan 备：2000000000000000</t>
        </is>
      </c>
      <c r="EK22" s="0" t="inlineStr">
        <is>
          <t>2行 2列，源：23:59:59.900000 备：12:30:45.1</t>
        </is>
      </c>
      <c r="EL22" s="0" t="inlineStr">
        <is>
          <t>5行 0列，源：6 备：5</t>
        </is>
      </c>
      <c r="EO22" s="0" t="inlineStr">
        <is>
          <t>3行 1列，源：09:12:34 备：23:59:59</t>
        </is>
      </c>
      <c r="EP22" s="0" t="inlineStr">
        <is>
          <t>5行 0列，源：6 备：5</t>
        </is>
      </c>
      <c r="EQ22" s="0" t="inlineStr">
        <is>
          <t>2行 4列，源：nan 备：</t>
        </is>
      </c>
      <c r="ET22" s="0" t="inlineStr">
        <is>
          <t>3行 0列，源：10 备：13</t>
        </is>
      </c>
      <c r="EW22" s="0" t="inlineStr">
        <is>
          <t>2行 5列，源：12:30:45.123500 备：23:59:59.1235</t>
        </is>
      </c>
      <c r="EX22" s="0" t="inlineStr">
        <is>
          <t>10行 1列，源：1900-01-02 00:00:00 备：2020-03-01 00:00:00</t>
        </is>
      </c>
      <c r="EZ22" s="0" t="inlineStr">
        <is>
          <t>2行 4列，源：nan 备：2000000000000000</t>
        </is>
      </c>
      <c r="FA22" s="0" t="inlineStr">
        <is>
          <t>5行 0列，源：6 备：106</t>
        </is>
      </c>
      <c r="FB22" s="0" t="inlineStr">
        <is>
          <t>10行 1列，源：1900-01-02 00:00:00 备：2079-06-05 23:59:00</t>
        </is>
      </c>
      <c r="FD22" s="0" t="inlineStr">
        <is>
          <t>2行 4列，源：nan 备：</t>
        </is>
      </c>
      <c r="FE22" s="0" t="inlineStr">
        <is>
          <t>2行 2列，源：2026-04-17 16:56:52.8 +08:00 备：2003-11-05 02:00:00.0 -05:10</t>
        </is>
      </c>
      <c r="FG22" s="0" t="inlineStr">
        <is>
          <t>10行 1列，源：1900-01-02 00:00:00 备：2020-03-01 00:00:00</t>
        </is>
      </c>
    </row>
    <row r="23">
      <c r="A23" s="0" t="inlineStr">
        <is>
          <t>info_text_dml_single_pk_irp</t>
        </is>
      </c>
      <c r="K23" s="0" t="inlineStr">
        <is>
          <t>[0;34m info_text_dml_single_pk_irp [0m源备字段数相同，源端字段：3 	备端字段3</t>
        </is>
      </c>
      <c r="W23" s="16">
        <f>HYPERLINK("#2026041717hbase1!AA2","NO 源备存在差异，共2个")</f>
        <v/>
      </c>
      <c r="X23" s="0">
        <f>A23</f>
        <v/>
      </c>
      <c r="AC23" s="0" t="inlineStr">
        <is>
          <t>11行 0列，源：12 备：30</t>
        </is>
      </c>
      <c r="AD23" s="0" t="inlineStr">
        <is>
          <t>5行 1列，源：b'\xb8' 备：41</t>
        </is>
      </c>
      <c r="AH23" s="0" t="inlineStr">
        <is>
          <t>11行 1列，源：1981-05-11 14:31:00 备：2079-06-05 23:59:00</t>
        </is>
      </c>
      <c r="AJ23" s="0" t="inlineStr">
        <is>
          <t>5行 1列，源：b'J' 备：41</t>
        </is>
      </c>
      <c r="AK23" s="0" t="inlineStr">
        <is>
          <t xml:space="preserve">3行 2列，源：                     备：123456789           </t>
        </is>
      </c>
      <c r="AM23" s="0" t="inlineStr">
        <is>
          <t>2行 2列，源：2025-05-12 00:00:00.0 -14:00 备：1971-05-11 00:00:00.0 +14:00</t>
        </is>
      </c>
      <c r="AT23" s="0" t="inlineStr">
        <is>
          <t>2行 13列，源：None 备：</t>
        </is>
      </c>
      <c r="AV23" s="0" t="inlineStr">
        <is>
          <t>10行 1列，源：1997-04-04 23:59:59.997000 备：1753-01-02 00:00:00.000</t>
        </is>
      </c>
      <c r="AW23" s="0" t="inlineStr">
        <is>
          <t>5行 1列，源：b'J' 备：41</t>
        </is>
      </c>
      <c r="AX23" s="0" t="inlineStr">
        <is>
          <t>10行 1列，源：1997-04-04 23:59:59.997000 备：1900-01-01 00:00:00.000</t>
        </is>
      </c>
      <c r="AZ23" s="0" t="inlineStr">
        <is>
          <t>10行 1列，源：1997-04-04 23:59:59.997000 备：1753-01-02 00:00:00.000</t>
        </is>
      </c>
      <c r="BA23" s="0" t="inlineStr">
        <is>
          <t>2行 14列，源：None 备：</t>
        </is>
      </c>
      <c r="BB23" s="0" t="inlineStr">
        <is>
          <t>11行 0列，源：12 备：114</t>
        </is>
      </c>
      <c r="BC23" s="0" t="inlineStr">
        <is>
          <t>5行 1列，源：T 备：测</t>
        </is>
      </c>
      <c r="BD23" s="0" t="inlineStr">
        <is>
          <t>10行 1列，源：9999-12-31 23:59:59.997000 备：9999-12-31 23:59:59.997</t>
        </is>
      </c>
      <c r="BE23" s="0" t="inlineStr">
        <is>
          <t>11行 0列，源：12 备：2</t>
        </is>
      </c>
      <c r="BH23" s="0" t="inlineStr">
        <is>
          <t xml:space="preserve">3行 2列，源：                     备：123456789           </t>
        </is>
      </c>
      <c r="BK23" s="0" t="inlineStr">
        <is>
          <t>5行 4列，源：1945-05-11 14:30:45.123000 备：1945-05-11 14:30:45.123</t>
        </is>
      </c>
      <c r="BL23" s="0" t="inlineStr">
        <is>
          <t>10行 1列，源：2068-06-01 备：9999-12-30</t>
        </is>
      </c>
      <c r="BM23" s="0" t="inlineStr">
        <is>
          <t>2行 3列，源：2026-04-17 17:17:24.630000 备：9999-12-31 23:59:59.99</t>
        </is>
      </c>
      <c r="BN23" s="0" t="inlineStr">
        <is>
          <t>5行 4列，源：1945-05-11 14:30:45.123000 备：1945-05-11 14:30:45.123</t>
        </is>
      </c>
      <c r="BO23" s="0" t="inlineStr">
        <is>
          <t>1行 0列，源：10 备：12</t>
        </is>
      </c>
      <c r="BP23" s="0" t="inlineStr">
        <is>
          <t>5行 1列，源：b'\x8f' 备：41</t>
        </is>
      </c>
      <c r="BQ23" s="0" t="inlineStr">
        <is>
          <t>2行 3列，源：2026-04-17 17:17:33.410000 备：9999-12-31 23:59:59.99</t>
        </is>
      </c>
      <c r="BR23" s="0" t="inlineStr">
        <is>
          <t>2行 5列，源：None 备：99999</t>
        </is>
      </c>
      <c r="BT23" s="0" t="inlineStr">
        <is>
          <t xml:space="preserve">3行 2列，源：12345678901234567890 备：更新生僻字               </t>
        </is>
      </c>
      <c r="BW23" s="0" t="inlineStr">
        <is>
          <t>3行 2列，源：           备：123456789</t>
        </is>
      </c>
      <c r="BX23" s="0" t="inlineStr">
        <is>
          <t>5行 1列，源：b'p' 备：70</t>
        </is>
      </c>
      <c r="CA23" s="0" t="inlineStr">
        <is>
          <t>5行 1列，源：T 备：测</t>
        </is>
      </c>
      <c r="CC23" s="0" t="inlineStr">
        <is>
          <t>5行 1列，源：b'\xaf' 备：41</t>
        </is>
      </c>
      <c r="CD23" s="0" t="inlineStr">
        <is>
          <t>2行 3列，源：2026-04-17 17:18:20.57 +08:00 备：2003-11-05 02:00:00.00 -05:10</t>
        </is>
      </c>
      <c r="CF23" s="0" t="inlineStr">
        <is>
          <t>2行 3列，源：2026-04-17 17:18:22.75 +08:00 备：2003-11-05 02:00:00.00 -05:10</t>
        </is>
      </c>
      <c r="CG23" s="0" t="inlineStr">
        <is>
          <t>2行 3列，源：2026-04-17 17:18:31.54 +08:00 备：2003-11-05 02:00:00.00 -05:10</t>
        </is>
      </c>
      <c r="CI23" s="0" t="inlineStr">
        <is>
          <t>5行 1列，源：b'\xaf' 备：AF</t>
        </is>
      </c>
      <c r="CJ23" s="0" t="inlineStr">
        <is>
          <t>2行 3列，源：2026-04-17 17:18:31.54 +08:00 备：1900-01-01 00:00:00.00 +00:00</t>
        </is>
      </c>
      <c r="CL23" s="0" t="inlineStr">
        <is>
          <t>4行 2列，源：None 备：</t>
        </is>
      </c>
      <c r="CM23" s="0" t="inlineStr">
        <is>
          <t>2行 3列，源：23:59:59.990000 备：12:30:45.12</t>
        </is>
      </c>
      <c r="CN23" s="0" t="inlineStr">
        <is>
          <t>3行 2列，源：0001-01-01 00:00:00.0 +00:00 备：2025-05-12 00:00:00.0 -14:00</t>
        </is>
      </c>
      <c r="CO23" s="0" t="inlineStr">
        <is>
          <t>12行 0列，源：22 备：2</t>
        </is>
      </c>
      <c r="CP23" s="0" t="inlineStr">
        <is>
          <t>2行 2列，源：2013-03-12 02:00:00.0 -04:25 备：2063-05-11 10:30:45.1 -04:00</t>
        </is>
      </c>
      <c r="CQ23" s="0" t="inlineStr">
        <is>
          <t>10行 1列，源：2068-06-01 备：9999-12-30</t>
        </is>
      </c>
      <c r="CS23" s="0" t="inlineStr">
        <is>
          <t>5行 1列，源：b'X' 备：58</t>
        </is>
      </c>
      <c r="CT23" s="0" t="inlineStr">
        <is>
          <t>2行 2列，源：12:30:45.100000 备：23:59:59.9</t>
        </is>
      </c>
      <c r="CU23" s="0" t="inlineStr">
        <is>
          <t>10行 1列，源：2068-06-01 备：9999-12-31</t>
        </is>
      </c>
      <c r="CV23" s="0" t="inlineStr">
        <is>
          <t>5行 1列，源：b'T' 备：41</t>
        </is>
      </c>
      <c r="CW23" s="0" t="inlineStr">
        <is>
          <t>2行 15列，源：0.0 备：0.0000000000000</t>
        </is>
      </c>
      <c r="CX23" s="0" t="inlineStr">
        <is>
          <t>11行 0列，源：12 备：7</t>
        </is>
      </c>
      <c r="DB23" s="0" t="inlineStr">
        <is>
          <t>2行 19列，源：False 备：0</t>
        </is>
      </c>
      <c r="DI23" s="0" t="inlineStr">
        <is>
          <t>10行 1列，源：1997-04-04 23:59:59.997000 备：1753-01-02 00:00:00.000</t>
        </is>
      </c>
      <c r="DJ23" s="0" t="inlineStr">
        <is>
          <t>2行 15列，源：6.62607015e-34 备：</t>
        </is>
      </c>
      <c r="DK23" s="0" t="inlineStr">
        <is>
          <t>1行 4列，源：None 备：</t>
        </is>
      </c>
      <c r="DN23" s="0" t="inlineStr">
        <is>
          <t>10行 0列，源：16 备：4</t>
        </is>
      </c>
      <c r="DP23" s="0" t="inlineStr">
        <is>
          <t>3行 2列，源：           备：123456789</t>
        </is>
      </c>
      <c r="DR23" s="0" t="inlineStr">
        <is>
          <t>2行 3列，源：23:59:59.990000 备：12:30:45.12</t>
        </is>
      </c>
      <c r="DT23" s="0" t="inlineStr">
        <is>
          <t>2行 3列，源：23:59:59.990000 备：12:30:45.12</t>
        </is>
      </c>
      <c r="DU23" s="0" t="inlineStr">
        <is>
          <t>0行 21列，源：None 备：</t>
        </is>
      </c>
      <c r="DV23" s="0" t="inlineStr">
        <is>
          <t>3行 2列，源：12345678901234567890 备：更新生僻字</t>
        </is>
      </c>
      <c r="DX23" s="0" t="inlineStr">
        <is>
          <t>5行 4列，源：1945-05-11 14:30:45.123000 备：1945-05-11 14:30:45.123</t>
        </is>
      </c>
      <c r="DY23" s="0" t="inlineStr">
        <is>
          <t>5行 1列，源：b'\xeb' 备：41</t>
        </is>
      </c>
      <c r="EB23" s="0" t="inlineStr">
        <is>
          <t>2行 3列，源：23:59:59.990000 备：12:30:45.12</t>
        </is>
      </c>
      <c r="EC23" s="0" t="inlineStr">
        <is>
          <t>5行 1列，源：b'\xa1' 备：A1</t>
        </is>
      </c>
      <c r="ED23" s="0" t="inlineStr">
        <is>
          <t>1行 17列，源：None 备：</t>
        </is>
      </c>
      <c r="EF23" s="0" t="inlineStr">
        <is>
          <t>2行 5列，源：None 备：</t>
        </is>
      </c>
      <c r="EK23" s="0" t="inlineStr">
        <is>
          <t>2行 3列，源：23:59:59.990000 备：12:30:45.12</t>
        </is>
      </c>
      <c r="EL23" s="0" t="inlineStr">
        <is>
          <t>5行 1列，源：b'\\' 备：41</t>
        </is>
      </c>
      <c r="EO23" s="0" t="inlineStr">
        <is>
          <t>3行 2列，源：12:30:45 备：23:59:59.1</t>
        </is>
      </c>
      <c r="EP23" s="0" t="inlineStr">
        <is>
          <t>5行 1列，源：b'\x9c' 备：41</t>
        </is>
      </c>
      <c r="EQ23" s="0" t="inlineStr">
        <is>
          <t>2行 5列，源：None 备：-999999999999999999</t>
        </is>
      </c>
      <c r="ET23" s="0" t="inlineStr">
        <is>
          <t>3行 1列，源：12:30:45 备：</t>
        </is>
      </c>
      <c r="EW23" s="0" t="inlineStr">
        <is>
          <t>2行 6列，源：12:30:45.123450 备：23:59:59.12346</t>
        </is>
      </c>
      <c r="EX23" s="0" t="inlineStr">
        <is>
          <t>11行 0列，源：12 备：7</t>
        </is>
      </c>
      <c r="EZ23" s="0" t="inlineStr">
        <is>
          <t>2行 5列，源：None 备：</t>
        </is>
      </c>
      <c r="FA23" s="0" t="inlineStr">
        <is>
          <t>5行 1列，源：b'\\' 备：5C</t>
        </is>
      </c>
      <c r="FB23" s="0" t="inlineStr">
        <is>
          <t>11行 0列，源：12 备：133</t>
        </is>
      </c>
      <c r="FD23" s="0" t="inlineStr">
        <is>
          <t>2行 5列，源：None 备：-999999999999999999</t>
        </is>
      </c>
      <c r="FE23" s="0" t="inlineStr">
        <is>
          <t>2行 3列，源：2026-04-17 16:56:52.83 +08:00 备：2003-11-05 02:00:00.00 -05:10</t>
        </is>
      </c>
      <c r="FG23" s="0" t="inlineStr">
        <is>
          <t>11行 0列，源：12 备：7</t>
        </is>
      </c>
    </row>
    <row r="24">
      <c r="B24" s="0" t="inlineStr">
        <is>
          <t>YES</t>
        </is>
      </c>
      <c r="C24" s="0" t="inlineStr">
        <is>
          <t>NULL</t>
        </is>
      </c>
      <c r="D24" s="0" t="inlineStr">
        <is>
          <t>NULL</t>
        </is>
      </c>
      <c r="E24" s="0" t="inlineStr">
        <is>
          <t>NULL</t>
        </is>
      </c>
      <c r="F24" s="0" t="inlineStr">
        <is>
          <t>NULL</t>
        </is>
      </c>
      <c r="G24" s="0" t="inlineStr">
        <is>
          <t>NULL</t>
        </is>
      </c>
      <c r="H24" s="0" t="inlineStr">
        <is>
          <t>NULL</t>
        </is>
      </c>
      <c r="I24" s="0" t="inlineStr">
        <is>
          <t>YES!PK__info_tex__3213E83FC3C2EBF1</t>
        </is>
      </c>
      <c r="J24" s="0" t="inlineStr">
        <is>
          <t>YES! 主键相关索引</t>
        </is>
      </c>
      <c r="K24" s="0" t="inlineStr">
        <is>
          <t xml:space="preserve"> NO!  	 id列源备映射错误，源端为int None位	期望更改为text	实际备端为int None位</t>
        </is>
      </c>
      <c r="AC24" s="0" t="inlineStr">
        <is>
          <t>11行 1列，源：1990-11-26 00:01:00 备：2079-06-05 23:59:00</t>
        </is>
      </c>
      <c r="AD24" s="0" t="inlineStr">
        <is>
          <t>5行 2列，源：b'\xd55\x92\xb2)\xa4`[,4\xc5\xbf\x99\xfa\xdf\xad\xaan\xe72W\xb7\xb70#h:h\xe3\xdd\x15\xbelwN\xbd\xb3VA\xfc}\n\xec\x8dI\xb4\xa1r\xa0"[\x19\xba]\xcd\xbd\xa3\xb9\x07Um\x8f\xed\xabq\xd8\x16\x9flz&amp;\xea\x00rSjU\xf6y\xc3\x93\xaa\x00\xae\x04@\x90U\xf2`\xe9\xd5\x1bl\xbf\xd0\xd9\n\xb9Y' 备：5661726961626C65206C656E6774682062696E61</t>
        </is>
      </c>
      <c r="AH24" s="0" t="inlineStr">
        <is>
          <t>12行 0列，源：13 备：8</t>
        </is>
      </c>
      <c r="AJ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K24" s="0" t="inlineStr">
        <is>
          <t xml:space="preserve">3行 2列，源：                     备：123456789           </t>
        </is>
      </c>
      <c r="AM24" s="0" t="inlineStr">
        <is>
          <t>2行 3列，源：2025-05-12 00:00:00.00 -14:00 备：1971-05-11 00:00:00.00 +14:00</t>
        </is>
      </c>
      <c r="AT24" s="0" t="inlineStr">
        <is>
          <t>2行 14列，源：None 备：</t>
        </is>
      </c>
      <c r="AV24" s="0" t="inlineStr">
        <is>
          <t>11行 0列，源：12 备：2</t>
        </is>
      </c>
      <c r="AW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X24" s="0" t="inlineStr">
        <is>
          <t>11行 0列，源：12 备：153</t>
        </is>
      </c>
      <c r="AZ24" s="0" t="inlineStr">
        <is>
          <t>11行 0列，源：12 备：2</t>
        </is>
      </c>
      <c r="BA24" s="0" t="inlineStr">
        <is>
          <t>2行 15列，源：123.456789 备：0.0000000000000</t>
        </is>
      </c>
      <c r="BB24" s="0" t="inlineStr">
        <is>
          <t>11行 1列，源：1998-05-05 23:59:59.997000 备：2000-05-01 23:59:59.993</t>
        </is>
      </c>
      <c r="BC24" s="0" t="inlineStr">
        <is>
          <t>5行 1列，源：T 备：测</t>
        </is>
      </c>
      <c r="BD24" s="0" t="inlineStr">
        <is>
          <t>11行 0列，源：12 备：2</t>
        </is>
      </c>
      <c r="BE24" s="0" t="inlineStr">
        <is>
          <t>11行 1列，源：1998-05-05 23:59:59.997000 备：1753-01-01 00:00:00.000</t>
        </is>
      </c>
      <c r="BH24" s="0" t="inlineStr">
        <is>
          <t xml:space="preserve">3行 2列，源：                     备：123456789           </t>
        </is>
      </c>
      <c r="BK24" s="0" t="inlineStr">
        <is>
          <t>5行 5列，源：1945-05-11 14:30:45.123500 备：1945-05-11 14:30:45.1235</t>
        </is>
      </c>
      <c r="BM24" s="0" t="inlineStr">
        <is>
          <t>2行 4列，源：2026-04-17 17:17:24.631000 备：9999-12-31 23:59:59.999</t>
        </is>
      </c>
      <c r="BN24" s="0" t="inlineStr">
        <is>
          <t>5行 5列，源：1945-05-11 14:30:45.123500 备：1945-05-11 14:30:45.1235</t>
        </is>
      </c>
      <c r="BO24" s="0" t="inlineStr">
        <is>
          <t>1行 1列，源：99.0 备：</t>
        </is>
      </c>
      <c r="BP24" s="0" t="inlineStr">
        <is>
          <t>5行 2列，源：b'm\xe5\x01\xb2cd\xd6Q\xa85\x16\x18\x0c[A\xbb\x194\xc3\xc1' 备：5661726961626C65206C656E6774682062696E61</t>
        </is>
      </c>
      <c r="BQ24" s="0" t="inlineStr">
        <is>
          <t>2行 4列，源：2026-04-17 17:17:33.413000 备：9999-12-31 23:59:59.999</t>
        </is>
      </c>
      <c r="BR24" s="0" t="inlineStr">
        <is>
          <t>2行 6列，源：None 备：</t>
        </is>
      </c>
      <c r="BT24" s="0" t="inlineStr">
        <is>
          <t xml:space="preserve">3行 2列，源：12345678901234567890 备：更新生僻字               </t>
        </is>
      </c>
      <c r="BW24" s="0" t="inlineStr">
        <is>
          <t>3行 2列，源：           备：123456789</t>
        </is>
      </c>
      <c r="BX24" s="0" t="inlineStr">
        <is>
          <t>5行 2列，源：b'2s\x91\xb2\xca\xeb\xbb38{\xf9;\xc6\x13v/\x88l"\x82' 备：327391B2CAEBBB33387BF93BC613762F886C2282</t>
        </is>
      </c>
      <c r="CA24" s="0" t="inlineStr">
        <is>
          <t>5行 1列，源：T 备：测</t>
        </is>
      </c>
      <c r="CC24" s="0" t="inlineStr">
        <is>
          <t>5行 2列，源：b'h\x00\x85\xcb\x87\xdd\x92\xbb\x17\x9eD}\x9fS\xb74\x1c^d\x80' 备：5661726961626C65206C656E6774682062696E61</t>
        </is>
      </c>
      <c r="CD24" s="0" t="inlineStr">
        <is>
          <t>2行 4列，源：2026-04-17 17:18:20.568 +08:00 备：2003-11-05 02:00:00.000 -05:10</t>
        </is>
      </c>
      <c r="CF24" s="0" t="inlineStr">
        <is>
          <t>2行 4列，源：2026-04-17 17:18:22.755 +08:00 备：2003-11-05 02:00:00.000 -05:10</t>
        </is>
      </c>
      <c r="CG24" s="0" t="inlineStr">
        <is>
          <t>2行 4列，源：2026-04-17 17:18:31.537 +08:00 备：2003-11-05 02:00:00.000 -05:10</t>
        </is>
      </c>
      <c r="CI24" s="0" t="inlineStr">
        <is>
          <t>5行 2列，源：b'h\x00\x85\xcb\x87\xdd\x92\xbb\x17\x9eD}\x9fS\xb74\x1c^d\x80' 备：680085CB87DD92BB179E447D9F53B7341C5E6480</t>
        </is>
      </c>
      <c r="CJ24" s="0" t="inlineStr">
        <is>
          <t>2行 4列，源：2026-04-17 17:18:31.537 +08:00 备：1900-01-01 00:00:00.000 +00:00</t>
        </is>
      </c>
      <c r="CL24" s="0" t="inlineStr">
        <is>
          <t>4行 4列，源：None 备：</t>
        </is>
      </c>
      <c r="CM24" s="0" t="inlineStr">
        <is>
          <t>2行 4列，源：23:59:59.999000 备：12:30:45.123</t>
        </is>
      </c>
      <c r="CN24" s="0" t="inlineStr">
        <is>
          <t>3行 3列，源：0001-01-01 00:00:00.00 +00:00 备：2025-05-12 00:00:00.00 -14:00</t>
        </is>
      </c>
      <c r="CO24" s="0" t="inlineStr">
        <is>
          <t>13行 0列，源：23 备：21</t>
        </is>
      </c>
      <c r="CP24" s="0" t="inlineStr">
        <is>
          <t>2行 3列，源：2013-03-12 02:00:00.00 -04:25 备：2063-05-11 10:30:45.12 -04:00</t>
        </is>
      </c>
      <c r="CS24" s="0" t="inlineStr">
        <is>
          <t>5行 2列，源：b'This is a test strin' 备：546869732069732061207465737420737472696E</t>
        </is>
      </c>
      <c r="CT24" s="0" t="inlineStr">
        <is>
          <t>2行 3列，源：12:30:45.100000 备：23:59:59.99</t>
        </is>
      </c>
      <c r="CU24" s="0" t="inlineStr">
        <is>
          <t>11行 0列，源：57 备：205</t>
        </is>
      </c>
      <c r="CV24" s="0" t="inlineStr">
        <is>
          <t>5行 2列，源：b'\xe2cm7\x9aGOp\xfaB\xdb\x80L\x88J&gt;`\xe3w\xd0' 备：5661726961626C65206C656E6774682062696E61</t>
        </is>
      </c>
      <c r="CW24" s="0" t="inlineStr">
        <is>
          <t>2行 16列，源：0.0 备：0.000000</t>
        </is>
      </c>
      <c r="CX24" s="0" t="inlineStr">
        <is>
          <t>11行 1列，源：1990-11-26 00:01:00 备：2000-05-11 14:30:00</t>
        </is>
      </c>
      <c r="DB24" s="0" t="inlineStr">
        <is>
          <t>3行 1列，源：nan 备：</t>
        </is>
      </c>
      <c r="DI24" s="0" t="inlineStr">
        <is>
          <t>11行 0列，源：12 备：2</t>
        </is>
      </c>
      <c r="DJ24" s="0" t="inlineStr">
        <is>
          <t>2行 16列，源：299792448.0 备：</t>
        </is>
      </c>
      <c r="DK24" s="0" t="inlineStr">
        <is>
          <t>1行 5列，源：None 备：</t>
        </is>
      </c>
      <c r="DN24" s="0" t="inlineStr">
        <is>
          <t>10行 1列，源：2002-06-11 23:59:59.993000 备：9999-12-31 23:59:59.997</t>
        </is>
      </c>
      <c r="DP24" s="0" t="inlineStr">
        <is>
          <t>3行 2列，源：           备：123456789</t>
        </is>
      </c>
      <c r="DR24" s="0" t="inlineStr">
        <is>
          <t>2行 4列，源：23:59:59.999000 备：12:30:45.123</t>
        </is>
      </c>
      <c r="DT24" s="0" t="inlineStr">
        <is>
          <t>2行 4列，源：23:59:59.999000 备：12:30:45.123</t>
        </is>
      </c>
      <c r="DU24" s="0" t="inlineStr">
        <is>
          <t>0行 22列，源：None 备：</t>
        </is>
      </c>
      <c r="DV24" s="0" t="inlineStr">
        <is>
          <t>3行 2列，源：12345678901234567890 备：更新生僻字</t>
        </is>
      </c>
      <c r="DX24" s="0" t="inlineStr">
        <is>
          <t>5行 5列，源：1945-05-11 14:30:45.123500 备：1945-05-11 14:30:45.1235</t>
        </is>
      </c>
      <c r="DY24" s="0"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EB24" s="0" t="inlineStr">
        <is>
          <t>2行 4列，源：23:59:59.999000 备：12:30:45.123</t>
        </is>
      </c>
      <c r="EC24" s="0"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ED24" s="0" t="inlineStr">
        <is>
          <t>1行 18列，源：None 备：</t>
        </is>
      </c>
      <c r="EF24" s="0" t="inlineStr">
        <is>
          <t>2行 6列，源：None 备：</t>
        </is>
      </c>
      <c r="EK24" s="0" t="inlineStr">
        <is>
          <t>2行 4列，源：23:59:59.999000 备：12:30:45.123</t>
        </is>
      </c>
      <c r="EL24" s="0"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O24" s="0" t="inlineStr">
        <is>
          <t>3行 3列，源：09:12:34.120000 备：23:59:59.12</t>
        </is>
      </c>
      <c r="EP24" s="0" t="inlineStr">
        <is>
          <t>5行 2列，源：b'_&gt;\xe2\xe4\x93(\xd5\xbc\x85Vq#\x83E\n\x9a\x99\xfd8!' 备：5661726961626C65206C656E6774682062696E61</t>
        </is>
      </c>
      <c r="EQ24" s="0" t="inlineStr">
        <is>
          <t>2行 6列，源：None 备：-99999999999999999999999999999999999999</t>
        </is>
      </c>
      <c r="ET24" s="0" t="inlineStr">
        <is>
          <t>3行 2列，源：12:30:45.100000 备：00:00:01.1</t>
        </is>
      </c>
      <c r="EW24" s="0" t="inlineStr">
        <is>
          <t>2行 7列，源：12:30:45.123450 备：23:59:59.123457</t>
        </is>
      </c>
      <c r="EX24" s="0" t="inlineStr">
        <is>
          <t>11行 1列，源：1990-11-26 00:01:00 备：2000-05-11 14:30:00</t>
        </is>
      </c>
      <c r="EZ24" s="0" t="inlineStr">
        <is>
          <t>2行 6列，源：None 备：</t>
        </is>
      </c>
      <c r="FA24" s="0"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FB24" s="0" t="inlineStr">
        <is>
          <t>11行 1列，源：1990-11-26 00:01:00 备：2025-05-11 12:00:00</t>
        </is>
      </c>
      <c r="FD24" s="0" t="inlineStr">
        <is>
          <t>2行 6列，源：None 备：-99999999999999999999999999999999999999</t>
        </is>
      </c>
      <c r="FE24" s="0" t="inlineStr">
        <is>
          <t>2行 4列，源：2026-04-17 16:56:52.828 +08:00 备：2003-11-05 02:00:00.000 -05:10</t>
        </is>
      </c>
      <c r="FG24" s="0" t="inlineStr">
        <is>
          <t>11行 1列，源：1990-11-26 00:01:00 备：2000-05-11 14:30:00</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YES! 	 c_text列源备映射正确，源端为text 2147483647位	期望更改为text	实际备端为text 2147483647位</t>
        </is>
      </c>
      <c r="AC25" s="0" t="inlineStr">
        <is>
          <t>12行 0列，源：13 备：31</t>
        </is>
      </c>
      <c r="AD25" s="0" t="inlineStr">
        <is>
          <t>5行 3列，源：b'\te}\xb0~\xe84ez\x0f\x93\xa7\x90\xaeh\x1c9`\x04n1})K\xbe\x0b\x890g\xa6I\x91\xc9mSZxB\xab{\x8a^\xc7g/\xc5\x03\xcf\x90\xe47^\xf7\t,d\xd4\xf5\xfa{\\\x0e8Nn?\xdee\x9a\xaf\x16Ix\x14\x89-\xef\x18\xf9&gt;\xc1\xb0\xc0\x01\xc2U\xeaH@\x7f\t\xc2\xbec\xec\xb8\tuu\x9b[\xb6*2A\x07\x8b\x99\xd7\x95\xb2\tC\xf0\xf3\xfa\x8e`\x93z\x84\x0c\x08[~\x93\x1e\x95\xf5\x90\xc7\xe2\xba\xc8\x84\xaf\x1d\x8c\xa9q\x07\xa1\xa2 \xc7\xbf\x90\x82\xd1b\xecC%\x7f\x81\xe4\xa4\xa6\xfa\x01SS\xbcoX\xbc\x98\xb3\x90\x936\x1b\xdfDE\x00\xf0\x1a/F07/\xd7\xd5\xd1(\xd0\xe8|\xde\xbc\x03\r{\xb8oS\r\x12'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H25" s="0" t="inlineStr">
        <is>
          <t>12行 1列，源：1981-05-11 14:31:00 备：2068-05-11 14:31:00</t>
        </is>
      </c>
      <c r="AJ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K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s="0" t="inlineStr">
        <is>
          <t>2行 4列，源：2025-05-12 00:00:00.000 -14:00 备：1971-05-11 00:00:00.000 +14:00</t>
        </is>
      </c>
      <c r="AT25" s="0" t="inlineStr">
        <is>
          <t>2行 15列，源：1.23456789012345e-30 备：0.0000000000000</t>
        </is>
      </c>
      <c r="AV25" s="0" t="inlineStr">
        <is>
          <t>11行 1列，源：1998-05-05 23:59:59.997000 备：1900-01-01 00:00:00.000</t>
        </is>
      </c>
      <c r="AW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X25" s="0" t="inlineStr">
        <is>
          <t>11行 1列，源：1998-05-05 23:59:59.997000 备：1753-01-01 00:00:00.000</t>
        </is>
      </c>
      <c r="AZ25" s="0" t="inlineStr">
        <is>
          <t>11行 1列，源：1998-05-05 23:59:59.997000 备：1900-01-01 00:00:00.000</t>
        </is>
      </c>
      <c r="BA25" s="0" t="inlineStr">
        <is>
          <t>2行 16列，源：1.2345669834560371e-20 备：0.000000</t>
        </is>
      </c>
      <c r="BB25" s="0" t="inlineStr">
        <is>
          <t>12行 0列，源：13 备：115</t>
        </is>
      </c>
      <c r="BC25" s="0" t="inlineStr">
        <is>
          <t xml:space="preserve">5行 2列，源：This is a nchar stri 备：这是一个中文字符串           </t>
        </is>
      </c>
      <c r="BD25" s="0" t="inlineStr">
        <is>
          <t>11行 1列，源：9999-12-31 23:59:59.997000 备：9999-12-31 23:59:59.997</t>
        </is>
      </c>
      <c r="BE25" s="0" t="inlineStr">
        <is>
          <t>12行 0列，源：13 备：20</t>
        </is>
      </c>
      <c r="BH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5" s="0" t="inlineStr">
        <is>
          <t>5行 6列，源：1945-05-11 14:30:45.123460 备：1945-05-11 14:30:45.12346</t>
        </is>
      </c>
      <c r="BM25" s="0" t="inlineStr">
        <is>
          <t>2行 5列，源：2026-04-17 17:17:24.630600 备：9999-12-31 23:59:59.9999</t>
        </is>
      </c>
      <c r="BN25" s="0" t="inlineStr">
        <is>
          <t>5行 6列，源：1945-05-11 14:30:45.123460 备：1945-05-11 14:30:45.12346</t>
        </is>
      </c>
      <c r="BO25" s="0" t="inlineStr">
        <is>
          <t>1行 2列，源：-12345.0 备：</t>
        </is>
      </c>
      <c r="BP25" s="0"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Q25" s="0" t="inlineStr">
        <is>
          <t>2行 5列，源：2026-04-17 17:17:33.413300 备：9999-12-31 23:59:59.9999</t>
        </is>
      </c>
      <c r="BR25" s="0" t="inlineStr">
        <is>
          <t>2行 7列，源：None 备：</t>
        </is>
      </c>
      <c r="BT25"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5" s="0"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A25" s="0" t="inlineStr">
        <is>
          <t>5行 2列，源：This is a nvarchar 备：这是一个中文字符串</t>
        </is>
      </c>
      <c r="CC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25" s="0" t="inlineStr">
        <is>
          <t>2行 5列，源：2026-04-17 17:18:20.5678 +08:00 备：2003-11-05 02:00:00.0000 -05:10</t>
        </is>
      </c>
      <c r="CF25" s="0" t="inlineStr">
        <is>
          <t>2行 5列，源：2026-04-17 17:18:22.7550 +08:00 备：2003-11-05 02:00:00.0000 -05:10</t>
        </is>
      </c>
      <c r="CG25" s="0" t="inlineStr">
        <is>
          <t>2行 5列，源：2026-04-17 17:18:31.5370 +08:00 备：2003-11-05 02:00:00.0000 -05:10</t>
        </is>
      </c>
      <c r="CI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25" s="0" t="inlineStr">
        <is>
          <t>2行 5列，源：2026-04-17 17:18:31.5370 +08:00 备：1900-01-01 00:00:00.0000 +00:00</t>
        </is>
      </c>
      <c r="CL25" s="0" t="inlineStr">
        <is>
          <t>4行 6列，源：None 备：</t>
        </is>
      </c>
      <c r="CM25" s="0" t="inlineStr">
        <is>
          <t>2行 5列，源：23:59:59.999900 备：12:30:45.1235</t>
        </is>
      </c>
      <c r="CN25" s="0" t="inlineStr">
        <is>
          <t>3行 4列，源：0001-01-01 00:00:00.000 +00:00 备：2025-05-12 00:00:00.000 -14:00</t>
        </is>
      </c>
      <c r="CO25" s="0" t="inlineStr">
        <is>
          <t>13行 1列，源：0001-01-01 备：</t>
        </is>
      </c>
      <c r="CP25" s="0" t="inlineStr">
        <is>
          <t>2行 4列，源：2013-03-12 02:00:00.000 -04:25 备：2063-05-11 10:30:45.123 -04:00</t>
        </is>
      </c>
      <c r="CS25" s="0"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5" s="0" t="inlineStr">
        <is>
          <t>2行 4列，源：12:30:45.100000 备：23:59:59.999</t>
        </is>
      </c>
      <c r="CU25" s="0" t="inlineStr">
        <is>
          <t>11行 1列，源：1970-01-01 备：2026-04-17</t>
        </is>
      </c>
      <c r="CV25" s="0"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W25" s="0" t="inlineStr">
        <is>
          <t>2行 19列，源：False 备：</t>
        </is>
      </c>
      <c r="CX25" s="0" t="inlineStr">
        <is>
          <t>12行 0列，源：13 备：8</t>
        </is>
      </c>
      <c r="DB25" s="0" t="inlineStr">
        <is>
          <t>3行 2列，源：nan 备：</t>
        </is>
      </c>
      <c r="DI25" s="0" t="inlineStr">
        <is>
          <t>11行 1列，源：1998-05-05 23:59:59.997000 备：1900-01-01 00:00:00.000</t>
        </is>
      </c>
      <c r="DJ25" s="0" t="inlineStr">
        <is>
          <t>2行 19列，源：True 备：</t>
        </is>
      </c>
      <c r="DK25" s="0" t="inlineStr">
        <is>
          <t>1行 6列，源：None 备：</t>
        </is>
      </c>
      <c r="DN25" s="0" t="inlineStr">
        <is>
          <t>11行 0列，源：18 备：6</t>
        </is>
      </c>
      <c r="DP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5" s="0" t="inlineStr">
        <is>
          <t>2行 5列，源：23:59:59.999900 备：12:30:45.1235</t>
        </is>
      </c>
      <c r="DT25" s="0" t="inlineStr">
        <is>
          <t>2行 5列，源：23:59:59.999900 备：12:30:45.1235</t>
        </is>
      </c>
      <c r="DU25" s="0" t="inlineStr">
        <is>
          <t>0行 23列，源：None 备：</t>
        </is>
      </c>
      <c r="DV25"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5" s="0" t="inlineStr">
        <is>
          <t>5行 6列，源：1945-05-11 14:30:45.123460 备：1945-05-11 14:30:45.12346</t>
        </is>
      </c>
      <c r="DY25" s="0"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B25" s="0" t="inlineStr">
        <is>
          <t>2行 5列，源：23:59:59.999900 备：12:30:45.1235</t>
        </is>
      </c>
      <c r="EC25" s="0"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D25" s="0" t="inlineStr">
        <is>
          <t>1行 19列，源：None 备：</t>
        </is>
      </c>
      <c r="EF25" s="0" t="inlineStr">
        <is>
          <t>2行 7列，源：None 备：</t>
        </is>
      </c>
      <c r="EK25" s="0" t="inlineStr">
        <is>
          <t>2行 5列，源：23:59:59.999900 备：12:30:45.1235</t>
        </is>
      </c>
      <c r="EL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O25" s="0" t="inlineStr">
        <is>
          <t>3行 4列，源：12:30:45 备：23:59:59.123</t>
        </is>
      </c>
      <c r="EP25" s="0" t="inlineStr">
        <is>
          <t>5行 3列，源：b'\x11\xd5\x91\x803\x08\xd7\x86s2zB\xab\xc7O\xa3\xd6z\xe0\xdbO9N-\xc6\xb6[\xa1+m\xf79\xf6\xaeIm\xc1\x08|\xc1\xb1"UgQ\xd6\xba\x891ko\xea\n:\xa0\xd3\x83\x98\xd1\xd4\xc2\x95\xba\x14\xad\x84\x02!+*_7.\xe8\x8e\xc8I\xe9\nn\xacN\xba\xfef&gt;\xf6\xb5\x18$U\x01%x3\x7f_DK\xd3\x16\xbar,\xad\xdcK\xc7n\x9a\x84V9e0\xdc\xfeuS\xcc[\xe6\x97\xbc\x97\x14,P\xea\xc0\xf21,\xe4\rt\xe01\xa4\x93\xbc\xbf\x0b\xa8\x84\xf3\xf2\xaa\xd5\xca\x1b.\xd4\x9a\x1d\x8a\x7f\x91\x84\xfa\x7f"\xd0r\n\x9418t\x16pD\xe1Qg\x8f&lt;\xd3\xda\x8b\xc7P\x8f\x1d!M\xe7\x88\'\xda\xad\x14\x93\x81\x92\x8f\x93\x8b_&l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Q25" s="0" t="inlineStr">
        <is>
          <t>2行 7列，源：None 备：-0.99999999999999999999999999999999999999</t>
        </is>
      </c>
      <c r="ET25" s="0" t="inlineStr">
        <is>
          <t>3行 3列，源：12:30:45.120000 备：</t>
        </is>
      </c>
      <c r="EW25" s="0" t="inlineStr">
        <is>
          <t>2行 8列，源：12:30:45.123450 备：23:59:59.1234567</t>
        </is>
      </c>
      <c r="EX25" s="0" t="inlineStr">
        <is>
          <t>12行 0列，源：13 备：8</t>
        </is>
      </c>
      <c r="EZ25" s="0" t="inlineStr">
        <is>
          <t>2行 7列，源：None 备：</t>
        </is>
      </c>
      <c r="FA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25" s="0" t="inlineStr">
        <is>
          <t>12行 0列，源：13 备：134</t>
        </is>
      </c>
      <c r="FD25" s="0" t="inlineStr">
        <is>
          <t>2行 7列，源：None 备：-0.99999999999999999999999999999999999999</t>
        </is>
      </c>
      <c r="FE25" s="0" t="inlineStr">
        <is>
          <t>2行 5列，源：2026-04-17 16:56:52.8279 +08:00 备：2003-11-05 02:00:00.0000 -05:10</t>
        </is>
      </c>
      <c r="FG25" s="0" t="inlineStr">
        <is>
          <t>12行 0列，源：13 备：8</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c_ntext列源备映射错误，源端为ntext 2147483646位	期望更改为text	实际备端为ntext 2147483646位</t>
        </is>
      </c>
      <c r="AC26" s="0" t="inlineStr">
        <is>
          <t>12行 1列，源：2025-05-11 12:00:00 备：1900-01-02 00:00:00</t>
        </is>
      </c>
      <c r="AD26" s="0" t="inlineStr">
        <is>
          <t>6行 0列，源：7 备：6</t>
        </is>
      </c>
      <c r="AH26" s="0" t="inlineStr">
        <is>
          <t>13行 0列，源：14 备：9</t>
        </is>
      </c>
      <c r="AJ26" s="0" t="inlineStr">
        <is>
          <t>6行 0列，源：7 备：6</t>
        </is>
      </c>
      <c r="AK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s="0" t="inlineStr">
        <is>
          <t>2行 5列，源：2025-05-12 00:00:00.0000 -14:00 备：1971-05-11 00:00:00.0000 +14:00</t>
        </is>
      </c>
      <c r="AT26" s="0" t="inlineStr">
        <is>
          <t>2行 16列，源：1.2345669834560371e-20 备：0.000000</t>
        </is>
      </c>
      <c r="AV26" s="0" t="inlineStr">
        <is>
          <t>12行 0列，源：13 备：20</t>
        </is>
      </c>
      <c r="AW26" s="0" t="inlineStr">
        <is>
          <t>6行 0列，源：7 备：6</t>
        </is>
      </c>
      <c r="AX26" s="0" t="inlineStr">
        <is>
          <t>12行 0列，源：13 备：156</t>
        </is>
      </c>
      <c r="AZ26" s="0" t="inlineStr">
        <is>
          <t>12行 0列，源：13 备：20</t>
        </is>
      </c>
      <c r="BA26" s="0" t="inlineStr">
        <is>
          <t>2行 18列，源：None 备：</t>
        </is>
      </c>
      <c r="BB26" s="0" t="inlineStr">
        <is>
          <t>12行 1列，源：1999-06-06 23:59:59.997000 备：2001-04-09 23:59:59.993</t>
        </is>
      </c>
      <c r="BC26" s="0" t="inlineStr">
        <is>
          <t xml:space="preserve">5行 2列，源：This is a nchar stri 备：这是一个中文字符串           </t>
        </is>
      </c>
      <c r="BD26" s="0" t="inlineStr">
        <is>
          <t>12行 0列，源：13 备：20</t>
        </is>
      </c>
      <c r="BE26" s="0" t="inlineStr">
        <is>
          <t>12行 1列，源：1999-06-06 23:59:59.997000 备：2020-02-29 19:27:31.123</t>
        </is>
      </c>
      <c r="BH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6" s="0" t="inlineStr">
        <is>
          <t>6行 2列，源：2065-05-11 14:30:45.100000 备：2065-05-11 14:30:45.1</t>
        </is>
      </c>
      <c r="BM26" s="0" t="inlineStr">
        <is>
          <t>2行 6列，源：2026-04-17 17:17:24.630650 备：9999-12-31 23:59:59.99999</t>
        </is>
      </c>
      <c r="BN26" s="0" t="inlineStr">
        <is>
          <t>6行 2列，源：2065-05-11 14:30:45.100000 备：2065-05-11 14:30:45.1</t>
        </is>
      </c>
      <c r="BO26" s="0" t="inlineStr">
        <is>
          <t>1行 3列，源：-123456789.0 备：</t>
        </is>
      </c>
      <c r="BP26" s="0" t="inlineStr">
        <is>
          <t>6行 0列，源：7 备：6</t>
        </is>
      </c>
      <c r="BQ26" s="0" t="inlineStr">
        <is>
          <t>2行 6列，源：2026-04-17 17:17:33.413300 备：9999-12-31 23:59:59.99999</t>
        </is>
      </c>
      <c r="BR26" s="0" t="inlineStr">
        <is>
          <t>2行 8列，源：None 备：</t>
        </is>
      </c>
      <c r="BT26"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6" s="0" t="inlineStr">
        <is>
          <t>6行 0列，源：7 备：127</t>
        </is>
      </c>
      <c r="CA26" s="0" t="inlineStr">
        <is>
          <t>5行 2列，源：This is a nvarchar 备：这是一个中文字符串</t>
        </is>
      </c>
      <c r="CC26" s="0" t="inlineStr">
        <is>
          <t>6行 0列，源：7 备：6</t>
        </is>
      </c>
      <c r="CD26" s="0" t="inlineStr">
        <is>
          <t>2行 6列，源：2026-04-17 17:18:20.56779 +08:00 备：2003-11-05 02:00:00.00000 -05:10</t>
        </is>
      </c>
      <c r="CF26" s="0" t="inlineStr">
        <is>
          <t>2行 6列，源：2026-04-17 17:18:22.75495 +08:00 备：2003-11-05 02:00:00.00000 -05:10</t>
        </is>
      </c>
      <c r="CG26" s="0" t="inlineStr">
        <is>
          <t>2行 6列，源：2026-04-17 17:18:31.53698 +08:00 备：2003-11-05 02:00:00.00000 -05:10</t>
        </is>
      </c>
      <c r="CI26" s="0" t="inlineStr">
        <is>
          <t>6行 0列，源：7 备：107</t>
        </is>
      </c>
      <c r="CJ26" s="0" t="inlineStr">
        <is>
          <t>2行 6列，源：2026-04-17 17:18:31.53698 +08:00 备：1900-01-01 00:00:00.00000 +00:00</t>
        </is>
      </c>
      <c r="CL26" s="0" t="inlineStr">
        <is>
          <t>4行 8列，源：None 备：</t>
        </is>
      </c>
      <c r="CM26" s="0" t="inlineStr">
        <is>
          <t>2行 6列，源：23:59:59.999990 备：12:30:45.12346</t>
        </is>
      </c>
      <c r="CN26" s="0" t="inlineStr">
        <is>
          <t>3行 5列，源：0001-01-01 00:00:00.0000 +00:00 备：2025-05-12 00:00:00.0000 -14:00</t>
        </is>
      </c>
      <c r="CO26" s="0" t="inlineStr">
        <is>
          <t>14行 0列，源：24 备：22</t>
        </is>
      </c>
      <c r="CP26" s="0" t="inlineStr">
        <is>
          <t>2行 5列，源：2013-03-12 02:00:00.0000 -04:25 备：2063-05-11 10:30:45.1235 -04:00</t>
        </is>
      </c>
      <c r="CS26" s="0" t="inlineStr">
        <is>
          <t>6行 0列，源：7 备：6</t>
        </is>
      </c>
      <c r="CT26" s="0" t="inlineStr">
        <is>
          <t>2行 5列，源：12:30:45.100000 备：23:59:59.9999</t>
        </is>
      </c>
      <c r="CU26" s="0" t="inlineStr">
        <is>
          <t>12行 0列，源：58 备：209</t>
        </is>
      </c>
      <c r="CV26" s="0" t="inlineStr">
        <is>
          <t>6行 0列，源：7 备：6</t>
        </is>
      </c>
      <c r="CW26" s="0" t="inlineStr">
        <is>
          <t>3行 0列，源：4 备：12</t>
        </is>
      </c>
      <c r="CX26" s="0" t="inlineStr">
        <is>
          <t>12行 1列，源：2025-05-11 12:00:00 备：2068-05-11 14:31:00</t>
        </is>
      </c>
      <c r="DB26" s="0" t="inlineStr">
        <is>
          <t>3行 3列，源：nan 备：</t>
        </is>
      </c>
      <c r="DI26" s="0" t="inlineStr">
        <is>
          <t>12行 0列，源：13 备：20</t>
        </is>
      </c>
      <c r="DJ26" s="0" t="inlineStr">
        <is>
          <t>3行 0列，源：7 备：13</t>
        </is>
      </c>
      <c r="DK26" s="0" t="inlineStr">
        <is>
          <t>1行 8列，源：None 备：</t>
        </is>
      </c>
      <c r="DN26" s="0" t="inlineStr">
        <is>
          <t>11行 1列，源：2004-12-24 23:59:59.990000 备：2020-02-29 19:27:31.123</t>
        </is>
      </c>
      <c r="DP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6" s="0" t="inlineStr">
        <is>
          <t>2行 6列，源：23:59:59.999990 备：12:30:45.12346</t>
        </is>
      </c>
      <c r="DT26" s="0" t="inlineStr">
        <is>
          <t>2行 6列，源：23:59:59.999990 备：12:30:45.12346</t>
        </is>
      </c>
      <c r="DU26" s="0" t="inlineStr">
        <is>
          <t>0行 24列，源：timestamp不参与比较 备：0000000000014075</t>
        </is>
      </c>
      <c r="DV26"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6" s="0" t="inlineStr">
        <is>
          <t>6行 2列，源：2065-05-11 14:30:45.100000 备：2065-05-11 14:30:45.1</t>
        </is>
      </c>
      <c r="DY26" s="0" t="inlineStr">
        <is>
          <t>6行 0列，源：7 备：6</t>
        </is>
      </c>
      <c r="EB26" s="0" t="inlineStr">
        <is>
          <t>2行 6列，源：23:59:59.999990 备：12:30:45.12346</t>
        </is>
      </c>
      <c r="EC26" s="0" t="inlineStr">
        <is>
          <t>6行 0列，源：7 备：127</t>
        </is>
      </c>
      <c r="ED26" s="0" t="inlineStr">
        <is>
          <t>1行 20列，源：None 备：</t>
        </is>
      </c>
      <c r="EF26" s="0" t="inlineStr">
        <is>
          <t>2行 8列，源：None 备：</t>
        </is>
      </c>
      <c r="EK26" s="0" t="inlineStr">
        <is>
          <t>2行 6列，源：23:59:59.999990 备：12:30:45.12345</t>
        </is>
      </c>
      <c r="EL26" s="0" t="inlineStr">
        <is>
          <t>6行 0列，源：7 备：6</t>
        </is>
      </c>
      <c r="EO26" s="0" t="inlineStr">
        <is>
          <t>3行 5列，源：09:12:34.123500 备：23:59:59.1235</t>
        </is>
      </c>
      <c r="EP26" s="0" t="inlineStr">
        <is>
          <t>6行 0列，源：7 备：6</t>
        </is>
      </c>
      <c r="EQ26" s="0" t="inlineStr">
        <is>
          <t>2行 8列，源：None 备：-9999999999999999999999999999.9999999999</t>
        </is>
      </c>
      <c r="ET26" s="0" t="inlineStr">
        <is>
          <t>3行 4列，源：12:30:45.123000 备：00:00:01.123</t>
        </is>
      </c>
      <c r="EW26" s="0" t="inlineStr">
        <is>
          <t>3行 0列，源：10 备：13</t>
        </is>
      </c>
      <c r="EX26" s="0" t="inlineStr">
        <is>
          <t>12行 1列，源：2025-05-11 12:00:00 备：2068-05-11 14:31:00</t>
        </is>
      </c>
      <c r="EZ26" s="0" t="inlineStr">
        <is>
          <t>2行 8列，源：None 备：</t>
        </is>
      </c>
      <c r="FA26" s="0" t="inlineStr">
        <is>
          <t>6行 0列，源：7 备：107</t>
        </is>
      </c>
      <c r="FB26" s="0" t="inlineStr">
        <is>
          <t>12行 1列，源：2025-05-11 12:00:00 备：2023-12-25 23:59:00</t>
        </is>
      </c>
      <c r="FD26" s="0" t="inlineStr">
        <is>
          <t>2行 8列，源：None 备：-9999999999999999999999999999.9999999999</t>
        </is>
      </c>
      <c r="FE26" s="0" t="inlineStr">
        <is>
          <t>2行 6列，源：2026-04-17 16:56:52.82789 +08:00 备：2003-11-05 02:00:00.00000 -05:10</t>
        </is>
      </c>
      <c r="FG26" s="0" t="inlineStr">
        <is>
          <t>12行 1列，源：2025-05-11 12:00:00 备：2068-05-11 14:31:00</t>
        </is>
      </c>
    </row>
    <row r="27">
      <c r="A27" s="0" t="inlineStr">
        <is>
          <t>info_geometry_dml_single_pk_irp</t>
        </is>
      </c>
      <c r="K27" s="0" t="inlineStr">
        <is>
          <t>[0;34m info_geometry_dml_single_pk_irp [0m源备字段数相同，源端字段：2 	备端字段2</t>
        </is>
      </c>
      <c r="W27" s="16">
        <f>HYPERLINK("#2026041717hbase1!AB2","NO 源备存在差异，共1个")</f>
        <v/>
      </c>
      <c r="X27" s="0">
        <f>A27</f>
        <v/>
      </c>
      <c r="AC27" s="0" t="inlineStr">
        <is>
          <t>13行 0列，源：14 备：32</t>
        </is>
      </c>
      <c r="AD27" s="0" t="inlineStr">
        <is>
          <t>6行 1列，源：b'T' 备：B8</t>
        </is>
      </c>
      <c r="AH27" s="0" t="inlineStr">
        <is>
          <t>13行 1列，源：1981-05-11 14:31:00 备：2079-06-05 23:59:00</t>
        </is>
      </c>
      <c r="AJ27" s="0" t="inlineStr">
        <is>
          <t>6行 1列，源：b'T' 备：4A</t>
        </is>
      </c>
      <c r="AK27" s="0" t="inlineStr">
        <is>
          <t>4行 0列，源：5 备：13</t>
        </is>
      </c>
      <c r="AM27" s="0" t="inlineStr">
        <is>
          <t>2行 6列，源：2025-05-12 00:00:00.00000 -14:00 备：1971-05-11 00:00:00.00000 +14:00</t>
        </is>
      </c>
      <c r="AT27" s="0" t="inlineStr">
        <is>
          <t>2行 18列，源：None 备：</t>
        </is>
      </c>
      <c r="AV27" s="0" t="inlineStr">
        <is>
          <t>12行 1列，源：1999-06-06 23:59:59.997000 备：9999-12-30 23:59:59.997</t>
        </is>
      </c>
      <c r="AW27" s="0" t="inlineStr">
        <is>
          <t>6行 1列，源：b'T' 备：4A</t>
        </is>
      </c>
      <c r="AX27" s="0" t="inlineStr">
        <is>
          <t>12行 1列，源：1999-06-06 23:59:59.997000 备：2020-02-29 19:27:31.123</t>
        </is>
      </c>
      <c r="AZ27" s="0" t="inlineStr">
        <is>
          <t>12行 1列，源：1999-06-06 23:59:59.997000 备：9999-12-30 23:59:59.997</t>
        </is>
      </c>
      <c r="BA27" s="0" t="inlineStr">
        <is>
          <t>2行 19列，源：True 备：0</t>
        </is>
      </c>
      <c r="BB27" s="0" t="inlineStr">
        <is>
          <t>13行 0列，源：14 备：116</t>
        </is>
      </c>
      <c r="BC27"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7" s="0" t="inlineStr">
        <is>
          <t>12行 1列，源：9999-12-31 23:59:59.997000 备：9999-12-31 23:59:59.997</t>
        </is>
      </c>
      <c r="BE27" s="0" t="inlineStr">
        <is>
          <t>13行 0列，源：14 备：21</t>
        </is>
      </c>
      <c r="BH27" s="0" t="inlineStr">
        <is>
          <t>4行 0列，源：5 备：13</t>
        </is>
      </c>
      <c r="BK27" s="0" t="inlineStr">
        <is>
          <t>6行 3列，源：2065-05-11 14:30:45.120000 备：2065-05-11 14:30:45.12</t>
        </is>
      </c>
      <c r="BM27" s="0" t="inlineStr">
        <is>
          <t>2行 7列，源：2026-04-17 17:17:24.630647 备：9999-12-31 23:59:59.999999</t>
        </is>
      </c>
      <c r="BN27" s="0" t="inlineStr">
        <is>
          <t>6行 3列，源：2065-05-11 14:30:45.120000 备：2065-05-11 14:30:45.12</t>
        </is>
      </c>
      <c r="BO27" s="0" t="inlineStr">
        <is>
          <t>1行 4列，源：-123456789012345.0 备：</t>
        </is>
      </c>
      <c r="BP27" s="0" t="inlineStr">
        <is>
          <t>6行 1列，源：b'T' 备：8F</t>
        </is>
      </c>
      <c r="BQ27" s="0" t="inlineStr">
        <is>
          <t>2行 7列，源：2026-04-17 17:17:33.413301 备：9999-12-31 23:59:59.999999</t>
        </is>
      </c>
      <c r="BR27" s="0" t="inlineStr">
        <is>
          <t>2行 10列，源：None 备：</t>
        </is>
      </c>
      <c r="BT27" s="0" t="inlineStr">
        <is>
          <t>4行 0列，源：5 备：2</t>
        </is>
      </c>
      <c r="BW27" s="0" t="inlineStr">
        <is>
          <t>4行 0列，源：5 备：13</t>
        </is>
      </c>
      <c r="BX27" s="0" t="inlineStr">
        <is>
          <t>6行 1列，源：b'T' 备：54</t>
        </is>
      </c>
      <c r="CA27"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7" s="0" t="inlineStr">
        <is>
          <t>6行 1列，源：b'T' 备：AF</t>
        </is>
      </c>
      <c r="CD27" s="0" t="inlineStr">
        <is>
          <t>2行 7列，源：2026-04-17 17:18:20.567790 +08:00 备：2003-11-05 02:00:00.000000 -05:10</t>
        </is>
      </c>
      <c r="CF27" s="0" t="inlineStr">
        <is>
          <t>2行 7列，源：2026-04-17 17:18:22.754952 +08:00 备：2003-11-05 02:00:00.000000 -05:10</t>
        </is>
      </c>
      <c r="CG27" s="0" t="inlineStr">
        <is>
          <t>2行 7列，源：2026-04-17 17:18:31.536981 +08:00 备：2003-11-05 02:00:00.000000 -05:10</t>
        </is>
      </c>
      <c r="CI27" s="0" t="inlineStr">
        <is>
          <t>6行 1列，源：b'T' 备：54</t>
        </is>
      </c>
      <c r="CJ27" s="0" t="inlineStr">
        <is>
          <t>2行 7列，源：2026-04-17 17:18:31.536981 +08:00 备：1900-01-01 00:00:00.000000 +00:00</t>
        </is>
      </c>
      <c r="CL27" s="0" t="inlineStr">
        <is>
          <t>5行 0列，源：6 备：2</t>
        </is>
      </c>
      <c r="CM27" s="0" t="inlineStr">
        <is>
          <t>2行 7列，源：23:59:59.999999 备：12:30:45.123457</t>
        </is>
      </c>
      <c r="CN27" s="0" t="inlineStr">
        <is>
          <t>3行 6列，源：0001-01-01 00:00:00.00000 +00:00 备：2025-05-12 00:00:00.00000 -14:00</t>
        </is>
      </c>
      <c r="CO27" s="0" t="inlineStr">
        <is>
          <t>14行 1列，源：9999-12-31 备：1900-01-01</t>
        </is>
      </c>
      <c r="CP27" s="0" t="inlineStr">
        <is>
          <t>2行 6列，源：2013-03-12 02:00:00.00000 -04:25 备：2063-05-11 10:30:45.12346 -04:00</t>
        </is>
      </c>
      <c r="CS27" s="0" t="inlineStr">
        <is>
          <t>6行 1列，源：b'X' 备：58</t>
        </is>
      </c>
      <c r="CT27" s="0" t="inlineStr">
        <is>
          <t>2行 6列，源：12:30:45.100000 备：23:59:59.99999</t>
        </is>
      </c>
      <c r="CU27" s="0" t="inlineStr">
        <is>
          <t>12行 1列，源：0001-01-02 备：9999-12-30</t>
        </is>
      </c>
      <c r="CV27" s="0" t="inlineStr">
        <is>
          <t>6行 1列，源：b'T' 备：54</t>
        </is>
      </c>
      <c r="CW27" s="0" t="inlineStr">
        <is>
          <t>3行 1列，源：nan 备：</t>
        </is>
      </c>
      <c r="CX27" s="0" t="inlineStr">
        <is>
          <t>13行 0列，源：14 备：9</t>
        </is>
      </c>
      <c r="DB27" s="0" t="inlineStr">
        <is>
          <t>3行 4列，源：nan 备：</t>
        </is>
      </c>
      <c r="DI27" s="0" t="inlineStr">
        <is>
          <t>12行 1列，源：1999-06-06 23:59:59.997000 备：9999-12-30 23:59:59.997</t>
        </is>
      </c>
      <c r="DJ27" s="0" t="inlineStr">
        <is>
          <t>3行 1列，源：nan 备：</t>
        </is>
      </c>
      <c r="DK27" s="0" t="inlineStr">
        <is>
          <t>1行 9列，源：None 备：</t>
        </is>
      </c>
      <c r="DN27" s="0" t="inlineStr">
        <is>
          <t>12行 0列，源：21 备：7</t>
        </is>
      </c>
      <c r="DP27" s="0" t="inlineStr">
        <is>
          <t>4行 0列，源：5 备：13</t>
        </is>
      </c>
      <c r="DR27" s="0" t="inlineStr">
        <is>
          <t>2行 7列，源：23:59:59.999999 备：12:30:45.123457</t>
        </is>
      </c>
      <c r="DT27" s="0" t="inlineStr">
        <is>
          <t>2行 7列，源：23:59:59.999999 备：12:30:45.123457</t>
        </is>
      </c>
      <c r="DU27" s="0" t="inlineStr">
        <is>
          <t>0行 24列，源：timestamp不参与比较 备：0000000000014075</t>
        </is>
      </c>
      <c r="DV27" s="0" t="inlineStr">
        <is>
          <t>4行 0列，源：5 备：2</t>
        </is>
      </c>
      <c r="DX27" s="0" t="inlineStr">
        <is>
          <t>6行 3列，源：2065-05-11 14:30:45.120000 备：2065-05-11 14:30:45.12</t>
        </is>
      </c>
      <c r="DY27" s="0" t="inlineStr">
        <is>
          <t>6行 1列，源：b'T' 备：EB</t>
        </is>
      </c>
      <c r="EB27" s="0" t="inlineStr">
        <is>
          <t>2行 7列，源：23:59:59.999999 备：12:30:45.123457</t>
        </is>
      </c>
      <c r="EC27" s="0" t="inlineStr">
        <is>
          <t>6行 1列，源：b'T' 备：54</t>
        </is>
      </c>
      <c r="ED27" s="0" t="inlineStr">
        <is>
          <t>1行 21列，源：None 备：</t>
        </is>
      </c>
      <c r="EF27" s="0" t="inlineStr">
        <is>
          <t>2行 9列，源：None 备：</t>
        </is>
      </c>
      <c r="EK27" s="0" t="inlineStr">
        <is>
          <t>2行 7列，源：23:59:59.999999 备：12:30:45.123450</t>
        </is>
      </c>
      <c r="EL27" s="0" t="inlineStr">
        <is>
          <t>6行 1列，源：b'T' 备：5C</t>
        </is>
      </c>
      <c r="EO27" s="0" t="inlineStr">
        <is>
          <t>3行 6列，源：12:30:45 备：23:59:59.12346</t>
        </is>
      </c>
      <c r="EP27" s="0" t="inlineStr">
        <is>
          <t>6行 1列，源：b'T' 备：9C</t>
        </is>
      </c>
      <c r="EQ27" s="0" t="inlineStr">
        <is>
          <t>2行 9列，源：None 备：-999999999999999.9999</t>
        </is>
      </c>
      <c r="ET27" s="0" t="inlineStr">
        <is>
          <t>3行 5列，源：12:30:45.123500 备：</t>
        </is>
      </c>
      <c r="EW27" s="0" t="inlineStr">
        <is>
          <t>3行 1列，源：09:12:34 备：</t>
        </is>
      </c>
      <c r="EX27" s="0" t="inlineStr">
        <is>
          <t>13行 0列，源：14 备：9</t>
        </is>
      </c>
      <c r="EZ27" s="0" t="inlineStr">
        <is>
          <t>2行 9列，源：None 备：</t>
        </is>
      </c>
      <c r="FA27" s="0" t="inlineStr">
        <is>
          <t>6行 1列，源：b'T' 备：54</t>
        </is>
      </c>
      <c r="FB27" s="0" t="inlineStr">
        <is>
          <t>14行 0列，源：21 备：177</t>
        </is>
      </c>
      <c r="FD27" s="0" t="inlineStr">
        <is>
          <t>2行 9列，源：None 备：-999999999999999.9999</t>
        </is>
      </c>
      <c r="FE27" s="0" t="inlineStr">
        <is>
          <t>2行 7列，源：2026-04-17 16:56:52.827894 +08:00 备：2003-11-05 02:00:00.000000 -05:10</t>
        </is>
      </c>
      <c r="FG27" s="0" t="inlineStr">
        <is>
          <t>13行 0列，源：14 备：9</t>
        </is>
      </c>
    </row>
    <row r="28">
      <c r="B28" s="0" t="inlineStr">
        <is>
          <t>YES</t>
        </is>
      </c>
      <c r="C28" s="0" t="inlineStr">
        <is>
          <t>NULL</t>
        </is>
      </c>
      <c r="D28" s="0" t="inlineStr">
        <is>
          <t>NULL</t>
        </is>
      </c>
      <c r="E28" s="0" t="inlineStr">
        <is>
          <t>NULL</t>
        </is>
      </c>
      <c r="F28" s="0" t="inlineStr">
        <is>
          <t>NULL</t>
        </is>
      </c>
      <c r="G28" s="0" t="inlineStr">
        <is>
          <t>NULL</t>
        </is>
      </c>
      <c r="H28" s="0" t="inlineStr">
        <is>
          <t>NULL</t>
        </is>
      </c>
      <c r="I28" s="0" t="inlineStr">
        <is>
          <t>YES!PK__info_geo__3213E83F82114B83</t>
        </is>
      </c>
      <c r="J28" s="0" t="inlineStr">
        <is>
          <t>YES! 主键相关索引</t>
        </is>
      </c>
      <c r="K28" s="0" t="inlineStr">
        <is>
          <t xml:space="preserve"> NO!  	 id列源备映射错误，源端为int None位	期望更改为text	实际备端为int None位</t>
        </is>
      </c>
      <c r="AC28" s="0" t="inlineStr">
        <is>
          <t>13行 1列，源：2023-12-25 23:59:00 备：1990-11-26 00:01:00</t>
        </is>
      </c>
      <c r="AD28" s="0" t="inlineStr">
        <is>
          <t>6行 2列，源：b'HelloWorld' 备：D53592B229A4605B2C34C5BF99FADFADAA6EE73257B7B73023683A68E3DD15BE6C774EBDB35641FC7D0AEC8D49B4A172A0225B19BA5DCDBDA3B907556D8FEDAB71D8169F6C7A26EA0072536A55F679C393AA00AE04409055F260E9D51B6CBFD0D90AB959</t>
        </is>
      </c>
      <c r="AJ28" s="0" t="inlineStr">
        <is>
          <t>6行 2列，源：b'HelloWorld' 备：6CCFAF36FE45174CC60A2BB53F0C5A4002550A32C3E68425463EC007B03A1ABC5EBD9F393DCE551484CB3E21DB1386EE48236EC167B46033C592DC8483A88C02ABDAC024ABEEAAD882FC854C66C7F448678D088AAECE2D4956A88A0457808C1124F67769</t>
        </is>
      </c>
      <c r="AK28" s="0" t="inlineStr">
        <is>
          <t>4行 1列，源：A 备：@</t>
        </is>
      </c>
      <c r="AM28" s="0" t="inlineStr">
        <is>
          <t>2行 7列，源：2025-05-12 00:00:00.000000 -14:00 备：1971-05-11 00:00:00.000000 +14:00</t>
        </is>
      </c>
      <c r="AT28" s="0" t="inlineStr">
        <is>
          <t>2行 19列，源：False 备：0</t>
        </is>
      </c>
      <c r="AV28" s="0" t="inlineStr">
        <is>
          <t>13行 0列，源：14 备：21</t>
        </is>
      </c>
      <c r="AW28" s="0" t="inlineStr">
        <is>
          <t>6行 2列，源：b'HelloWorld' 备：6CCFAF36FE45174CC60A2BB53F0C5A4002550A32C3E68425463EC007B03A1ABC5EBD9F393DCE551484CB3E21DB1386EE48236EC167B46033C592DC8483A88C02ABDAC024ABEEAAD882FC854C66C7F448678D088AAECE2D4956A88A0457808C1124F67769</t>
        </is>
      </c>
      <c r="AX28" s="0" t="inlineStr">
        <is>
          <t>13行 0列，源：14 备：157</t>
        </is>
      </c>
      <c r="AZ28" s="0" t="inlineStr">
        <is>
          <t>13行 0列，源：14 备：21</t>
        </is>
      </c>
      <c r="BA28" s="0" t="inlineStr">
        <is>
          <t>3行 0列，源：4 备：12</t>
        </is>
      </c>
      <c r="BB28" s="0" t="inlineStr">
        <is>
          <t>13行 1列，源：2000-05-01 23:59:59.993000 备：2002-06-11 23:59:59.993</t>
        </is>
      </c>
      <c r="BC28"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8" s="0" t="inlineStr">
        <is>
          <t>13行 0列，源：14 备：21</t>
        </is>
      </c>
      <c r="BE28" s="0" t="inlineStr">
        <is>
          <t>13行 1列，源：2000-05-01 23:59:59.993000 备：2020-02-29 19:27:31.123</t>
        </is>
      </c>
      <c r="BH28" s="0" t="inlineStr">
        <is>
          <t>4行 1列，源：A 备：@</t>
        </is>
      </c>
      <c r="BK28" s="0" t="inlineStr">
        <is>
          <t>6行 4列，源：2065-05-11 14:30:45.123000 备：2065-05-11 14:30:45.123</t>
        </is>
      </c>
      <c r="BM28" s="0" t="inlineStr">
        <is>
          <t>2行 8列，源：2026-04-17 17:17:24.630646 备：9999-12-31 23:59:59.9999999</t>
        </is>
      </c>
      <c r="BN28" s="0" t="inlineStr">
        <is>
          <t>6行 4列，源：2065-05-11 14:30:45.123000 备：2065-05-11 14:30:45.123</t>
        </is>
      </c>
      <c r="BO28" s="0" t="inlineStr">
        <is>
          <t>1行 5列，源：None 备：123</t>
        </is>
      </c>
      <c r="BP28" s="0" t="inlineStr">
        <is>
          <t>6行 2列，源：b'HelloWorld\x00\x00\x00\x00\x00\x00\x00\x00\x00\x00' 备：6DE501B26364D651A83516180C5B41BB1934C3C1</t>
        </is>
      </c>
      <c r="BQ28" s="0" t="inlineStr">
        <is>
          <t>2行 8列，源：2026-04-17 17:17:33.413300 备：9999-12-31 23:59:59.9999999</t>
        </is>
      </c>
      <c r="BR28" s="0" t="inlineStr">
        <is>
          <t>2行 11列，源：None 备：</t>
        </is>
      </c>
      <c r="BT28" s="0" t="inlineStr">
        <is>
          <t xml:space="preserve">4行 1列，源：X 备： </t>
        </is>
      </c>
      <c r="BW28" s="0" t="inlineStr">
        <is>
          <t>4行 1列，源：A 备：@</t>
        </is>
      </c>
      <c r="BX28" s="0" t="inlineStr">
        <is>
          <t>6行 2列，源：b'HelloWorld\x00\x00\x00\x00\x00\x00\x00\x00\x00\x00' 备：48656C6C6F576F726C6400000000000000000000</t>
        </is>
      </c>
      <c r="CA28"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8" s="0" t="inlineStr">
        <is>
          <t>6行 2列，源：b'HelloWorld\x00\x00\x00\x00\x00\x00\x00\x00\x00\x00' 备：680085CB87DD92BB179E447D9F53B7341C5E6480</t>
        </is>
      </c>
      <c r="CD28" s="0" t="inlineStr">
        <is>
          <t>2行 8列，源：2026-04-17 17:18:20.5677897 +08:00 备：2003-11-05 02:00:00.0000000 -05:10</t>
        </is>
      </c>
      <c r="CF28" s="0" t="inlineStr">
        <is>
          <t>2行 8列，源：2026-04-17 17:18:22.7549521 +08:00 备：2003-11-05 02:00:00.0000000 -05:10</t>
        </is>
      </c>
      <c r="CG28" s="0" t="inlineStr">
        <is>
          <t>2行 8列，源：2026-04-17 17:18:31.5369809 +08:00 备：2003-11-05 02:00:00.0000000 -05:10</t>
        </is>
      </c>
      <c r="CI28" s="0" t="inlineStr">
        <is>
          <t>6行 2列，源：b'HelloWorld\x00\x00\x00\x00\x00\x00\x00\x00\x00\x00' 备：48656C6C6F576F726C6400000000000000000000</t>
        </is>
      </c>
      <c r="CJ28" s="0" t="inlineStr">
        <is>
          <t>2行 8列，源：2026-04-17 17:18:31.5369809 +08:00 备：1900-01-01 00:00:00.0000000 +00:00</t>
        </is>
      </c>
      <c r="CL28" s="0" t="inlineStr">
        <is>
          <t>5行 2列，源：None 备：</t>
        </is>
      </c>
      <c r="CM28" s="0" t="inlineStr">
        <is>
          <t>2行 8列，源：23:59:59.999999 备：12:30:45.1234567</t>
        </is>
      </c>
      <c r="CN28" s="0" t="inlineStr">
        <is>
          <t>3行 7列，源：0001-01-01 00:00:00.000000 +00:00 备：2025-05-12 00:00:00.000000 -14:00</t>
        </is>
      </c>
      <c r="CO28" s="0" t="inlineStr">
        <is>
          <t>15行 0列，源：25 备：224</t>
        </is>
      </c>
      <c r="CP28" s="0" t="inlineStr">
        <is>
          <t>2行 7列，源：2013-03-12 02:00:00.000000 -04:25 备：2063-05-11 10:30:45.123457 -04:00</t>
        </is>
      </c>
      <c r="CS28" s="0" t="inlineStr">
        <is>
          <t>6行 2列，源：b'This is a test strin' 备：546869732069732061207465737420737472696E</t>
        </is>
      </c>
      <c r="CT28" s="0" t="inlineStr">
        <is>
          <t>2行 7列，源：12:30:45.100000 备：23:59:59.999999</t>
        </is>
      </c>
      <c r="CU28" s="0" t="inlineStr">
        <is>
          <t>13行 0列，源：59 备：211</t>
        </is>
      </c>
      <c r="CV28" s="0" t="inlineStr">
        <is>
          <t>6行 2列，源：b'HelloWorld\x00\x00\x00\x00\x00\x00\x00\x00\x00\x00' 备：E2636D379A474F70FA42DB804C884A3E60E377D0</t>
        </is>
      </c>
      <c r="CW28" s="0" t="inlineStr">
        <is>
          <t>3行 2列，源：nan 备：</t>
        </is>
      </c>
      <c r="CX28" s="0" t="inlineStr">
        <is>
          <t>13行 1列，源：2023-12-25 23:59:00 备：1981-05-11 14:31:00</t>
        </is>
      </c>
      <c r="DB28" s="0" t="inlineStr">
        <is>
          <t>3行 5列，源：None 备：</t>
        </is>
      </c>
      <c r="DI28" s="0" t="inlineStr">
        <is>
          <t>13行 0列，源：14 备：21</t>
        </is>
      </c>
      <c r="DJ28" s="0" t="inlineStr">
        <is>
          <t>3行 2列，源：nan 备：</t>
        </is>
      </c>
      <c r="DK28" s="0" t="inlineStr">
        <is>
          <t>1行 10列，源：None 备：</t>
        </is>
      </c>
      <c r="DN28" s="0" t="inlineStr">
        <is>
          <t>12行 1列，源：2023-05-11 00:00:00.123000 备：2000-05-11 14:30:29.000</t>
        </is>
      </c>
      <c r="DP28" s="0" t="inlineStr">
        <is>
          <t>4行 1列，源：A 备：@</t>
        </is>
      </c>
      <c r="DR28" s="0" t="inlineStr">
        <is>
          <t>2行 8列，源：23:59:59.999999 备：12:30:45.1234567</t>
        </is>
      </c>
      <c r="DT28" s="0" t="inlineStr">
        <is>
          <t>2行 8列，源：23:59:59.999999 备：12:30:45.1234567</t>
        </is>
      </c>
      <c r="DU28" s="0" t="inlineStr">
        <is>
          <t>1行 10列，源：-922337203685477.58 备：-922337203685477.5808</t>
        </is>
      </c>
      <c r="DV28" s="0" t="inlineStr">
        <is>
          <t>4行 1列，源：X 备：</t>
        </is>
      </c>
      <c r="DX28" s="0" t="inlineStr">
        <is>
          <t>6行 4列，源：2065-05-11 14:30:45.123000 备：2065-05-11 14:30:45.123</t>
        </is>
      </c>
      <c r="DY28" s="0" t="inlineStr">
        <is>
          <t>6行 2列，源：b'HelloWorld' 备：4EDC2125C4D9B53775D40F74945E0779A3ED0D6FA62D29A7472F6301AF9255783A7C290510BA7C7BF518E0DD05CA446B369D2E3B5CD11922278E9F411FCDCFF5729890CD92AEA745AC36DBD095B9F03A1041AF7A7AD18614A4A32B3EA71D8D34C7FF9B1A</t>
        </is>
      </c>
      <c r="EB28" s="0" t="inlineStr">
        <is>
          <t>2行 8列，源：23:59:59.999999 备：12:30:45.1234567</t>
        </is>
      </c>
      <c r="EC28" s="0" t="inlineStr">
        <is>
          <t>6行 2列，源：b'HelloWorld' 备：48656C6C6F576F726C64</t>
        </is>
      </c>
      <c r="ED28" s="0" t="inlineStr">
        <is>
          <t>1行 22列，源：None 备：</t>
        </is>
      </c>
      <c r="EF28" s="0" t="inlineStr">
        <is>
          <t>2行 10列，源：None 备：</t>
        </is>
      </c>
      <c r="EK28" s="0" t="inlineStr">
        <is>
          <t>2行 8列，源：23:59:59.999999 备：12:30:45.1234500</t>
        </is>
      </c>
      <c r="EL28" s="0" t="inlineStr">
        <is>
          <t>6行 2列，源：b'HelloWorld' 备：6D43AC05C60829CB35A65D48C355AEA1031AD766E6F65C49CE4D2CBEE49D104E3AC8C87D4D6ACE7AD61DF14F0EC02A2414AAC51D3FF9AD5D711E71DA9BF7A5A16FAC3BCB542A12C82CC1E5FE1B8F4E1476C6D977DAC6FA4678C8C33D6BB677AEBD65F62C</t>
        </is>
      </c>
      <c r="EO28" s="0" t="inlineStr">
        <is>
          <t>3行 7列，源：09:12:34.123457 备：23:59:59.123457</t>
        </is>
      </c>
      <c r="EP28" s="0" t="inlineStr">
        <is>
          <t>6行 2列，源：b'HelloWorld\x00\x00\x00\x00\x00\x00\x00\x00\x00\x00' 备：5F3EE2E49328D5BC8556712383450A9A99FD3821</t>
        </is>
      </c>
      <c r="EQ28" s="0" t="inlineStr">
        <is>
          <t>2行 10列，源：None 备：-999999999999999999</t>
        </is>
      </c>
      <c r="ET28" s="0" t="inlineStr">
        <is>
          <t>3行 6列，源：12:30:45.123460 备：00:00:01.12346</t>
        </is>
      </c>
      <c r="EW28" s="0" t="inlineStr">
        <is>
          <t>3行 2列，源：12:30:45.100000 备：00:00:01.1</t>
        </is>
      </c>
      <c r="EX28" s="0" t="inlineStr">
        <is>
          <t>13行 1列，源：2023-12-25 23:59:00 备：1981-05-11 14:31:00</t>
        </is>
      </c>
      <c r="EZ28" s="0" t="inlineStr">
        <is>
          <t>2行 10列，源：None 备：</t>
        </is>
      </c>
      <c r="FA28" s="0" t="inlineStr">
        <is>
          <t>6行 2列，源：b'HelloWorld' 备：48656C6C6F576F726C64</t>
        </is>
      </c>
      <c r="FB28" s="0" t="inlineStr">
        <is>
          <t>14行 1列，源：NaT 备：2000-05-11 14:30:00</t>
        </is>
      </c>
      <c r="FD28" s="0" t="inlineStr">
        <is>
          <t>2行 10列，源：None 备：-999999999999999999</t>
        </is>
      </c>
      <c r="FE28" s="0" t="inlineStr">
        <is>
          <t>2行 8列，源：2026-04-17 16:56:52.8278938 +08:00 备：2003-11-05 02:00:00.0000000 -05:10</t>
        </is>
      </c>
      <c r="FG28" s="0" t="inlineStr">
        <is>
          <t>13行 1列，源：2023-12-25 23:59:00 备：1981-05-11 14:31:00</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c_geometry列源备映射错误，源端为geometry -1位	期望更改为text	实际备端为geometry -1位</t>
        </is>
      </c>
      <c r="AC29" s="0" t="inlineStr">
        <is>
          <t>14行 0列，源：27 备：33</t>
        </is>
      </c>
      <c r="AD29" s="0" t="inlineStr">
        <is>
          <t>6行 3列，源：b'HelloWorldTestData' 备：09657DB07EE834657A0F93A790AE681C3960046E317D294BBE0B893067A64991C96D535A7842AB7B8A5EC7672FC503CF90E4375EF7092C64D4F5FA7B5C0E384E6E3FDE659AAF16497814892DEF18F93EC1B0C001C255EA48407F09C2BE63ECB80975759B5BB62A3241078B99D795B20943F0F3FA8E60937A840C085B7E931E95F590C7E2BAC884AF1D8CA97107A1A220C7BF9082D162EC43257F81E4A4A6FA015353BC6F58BC98B39093361BDF444500F01A2F4630372FD7D5D128D0E87CDEBC030D7BB86F530D12</t>
        </is>
      </c>
      <c r="AJ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K29" s="0" t="inlineStr">
        <is>
          <t>4行 1列，源：A 备：@</t>
        </is>
      </c>
      <c r="AM29" s="0" t="inlineStr">
        <is>
          <t>2行 8列，源：2025-05-11 23:59:59.9999999 -14:00 备：1971-05-11 00:00:00.0000001 +14:00</t>
        </is>
      </c>
      <c r="AT29" s="0" t="inlineStr">
        <is>
          <t>3行 0列，源：4 备：12</t>
        </is>
      </c>
      <c r="AV29" s="0" t="inlineStr">
        <is>
          <t>13行 1列，源：2000-05-01 23:59:59.993000 备：2023-05-11 00:00:00.123</t>
        </is>
      </c>
      <c r="AW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X29" s="0" t="inlineStr">
        <is>
          <t>13行 1列，源：2000-05-01 23:59:59.993000 备：2000-05-11 14:30:29.000</t>
        </is>
      </c>
      <c r="AZ29" s="0" t="inlineStr">
        <is>
          <t>13行 1列，源：2000-05-01 23:59:59.993000 备：2023-05-11 00:00:00.123</t>
        </is>
      </c>
      <c r="BA29" s="0" t="inlineStr">
        <is>
          <t>3行 2列，源：12345.0 备：</t>
        </is>
      </c>
      <c r="BB29" s="0" t="inlineStr">
        <is>
          <t>14行 0列，源：15 备：117</t>
        </is>
      </c>
      <c r="BC29" s="0" t="inlineStr">
        <is>
          <t>6行 0列，源：7 备：6</t>
        </is>
      </c>
      <c r="BD29" s="0" t="inlineStr">
        <is>
          <t>13行 1列，源：9999-12-31 23:59:59.997000 备：9999-12-31 23:59:59.997</t>
        </is>
      </c>
      <c r="BE29" s="0" t="inlineStr">
        <is>
          <t>14行 0列，源：15 备：22</t>
        </is>
      </c>
      <c r="BH29" s="0" t="inlineStr">
        <is>
          <t>4行 1列，源：A 备：@</t>
        </is>
      </c>
      <c r="BK29" s="0" t="inlineStr">
        <is>
          <t>6行 5列，源：2065-05-11 14:30:45.123500 备：2065-05-11 14:30:45.1235</t>
        </is>
      </c>
      <c r="BM29" s="0" t="inlineStr">
        <is>
          <t>3行 0列，源：4 备：126</t>
        </is>
      </c>
      <c r="BN29" s="0" t="inlineStr">
        <is>
          <t>6行 5列，源：2065-05-11 14:30:45.123500 备：2065-05-11 14:30:45.1235</t>
        </is>
      </c>
      <c r="BO29" s="0" t="inlineStr">
        <is>
          <t>1行 6列，源：None 备：12345678901234567890123789012345678</t>
        </is>
      </c>
      <c r="B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Q29" s="0" t="inlineStr">
        <is>
          <t>3行 0列，源：4 备：106</t>
        </is>
      </c>
      <c r="BR29" s="0" t="inlineStr">
        <is>
          <t>2行 12列，源：None 备：</t>
        </is>
      </c>
      <c r="BT29" s="0" t="inlineStr">
        <is>
          <t xml:space="preserve">4行 1列，源：X 备： </t>
        </is>
      </c>
      <c r="BW29" s="0" t="inlineStr">
        <is>
          <t>4行 1列，源：A 备：@</t>
        </is>
      </c>
      <c r="BX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29" s="0" t="inlineStr">
        <is>
          <t>6行 0列，源：7 备：6</t>
        </is>
      </c>
      <c r="CC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D29" s="0" t="inlineStr">
        <is>
          <t>3行 0列，源：4 备：12</t>
        </is>
      </c>
      <c r="CF29" s="0" t="inlineStr">
        <is>
          <t>3行 0列，源：4 备：12</t>
        </is>
      </c>
      <c r="CG29" s="0" t="inlineStr">
        <is>
          <t>3行 0列，源：4 备：12</t>
        </is>
      </c>
      <c r="CI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29" s="0" t="inlineStr">
        <is>
          <t>3行 0列，源：4 备：103</t>
        </is>
      </c>
      <c r="CL29" s="0" t="inlineStr">
        <is>
          <t>5行 4列，源：None 备：</t>
        </is>
      </c>
      <c r="CM29" s="0" t="inlineStr">
        <is>
          <t>3行 0列，源：4 备：12</t>
        </is>
      </c>
      <c r="CN29" s="0" t="inlineStr">
        <is>
          <t>3行 8列，源：0001-01-01 00:00:00.0000000 +00:00 备：2025-05-11 23:59:59.9999999 -14:00</t>
        </is>
      </c>
      <c r="CO29" s="0" t="inlineStr">
        <is>
          <t>15行 1列，源：2026-04-17 备：9999-12-31</t>
        </is>
      </c>
      <c r="CP29" s="0" t="inlineStr">
        <is>
          <t>2行 8列，源：2013-03-12 02:00:00.0000000 -04:25 备：2063-05-11 10:30:45.1234567 -04:00</t>
        </is>
      </c>
      <c r="CS29" s="0"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9" s="0" t="inlineStr">
        <is>
          <t>2行 8列，源：12:30:45.100000 备：23:59:59.9999999</t>
        </is>
      </c>
      <c r="CU29" s="0" t="inlineStr">
        <is>
          <t>13行 1列，源：9999-12-30 备：2068-06-01</t>
        </is>
      </c>
      <c r="CV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W29" s="0" t="inlineStr">
        <is>
          <t>3行 3列，源：nan 备：</t>
        </is>
      </c>
      <c r="DB29" s="0" t="inlineStr">
        <is>
          <t>3行 6列，源：None 备：</t>
        </is>
      </c>
      <c r="DI29" s="0" t="inlineStr">
        <is>
          <t>13行 1列，源：2000-05-01 23:59:59.993000 备：2023-05-11 00:00:00.123</t>
        </is>
      </c>
      <c r="DJ29" s="0" t="inlineStr">
        <is>
          <t>3行 3列，源：nan 备：</t>
        </is>
      </c>
      <c r="DK29" s="0" t="inlineStr">
        <is>
          <t>1行 11列，源：None 备：</t>
        </is>
      </c>
      <c r="DN29" s="0" t="inlineStr">
        <is>
          <t>13行 0列，源：22 备：8</t>
        </is>
      </c>
      <c r="DP29" s="0" t="inlineStr">
        <is>
          <t>4行 1列，源：A 备：@</t>
        </is>
      </c>
      <c r="DR29" s="0" t="inlineStr">
        <is>
          <t>3行 0列，源：4 备：12</t>
        </is>
      </c>
      <c r="DT29" s="0" t="inlineStr">
        <is>
          <t>3行 0列，源：4 备：12</t>
        </is>
      </c>
      <c r="DU29" s="0" t="inlineStr">
        <is>
          <t>1行 20列，源：0xC9CFBAA3D3A2B7BDC8EDBCFEB9C9B7DDB9ABCBBE 备：0xBAA3D3A2B7BDC8EDBCFEB9C9B7DDB9ABCBBE</t>
        </is>
      </c>
      <c r="DV29" s="0" t="inlineStr">
        <is>
          <t>4行 1列，源：X 备：</t>
        </is>
      </c>
      <c r="DX29" s="0" t="inlineStr">
        <is>
          <t>6行 5列，源：2065-05-11 14:30:45.123500 备：2065-05-11 14:30:45.1235</t>
        </is>
      </c>
      <c r="DY29" s="0"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EB29" s="0" t="inlineStr">
        <is>
          <t>3行 0列，源：4 备：12</t>
        </is>
      </c>
      <c r="EC29" s="0" t="inlineStr">
        <is>
          <t>6行 3列，源：b'HelloWorldTestData' 备：48656C6C6F576F726C645465737444617461</t>
        </is>
      </c>
      <c r="ED29" s="0" t="inlineStr">
        <is>
          <t>1行 23列，源：None 备：</t>
        </is>
      </c>
      <c r="EF29" s="0" t="inlineStr">
        <is>
          <t>2行 11列，源：None 备：</t>
        </is>
      </c>
      <c r="EK29" s="0" t="inlineStr">
        <is>
          <t>3行 0列，源：4 备：11</t>
        </is>
      </c>
      <c r="EL29" s="0"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O29" s="0" t="inlineStr">
        <is>
          <t>3行 8列，源：12:30:45 备：23:59:59.1234567</t>
        </is>
      </c>
      <c r="E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11D591803308D78673327A42ABC74FA3D67AE0DB4F394E2DC6B65BA12B6DF739F6AE496DC1087CC1B122556751D6BA89316B6FEA0A3AA0D38398D1D4C295BA14AD8402212B2A5F372EE88EC849E90A6EAC4EBAFE663EF6B5182455012578337F5F444BD316BA722CADDC4BC76E9A8456396530DCFE7553CC5BE697BC97142C50EAC0F2312CE40D74E031A493BCBF0BA884F3F2AAD5CA1B2ED49A1D8A7F9184FA7F22D0720A94313874167044E151678F3CD3DA8BC7508F1D214DE78827DAAD149381928F938B5F3C</t>
        </is>
      </c>
      <c r="EQ29" s="0" t="inlineStr">
        <is>
          <t>2行 11列，源：None 备：-99999999999999999999999999999999999999</t>
        </is>
      </c>
      <c r="ET29" s="0" t="inlineStr">
        <is>
          <t>3行 7列，源：12:30:45.123456 备：</t>
        </is>
      </c>
      <c r="EW29" s="0" t="inlineStr">
        <is>
          <t>3行 3列，源：09:12:34.120000 备：</t>
        </is>
      </c>
      <c r="EZ29" s="0" t="inlineStr">
        <is>
          <t>2行 11列，源：None 备：</t>
        </is>
      </c>
      <c r="FA29" s="0" t="inlineStr">
        <is>
          <t>6行 3列，源：b'HelloWorldTestData' 备：48656C6C6F576F726C645465737444617461</t>
        </is>
      </c>
      <c r="FB29" s="0" t="inlineStr">
        <is>
          <t>15行 0列，源：22 备：178</t>
        </is>
      </c>
      <c r="FD29" s="0" t="inlineStr">
        <is>
          <t>2行 11列，源：None 备：-99999999999999999999999999999999999999</t>
        </is>
      </c>
      <c r="FE29" s="0" t="inlineStr">
        <is>
          <t>3行 0列，源：4 备：12</t>
        </is>
      </c>
    </row>
    <row r="30">
      <c r="A30" s="0" t="inlineStr">
        <is>
          <t>info_sdt_dml_batch2_pk_irp2</t>
        </is>
      </c>
      <c r="K30" s="0" t="inlineStr">
        <is>
          <t>[0;34m info_sdt_dml_batch2_pk_irp2 [0m源备字段数相同，源端字段：2 	备端字段2</t>
        </is>
      </c>
      <c r="W30" s="16">
        <f>HYPERLINK("#2026041717hbase1!AC2","NO 源备存在差异，共52个")</f>
        <v/>
      </c>
      <c r="X30" s="0">
        <f>A30</f>
        <v/>
      </c>
      <c r="AC30" s="0" t="inlineStr">
        <is>
          <t>14行 1列，源：2000-05-11 14:30:00 备：2025-05-11 12:00:00</t>
        </is>
      </c>
      <c r="AD30" s="0" t="inlineStr">
        <is>
          <t>7行 0列，源：8 备：7</t>
        </is>
      </c>
      <c r="AJ30" s="0" t="inlineStr">
        <is>
          <t>7行 0列，源：8 备：7</t>
        </is>
      </c>
      <c r="AK30" s="0" t="inlineStr">
        <is>
          <t>4行 2列，源：THIS IS A TESTCASEYF 备：~!@#$%^&amp;*()_+|`;,[]}</t>
        </is>
      </c>
      <c r="AM30" s="0" t="inlineStr">
        <is>
          <t>3行 0列，源：13 备：5</t>
        </is>
      </c>
      <c r="AT30" s="0" t="inlineStr">
        <is>
          <t>3行 2列，源：12345.0 备：</t>
        </is>
      </c>
      <c r="AV30" s="0" t="inlineStr">
        <is>
          <t>14行 0列，源：15 备：22</t>
        </is>
      </c>
      <c r="AW30" s="0" t="inlineStr">
        <is>
          <t>7行 0列，源：8 备：7</t>
        </is>
      </c>
      <c r="AX30" s="0" t="inlineStr">
        <is>
          <t>14行 0列，源：15 备：159</t>
        </is>
      </c>
      <c r="AZ30" s="0" t="inlineStr">
        <is>
          <t>14行 0列，源：15 备：22</t>
        </is>
      </c>
      <c r="BA30" s="0" t="inlineStr">
        <is>
          <t>3行 5列，源：None 备：</t>
        </is>
      </c>
      <c r="BB30" s="0" t="inlineStr">
        <is>
          <t>14行 1列，源：2001-04-09 23:59:59.993000 备：2003-11-04 23:59:59.990</t>
        </is>
      </c>
      <c r="BC30" s="0" t="inlineStr">
        <is>
          <t>6行 1列，源：* 备：T</t>
        </is>
      </c>
      <c r="BD30" s="0" t="inlineStr">
        <is>
          <t>14行 0列，源：15 备：22</t>
        </is>
      </c>
      <c r="BE30" s="0" t="inlineStr">
        <is>
          <t>14行 1列，源：2001-04-09 23:59:59.993000 备：2020-02-29 19:27:31.123</t>
        </is>
      </c>
      <c r="BH30" s="0" t="inlineStr">
        <is>
          <t>4行 2列，源：THIS IS A TESTCASEYF 备：~!@#$%^&amp;*()_+|`;,[]}</t>
        </is>
      </c>
      <c r="BK30" s="0" t="inlineStr">
        <is>
          <t>6行 6列，源：2065-05-11 14:30:45.123460 备：2065-05-11 14:30:45.12346</t>
        </is>
      </c>
      <c r="BM30" s="0" t="inlineStr">
        <is>
          <t>3行 1列，源：0001-01-01 00:00:00 备：1945-05-11 14:30:45</t>
        </is>
      </c>
      <c r="BN30" s="0" t="inlineStr">
        <is>
          <t>6行 6列，源：2065-05-11 14:30:45.123460 备：2065-05-11 14:30:45.12346</t>
        </is>
      </c>
      <c r="BO30" s="0" t="inlineStr">
        <is>
          <t>1行 7列，源：None 备：0.12345678901234590123456789012367800000</t>
        </is>
      </c>
      <c r="BP30" s="0" t="inlineStr">
        <is>
          <t>7行 0列，源：8 备：7</t>
        </is>
      </c>
      <c r="BQ30" s="0" t="inlineStr">
        <is>
          <t>3行 1列，源：0001-01-01 00:00:00 备：1945-05-11 14:30:45</t>
        </is>
      </c>
      <c r="BR30" s="0" t="inlineStr">
        <is>
          <t>2行 13列，源：None 备：</t>
        </is>
      </c>
      <c r="BT30" s="0" t="inlineStr">
        <is>
          <t xml:space="preserve">4行 2列，源：This is a nchar stri 备：                    </t>
        </is>
      </c>
      <c r="BW30" s="0" t="inlineStr">
        <is>
          <t>4行 2列，源：THIS IS A TESTCASEYF 备：~!@#$%^&amp;*()_+|`;,[]}</t>
        </is>
      </c>
      <c r="BX30" s="0" t="inlineStr">
        <is>
          <t>7行 0列，源：8 备：128</t>
        </is>
      </c>
      <c r="CA30" s="0" t="inlineStr">
        <is>
          <t>6行 1列，源：* 备：T</t>
        </is>
      </c>
      <c r="CC30" s="0" t="inlineStr">
        <is>
          <t>7行 0列，源：8 备：7</t>
        </is>
      </c>
      <c r="CD30" s="0" t="inlineStr">
        <is>
          <t>3行 1列，源：0001-01-01 00:00:00 +00:00 备：2025-05-12 00:00:00 -14:00</t>
        </is>
      </c>
      <c r="CF30" s="0" t="inlineStr">
        <is>
          <t>3行 1列，源：0001-01-01 00:00:00 +00:00 备：2025-05-12 00:00:00 -14:00</t>
        </is>
      </c>
      <c r="CG30" s="0" t="inlineStr">
        <is>
          <t>3行 1列，源：0001-01-01 00:00:00 +00:00 备：2025-05-12 00:00:00 -14:00</t>
        </is>
      </c>
      <c r="CI30" s="0" t="inlineStr">
        <is>
          <t>7行 0列，源：8 备：108</t>
        </is>
      </c>
      <c r="CJ30" s="0" t="inlineStr">
        <is>
          <t>3行 1列，源：0001-01-01 00:00:00 +00:00 备：2026-04-17 17:18:32 +08:00</t>
        </is>
      </c>
      <c r="CL30" s="0" t="inlineStr">
        <is>
          <t>5行 6列，源：None 备：</t>
        </is>
      </c>
      <c r="CM30" s="0" t="inlineStr">
        <is>
          <t>3行 1列，源：12:30:45 备：23:59:59</t>
        </is>
      </c>
      <c r="CN30" s="0" t="inlineStr">
        <is>
          <t>4行 0列，源：5 备：13</t>
        </is>
      </c>
      <c r="CO30" s="0" t="inlineStr">
        <is>
          <t>16行 0列，源：26 备：225</t>
        </is>
      </c>
      <c r="CS30" s="0" t="inlineStr">
        <is>
          <t>7行 0列，源：8 备：7</t>
        </is>
      </c>
      <c r="CT30" s="0" t="inlineStr">
        <is>
          <t>3行 0列，源：6 备：4</t>
        </is>
      </c>
      <c r="CU30" s="0" t="inlineStr">
        <is>
          <t>14行 0列，源：60 备：3</t>
        </is>
      </c>
      <c r="CV30" s="0" t="inlineStr">
        <is>
          <t>7行 0列，源：8 备：7</t>
        </is>
      </c>
      <c r="CW30" s="0" t="inlineStr">
        <is>
          <t>3行 4列，源：nan 备：</t>
        </is>
      </c>
      <c r="DB30" s="0" t="inlineStr">
        <is>
          <t>3行 7列，源：None 备：</t>
        </is>
      </c>
      <c r="DI30" s="0" t="inlineStr">
        <is>
          <t>14行 0列，源：15 备：22</t>
        </is>
      </c>
      <c r="DJ30" s="0" t="inlineStr">
        <is>
          <t>3行 4列，源：nan 备：</t>
        </is>
      </c>
      <c r="DK30" s="0" t="inlineStr">
        <is>
          <t>1行 12列，源：None 备：</t>
        </is>
      </c>
      <c r="DN30" s="0" t="inlineStr">
        <is>
          <t>13行 1列，源：2024-05-11 12:00:00.567000 备：2068-05-11 14:30:30.000</t>
        </is>
      </c>
      <c r="DP30" s="0" t="inlineStr">
        <is>
          <t>4行 2列，源：THIS IS A TESTCASEYF 备：~!@#$%^&amp;*()_+|`;,[]}</t>
        </is>
      </c>
      <c r="DR30" s="0" t="inlineStr">
        <is>
          <t>3行 1列，源：12:30:45 备：23:59:59</t>
        </is>
      </c>
      <c r="DT30" s="0" t="inlineStr">
        <is>
          <t>3行 1列，源：12:30:45 备：23:59:59</t>
        </is>
      </c>
      <c r="DU30" s="0" t="inlineStr">
        <is>
          <t>1行 20列，源：0xC9CFBAA3D3A2B7BDC8EDBCFEB9C9B7DDB9ABCBBE 备：0xBAA3D3A2B7BDC8EDBCFEB9C9B7DDB9ABCBBE</t>
        </is>
      </c>
      <c r="DV30" s="0" t="inlineStr">
        <is>
          <t>4行 2列，源：This is a nchar stri 备：</t>
        </is>
      </c>
      <c r="DX30" s="0" t="inlineStr">
        <is>
          <t>6行 6列，源：2065-05-11 14:30:45.123460 备：2065-05-11 14:30:45.12346</t>
        </is>
      </c>
      <c r="DY30" s="0" t="inlineStr">
        <is>
          <t>7行 0列，源：8 备：7</t>
        </is>
      </c>
      <c r="EB30" s="0" t="inlineStr">
        <is>
          <t>3行 1列，源：12:30:45 备：23:59:59</t>
        </is>
      </c>
      <c r="EC30" s="0" t="inlineStr">
        <is>
          <t>7行 0列，源：8 备：128</t>
        </is>
      </c>
      <c r="ED30" s="0" t="inlineStr">
        <is>
          <t>1行 24列，源：timestamp不参与比较 备：000000000001407A</t>
        </is>
      </c>
      <c r="EF30" s="0" t="inlineStr">
        <is>
          <t>2行 12列，源：None 备：</t>
        </is>
      </c>
      <c r="EK30" s="0" t="inlineStr">
        <is>
          <t>4行 0列，源：5 备：12</t>
        </is>
      </c>
      <c r="EL30" s="0" t="inlineStr">
        <is>
          <t>7行 0列，源：8 备：7</t>
        </is>
      </c>
      <c r="EO30" s="0" t="inlineStr">
        <is>
          <t>4行 0列，源：5 备：13</t>
        </is>
      </c>
      <c r="EP30" s="0" t="inlineStr">
        <is>
          <t>7行 0列，源：8 备：7</t>
        </is>
      </c>
      <c r="EQ30" s="0" t="inlineStr">
        <is>
          <t>2行 12列，源：None 备：-0.99999999999999999999999999999999999999</t>
        </is>
      </c>
      <c r="ET30" s="0" t="inlineStr">
        <is>
          <t>3行 8列，源：12:30:45.123456 备：00:00:01.1234567</t>
        </is>
      </c>
      <c r="EW30" s="0" t="inlineStr">
        <is>
          <t>3行 4列，源：12:30:45.123000 备：00:00:01.123</t>
        </is>
      </c>
      <c r="EZ30" s="0" t="inlineStr">
        <is>
          <t>2行 12列，源：None 备：</t>
        </is>
      </c>
      <c r="FA30" s="0" t="inlineStr">
        <is>
          <t>7行 0列，源：8 备：108</t>
        </is>
      </c>
      <c r="FB30" s="0" t="inlineStr">
        <is>
          <t>15行 1列，源：1900-01-01 00:00:00 备：2068-05-11 14:31:00</t>
        </is>
      </c>
      <c r="FD30" s="0" t="inlineStr">
        <is>
          <t>2行 12列，源：None 备：-0.99999999999999999999999999999999999999</t>
        </is>
      </c>
      <c r="FE30" s="0" t="inlineStr">
        <is>
          <t>3行 1列，源：0001-01-01 00:00:00 +00:00 备：2025-05-12 00:00:00 -14:00</t>
        </is>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YES!PK__info_sdt__3213E83F81481F05</t>
        </is>
      </c>
      <c r="J31" s="0" t="inlineStr">
        <is>
          <t>YES! 主键相关索引</t>
        </is>
      </c>
      <c r="K31" s="0" t="inlineStr">
        <is>
          <t xml:space="preserve"> NO!  	 id列源备映射错误，源端为int None位	期望更改为text	实际备端为int None位</t>
        </is>
      </c>
      <c r="AC31" s="0" t="inlineStr">
        <is>
          <t>15行 0列，源：28 备：34</t>
        </is>
      </c>
      <c r="AD31" s="0" t="inlineStr">
        <is>
          <t>7行 1列，源：b'B' 备：54</t>
        </is>
      </c>
      <c r="AJ31" s="0" t="inlineStr">
        <is>
          <t>7行 1列，源：b'B' 备：54</t>
        </is>
      </c>
      <c r="AK31" s="0" t="inlineStr">
        <is>
          <t>4行 2列，源：THIS IS A TESTCASEYF 备：~!@#$%^&amp;*()_+|`;,[]}</t>
        </is>
      </c>
      <c r="AM31" s="0" t="inlineStr">
        <is>
          <t>3行 1列，源：1971-05-11 00:00:00 +14:00 备：9999-12-31 23:59:59 +00:00</t>
        </is>
      </c>
      <c r="AT31" s="0" t="inlineStr">
        <is>
          <t>3行 5列，源：None 备：</t>
        </is>
      </c>
      <c r="AV31" s="0" t="inlineStr">
        <is>
          <t>14行 1列，源：2001-04-09 23:59:59.993000 备：2024-05-11 12:00:00.567</t>
        </is>
      </c>
      <c r="AW31" s="0" t="inlineStr">
        <is>
          <t>7行 1列，源：b'B' 备：54</t>
        </is>
      </c>
      <c r="AX31" s="0" t="inlineStr">
        <is>
          <t>14行 1列，源：2001-04-09 23:59:59.993000 备：1981-05-11 14:30:59.000</t>
        </is>
      </c>
      <c r="AZ31" s="0" t="inlineStr">
        <is>
          <t>14行 1列，源：2001-04-09 23:59:59.993000 备：2024-05-11 12:00:00.567</t>
        </is>
      </c>
      <c r="BA31" s="0" t="inlineStr">
        <is>
          <t>3行 15列，源：1.23456789012345e-30 备：0.0000000000000</t>
        </is>
      </c>
      <c r="BB31" s="0" t="inlineStr">
        <is>
          <t>15行 0列，源：16 备：118</t>
        </is>
      </c>
      <c r="BC31" s="0" t="inlineStr">
        <is>
          <t>6行 1列，源：* 备：T</t>
        </is>
      </c>
      <c r="BD31" s="0" t="inlineStr">
        <is>
          <t>14行 1列，源：9999-12-31 23:59:59.997000 备：9999-12-31 23:59:59.997</t>
        </is>
      </c>
      <c r="BE31" s="0" t="inlineStr">
        <is>
          <t>15行 0列，源：16 备：23</t>
        </is>
      </c>
      <c r="BH31" s="0" t="inlineStr">
        <is>
          <t>4行 2列，源：THIS IS A TESTCASEYF 备：~!@#$%^&amp;*()_+|`;,[]}</t>
        </is>
      </c>
      <c r="BM31" s="0" t="inlineStr">
        <is>
          <t>3行 2列，源：0001-01-01 00:00:00 备：1945-05-11 14:30:45.1</t>
        </is>
      </c>
      <c r="BO31" s="0" t="inlineStr">
        <is>
          <t>1行 8列，源：None 备：123456789012367012345678.1245890000</t>
        </is>
      </c>
      <c r="BP31" s="0" t="inlineStr">
        <is>
          <t>7行 1列，源：b'B' 备：54</t>
        </is>
      </c>
      <c r="BQ31" s="0" t="inlineStr">
        <is>
          <t>3行 2列，源：0001-01-01 00:00:00 备：1945-05-11 14:30:45.1</t>
        </is>
      </c>
      <c r="BR31" s="0" t="inlineStr">
        <is>
          <t>2行 14列，源：None 备：</t>
        </is>
      </c>
      <c r="BT31" s="0" t="inlineStr">
        <is>
          <t xml:space="preserve">4行 2列，源：This is a nchar stri 备：                    </t>
        </is>
      </c>
      <c r="BW31" s="0" t="inlineStr">
        <is>
          <t>4行 2列，源：THIS IS A TESTCASEYF 备：~!@#$%^&amp;*()_+|`;,[]}</t>
        </is>
      </c>
      <c r="BX31" s="0" t="inlineStr">
        <is>
          <t>7行 1列，源：b'B' 备：42</t>
        </is>
      </c>
      <c r="CA31" s="0" t="inlineStr">
        <is>
          <t>6行 1列，源：* 备：T</t>
        </is>
      </c>
      <c r="CC31" s="0" t="inlineStr">
        <is>
          <t>7行 1列，源：b'B' 备：54</t>
        </is>
      </c>
      <c r="CD31" s="0" t="inlineStr">
        <is>
          <t>3行 2列，源：0001-01-01 00:00:00.0 +00:00 备：2025-05-12 00:00:00.0 -14:00</t>
        </is>
      </c>
      <c r="CF31" s="0" t="inlineStr">
        <is>
          <t>3行 2列，源：0001-01-01 00:00:00.0 +00:00 备：2025-05-12 00:00:00.0 -14:00</t>
        </is>
      </c>
      <c r="CG31" s="0" t="inlineStr">
        <is>
          <t>3行 2列，源：0001-01-01 00:00:00.0 +00:00 备：2025-05-12 00:00:00.0 -14:00</t>
        </is>
      </c>
      <c r="CI31" s="0" t="inlineStr">
        <is>
          <t>7行 1列，源：b'B' 备：42</t>
        </is>
      </c>
      <c r="CJ31" s="0" t="inlineStr">
        <is>
          <t>3行 2列，源：0001-01-01 00:00:00.0 +00:00 备：2026-04-17 17:18:31.5 +08:00</t>
        </is>
      </c>
      <c r="CL31" s="0" t="inlineStr">
        <is>
          <t>5行 8列，源：None 备：</t>
        </is>
      </c>
      <c r="CM31" s="0" t="inlineStr">
        <is>
          <t>3行 2列，源：12:30:45 备：23:59:59.1</t>
        </is>
      </c>
      <c r="CN31" s="0" t="inlineStr">
        <is>
          <t>4行 1列，源：2063-03-12 02:00:00 -04:25 备：2025-05-12 00:00:00 -14:00</t>
        </is>
      </c>
      <c r="CO31" s="0" t="inlineStr">
        <is>
          <t>16行 1列，源：2020-02-29 备：2026-04-17</t>
        </is>
      </c>
      <c r="CS31" s="0" t="inlineStr">
        <is>
          <t>7行 1列，源：b'X' 备：58</t>
        </is>
      </c>
      <c r="CT31" s="0" t="inlineStr">
        <is>
          <t>4行 0列，源：7 备：5</t>
        </is>
      </c>
      <c r="CU31" s="0" t="inlineStr">
        <is>
          <t>14行 1列，源：1990-05-11 备：0001-01-01</t>
        </is>
      </c>
      <c r="CV31" s="0" t="inlineStr">
        <is>
          <t>7行 1列，源：b'F' 备：54</t>
        </is>
      </c>
      <c r="CW31" s="0" t="inlineStr">
        <is>
          <t>3行 5列，源：None 备：</t>
        </is>
      </c>
      <c r="DB31" s="0" t="inlineStr">
        <is>
          <t>3行 8列，源：None 备：</t>
        </is>
      </c>
      <c r="DI31" s="0" t="inlineStr">
        <is>
          <t>14行 1列，源：2001-04-09 23:59:59.993000 备：2024-05-11 12:00:00.567</t>
        </is>
      </c>
      <c r="DJ31" s="0" t="inlineStr">
        <is>
          <t>3行 5列，源：None 备：</t>
        </is>
      </c>
      <c r="DK31" s="0" t="inlineStr">
        <is>
          <t>1行 13列，源：None 备：</t>
        </is>
      </c>
      <c r="DN31" s="0" t="inlineStr">
        <is>
          <t>14行 0列，源：23 备：9</t>
        </is>
      </c>
      <c r="DP31" s="0" t="inlineStr">
        <is>
          <t>4行 2列，源：THIS IS A TESTCASEYF 备：~!@#$%^&amp;*()_+|`;,[]}</t>
        </is>
      </c>
      <c r="DR31" s="0" t="inlineStr">
        <is>
          <t>3行 2列，源：12:30:45 备：23:59:59.1</t>
        </is>
      </c>
      <c r="DT31" s="0" t="inlineStr">
        <is>
          <t>3行 2列，源：12:30:45 备：23:59:59.1</t>
        </is>
      </c>
      <c r="DU31" s="0" t="inlineStr">
        <is>
          <t>1行 24列，源：timestamp不参与比较 备：0000000000014076</t>
        </is>
      </c>
      <c r="DV31" s="0" t="inlineStr">
        <is>
          <t>4行 2列，源：This is a nchar stri 备：</t>
        </is>
      </c>
      <c r="DY31" s="0" t="inlineStr">
        <is>
          <t>7行 1列，源：b'B' 备：54</t>
        </is>
      </c>
      <c r="EB31" s="0" t="inlineStr">
        <is>
          <t>3行 2列，源：12:30:45 备：23:59:59.1</t>
        </is>
      </c>
      <c r="EC31" s="0" t="inlineStr">
        <is>
          <t>7行 1列，源：b'B' 备：42</t>
        </is>
      </c>
      <c r="ED31" s="0" t="inlineStr">
        <is>
          <t>1行 24列，源：timestamp不参与比较 备：000000000001407A</t>
        </is>
      </c>
      <c r="EF31" s="0" t="inlineStr">
        <is>
          <t>2行 13列，源：None 备：</t>
        </is>
      </c>
      <c r="EK31" s="0" t="inlineStr">
        <is>
          <t>4行 1列，源：12:30:45 备：23:59:59</t>
        </is>
      </c>
      <c r="EL31" s="0" t="inlineStr">
        <is>
          <t>7行 1列，源：b'B' 备：54</t>
        </is>
      </c>
      <c r="EO31" s="0" t="inlineStr">
        <is>
          <t>4行 1列，源：12:30:45 备：</t>
        </is>
      </c>
      <c r="EP31" s="0" t="inlineStr">
        <is>
          <t>7行 1列，源：b'B' 备：54</t>
        </is>
      </c>
      <c r="EQ31" s="0" t="inlineStr">
        <is>
          <t>2行 13列，源：None 备：-9999999999999999999999999999.9999999999</t>
        </is>
      </c>
      <c r="ET31" s="0" t="inlineStr">
        <is>
          <t>4行 0列，源：11 备：14</t>
        </is>
      </c>
      <c r="EW31" s="0" t="inlineStr">
        <is>
          <t>3行 5列，源：09:12:34.123500 备：</t>
        </is>
      </c>
      <c r="EZ31" s="0" t="inlineStr">
        <is>
          <t>2行 13列，源：None 备：</t>
        </is>
      </c>
      <c r="FA31" s="0" t="inlineStr">
        <is>
          <t>7行 1列，源：b'B' 备：42</t>
        </is>
      </c>
      <c r="FB31" s="0" t="inlineStr">
        <is>
          <t>16行 0列，源：23 备：180</t>
        </is>
      </c>
      <c r="FD31" s="0" t="inlineStr">
        <is>
          <t>2行 13列，源：None 备：-9999999999999999999999999999.9999999999</t>
        </is>
      </c>
      <c r="FE31" s="0" t="inlineStr">
        <is>
          <t>3行 2列，源：0001-01-01 00:00:00.0 +00:00 备：2025-05-12 00:00:00.0 -14:00</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c_sdt列源备映射错误，源端为smalldatetime None位	期望更改为text	实际备端为smalldatetime None位</t>
        </is>
      </c>
      <c r="AC32" s="0" t="inlineStr">
        <is>
          <t>15行 1列，源：2068-05-11 14:31:00 备：2023-12-25 23:59:00</t>
        </is>
      </c>
      <c r="AD32" s="0" t="inlineStr">
        <is>
          <t>7行 2列，源：b'\xc9\xcf\xba\xa3\xd3\xa2\xb7\xbd\xc8\xed\xbc\xfe\xb9\xc9\xb7\xdd\xb9\xab\xcb\xbe' 备：48656C6C6F576F726C64</t>
        </is>
      </c>
      <c r="AJ32" s="0" t="inlineStr">
        <is>
          <t>7行 2列，源：b'\xc9\xcf\xba\xa3\xd3\xa2\xb7\xbd\xc8\xed\xbc\xfe\xb9\xc9\xb7\xdd\xb9\xab\xcb\xbe' 备：48656C6C6F576F726C64</t>
        </is>
      </c>
      <c r="AK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s="0" t="inlineStr">
        <is>
          <t>3行 2列，源：1971-05-11 00:00:00.0 +14:00 备：9999-12-31 23:59:59.9 +00:00</t>
        </is>
      </c>
      <c r="AT32" s="0" t="inlineStr">
        <is>
          <t>3行 15列，源：1.23456789012345e-30 备：0.0000000000000</t>
        </is>
      </c>
      <c r="AV32" s="0" t="inlineStr">
        <is>
          <t>15行 0列，源：16 备：23</t>
        </is>
      </c>
      <c r="AW32" s="0" t="inlineStr">
        <is>
          <t>7行 2列，源：b'\xc9\xcf\xba\xa3\xd3\xa2\xb7\xbd\xc8\xed\xbc\xfe\xb9\xc9\xb7\xdd\xb9\xab\xcb\xbe' 备：48656C6C6F576F726C64</t>
        </is>
      </c>
      <c r="AX32" s="0" t="inlineStr">
        <is>
          <t>15行 1列，源：2002-06-11 23:59:59.993000 备：2002-06-11 23:59:59.993</t>
        </is>
      </c>
      <c r="AZ32" s="0" t="inlineStr">
        <is>
          <t>15行 0列，源：16 备：23</t>
        </is>
      </c>
      <c r="BA32" s="0" t="inlineStr">
        <is>
          <t>3行 16列，源：1.2345669834560371e-20 备：0.000000</t>
        </is>
      </c>
      <c r="BB32" s="0" t="inlineStr">
        <is>
          <t>15行 1列，源：2002-06-11 23:59:59.993000 备：2004-12-24 23:59:59.990</t>
        </is>
      </c>
      <c r="BC32" s="0" t="inlineStr">
        <is>
          <t>6行 2列，源：!@#%^&amp;()+{}:"&lt;&gt;?];\n 备：This is a nchar stri</t>
        </is>
      </c>
      <c r="BD32" s="0" t="inlineStr">
        <is>
          <t>15行 0列，源：16 备：23</t>
        </is>
      </c>
      <c r="BE32" s="0" t="inlineStr">
        <is>
          <t>15行 1列，源：2002-06-11 23:59:59.993000 备：2020-02-29 19:27:31.123</t>
        </is>
      </c>
      <c r="BH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2" s="0" t="inlineStr">
        <is>
          <t>3行 3列，源：0001-01-01 00:00:00 备：1945-05-11 14:30:45.12</t>
        </is>
      </c>
      <c r="BO32" s="0" t="inlineStr">
        <is>
          <t>1行 9列，源：None 备：123456712345.6789</t>
        </is>
      </c>
      <c r="BP32" s="0" t="inlineStr">
        <is>
          <t>7行 2列，源：b'\xc9\xcf\xba\xa3\xd3\xa2\xb7\xbd\xc8\xed\xbc\xfe\xb9\xc9\xb7\xdd\xb9\xab\xcb\xbe' 备：48656C6C6F576F726C6400000000000000000000</t>
        </is>
      </c>
      <c r="BQ32" s="0" t="inlineStr">
        <is>
          <t>3行 3列，源：0001-01-01 00:00:00 备：1945-05-11 14:30:45.12</t>
        </is>
      </c>
      <c r="BR32" s="0" t="inlineStr">
        <is>
          <t>2行 15列，源：1.23456789012345e-30 备：123.4567890000000</t>
        </is>
      </c>
      <c r="BT32"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2" s="0" t="inlineStr">
        <is>
          <t>7行 2列，源：b'\xc9\xcf\xba\xa3\xd3\xa2\xb7\xbd\xc8\xed\xbc\xfe\xb9\xc9\xb7\xdd\xb9\xab\xcb\xbe' 备：C9CFBAA3D3A2B7BDC8EDBCFEB9C9B7DDB9ABCBBE</t>
        </is>
      </c>
      <c r="CA32" s="0" t="inlineStr">
        <is>
          <t>6行 2列，源：!@#%^&amp;()+{}:"&lt;&gt;?];\n 备：This is a nvarchar</t>
        </is>
      </c>
      <c r="CC32" s="0" t="inlineStr">
        <is>
          <t>7行 2列，源：b'\xc9\xcf\xba\xa3\xd3\xa2\xb7\xbd\xc8\xed\xbc\xfe\xb9\xc9\xb7\xdd\xb9\xab\xcb\xbe' 备：48656C6C6F576F726C6400000000000000000000</t>
        </is>
      </c>
      <c r="CD32" s="0" t="inlineStr">
        <is>
          <t>3行 3列，源：0001-01-01 00:00:00.00 +00:00 备：2025-05-12 00:00:00.00 -14:00</t>
        </is>
      </c>
      <c r="CF32" s="0" t="inlineStr">
        <is>
          <t>3行 3列，源：0001-01-01 00:00:00.00 +00:00 备：2025-05-12 00:00:00.00 -14:00</t>
        </is>
      </c>
      <c r="CG32" s="0" t="inlineStr">
        <is>
          <t>3行 3列，源：0001-01-01 00:00:00.00 +00:00 备：2025-05-12 00:00:00.00 -14:00</t>
        </is>
      </c>
      <c r="CI32" s="0" t="inlineStr">
        <is>
          <t>7行 2列，源：b'\xc9\xcf\xba\xa3\xd3\xa2\xb7\xbd\xc8\xed\xbc\xfe\xb9\xc9\xb7\xdd\xb9\xab\xcb\xbe' 备：C9CFBAA3D3A2B7BDC8EDBCFEB9C9B7DDB9ABCBBE</t>
        </is>
      </c>
      <c r="CJ32" s="0" t="inlineStr">
        <is>
          <t>3行 3列，源：0001-01-01 00:00:00.00 +00:00 备：2026-04-17 17:18:31.54 +08:00</t>
        </is>
      </c>
      <c r="CL32" s="0" t="inlineStr">
        <is>
          <t>6行 0列，源：7 备：3</t>
        </is>
      </c>
      <c r="CM32" s="0" t="inlineStr">
        <is>
          <t>3行 3列，源：12:30:45 备：23:59:59.12</t>
        </is>
      </c>
      <c r="CN32" s="0" t="inlineStr">
        <is>
          <t>4行 2列，源：2063-03-12 02:00:00.0 -04:25 备：2025-05-12 00:00:00.0 -14:00</t>
        </is>
      </c>
      <c r="CO32" s="0" t="inlineStr">
        <is>
          <t>17行 0列，源：27 备：229</t>
        </is>
      </c>
      <c r="CS32" s="0" t="inlineStr">
        <is>
          <t>7行 2列，源：b'This is a test strin' 备：546869732069732061207465737420737472696E</t>
        </is>
      </c>
      <c r="CT32" s="0" t="inlineStr">
        <is>
          <t>5行 0列，源：9 备：6</t>
        </is>
      </c>
      <c r="CU32" s="0" t="inlineStr">
        <is>
          <t>15行 0列，源：61 备：4</t>
        </is>
      </c>
      <c r="CV32" s="0" t="inlineStr">
        <is>
          <t>7行 2列，源：b'~!\xd3\xa2\xb7\xbdTest&amp;*\x00\x00\x00\x00\x00\x00\x00\x00' 备：48656C6C6F576F726C6400000000000000000000</t>
        </is>
      </c>
      <c r="CW32" s="0" t="inlineStr">
        <is>
          <t>3行 6列，源：None 备：</t>
        </is>
      </c>
      <c r="DB32" s="0" t="inlineStr">
        <is>
          <t>3行 9列，源：None 备：</t>
        </is>
      </c>
      <c r="DI32" s="0" t="inlineStr">
        <is>
          <t>15行 0列，源：16 备：23</t>
        </is>
      </c>
      <c r="DJ32" s="0" t="inlineStr">
        <is>
          <t>3行 6列，源：None 备：</t>
        </is>
      </c>
      <c r="DK32" s="0" t="inlineStr">
        <is>
          <t>1行 14列，源：None 备：</t>
        </is>
      </c>
      <c r="DN32" s="0" t="inlineStr">
        <is>
          <t>14行 1列，源：2025-01-01 00:00:00.233000 备：1981-05-11 14:30:59.000</t>
        </is>
      </c>
      <c r="DP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2" s="0" t="inlineStr">
        <is>
          <t>3行 3列，源：12:30:45 备：23:59:59.12</t>
        </is>
      </c>
      <c r="DT32" s="0" t="inlineStr">
        <is>
          <t>3行 3列，源：12:30:45 备：23:59:59.12</t>
        </is>
      </c>
      <c r="DU32" s="0" t="inlineStr">
        <is>
          <t>1行 24列，源：timestamp不参与比较 备：0000000000014076</t>
        </is>
      </c>
      <c r="DV32"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2" s="0" t="inlineStr">
        <is>
          <t>7行 2列，源：b'\xc9\xcf\xba\xa3\xd3\xa2\xb7\xbd\xc8\xed\xbc\xfe\xb9\xc9\xb7\xdd\xb9\xab\xcb\xbe' 备：48656C6C6F576F726C64</t>
        </is>
      </c>
      <c r="EB32" s="0" t="inlineStr">
        <is>
          <t>3行 3列，源：12:30:45 备：23:59:59.12</t>
        </is>
      </c>
      <c r="EC32" s="0" t="inlineStr">
        <is>
          <t>7行 2列，源：b'\xc9\xcf\xba\xa3\xd3\xa2\xb7\xbd\xc8\xed\xbc\xfe\xb9\xc9\xb7\xdd\xb9\xab\xcb\xbe' 备：C9CFBAA3D3A2B7BDC8EDBCFEB9C9B7DDB9ABCBBE</t>
        </is>
      </c>
      <c r="EF32" s="0" t="inlineStr">
        <is>
          <t>2行 14列，源：None 备：</t>
        </is>
      </c>
      <c r="EK32" s="0" t="inlineStr">
        <is>
          <t>4行 2列，源：12:30:45.100000 备：23:59:59.1</t>
        </is>
      </c>
      <c r="EL32" s="0" t="inlineStr">
        <is>
          <t>7行 2列，源：b'\xc9\xcf\xba\xa3\xd3\xa2\xb7\xbd\xc8\xed\xbc\xfe\xb9\xc9\xb7\xdd\xb9\xab\xcb\xbe' 备：48656C6C6F576F726C64</t>
        </is>
      </c>
      <c r="EO32" s="0" t="inlineStr">
        <is>
          <t>4行 2列，源：12:30:45.100000 备：00:00:01.1</t>
        </is>
      </c>
      <c r="EP32" s="0" t="inlineStr">
        <is>
          <t>7行 2列，源：b'\xc9\xcf\xba\xa3\xd3\xa2\xb7\xbd\xc8\xed\xbc\xfe\xb9\xc9\xb7\xdd\xb9\xab\xcb\xbe' 备：48656C6C6F576F726C6400000000000000000000</t>
        </is>
      </c>
      <c r="EQ32" s="0" t="inlineStr">
        <is>
          <t>2行 14列，源：None 备：-9999999999999999.99</t>
        </is>
      </c>
      <c r="ET32" s="0" t="inlineStr">
        <is>
          <t>4行 1列，源：12:30:45 备：</t>
        </is>
      </c>
      <c r="EW32" s="0" t="inlineStr">
        <is>
          <t>3行 6列，源：12:30:45.123460 备：00:00:01.12346</t>
        </is>
      </c>
      <c r="EZ32" s="0" t="inlineStr">
        <is>
          <t>2行 14列，源：None 备：</t>
        </is>
      </c>
      <c r="FA32" s="0" t="inlineStr">
        <is>
          <t>7行 2列，源：b'\xc9\xcf\xba\xa3\xd3\xa2\xb7\xbd\xc8\xed\xbc\xfe\xb9\xc9\xb7\xdd\xb9\xab\xcb\xbe' 备：C9CFBAA3D3A2B7BDC8EDBCFEB9C9B7DDB9ABCBBE</t>
        </is>
      </c>
      <c r="FB32" s="0" t="inlineStr">
        <is>
          <t>16行 1列，源：1900-01-01 00:00:00 备：2079-06-05 23:59:00</t>
        </is>
      </c>
      <c r="FD32" s="0" t="inlineStr">
        <is>
          <t>2行 14列，源：None 备：-9999999999999999.99</t>
        </is>
      </c>
      <c r="FE32" s="0" t="inlineStr">
        <is>
          <t>3行 3列，源：0001-01-01 00:00:00.00 +00:00 备：2025-05-12 00:00:00.00 -14:00</t>
        </is>
      </c>
    </row>
    <row r="33">
      <c r="A33" s="0" t="inlineStr">
        <is>
          <t>info_varbinary_dml_single_pk_irp</t>
        </is>
      </c>
      <c r="K33" s="0" t="inlineStr">
        <is>
          <t>[0;34m info_varbinary_dml_single_pk_irp [0m源备字段数相同，源端字段：4 	备端字段4</t>
        </is>
      </c>
      <c r="W33" s="16">
        <f>HYPERLINK("#2026041717hbase1!AD2","NO 源备存在差异，共39个")</f>
        <v/>
      </c>
      <c r="X33" s="0">
        <f>A33</f>
        <v/>
      </c>
      <c r="AC33" s="0" t="inlineStr">
        <is>
          <t>16行 0列，源：29 备：4</t>
        </is>
      </c>
      <c r="A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J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K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s="0" t="inlineStr">
        <is>
          <t>3行 3列，源：1971-05-11 00:00:00.00 +14:00 备：9999-12-31 23:59:59.99 +00:00</t>
        </is>
      </c>
      <c r="AT33" s="0" t="inlineStr">
        <is>
          <t>3行 16列，源：1.2345669834560371e-20 备：0.000000</t>
        </is>
      </c>
      <c r="AV33" s="0" t="inlineStr">
        <is>
          <t>15行 1列，源：2002-06-11 23:59:59.993000 备：2025-01-01 00:00:00.233</t>
        </is>
      </c>
      <c r="AW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X33" s="0" t="inlineStr">
        <is>
          <t>16行 0列，源：17 备：160</t>
        </is>
      </c>
      <c r="AZ33" s="0" t="inlineStr">
        <is>
          <t>15行 1列，源：2002-06-11 23:59:59.993000 备：2025-01-01 00:00:00.233</t>
        </is>
      </c>
      <c r="BA33" s="0" t="inlineStr">
        <is>
          <t>3行 19列，源：False 备：0</t>
        </is>
      </c>
      <c r="BB33" s="0" t="inlineStr">
        <is>
          <t>16行 0列，源：17 备：119</t>
        </is>
      </c>
      <c r="BC33" s="0" t="inlineStr">
        <is>
          <t>6行 2列，源：!@#%^&amp;()+{}:"&lt;&gt;?];\n 备：This is a nchar stri</t>
        </is>
      </c>
      <c r="BD33" s="0" t="inlineStr">
        <is>
          <t>15行 1列，源：9999-12-31 23:59:59.997000 备：9999-12-31 23:59:59.997</t>
        </is>
      </c>
      <c r="BE33" s="0" t="inlineStr">
        <is>
          <t>16行 0列，源：17 备：24</t>
        </is>
      </c>
      <c r="BH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3" s="0" t="inlineStr">
        <is>
          <t>3行 4列，源：0001-01-01 00:00:00 备：1945-05-11 14:30:45.123</t>
        </is>
      </c>
      <c r="BO33" s="0" t="inlineStr">
        <is>
          <t>1行 10列，源：None 备：988</t>
        </is>
      </c>
      <c r="B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33" s="0" t="inlineStr">
        <is>
          <t>3行 4列，源：0001-01-01 00:00:00 备：1945-05-11 14:30:45.123</t>
        </is>
      </c>
      <c r="BR33" s="0" t="inlineStr">
        <is>
          <t>2行 16列，源：1.2345669834560371e-20 备：</t>
        </is>
      </c>
      <c r="BT33"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A33" s="0" t="inlineStr">
        <is>
          <t>6行 2列，源：!@#%^&amp;()+{}:"&lt;&gt;?];\n 备：This is a nvarchar</t>
        </is>
      </c>
      <c r="C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33" s="0" t="inlineStr">
        <is>
          <t>3行 4列，源：0001-01-01 00:00:00.000 +00:00 备：2025-05-12 00:00:00.000 -14:00</t>
        </is>
      </c>
      <c r="CF33" s="0" t="inlineStr">
        <is>
          <t>3行 4列，源：0001-01-01 00:00:00.000 +00:00 备：2025-05-12 00:00:00.000 -14:00</t>
        </is>
      </c>
      <c r="CG33" s="0" t="inlineStr">
        <is>
          <t>3行 4列，源：0001-01-01 00:00:00.000 +00:00 备：2025-05-12 00:00:00.000 -14:00</t>
        </is>
      </c>
      <c r="CI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33" s="0" t="inlineStr">
        <is>
          <t>3行 4列，源：0001-01-01 00:00:00.000 +00:00 备：2026-04-17 17:18:31.537 +08:00</t>
        </is>
      </c>
      <c r="CL33" s="0" t="inlineStr">
        <is>
          <t>6行 2列，源：None 备：</t>
        </is>
      </c>
      <c r="CM33" s="0" t="inlineStr">
        <is>
          <t>3行 4列，源：12:30:45 备：23:59:59.123</t>
        </is>
      </c>
      <c r="CN33" s="0" t="inlineStr">
        <is>
          <t>4行 3列，源：2063-03-12 02:00:00.00 -04:25 备：2025-05-12 00:00:00.00 -14:00</t>
        </is>
      </c>
      <c r="CO33" s="0" t="inlineStr">
        <is>
          <t>17行 1列，源：1970-01-01 备：9999-12-30</t>
        </is>
      </c>
      <c r="CS33" s="0"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3" s="0" t="inlineStr">
        <is>
          <t>6行 0列，源：11 备：7</t>
        </is>
      </c>
      <c r="CU33" s="0" t="inlineStr">
        <is>
          <t>15行 1列，源：2068-06-01 备：9999-12-31</t>
        </is>
      </c>
      <c r="CV33" s="0"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W33" s="0" t="inlineStr">
        <is>
          <t>3行 7列，源：None 备：</t>
        </is>
      </c>
      <c r="DB33" s="0" t="inlineStr">
        <is>
          <t>3行 10列，源：None 备：</t>
        </is>
      </c>
      <c r="DI33" s="0" t="inlineStr">
        <is>
          <t>15行 1列，源：2002-06-11 23:59:59.993000 备：2025-01-01 00:00:00.233</t>
        </is>
      </c>
      <c r="DJ33" s="0" t="inlineStr">
        <is>
          <t>3行 8列，源：None 备：</t>
        </is>
      </c>
      <c r="DK33" s="0" t="inlineStr">
        <is>
          <t>1行 15列，源：None 备：</t>
        </is>
      </c>
      <c r="DP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3" s="0" t="inlineStr">
        <is>
          <t>3行 4列，源：12:30:45 备：23:59:59.123</t>
        </is>
      </c>
      <c r="DT33" s="0" t="inlineStr">
        <is>
          <t>3行 4列，源：12:30:45 备：23:59:59.123</t>
        </is>
      </c>
      <c r="DV33"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B33" s="0" t="inlineStr">
        <is>
          <t>3行 4列，源：12:30:45 备：23:59:59.123</t>
        </is>
      </c>
      <c r="E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33" s="0" t="inlineStr">
        <is>
          <t>2行 15列，源：nan 备：</t>
        </is>
      </c>
      <c r="EK33" s="0" t="inlineStr">
        <is>
          <t>4行 3列，源：12:30:45.100000 备：23:59:59.12</t>
        </is>
      </c>
      <c r="EL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O33" s="0" t="inlineStr">
        <is>
          <t>4行 3列，源：12:30:45.100000 备：</t>
        </is>
      </c>
      <c r="E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33" s="0" t="inlineStr">
        <is>
          <t>2行 15列，源：nan 备：</t>
        </is>
      </c>
      <c r="ET33" s="0" t="inlineStr">
        <is>
          <t>4行 2列，源：12:30:45.100000 备：12:00:00.1</t>
        </is>
      </c>
      <c r="EW33" s="0" t="inlineStr">
        <is>
          <t>3行 7列，源：09:12:34.123457 备：</t>
        </is>
      </c>
      <c r="EZ33" s="0" t="inlineStr">
        <is>
          <t>2行 15列，源：nan 备：</t>
        </is>
      </c>
      <c r="FA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33" s="0" t="inlineStr">
        <is>
          <t>17行 0列，源：24 备：183</t>
        </is>
      </c>
      <c r="FD33" s="0" t="inlineStr">
        <is>
          <t>2行 15列，源：nan 备：</t>
        </is>
      </c>
      <c r="FE33" s="0" t="inlineStr">
        <is>
          <t>3行 4列，源：0001-01-01 00:00:00.000 +00:00 备：2025-05-12 00:00:00.000 -14:00</t>
        </is>
      </c>
    </row>
    <row r="34">
      <c r="B34" s="0" t="inlineStr">
        <is>
          <t>YES</t>
        </is>
      </c>
      <c r="C34" s="0" t="inlineStr">
        <is>
          <t>NULL</t>
        </is>
      </c>
      <c r="D34" s="0" t="inlineStr">
        <is>
          <t>NULL</t>
        </is>
      </c>
      <c r="E34" s="0" t="inlineStr">
        <is>
          <t>NULL</t>
        </is>
      </c>
      <c r="F34" s="0" t="inlineStr">
        <is>
          <t>NULL</t>
        </is>
      </c>
      <c r="G34" s="0" t="inlineStr">
        <is>
          <t>NULL</t>
        </is>
      </c>
      <c r="H34" s="0" t="inlineStr">
        <is>
          <t>NULL</t>
        </is>
      </c>
      <c r="I34" s="0" t="inlineStr">
        <is>
          <t>YES!PK__info_var__3213E83FB56840C7</t>
        </is>
      </c>
      <c r="J34" s="0" t="inlineStr">
        <is>
          <t>YES! 主键相关索引</t>
        </is>
      </c>
      <c r="K34" s="0" t="inlineStr">
        <is>
          <t xml:space="preserve"> NO!  	 id列源备映射错误，源端为int None位	期望更改为text	实际备端为int None位</t>
        </is>
      </c>
      <c r="AC34" s="0" t="inlineStr">
        <is>
          <t>16行 1列，源：1981-05-11 14:31:00 备：2079-06-06 23:59:00</t>
        </is>
      </c>
      <c r="AD34" s="0" t="inlineStr">
        <is>
          <t>8行 0列，源：9 备：8</t>
        </is>
      </c>
      <c r="AJ34" s="0" t="inlineStr">
        <is>
          <t>8行 0列，源：9 备：8</t>
        </is>
      </c>
      <c r="AK34" s="0" t="inlineStr">
        <is>
          <t>5行 0列，源：6 备：14</t>
        </is>
      </c>
      <c r="AM34" s="0" t="inlineStr">
        <is>
          <t>3行 4列，源：1971-05-11 00:00:00.000 +14:00 备：9999-12-31 23:59:59.999 +00:00</t>
        </is>
      </c>
      <c r="AT34" s="0" t="inlineStr">
        <is>
          <t>3行 19列，源：False 备：0</t>
        </is>
      </c>
      <c r="AV34" s="0" t="inlineStr">
        <is>
          <t>16行 0列，源：17 备：24</t>
        </is>
      </c>
      <c r="AW34" s="0" t="inlineStr">
        <is>
          <t>8行 0列，源：9 备：8</t>
        </is>
      </c>
      <c r="AX34" s="0" t="inlineStr">
        <is>
          <t>16行 1列，源：2003-11-04 23:59:59.990000 备：1996-03-03 23:59:59.997</t>
        </is>
      </c>
      <c r="AZ34" s="0" t="inlineStr">
        <is>
          <t>16行 0列，源：17 备：24</t>
        </is>
      </c>
      <c r="BA34" s="0" t="inlineStr">
        <is>
          <t>4行 0列，源：5 备：13</t>
        </is>
      </c>
      <c r="BB34" s="0" t="inlineStr">
        <is>
          <t>16行 1列，源：2003-11-04 23:59:59.990000 备：1753-01-02 00:00:00.000</t>
        </is>
      </c>
      <c r="BC34"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4" s="0" t="inlineStr">
        <is>
          <t>16行 0列，源：17 备：24</t>
        </is>
      </c>
      <c r="BE34" s="0" t="inlineStr">
        <is>
          <t>16行 1列，源：2003-11-04 23:59:59.990000 备：2020-02-29 19:27:31.123</t>
        </is>
      </c>
      <c r="BH34" s="0" t="inlineStr">
        <is>
          <t>5行 0列，源：6 备：14</t>
        </is>
      </c>
      <c r="BM34" s="0" t="inlineStr">
        <is>
          <t>3行 5列，源：0001-01-01 00:00:00 备：1945-05-11 14:30:45.1235</t>
        </is>
      </c>
      <c r="BO34" s="0" t="inlineStr">
        <is>
          <t>1行 11列，源：None 备：987654321098765410987654321098765432</t>
        </is>
      </c>
      <c r="BP34" s="0" t="inlineStr">
        <is>
          <t>8行 0列，源：9 备：8</t>
        </is>
      </c>
      <c r="BQ34" s="0" t="inlineStr">
        <is>
          <t>3行 5列，源：0001-01-01 00:00:00 备：1945-05-11 14:30:45.1235</t>
        </is>
      </c>
      <c r="BR34" s="0" t="inlineStr">
        <is>
          <t>2行 18列，源：None 备：</t>
        </is>
      </c>
      <c r="BT34" s="0" t="inlineStr">
        <is>
          <t>5行 0列，源：6 备：21</t>
        </is>
      </c>
      <c r="BW34" s="0" t="inlineStr">
        <is>
          <t>5行 0列，源：6 备：14</t>
        </is>
      </c>
      <c r="BX34" s="0" t="inlineStr">
        <is>
          <t>8行 0列，源：9 备：2</t>
        </is>
      </c>
      <c r="CA34"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4" s="0" t="inlineStr">
        <is>
          <t>8行 0列，源：9 备：8</t>
        </is>
      </c>
      <c r="CD34" s="0" t="inlineStr">
        <is>
          <t>3行 5列，源：0001-01-01 00:00:00.0000 +00:00 备：2025-05-12 00:00:00.0000 -14:00</t>
        </is>
      </c>
      <c r="CF34" s="0" t="inlineStr">
        <is>
          <t>3行 5列，源：0001-01-01 00:00:00.0000 +00:00 备：2025-05-12 00:00:00.0000 -14:00</t>
        </is>
      </c>
      <c r="CG34" s="0" t="inlineStr">
        <is>
          <t>3行 5列，源：0001-01-01 00:00:00.0000 +00:00 备：2025-05-12 00:00:00.0000 -14:00</t>
        </is>
      </c>
      <c r="CI34" s="0" t="inlineStr">
        <is>
          <t>8行 0列，源：9 备：109</t>
        </is>
      </c>
      <c r="CJ34" s="0" t="inlineStr">
        <is>
          <t>3行 5列，源：0001-01-01 00:00:00.0000 +00:00 备：2026-04-17 17:18:31.5370 +08:00</t>
        </is>
      </c>
      <c r="CL34" s="0" t="inlineStr">
        <is>
          <t>6行 4列，源：None 备：</t>
        </is>
      </c>
      <c r="CM34" s="0" t="inlineStr">
        <is>
          <t>3行 5列，源：12:30:45 备：23:59:59.1235</t>
        </is>
      </c>
      <c r="CN34" s="0" t="inlineStr">
        <is>
          <t>4行 4列，源：2063-03-12 02:00:00.000 -04:25 备：2025-05-12 00:00:00.000 -14:00</t>
        </is>
      </c>
      <c r="CO34" s="0" t="inlineStr">
        <is>
          <t>18行 0列，源：28 备：23</t>
        </is>
      </c>
      <c r="CS34" s="0" t="inlineStr">
        <is>
          <t>8行 0列，源：9 备：8</t>
        </is>
      </c>
      <c r="CT34" s="0" t="inlineStr">
        <is>
          <t>7行 0列，源：13 备：9</t>
        </is>
      </c>
      <c r="CU34" s="0" t="inlineStr">
        <is>
          <t>16行 0列，源：102 备：5</t>
        </is>
      </c>
      <c r="CV34" s="0" t="inlineStr">
        <is>
          <t>8行 0列，源：9 备：8</t>
        </is>
      </c>
      <c r="CW34" s="0" t="inlineStr">
        <is>
          <t>3行 8列，源：None 备：</t>
        </is>
      </c>
      <c r="DB34" s="0" t="inlineStr">
        <is>
          <t>3行 11列，源：None 备：</t>
        </is>
      </c>
      <c r="DI34" s="0" t="inlineStr">
        <is>
          <t>16行 0列，源：17 备：24</t>
        </is>
      </c>
      <c r="DJ34" s="0" t="inlineStr">
        <is>
          <t>3行 9列，源：None 备：</t>
        </is>
      </c>
      <c r="DK34" s="0" t="inlineStr">
        <is>
          <t>1行 16列，源：None 备：</t>
        </is>
      </c>
      <c r="DP34" s="0" t="inlineStr">
        <is>
          <t>5行 0列，源：6 备：14</t>
        </is>
      </c>
      <c r="DR34" s="0" t="inlineStr">
        <is>
          <t>3行 5列，源：12:30:45 备：23:59:59.1235</t>
        </is>
      </c>
      <c r="DT34" s="0" t="inlineStr">
        <is>
          <t>3行 5列，源：12:30:45 备：23:59:59.1235</t>
        </is>
      </c>
      <c r="DV34" s="0" t="inlineStr">
        <is>
          <t>5行 0列，源：6 备：21</t>
        </is>
      </c>
      <c r="DY34" s="0" t="inlineStr">
        <is>
          <t>8行 0列，源：9 备：8</t>
        </is>
      </c>
      <c r="EB34" s="0" t="inlineStr">
        <is>
          <t>3行 5列，源：12:30:45 备：23:59:59.1235</t>
        </is>
      </c>
      <c r="EC34" s="0" t="inlineStr">
        <is>
          <t>8行 0列，源：9 备：2</t>
        </is>
      </c>
      <c r="EF34" s="0" t="inlineStr">
        <is>
          <t>2行 16列，源：nan 备：</t>
        </is>
      </c>
      <c r="EK34" s="0" t="inlineStr">
        <is>
          <t>4行 4列，源：12:30:45.100000 备：23:59:59.123</t>
        </is>
      </c>
      <c r="EL34" s="0" t="inlineStr">
        <is>
          <t>8行 0列，源：9 备：8</t>
        </is>
      </c>
      <c r="EO34" s="0" t="inlineStr">
        <is>
          <t>4行 4列，源：12:30:45.100000 备：00:00:01.123</t>
        </is>
      </c>
      <c r="EP34" s="0" t="inlineStr">
        <is>
          <t>8行 0列，源：9 备：8</t>
        </is>
      </c>
      <c r="EQ34" s="0" t="inlineStr">
        <is>
          <t>2行 16列，源：nan 备：</t>
        </is>
      </c>
      <c r="ET34" s="0" t="inlineStr">
        <is>
          <t>4行 3列，源：12:30:45.120000 备：</t>
        </is>
      </c>
      <c r="EW34" s="0" t="inlineStr">
        <is>
          <t>3行 8列，源：12:30:45.123456 备：00:00:01.1234567</t>
        </is>
      </c>
      <c r="EZ34" s="0" t="inlineStr">
        <is>
          <t>2行 16列，源：nan 备：</t>
        </is>
      </c>
      <c r="FA34" s="0" t="inlineStr">
        <is>
          <t>8行 0列，源：9 备：2</t>
        </is>
      </c>
      <c r="FB34" s="0" t="inlineStr">
        <is>
          <t>17行 1列，源：2079-06-06 23:59:00 备：2025-05-11 12:00:00</t>
        </is>
      </c>
      <c r="FD34" s="0" t="inlineStr">
        <is>
          <t>2行 16列，源：nan 备：</t>
        </is>
      </c>
      <c r="FE34" s="0" t="inlineStr">
        <is>
          <t>3行 5列，源：0001-01-01 00:00:00.0000 +00:00 备：2025-05-12 00:00:00.0000 -14:00</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c_varbinary列源备映射错误，源端为varbinary 1位	期望更改为text	实际备端为varbinary 1位</t>
        </is>
      </c>
      <c r="AC35" s="0" t="inlineStr">
        <is>
          <t>17行 0列，源：30 备：5</t>
        </is>
      </c>
      <c r="AD35" s="0" t="inlineStr">
        <is>
          <t>8行 1列，源：b'*' 备：42</t>
        </is>
      </c>
      <c r="AJ35" s="0" t="inlineStr">
        <is>
          <t>8行 1列，源：b'*' 备：42</t>
        </is>
      </c>
      <c r="AK35" s="0" t="inlineStr">
        <is>
          <t>5行 1列，源：A 备：Y</t>
        </is>
      </c>
      <c r="AM35" s="0" t="inlineStr">
        <is>
          <t>3行 5列，源：1971-05-11 00:00:00.0000 +14:00 备：9999-12-31 23:59:59.9999 +00:00</t>
        </is>
      </c>
      <c r="AT35" s="0" t="inlineStr">
        <is>
          <t>4行 0列，源：5 备：13</t>
        </is>
      </c>
      <c r="AV35" s="0" t="inlineStr">
        <is>
          <t>16行 1列，源：2003-11-04 23:59:59.990000 备：2040-12-25 23:59:59.997</t>
        </is>
      </c>
      <c r="AW35" s="0" t="inlineStr">
        <is>
          <t>8行 1列，源：b'*' 备：42</t>
        </is>
      </c>
      <c r="AX35" s="0" t="inlineStr">
        <is>
          <t>17行 0列，源：18 备：161</t>
        </is>
      </c>
      <c r="AZ35" s="0" t="inlineStr">
        <is>
          <t>16行 1列，源：2003-11-04 23:59:59.990000 备：2040-12-25 23:59:59.997</t>
        </is>
      </c>
      <c r="BA35" s="0" t="inlineStr">
        <is>
          <t>4行 2列，源：0.0 备：</t>
        </is>
      </c>
      <c r="BB35" s="0" t="inlineStr">
        <is>
          <t>17行 0列，源：18 备：12</t>
        </is>
      </c>
      <c r="BC35"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5" s="0" t="inlineStr">
        <is>
          <t>16行 1列，源：9999-12-31 23:59:59.997000 备：9999-12-31 23:59:59.997</t>
        </is>
      </c>
      <c r="BE35" s="0" t="inlineStr">
        <is>
          <t>17行 0列，源：18 备：3</t>
        </is>
      </c>
      <c r="BH35" s="0" t="inlineStr">
        <is>
          <t>5行 1列，源：A 备：Y</t>
        </is>
      </c>
      <c r="BM35" s="0" t="inlineStr">
        <is>
          <t>3行 6列，源：0001-01-01 00:00:00 备：1945-05-11 14:30:45.12346</t>
        </is>
      </c>
      <c r="BO35" s="0" t="inlineStr">
        <is>
          <t>1行 12列，源：None 备：0.98765432109874321098765432109876543200</t>
        </is>
      </c>
      <c r="BP35" s="0" t="inlineStr">
        <is>
          <t>8行 1列，源：b'*' 备：42</t>
        </is>
      </c>
      <c r="BQ35" s="0" t="inlineStr">
        <is>
          <t>3行 6列，源：0001-01-01 00:00:00 备：1945-05-11 14:30:45.12346</t>
        </is>
      </c>
      <c r="BR35" s="0" t="inlineStr">
        <is>
          <t>2行 19列，源：False 备：1</t>
        </is>
      </c>
      <c r="BT35" s="0" t="inlineStr">
        <is>
          <t>5行 1列，源：Y 备：</t>
        </is>
      </c>
      <c r="BW35" s="0" t="inlineStr">
        <is>
          <t>5行 1列，源：A 备：Y</t>
        </is>
      </c>
      <c r="BX35" s="0" t="inlineStr">
        <is>
          <t>8行 1列，源：b'*' 备：00</t>
        </is>
      </c>
      <c r="CA35"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5" s="0" t="inlineStr">
        <is>
          <t>8行 1列，源：b'*' 备：42</t>
        </is>
      </c>
      <c r="CD35" s="0" t="inlineStr">
        <is>
          <t>3行 6列，源：0001-01-01 00:00:00.00000 +00:00 备：2025-05-12 00:00:00.00000 -14:00</t>
        </is>
      </c>
      <c r="CF35" s="0" t="inlineStr">
        <is>
          <t>3行 6列，源：0001-01-01 00:00:00.00000 +00:00 备：2025-05-12 00:00:00.00000 -14:00</t>
        </is>
      </c>
      <c r="CG35" s="0" t="inlineStr">
        <is>
          <t>3行 6列，源：0001-01-01 00:00:00.00000 +00:00 备：2025-05-12 00:00:00.00000 -14:00</t>
        </is>
      </c>
      <c r="CI35" s="0" t="inlineStr">
        <is>
          <t>8行 1列，源：b'*' 备：2A</t>
        </is>
      </c>
      <c r="CJ35" s="0" t="inlineStr">
        <is>
          <t>3行 6列，源：0001-01-01 00:00:00.00000 +00:00 备：2026-04-17 17:18:31.53698 +08:00</t>
        </is>
      </c>
      <c r="CL35" s="0" t="inlineStr">
        <is>
          <t>6行 6列，源：None 备：</t>
        </is>
      </c>
      <c r="CM35" s="0" t="inlineStr">
        <is>
          <t>3行 6列，源：12:30:45 备：23:59:59.12346</t>
        </is>
      </c>
      <c r="CN35" s="0" t="inlineStr">
        <is>
          <t>4行 5列，源：2063-03-12 02:00:00.0000 -04:25 备：2025-05-12 00:00:00.0000 -14:00</t>
        </is>
      </c>
      <c r="CO35" s="0" t="inlineStr">
        <is>
          <t>18行 1列，源：0001-01-02 备：0001-01-01</t>
        </is>
      </c>
      <c r="CS35" s="0" t="inlineStr">
        <is>
          <t>8行 1列，源：b'X' 备：58</t>
        </is>
      </c>
      <c r="CT35" s="0" t="inlineStr">
        <is>
          <t>7行 1列，源：None 备：12:30:45</t>
        </is>
      </c>
      <c r="CU35" s="0" t="inlineStr">
        <is>
          <t>16行 1列，源：1900-01-01 备：2026-04-17</t>
        </is>
      </c>
      <c r="CV35" s="0" t="inlineStr">
        <is>
          <t>8行 1列，源：b'F' 备：46</t>
        </is>
      </c>
      <c r="CW35" s="0" t="inlineStr">
        <is>
          <t>3行 9列，源：None 备：</t>
        </is>
      </c>
      <c r="DB35" s="0" t="inlineStr">
        <is>
          <t>3行 12列，源：None 备：</t>
        </is>
      </c>
      <c r="DI35" s="0" t="inlineStr">
        <is>
          <t>16行 1列，源：2003-11-04 23:59:59.990000 备：2040-12-25 23:59:59.997</t>
        </is>
      </c>
      <c r="DJ35" s="0" t="inlineStr">
        <is>
          <t>3行 10列，源：None 备：</t>
        </is>
      </c>
      <c r="DK35" s="0" t="inlineStr">
        <is>
          <t>1行 17列，源：None 备：</t>
        </is>
      </c>
      <c r="DP35" s="0" t="inlineStr">
        <is>
          <t>5行 1列，源：A 备：Y</t>
        </is>
      </c>
      <c r="DR35" s="0" t="inlineStr">
        <is>
          <t>3行 6列，源：12:30:45 备：23:59:59.12346</t>
        </is>
      </c>
      <c r="DT35" s="0" t="inlineStr">
        <is>
          <t>3行 6列，源：12:30:45 备：23:59:59.12346</t>
        </is>
      </c>
      <c r="DV35" s="0" t="inlineStr">
        <is>
          <t>5行 1列，源：Y 备：</t>
        </is>
      </c>
      <c r="DY35" s="0" t="inlineStr">
        <is>
          <t>8行 1列，源：b'*' 备：42</t>
        </is>
      </c>
      <c r="EB35" s="0" t="inlineStr">
        <is>
          <t>3行 6列，源：12:30:45 备：23:59:59.12346</t>
        </is>
      </c>
      <c r="EC35" s="0" t="inlineStr">
        <is>
          <t>8行 1列，源：b'*' 备：</t>
        </is>
      </c>
      <c r="EF35" s="0" t="inlineStr">
        <is>
          <t>2行 17列，源：None 备：</t>
        </is>
      </c>
      <c r="EK35" s="0" t="inlineStr">
        <is>
          <t>4行 5列，源：12:30:45.100000 备：23:59:59.1235</t>
        </is>
      </c>
      <c r="EL35" s="0" t="inlineStr">
        <is>
          <t>8行 1列，源：b'*' 备：42</t>
        </is>
      </c>
      <c r="EO35" s="0" t="inlineStr">
        <is>
          <t>4行 5列，源：12:30:45.100000 备：</t>
        </is>
      </c>
      <c r="EP35" s="0" t="inlineStr">
        <is>
          <t>8行 1列，源：b'*' 备：42</t>
        </is>
      </c>
      <c r="EQ35" s="0" t="inlineStr">
        <is>
          <t>2行 17列，源：None 备：</t>
        </is>
      </c>
      <c r="ET35" s="0" t="inlineStr">
        <is>
          <t>4行 4列，源：12:30:45.123000 备：12:00:00.123</t>
        </is>
      </c>
      <c r="EW35" s="0" t="inlineStr">
        <is>
          <t>4行 0列，源：11 备：14</t>
        </is>
      </c>
      <c r="EZ35" s="0" t="inlineStr">
        <is>
          <t>2行 17列，源：None 备：</t>
        </is>
      </c>
      <c r="FA35" s="0" t="inlineStr">
        <is>
          <t>8行 1列，源：b'*' 备：</t>
        </is>
      </c>
      <c r="FB35" s="0" t="inlineStr">
        <is>
          <t>18行 0列，源：25 备：184</t>
        </is>
      </c>
      <c r="FD35" s="0" t="inlineStr">
        <is>
          <t>2行 17列，源：None 备：</t>
        </is>
      </c>
      <c r="FE35" s="0" t="inlineStr">
        <is>
          <t>3行 6列，源：0001-01-01 00:00:00.00000 +00:00 备：2025-05-12 00:00:00.00000 -14:00</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c_varbinary_100列源备映射错误，源端为varbinary 100位	期望更改为text	实际备端为varbinary 100位</t>
        </is>
      </c>
      <c r="AC36" s="0" t="inlineStr">
        <is>
          <t>17行 1列，源：2079-06-05 23:59:00 备：2026-04-17 17:16:00</t>
        </is>
      </c>
      <c r="AD36" s="0" t="inlineStr">
        <is>
          <t>8行 2列，源：b'~!@#$%^&amp;*]' 备：C9CFBAA3D3A2B7BDC8EDBCFEB9C9B7DDB9ABCBBE</t>
        </is>
      </c>
      <c r="AJ36" s="0" t="inlineStr">
        <is>
          <t>8行 2列，源：b'~!@#$%^&amp;*]' 备：C9CFBAA3D3A2B7BDC8EDBCFEB9C9B7DDB9ABCBBE</t>
        </is>
      </c>
      <c r="AK36" s="0" t="inlineStr">
        <is>
          <t>5行 1列，源：A 备：Y</t>
        </is>
      </c>
      <c r="AM36" s="0" t="inlineStr">
        <is>
          <t>3行 6列，源：1971-05-11 00:00:00.00000 +14:00 备：9999-12-31 23:59:59.99999 +00:00</t>
        </is>
      </c>
      <c r="AT36" s="0" t="inlineStr">
        <is>
          <t>4行 2列，源：0.0 备：</t>
        </is>
      </c>
      <c r="AV36" s="0" t="inlineStr">
        <is>
          <t>17行 0列，源：18 备：3</t>
        </is>
      </c>
      <c r="AW36" s="0" t="inlineStr">
        <is>
          <t>8行 2列，源：b'~!@#$%^&amp;*]' 备：C9CFBAA3D3A2B7BDC8EDBCFEB9C9B7DDB9ABCBBE</t>
        </is>
      </c>
      <c r="AX36" s="0" t="inlineStr">
        <is>
          <t>17行 1列，源：2004-12-24 23:59:59.990000 备：1997-04-04 23:59:59.997</t>
        </is>
      </c>
      <c r="AZ36" s="0" t="inlineStr">
        <is>
          <t>17行 0列，源：18 备：3</t>
        </is>
      </c>
      <c r="BA36" s="0" t="inlineStr">
        <is>
          <t>4行 3列，源：0 备：123456</t>
        </is>
      </c>
      <c r="BB36" s="0" t="inlineStr">
        <is>
          <t>17行 1列，源：2004-12-24 23:59:59.990000 备：1998-05-05 23:59:59.997</t>
        </is>
      </c>
      <c r="BC36" s="0" t="inlineStr">
        <is>
          <t>7行 0列，源：8 备：7</t>
        </is>
      </c>
      <c r="BD36" s="0" t="inlineStr">
        <is>
          <t>17行 0列，源：18 备：3</t>
        </is>
      </c>
      <c r="BE36" s="0" t="inlineStr">
        <is>
          <t>17行 1列，源：2004-12-24 23:59:59.990000 备：1753-01-01 00:00:00.000</t>
        </is>
      </c>
      <c r="BH36" s="0" t="inlineStr">
        <is>
          <t>5行 1列，源：A 备：Y</t>
        </is>
      </c>
      <c r="BM36" s="0" t="inlineStr">
        <is>
          <t>3行 7列，源：0001-01-01 00:00:00 备：1945-05-11 14:30:45.123457</t>
        </is>
      </c>
      <c r="BO36" s="0" t="inlineStr">
        <is>
          <t>1行 13列，源：None 备：987654321098765432105432.1098542000</t>
        </is>
      </c>
      <c r="BP36" s="0" t="inlineStr">
        <is>
          <t>8行 2列，源：b'~!@#$%^&amp;*]\x00\x00\x00\x00\x00\x00\x00\x00\x00\x00' 备：C9CFBAA3D3A2B7BDC8EDBCFEB9C9B7DDB9ABCBBE</t>
        </is>
      </c>
      <c r="BQ36" s="0" t="inlineStr">
        <is>
          <t>3行 7列，源：0001-01-01 00:00:00 备：1945-05-11 14:30:45.123457</t>
        </is>
      </c>
      <c r="BR36" s="0" t="inlineStr">
        <is>
          <t>3行 0列，源：5 备：12</t>
        </is>
      </c>
      <c r="BT36" s="0" t="inlineStr">
        <is>
          <t>5行 1列，源：Y 备：</t>
        </is>
      </c>
      <c r="BW36" s="0" t="inlineStr">
        <is>
          <t>5行 1列，源：A 备：Y</t>
        </is>
      </c>
      <c r="BX36" s="0" t="inlineStr">
        <is>
          <t>8行 2列，源：b'~!@#$%^&amp;*]\x00\x00\x00\x00\x00\x00\x00\x00\x00\x00' 备：0000000000000000000000000000000000000000</t>
        </is>
      </c>
      <c r="CA36" s="0" t="inlineStr">
        <is>
          <t>7行 0列，源：8 备：7</t>
        </is>
      </c>
      <c r="CC36" s="0" t="inlineStr">
        <is>
          <t>8行 2列，源：b'~!@#$%^&amp;*]\x00\x00\x00\x00\x00\x00\x00\x00\x00\x00' 备：C9CFBAA3D3A2B7BDC8EDBCFEB9C9B7DDB9ABCBBE</t>
        </is>
      </c>
      <c r="CD36" s="0" t="inlineStr">
        <is>
          <t>3行 7列，源：0001-01-01 00:00:00.000000 +00:00 备：2025-05-12 00:00:00.000000 -14:00</t>
        </is>
      </c>
      <c r="CF36" s="0" t="inlineStr">
        <is>
          <t>3行 7列，源：0001-01-01 00:00:00.000000 +00:00 备：2025-05-12 00:00:00.000000 -14:00</t>
        </is>
      </c>
      <c r="CG36" s="0" t="inlineStr">
        <is>
          <t>3行 7列，源：0001-01-01 00:00:00.000000 +00:00 备：2025-05-12 00:00:00.000000 -14:00</t>
        </is>
      </c>
      <c r="CI36" s="0" t="inlineStr">
        <is>
          <t>8行 2列，源：b'~!@#$%^&amp;*]\x00\x00\x00\x00\x00\x00\x00\x00\x00\x00' 备：7E21402324255E262A5D00000000000000000000</t>
        </is>
      </c>
      <c r="CJ36" s="0" t="inlineStr">
        <is>
          <t>3行 7列，源：0001-01-01 00:00:00.000000 +00:00 备：2026-04-17 17:18:31.536981 +08:00</t>
        </is>
      </c>
      <c r="CL36" s="0" t="inlineStr">
        <is>
          <t>6行 8列，源：None 备：</t>
        </is>
      </c>
      <c r="CM36" s="0" t="inlineStr">
        <is>
          <t>3行 7列，源：12:30:45 备：23:59:59.123457</t>
        </is>
      </c>
      <c r="CN36" s="0" t="inlineStr">
        <is>
          <t>4行 6列，源：2063-03-12 02:00:00.00000 -04:25 备：2025-05-12 00:00:00.00000 -14:00</t>
        </is>
      </c>
      <c r="CO36" s="0" t="inlineStr">
        <is>
          <t>19行 0列，源：29 备：231</t>
        </is>
      </c>
      <c r="CS36" s="0" t="inlineStr">
        <is>
          <t>8行 2列，源：b'This is a test strin' 备：546869732069732061207465737420737472696E</t>
        </is>
      </c>
      <c r="CT36" s="0" t="inlineStr">
        <is>
          <t>7行 2列，源：00:00:01.100000 备：12:30:45.1</t>
        </is>
      </c>
      <c r="CU36" s="0" t="inlineStr">
        <is>
          <t>17行 0列，源：103 备：57</t>
        </is>
      </c>
      <c r="CV36" s="0" t="inlineStr">
        <is>
          <t>8行 2列，源：b'~!\xd3\xa2\xb7\xbdTest&amp;*\x00\x00\x00\x00\x00\x00\x00\x00' 备：7E21D3A2B7BD54657374262A0000000000000000</t>
        </is>
      </c>
      <c r="CW36" s="0" t="inlineStr">
        <is>
          <t>3行 10列，源：None 备：</t>
        </is>
      </c>
      <c r="DB36" s="0" t="inlineStr">
        <is>
          <t>3行 13列，源：None 备：</t>
        </is>
      </c>
      <c r="DI36" s="0" t="inlineStr">
        <is>
          <t>17行 0列，源：18 备：3</t>
        </is>
      </c>
      <c r="DJ36" s="0" t="inlineStr">
        <is>
          <t>3行 11列，源：None 备：</t>
        </is>
      </c>
      <c r="DK36" s="0" t="inlineStr">
        <is>
          <t>1行 18列，源：None 备：</t>
        </is>
      </c>
      <c r="DP36" s="0" t="inlineStr">
        <is>
          <t>5行 1列，源：A 备：Y</t>
        </is>
      </c>
      <c r="DR36" s="0" t="inlineStr">
        <is>
          <t>3行 7列，源：12:30:45 备：23:59:59.123457</t>
        </is>
      </c>
      <c r="DT36" s="0" t="inlineStr">
        <is>
          <t>3行 7列，源：12:30:45 备：23:59:59.123457</t>
        </is>
      </c>
      <c r="DV36" s="0" t="inlineStr">
        <is>
          <t>5行 1列，源：Y 备：</t>
        </is>
      </c>
      <c r="DY36" s="0" t="inlineStr">
        <is>
          <t>8行 2列，源：b'~!@#$%^&amp;*]' 备：C9CFBAA3D3A2B7BDC8EDBCFEB9C9B7DDB9ABCBBE</t>
        </is>
      </c>
      <c r="EB36" s="0" t="inlineStr">
        <is>
          <t>3行 7列，源：12:30:45 备：23:59:59.123457</t>
        </is>
      </c>
      <c r="EC36" s="0" t="inlineStr">
        <is>
          <t>8行 2列，源：b'~!@#$%^&amp;*]' 备：</t>
        </is>
      </c>
      <c r="EF36" s="0" t="inlineStr">
        <is>
          <t>2行 18列，源：None 备：</t>
        </is>
      </c>
      <c r="EK36" s="0" t="inlineStr">
        <is>
          <t>4行 6列，源：12:30:45.100000 备：23:59:59.12346</t>
        </is>
      </c>
      <c r="EL36" s="0" t="inlineStr">
        <is>
          <t>8行 2列，源：b'~!@#$%^&amp;*]' 备：C9CFBAA3D3A2B7BDC8EDBCFEB9C9B7DDB9ABCBBE</t>
        </is>
      </c>
      <c r="EO36" s="0" t="inlineStr">
        <is>
          <t>4行 6列，源：12:30:45.100000 备：00:00:01.12346</t>
        </is>
      </c>
      <c r="EP36" s="0" t="inlineStr">
        <is>
          <t>8行 2列，源：b'~!@#$%^&amp;*]\x00\x00\x00\x00\x00\x00\x00\x00\x00\x00' 备：C9CFBAA3D3A2B7BDC8EDBCFEB9C9B7DDB9ABCBBE</t>
        </is>
      </c>
      <c r="EQ36" s="0" t="inlineStr">
        <is>
          <t>2行 18列，源：None 备：</t>
        </is>
      </c>
      <c r="ET36" s="0" t="inlineStr">
        <is>
          <t>4行 5列，源：12:30:45.123500 备：</t>
        </is>
      </c>
      <c r="EW36" s="0" t="inlineStr">
        <is>
          <t>4行 1列，源：12:30:45 备：</t>
        </is>
      </c>
      <c r="EZ36" s="0" t="inlineStr">
        <is>
          <t>2行 18列，源：None 备：</t>
        </is>
      </c>
      <c r="FA36" s="0" t="inlineStr">
        <is>
          <t>8行 2列，源：b'~!@#$%^&amp;*]' 备：</t>
        </is>
      </c>
      <c r="FB36" s="0" t="inlineStr">
        <is>
          <t>18行 1列，源：2026-04-17 17:15:00 备：2023-12-25 23:59:00</t>
        </is>
      </c>
      <c r="FD36" s="0" t="inlineStr">
        <is>
          <t>2行 18列，源：None 备：</t>
        </is>
      </c>
      <c r="FE36" s="0" t="inlineStr">
        <is>
          <t>3行 7列，源：0001-01-01 00:00:00.000000 +00:00 备：2025-05-12 00:00:00.000000 -14:00</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c_varbinary_200列源备映射错误，源端为varbinary 200位	期望更改为text	实际备端为varbinary 200位</t>
        </is>
      </c>
      <c r="AC37" s="0" t="inlineStr">
        <is>
          <t>18行 0列，源：31 备：57</t>
        </is>
      </c>
      <c r="A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K37" s="0" t="inlineStr">
        <is>
          <t xml:space="preserve">5行 2列，源：THIS IS A            备：测Test\n%_8试&amp;12YG@2  </t>
        </is>
      </c>
      <c r="AM37" s="0" t="inlineStr">
        <is>
          <t>3行 7列，源：1971-05-11 00:00:00.000000 +14:00 备：9999-12-31 23:59:59.999999 +00:00</t>
        </is>
      </c>
      <c r="AT37" s="0" t="inlineStr">
        <is>
          <t>4行 5列，源：None 备：</t>
        </is>
      </c>
      <c r="AV37" s="0" t="inlineStr">
        <is>
          <t>17行 1列，源：2004-12-24 23:59:59.990000 备：1753-01-01 00:00:00.000</t>
        </is>
      </c>
      <c r="AW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X37" s="0" t="inlineStr">
        <is>
          <t>18行 0列，源：19 备：162</t>
        </is>
      </c>
      <c r="AZ37" s="0" t="inlineStr">
        <is>
          <t>17行 1列，源：2004-12-24 23:59:59.990000 备：1753-01-01 00:00:00.000</t>
        </is>
      </c>
      <c r="BA37" s="0" t="inlineStr">
        <is>
          <t>4行 4列，源：0 备：1000000</t>
        </is>
      </c>
      <c r="BB37" s="0" t="inlineStr">
        <is>
          <t>18行 0列，源：19 备：121</t>
        </is>
      </c>
      <c r="BC37" s="0" t="inlineStr">
        <is>
          <t>7行 1列，源：0 备：*</t>
        </is>
      </c>
      <c r="BD37" s="0" t="inlineStr">
        <is>
          <t>17行 1列，源：9999-12-31 23:59:59.997000 备：9999-12-31 23:59:59.997</t>
        </is>
      </c>
      <c r="BE37" s="0" t="inlineStr">
        <is>
          <t>18行 0列，源：19 备：4</t>
        </is>
      </c>
      <c r="BH37" s="0" t="inlineStr">
        <is>
          <t xml:space="preserve">5行 2列，源：THIS IS A            备：测Test\n%_8试&amp;12YG@2  </t>
        </is>
      </c>
      <c r="BM37" s="0" t="inlineStr">
        <is>
          <t>3行 8列，源：0001-01-01 00:00:00 备：1945-05-11 14:30:45.1234567</t>
        </is>
      </c>
      <c r="BO37" s="0" t="inlineStr">
        <is>
          <t>1行 14列，源：None 备：1234567012456.78</t>
        </is>
      </c>
      <c r="B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Q37" s="0" t="inlineStr">
        <is>
          <t>3行 8列，源：0001-01-01 00:00:00 备：1945-05-11 14:30:45.1234567</t>
        </is>
      </c>
      <c r="BR37" s="0" t="inlineStr">
        <is>
          <t>3行 1列，源：0.0 备：</t>
        </is>
      </c>
      <c r="BT37" s="0" t="inlineStr">
        <is>
          <t>5行 2列，源：€¶I€¶                备：</t>
        </is>
      </c>
      <c r="BW37" s="0" t="inlineStr">
        <is>
          <t>5行 2列，源：THIS IS A 备：测Test\n%_8试&amp;12YG@2</t>
        </is>
      </c>
      <c r="BX37" s="0"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37" s="0" t="inlineStr">
        <is>
          <t>7行 1列，源：0 备：*</t>
        </is>
      </c>
      <c r="CC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37" s="0" t="inlineStr">
        <is>
          <t>3行 8列，源：0001-01-01 00:00:00.0000000 +00:00 备：2025-05-11 23:59:59.9999999 -14:00</t>
        </is>
      </c>
      <c r="CF37" s="0" t="inlineStr">
        <is>
          <t>3行 8列，源：0001-01-01 00:00:00.0000000 +00:00 备：2025-05-11 23:59:59.9999999 -14:00</t>
        </is>
      </c>
      <c r="CG37" s="0" t="inlineStr">
        <is>
          <t>3行 8列，源：0001-01-01 00:00:00.0000000 +00:00 备：2025-05-11 23:59:59.9999999 -14:00</t>
        </is>
      </c>
      <c r="CI37" s="0"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37" s="0" t="inlineStr">
        <is>
          <t>3行 8列，源：0001-01-01 00:00:00.0000000 +00:00 备：2026-04-17 17:18:31.5369809 +08:00</t>
        </is>
      </c>
      <c r="CL37" s="0" t="inlineStr">
        <is>
          <t>7行 0列，源：8 备：4</t>
        </is>
      </c>
      <c r="CM37" s="0" t="inlineStr">
        <is>
          <t>3行 8列，源：12:30:45 备：23:59:59.1234567</t>
        </is>
      </c>
      <c r="CN37" s="0" t="inlineStr">
        <is>
          <t>4行 7列，源：2063-03-12 02:00:00.000000 -04:25 备：2025-05-12 00:00:00.000000 -14:00</t>
        </is>
      </c>
      <c r="CO37" s="0" t="inlineStr">
        <is>
          <t>19行 1列，源：9999-12-30 备：2068-06-01</t>
        </is>
      </c>
      <c r="CS37" s="0"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7" s="0" t="inlineStr">
        <is>
          <t>7行 3列，源：None 备：12:30:45.12</t>
        </is>
      </c>
      <c r="CU37" s="0" t="inlineStr">
        <is>
          <t>17行 1列，源：0001-01-01 备：1970-01-01</t>
        </is>
      </c>
      <c r="CV37" s="0"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37" s="0" t="inlineStr">
        <is>
          <t>3行 11列，源：None 备：</t>
        </is>
      </c>
      <c r="DB37" s="0" t="inlineStr">
        <is>
          <t>3行 14列，源：None 备：</t>
        </is>
      </c>
      <c r="DI37" s="0" t="inlineStr">
        <is>
          <t>17行 1列，源：2004-12-24 23:59:59.990000 备：1753-01-01 00:00:00.000</t>
        </is>
      </c>
      <c r="DJ37" s="0" t="inlineStr">
        <is>
          <t>3行 12列，源：None 备：</t>
        </is>
      </c>
      <c r="DK37" s="0" t="inlineStr">
        <is>
          <t>1行 19列，源：None 备：</t>
        </is>
      </c>
      <c r="DP37" s="0" t="inlineStr">
        <is>
          <t>5行 2列，源：THIS IS A 备：测Test\n%_8试&amp;12YG@2</t>
        </is>
      </c>
      <c r="DR37" s="0" t="inlineStr">
        <is>
          <t>3行 8列，源：12:30:45 备：23:59:59.1234567</t>
        </is>
      </c>
      <c r="DT37" s="0" t="inlineStr">
        <is>
          <t>3行 8列，源：12:30:45 备：23:59:59.1234567</t>
        </is>
      </c>
      <c r="DV37" s="0" t="inlineStr">
        <is>
          <t>5行 2列，源：€¶I€¶ 备：</t>
        </is>
      </c>
      <c r="DY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B37" s="0" t="inlineStr">
        <is>
          <t>3行 8列，源：12:30:45 备：23:59:59.1234567</t>
        </is>
      </c>
      <c r="EC37" s="0" t="inlineStr">
        <is>
          <t>8行 3列，源：b'~!@#$%^&amp;*]~!@#$%^&amp;*]~!@#$%^&amp;*]~!@#$%^&amp;*]~!@#$%^&amp;*]~!@#$%^&amp;*]~!@#$%^&amp;*]~!@#$%^&amp;*]~!@#$%^&amp;*]~!@#$%^&amp;*]~!@#$%^&amp;*]~!@#$%^&amp;*]~!@#$%^&amp;*]~!@#$%^&amp;*]~!@#$%^&amp;*]~!@#$%^&amp;*]~!@#$%^&amp;*]~!@#$%^&amp;*]~!@#$%^&amp;*]~!@#$%^&amp;*]' 备：</t>
        </is>
      </c>
      <c r="EF37" s="0" t="inlineStr">
        <is>
          <t>2行 19列，源：None 备：</t>
        </is>
      </c>
      <c r="EK37" s="0" t="inlineStr">
        <is>
          <t>4行 7列，源：12:30:45.100000 备：23:59:59.123457</t>
        </is>
      </c>
      <c r="EL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O37" s="0" t="inlineStr">
        <is>
          <t>4行 7列，源：12:30:45.100000 备：</t>
        </is>
      </c>
      <c r="E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Q37" s="0" t="inlineStr">
        <is>
          <t>2行 19列，源：None 备：</t>
        </is>
      </c>
      <c r="ET37" s="0" t="inlineStr">
        <is>
          <t>4行 6列，源：12:30:45.123460 备：12:00:00.12346</t>
        </is>
      </c>
      <c r="EW37" s="0" t="inlineStr">
        <is>
          <t>4行 2列，源：12:30:45.100000 备：12:00:00.1</t>
        </is>
      </c>
      <c r="EZ37" s="0" t="inlineStr">
        <is>
          <t>2行 19列，源：None 备：</t>
        </is>
      </c>
      <c r="FA37" s="0" t="inlineStr">
        <is>
          <t>8行 3列，源：b'~!@#$%^&amp;*]~!@#$%^&amp;*]~!@#$%^&amp;*]~!@#$%^&amp;*]~!@#$%^&amp;*]~!@#$%^&amp;*]~!@#$%^&amp;*]~!@#$%^&amp;*]~!@#$%^&amp;*]~!@#$%^&amp;*]~!@#$%^&amp;*]~!@#$%^&amp;*]~!@#$%^&amp;*]~!@#$%^&amp;*]~!@#$%^&amp;*]~!@#$%^&amp;*]~!@#$%^&amp;*]~!@#$%^&amp;*]~!@#$%^&amp;*]~!@#$%^&amp;*]' 备：</t>
        </is>
      </c>
      <c r="FB37" s="0" t="inlineStr">
        <is>
          <t>19行 0列，源：26 备：2</t>
        </is>
      </c>
      <c r="FD37" s="0" t="inlineStr">
        <is>
          <t>2行 19列，源：None 备：</t>
        </is>
      </c>
      <c r="FE37" s="0" t="inlineStr">
        <is>
          <t>3行 8列，源：0001-01-01 00:00:00.0000000 +00:00 备：2025-05-11 23:59:59.9999999 -14:00</t>
        </is>
      </c>
    </row>
    <row r="38">
      <c r="A38" s="0" t="inlineStr">
        <is>
          <t>info_varchar_dml_batch1_pk_drp1</t>
        </is>
      </c>
      <c r="K38" s="0" t="inlineStr">
        <is>
          <t>[0;34m info_varchar_dml_batch1_pk_drp1 [0m源备字段数相同，源端字段：4 	备端字段4</t>
        </is>
      </c>
      <c r="W38" s="0" t="inlineStr">
        <is>
          <t>YES 源备无差异</t>
        </is>
      </c>
      <c r="X38" s="0">
        <f>A38</f>
        <v/>
      </c>
      <c r="AC38" s="0" t="inlineStr">
        <is>
          <t>18行 1列，源：1900-01-02 00:00:00 备：2000-05-11 14:30:00</t>
        </is>
      </c>
      <c r="AD38" s="0" t="inlineStr">
        <is>
          <t>9行 0列，源：10 备：9</t>
        </is>
      </c>
      <c r="AJ38" s="0" t="inlineStr">
        <is>
          <t>9行 0列，源：10 备：9</t>
        </is>
      </c>
      <c r="AK38" s="0" t="inlineStr">
        <is>
          <t xml:space="preserve">5行 2列，源：THIS IS A            备：测Test\n%_8试&amp;12YG@2  </t>
        </is>
      </c>
      <c r="AM38" s="0" t="inlineStr">
        <is>
          <t>3行 8列，源：1971-05-11 00:00:00.0000001 +14:00 备：9999-12-31 23:59:59.9999999 +00:00</t>
        </is>
      </c>
      <c r="AT38" s="0" t="inlineStr">
        <is>
          <t>4行 6列，源：None 备：-123456780123456781234589012345678</t>
        </is>
      </c>
      <c r="AV38" s="0" t="inlineStr">
        <is>
          <t>18行 0列，源：19 备：4</t>
        </is>
      </c>
      <c r="AW38" s="0" t="inlineStr">
        <is>
          <t>9行 0列，源：10 备：9</t>
        </is>
      </c>
      <c r="AX38" s="0" t="inlineStr">
        <is>
          <t>18行 1列，源：1753-01-02 00:00:00 备：1998-05-05 23:59:59.997</t>
        </is>
      </c>
      <c r="AZ38" s="0" t="inlineStr">
        <is>
          <t>18行 0列，源：19 备：4</t>
        </is>
      </c>
      <c r="BA38" s="0" t="inlineStr">
        <is>
          <t>4行 6列，源：None 备：-123456780123456781234589012345678</t>
        </is>
      </c>
      <c r="BB38" s="0" t="inlineStr">
        <is>
          <t>18行 1列，源：1753-01-02 00:00:00 备：2023-05-11 00:00:00.123</t>
        </is>
      </c>
      <c r="BC38" s="0" t="inlineStr">
        <is>
          <t>7行 1列，源：0 备：*</t>
        </is>
      </c>
      <c r="BD38" s="0" t="inlineStr">
        <is>
          <t>18行 0列，源：19 备：4</t>
        </is>
      </c>
      <c r="BE38" s="0" t="inlineStr">
        <is>
          <t>18行 1列，源：1753-01-02 00:00:00 备：1753-01-01 00:00:00.000</t>
        </is>
      </c>
      <c r="BH38" s="0" t="inlineStr">
        <is>
          <t xml:space="preserve">5行 2列，源：THIS IS A            备：测Test\n%_8试&amp;12YG@2  </t>
        </is>
      </c>
      <c r="BM38" s="0" t="inlineStr">
        <is>
          <t>4行 0列，源：5 备：127</t>
        </is>
      </c>
      <c r="BO38" s="0" t="inlineStr">
        <is>
          <t>1行 15列，源：nan 备：</t>
        </is>
      </c>
      <c r="BP38" s="0" t="inlineStr">
        <is>
          <t>9行 0列，源：10 备：9</t>
        </is>
      </c>
      <c r="BQ38" s="0" t="inlineStr">
        <is>
          <t>4行 0列，源：5 备：107</t>
        </is>
      </c>
      <c r="BR38" s="0" t="inlineStr">
        <is>
          <t>3行 2列，源：0.0 备：</t>
        </is>
      </c>
      <c r="BT38" s="0" t="inlineStr">
        <is>
          <t>5行 2列，源：€¶I€¶                备：</t>
        </is>
      </c>
      <c r="BW38" s="0" t="inlineStr">
        <is>
          <t>5行 2列，源：THIS IS A 备：测Test\n%_8试&amp;12YG@2</t>
        </is>
      </c>
      <c r="BX38" s="0" t="inlineStr">
        <is>
          <t>9行 0列，源：10 备：21</t>
        </is>
      </c>
      <c r="CA38" s="0" t="inlineStr">
        <is>
          <t>7行 1列，源：0 备：*</t>
        </is>
      </c>
      <c r="CC38" s="0" t="inlineStr">
        <is>
          <t>9行 0列，源：10 备：9</t>
        </is>
      </c>
      <c r="CD38" s="0" t="inlineStr">
        <is>
          <t>4行 0列，源：5 备：13</t>
        </is>
      </c>
      <c r="CF38" s="0" t="inlineStr">
        <is>
          <t>4行 0列，源：5 备：122</t>
        </is>
      </c>
      <c r="CG38" s="0" t="inlineStr">
        <is>
          <t>4行 0列，源：5 备：13</t>
        </is>
      </c>
      <c r="CI38" s="0" t="inlineStr">
        <is>
          <t>9行 0列，源：10 备：110</t>
        </is>
      </c>
      <c r="CJ38" s="0" t="inlineStr">
        <is>
          <t>4行 0列，源：5 备：104</t>
        </is>
      </c>
      <c r="CL38" s="0" t="inlineStr">
        <is>
          <t>7行 2列，源：None 备：</t>
        </is>
      </c>
      <c r="CM38" s="0" t="inlineStr">
        <is>
          <t>4行 0列，源：5 备：13</t>
        </is>
      </c>
      <c r="CN38" s="0" t="inlineStr">
        <is>
          <t>4行 8列，源：2063-03-12 02:00:00.0000000 -04:25 备：2025-05-11 23:59:59.9999999 -14:00</t>
        </is>
      </c>
      <c r="CO38" s="0" t="inlineStr">
        <is>
          <t>20行 0列，源：30 备：24</t>
        </is>
      </c>
      <c r="CS38" s="0" t="inlineStr">
        <is>
          <t>9行 0列，源：10 备：9</t>
        </is>
      </c>
      <c r="CT38" s="0" t="inlineStr">
        <is>
          <t>7行 4列，源：00:00:01.123000 备：12:30:45.123</t>
        </is>
      </c>
      <c r="CU38" s="0" t="inlineStr">
        <is>
          <t>18行 0列，源：106 备：58</t>
        </is>
      </c>
      <c r="CV38" s="0" t="inlineStr">
        <is>
          <t>9行 0列，源：10 备：9</t>
        </is>
      </c>
      <c r="CW38" s="0" t="inlineStr">
        <is>
          <t>3行 12列，源：None 备：</t>
        </is>
      </c>
      <c r="DB38" s="0" t="inlineStr">
        <is>
          <t>3行 15列，源：nan 备：</t>
        </is>
      </c>
      <c r="DI38" s="0" t="inlineStr">
        <is>
          <t>18行 0列，源：19 备：4</t>
        </is>
      </c>
      <c r="DJ38" s="0" t="inlineStr">
        <is>
          <t>3行 13列，源：None 备：</t>
        </is>
      </c>
      <c r="DP38" s="0" t="inlineStr">
        <is>
          <t>5行 2列，源：THIS IS A 备：测Test\n%_8试&amp;12YG@2</t>
        </is>
      </c>
      <c r="DR38" s="0" t="inlineStr">
        <is>
          <t>4行 0列，源：5 备：13</t>
        </is>
      </c>
      <c r="DT38" s="0" t="inlineStr">
        <is>
          <t>4行 0列，源：5 备：129</t>
        </is>
      </c>
      <c r="DV38" s="0" t="inlineStr">
        <is>
          <t>5行 2列，源：€¶I€¶ 备：</t>
        </is>
      </c>
      <c r="DY38" s="0" t="inlineStr">
        <is>
          <t>9行 0列，源：10 备：9</t>
        </is>
      </c>
      <c r="EB38" s="0" t="inlineStr">
        <is>
          <t>4行 0列，源：5 备：13</t>
        </is>
      </c>
      <c r="EC38" s="0" t="inlineStr">
        <is>
          <t>9行 0列，源：10 备：21</t>
        </is>
      </c>
      <c r="EF38" s="0" t="inlineStr">
        <is>
          <t>3行 0列，源：4 备：12</t>
        </is>
      </c>
      <c r="EK38" s="0" t="inlineStr">
        <is>
          <t>4行 8列，源：12:30:45.100000 备：23:59:59.1234567</t>
        </is>
      </c>
      <c r="EL38" s="0" t="inlineStr">
        <is>
          <t>9行 0列，源：10 备：9</t>
        </is>
      </c>
      <c r="EO38" s="0" t="inlineStr">
        <is>
          <t>4行 8列，源：12:30:45.100000 备：00:00:01.1234567</t>
        </is>
      </c>
      <c r="EP38" s="0" t="inlineStr">
        <is>
          <t>9行 0列，源：10 备：9</t>
        </is>
      </c>
      <c r="EQ38" s="0" t="inlineStr">
        <is>
          <t>3行 0列，源：4 备：102</t>
        </is>
      </c>
      <c r="ET38" s="0" t="inlineStr">
        <is>
          <t>4行 7列，源：12:30:45.123457 备：</t>
        </is>
      </c>
      <c r="EW38" s="0" t="inlineStr">
        <is>
          <t>4行 3列，源：12:30:45.120000 备：</t>
        </is>
      </c>
      <c r="EZ38" s="0" t="inlineStr">
        <is>
          <t>3行 0列，源：4 备：12</t>
        </is>
      </c>
      <c r="FA38" s="0" t="inlineStr">
        <is>
          <t>9行 0列，源：10 备：3</t>
        </is>
      </c>
      <c r="FB38" s="0" t="inlineStr">
        <is>
          <t>19行 1列，源：2020-03-01 00:00:00 备：1900-01-01 00:00:00</t>
        </is>
      </c>
      <c r="FD38" s="0" t="inlineStr">
        <is>
          <t>3行 0列，源：4 备：102</t>
        </is>
      </c>
      <c r="FE38" s="0" t="inlineStr">
        <is>
          <t>4行 0列，源：5 备：13</t>
        </is>
      </c>
    </row>
    <row r="39">
      <c r="B39" s="0" t="inlineStr">
        <is>
          <t>YES</t>
        </is>
      </c>
      <c r="C39" s="0" t="inlineStr">
        <is>
          <t>NULL</t>
        </is>
      </c>
      <c r="D39" s="0" t="inlineStr">
        <is>
          <t>NULL</t>
        </is>
      </c>
      <c r="E39" s="0" t="inlineStr">
        <is>
          <t>NULL</t>
        </is>
      </c>
      <c r="F39" s="0" t="inlineStr">
        <is>
          <t>NULL</t>
        </is>
      </c>
      <c r="G39" s="0" t="inlineStr">
        <is>
          <t>NULL</t>
        </is>
      </c>
      <c r="H39" s="0" t="inlineStr">
        <is>
          <t>NULL</t>
        </is>
      </c>
      <c r="I39" s="0" t="inlineStr">
        <is>
          <t>YES!PK__info_var__3213E83FF228FCD7</t>
        </is>
      </c>
      <c r="J39" s="0" t="inlineStr">
        <is>
          <t>YES! 主键相关索引</t>
        </is>
      </c>
      <c r="K39" s="0" t="inlineStr">
        <is>
          <t xml:space="preserve"> NO!  	 id列源备映射错误，源端为int None位	期望更改为text	实际备端为int None位</t>
        </is>
      </c>
      <c r="AC39" s="0" t="inlineStr">
        <is>
          <t>19行 0列，源：32 备：58</t>
        </is>
      </c>
      <c r="AD39" s="0" t="inlineStr">
        <is>
          <t>9行 1列，源：b'*' 备：2A</t>
        </is>
      </c>
      <c r="AJ39" s="0" t="inlineStr">
        <is>
          <t>9行 1列，源：b'*' 备：2A</t>
        </is>
      </c>
      <c r="AK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39" s="0" t="inlineStr">
        <is>
          <t>4行 7列，源：None 备：-0.45678901234792345678901456789010000000</t>
        </is>
      </c>
      <c r="AV39" s="0" t="inlineStr">
        <is>
          <t>18行 1列，源：1753-01-02 00:00:00 备：9999-12-31 23:59:59.997</t>
        </is>
      </c>
      <c r="AW39" s="0" t="inlineStr">
        <is>
          <t>9行 1列，源：b'*' 备：2A</t>
        </is>
      </c>
      <c r="AX39" s="0" t="inlineStr">
        <is>
          <t>19行 0列，源：20 备：163</t>
        </is>
      </c>
      <c r="AZ39" s="0" t="inlineStr">
        <is>
          <t>18行 1列，源：1753-01-02 00:00:00 备：9999-12-31 23:59:59.997</t>
        </is>
      </c>
      <c r="BA39" s="0" t="inlineStr">
        <is>
          <t>4行 7列，源：None 备：-0.45678901234792345678901456789010000000</t>
        </is>
      </c>
      <c r="BB39" s="0" t="inlineStr">
        <is>
          <t>19行 0列，源：20 备：122</t>
        </is>
      </c>
      <c r="BC39" s="0" t="inlineStr">
        <is>
          <t>7行 2列，源：12345678901234567890 备：!@#%^&amp;()+{}:"&lt;&gt;?];\n</t>
        </is>
      </c>
      <c r="BD39" s="0" t="inlineStr">
        <is>
          <t>18行 1列，源：9999-12-31 23:59:59.997000 备：9999-12-31 23:59:59.997</t>
        </is>
      </c>
      <c r="BE39" s="0" t="inlineStr">
        <is>
          <t>19行 0列，源：20 备：5</t>
        </is>
      </c>
      <c r="BH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39" s="0" t="inlineStr">
        <is>
          <t>4行 1列，源：9999-12-31 23:59:59 备：2065-05-11 14:30:45</t>
        </is>
      </c>
      <c r="BO39" s="0" t="inlineStr">
        <is>
          <t>1行 16列，源：nan 备：</t>
        </is>
      </c>
      <c r="BP39" s="0" t="inlineStr">
        <is>
          <t>9行 1列，源：b'*' 备：2A</t>
        </is>
      </c>
      <c r="BQ39" s="0" t="inlineStr">
        <is>
          <t>4行 1列，源：9999-12-31 23:59:59 备：2065-05-11 14:30:45</t>
        </is>
      </c>
      <c r="BR39" s="0" t="inlineStr">
        <is>
          <t>3行 3列，源：0.0 备：</t>
        </is>
      </c>
      <c r="BT39" s="0" t="inlineStr">
        <is>
          <t>5行 3列，源：€¶I€¶€¶I€¶€¶I€¶€¶I€¶€¶I€¶€¶I€¶€¶I€¶€¶I€¶€¶I€¶€¶I€¶€¶I€¶€¶I€¶€¶I€¶€¶I€¶€¶I€¶€¶I€¶€¶I€¶€¶I€¶€¶I€¶€¶I€¶€¶I€¶€¶I€¶€¶I€¶€¶I€¶€¶I€¶€¶I€¶€¶I€¶€¶I€¶€¶I€¶€¶I€¶€¶I€¶€¶I€¶€¶I€¶€¶I€¶€¶I€¶€¶I€¶€¶I€¶€¶I€¶€¶I€¶€¶I€¶€¶I€¶€¶I€¶€¶I€¶€¶I€¶€¶I€¶€¶I€¶€¶I€¶€¶I€¶€¶I€¶€¶I€¶€¶I€¶€¶I€¶€¶I€¶€¶I€¶€¶I€¶€¶I€¶€¶I€¶€¶I€¶€¶I€¶€¶I€¶€¶I€¶€¶I€¶€¶I€¶€¶I€¶€¶I€¶€¶I€¶€¶I€¶€¶I€¶€¶I€¶€¶I€¶€¶I€¶€¶I€¶€¶I€¶€¶I€¶€¶I€¶€¶I€¶€¶I€¶€¶I€¶€¶I€¶€¶I€¶€¶I€¶€¶I€¶€¶I€¶€¶I€¶€¶I€¶€¶I€¶€¶I€¶€¶I€¶€¶I€¶€¶I€¶€¶I€¶€¶I€¶€¶I€¶€¶I€¶€¶I€¶€¶I€¶€¶I€¶€¶I€¶€¶I€¶€¶I€¶€¶I€¶€¶I€¶€¶I€¶€¶I€¶€¶I€¶€¶I€¶€¶I€¶€¶I€¶€¶I€¶€¶I€¶€¶I€¶€¶I€¶€¶I€¶€¶I€¶€¶I€¶€¶I€¶€¶I€¶€¶I€¶€¶I€¶€¶I€¶€¶I€¶€¶I€¶€¶I€¶€¶I€¶€¶I€¶€¶I€¶€¶I€¶€¶I€¶€¶I€¶€¶I€¶€¶I€¶€¶I€¶€¶I€¶€¶I€¶€¶I€¶€¶I€¶€¶I€¶€¶I€¶€¶I€¶€¶I€¶€¶I€¶€¶I€¶€¶I€¶€¶I€¶€¶I€¶€¶I€¶€¶I€¶€¶I€¶€¶I€¶€¶I€¶€¶I€¶€¶I€¶€¶I€¶€¶I€¶€¶I€¶€¶I€¶€¶I€¶€¶I€¶€¶I€¶€¶I€¶€¶I€¶€¶I€¶€¶I€¶€¶I€¶€¶I€¶€¶I€¶€¶I€¶€¶I€¶€¶I€¶€¶I€¶€¶I€¶€¶I€¶€¶I€¶€¶I€¶€¶I€¶€¶I€¶€¶I€¶€¶I€¶€¶I€¶€¶I€¶€¶I€¶€¶I€¶€¶I€¶€¶I€¶€¶I€¶€¶I€¶€¶I€¶€¶I€¶€¶I€¶€¶I€¶€¶I€¶€¶I€¶€¶I€¶€¶I€¶€¶I€¶€¶I€¶€¶I€¶€¶I€¶€¶I€¶€¶I€¶                                                                                                                                                                                                                                                                                                                                                                                                                                                                                                                                                                                                                                                                                                                                                                                                                                                                                                                                                                                                                                                                                                                                                                                                                                                                                                                                                                                                                                                                                                                                                                                                                                                                                                                                                                                                                                                                                                                                                                                                                                                                                                                                                                                                                                                                                                                                                                                                                                                                                                                                                                                                     备：</t>
        </is>
      </c>
      <c r="BW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39" s="0" t="inlineStr">
        <is>
          <t>9行 1列，源：b'*' 备：</t>
        </is>
      </c>
      <c r="CA39" s="0" t="inlineStr">
        <is>
          <t>7行 2列，源：12345678901234567890 备：!@#%^&amp;()+{}:"&lt;&gt;?];\n</t>
        </is>
      </c>
      <c r="CC39" s="0" t="inlineStr">
        <is>
          <t>9行 1列，源：b'*' 备：2A</t>
        </is>
      </c>
      <c r="CD39" s="0" t="inlineStr">
        <is>
          <t>4行 1列，源：9999-12-31 23:59:59 +00:00 备：1971-05-11 00:00:00 +14:00</t>
        </is>
      </c>
      <c r="CF39" s="0" t="inlineStr">
        <is>
          <t>4行 1列，源：9999-12-31 23:59:59 +00:00 备：1900-01-01 00:00:00 +00:00</t>
        </is>
      </c>
      <c r="CG39" s="0" t="inlineStr">
        <is>
          <t>4行 1列，源：9999-12-31 23:59:59 +00:00 备：1971-05-11 00:00:00 +14:00</t>
        </is>
      </c>
      <c r="CI39" s="0" t="inlineStr">
        <is>
          <t>9行 1列，源：b'*' 备：2A</t>
        </is>
      </c>
      <c r="CJ39" s="0" t="inlineStr">
        <is>
          <t>4行 1列，源：9999-12-31 23:59:59 +00:00 备：0001-01-01 00:00:00 +00:00</t>
        </is>
      </c>
      <c r="CL39" s="0" t="inlineStr">
        <is>
          <t>7行 4列，源：None 备：</t>
        </is>
      </c>
      <c r="CM39" s="0" t="inlineStr">
        <is>
          <t>4行 1列，源：12:30:45 备：</t>
        </is>
      </c>
      <c r="CN39" s="0" t="inlineStr">
        <is>
          <t>5行 0列，源：6 备：2</t>
        </is>
      </c>
      <c r="CO39" s="0" t="inlineStr">
        <is>
          <t>20行 1列，源：1990-05-11 备：9999-12-31</t>
        </is>
      </c>
      <c r="CS39" s="0" t="inlineStr">
        <is>
          <t>9行 1列，源：b'X' 备：58</t>
        </is>
      </c>
      <c r="CT39" s="0" t="inlineStr">
        <is>
          <t>7行 5列，源：None 备：12:30:45.1235</t>
        </is>
      </c>
      <c r="CU39" s="0" t="inlineStr">
        <is>
          <t>18行 1列，源：2020-02-29 备：0001-01-02</t>
        </is>
      </c>
      <c r="CV39" s="0" t="inlineStr">
        <is>
          <t>9行 1列，源：b'F' 备：46</t>
        </is>
      </c>
      <c r="CW39" s="0" t="inlineStr">
        <is>
          <t>3行 13列，源：None 备：</t>
        </is>
      </c>
      <c r="DB39" s="0" t="inlineStr">
        <is>
          <t>3行 16列，源：nan 备：</t>
        </is>
      </c>
      <c r="DI39" s="0" t="inlineStr">
        <is>
          <t>18行 1列，源：1753-01-02 00:00:00 备：9999-12-31 23:59:59.997</t>
        </is>
      </c>
      <c r="DJ39" s="0" t="inlineStr">
        <is>
          <t>3行 14列，源：None 备：</t>
        </is>
      </c>
      <c r="DP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39" s="0" t="inlineStr">
        <is>
          <t>4行 1列，源：12:30:45 备：</t>
        </is>
      </c>
      <c r="DT39" s="0" t="inlineStr">
        <is>
          <t>5行 0列，源：6 备：13</t>
        </is>
      </c>
      <c r="DV39" s="0" t="inlineStr">
        <is>
          <t>5行 3列，源：€¶I€¶€¶I€¶€¶I€¶€¶I€¶€¶I€¶€¶I€¶€¶I€¶€¶I€¶€¶I€¶€¶I€¶€¶I€¶€¶I€¶€¶I€¶€¶I€¶€¶I€¶€¶I€¶€¶I€¶€¶I€¶€¶I€¶€¶I€¶€¶I€¶€¶I€¶€¶I€¶€¶I€¶€¶I€¶€¶I€¶€¶I€¶€¶I€¶€¶I€¶€¶I€¶€¶I€¶€¶I€¶€¶I€¶€¶I€¶€¶I€¶€¶I€¶€¶I€¶€¶I€¶€¶I€¶€¶I€¶€¶I€¶€¶I€¶€¶I€¶€¶I€¶€¶I€¶€¶I€¶€¶I€¶€¶I€¶€¶I€¶€¶I€¶€¶I€¶€¶I€¶€¶I€¶€¶I€¶€¶I€¶€¶I€¶€¶I€¶€¶I€¶€¶I€¶€¶I€¶€¶I€¶€¶I€¶€¶I€¶€¶I€¶€¶I€¶€¶I€¶€¶I€¶€¶I€¶€¶I€¶€¶I€¶€¶I€¶€¶I€¶€¶I€¶€¶I€¶€¶I€¶€¶I€¶€¶I€¶€¶I€¶€¶I€¶€¶I€¶€¶I€¶€¶I€¶€¶I€¶€¶I€¶€¶I€¶€¶I€¶€¶I€¶€¶I€¶€¶I€¶€¶I€¶€¶I€¶€¶I€¶€¶I€¶€¶I€¶€¶I€¶€¶I€¶€¶I€¶€¶I€¶€¶I€¶€¶I€¶€¶I€¶€¶I€¶€¶I€¶€¶I€¶€¶I€¶€¶I€¶€¶I€¶€¶I€¶€¶I€¶€¶I€¶€¶I€¶€¶I€¶€¶I€¶€¶I€¶€¶I€¶€¶I€¶€¶I€¶€¶I€¶€¶I€¶€¶I€¶€¶I€¶€¶I€¶€¶I€¶€¶I€¶€¶I€¶€¶I€¶€¶I€¶€¶I€¶€¶I€¶€¶I€¶€¶I€¶€¶I€¶€¶I€¶€¶I€¶€¶I€¶€¶I€¶€¶I€¶€¶I€¶€¶I€¶€¶I€¶€¶I€¶€¶I€¶€¶I€¶€¶I€¶€¶I€¶€¶I€¶€¶I€¶€¶I€¶€¶I€¶€¶I€¶€¶I€¶€¶I€¶€¶I€¶€¶I€¶€¶I€¶€¶I€¶€¶I€¶€¶I€¶€¶I€¶€¶I€¶€¶I€¶€¶I€¶€¶I€¶€¶I€¶€¶I€¶€¶I€¶€¶I€¶€¶I€¶€¶I€¶€¶I€¶€¶I€¶€¶I€¶€¶I€¶€¶I€¶€¶I€¶€¶I€¶€¶I€¶€¶I€¶€¶I€¶€¶I€¶€¶I€¶€¶I€¶€¶I€¶€¶I€¶€¶I€¶€¶I€¶€¶I€¶€¶I€¶€¶I€¶€¶I€¶€¶I€¶€¶I€¶€¶I€¶€¶I€¶€¶I€¶€¶I€¶€¶I€¶€¶I€¶€¶I€¶€¶I€¶ 备：</t>
        </is>
      </c>
      <c r="DY39" s="0" t="inlineStr">
        <is>
          <t>9行 1列，源：b'*' 备：2A</t>
        </is>
      </c>
      <c r="EB39" s="0" t="inlineStr">
        <is>
          <t>4行 1列，源：12:30:45 备：</t>
        </is>
      </c>
      <c r="EC39" s="0" t="inlineStr">
        <is>
          <t>9行 1列，源：b'*' 备：</t>
        </is>
      </c>
      <c r="EF39" s="0" t="inlineStr">
        <is>
          <t>3行 1列，源：123.0 备：</t>
        </is>
      </c>
      <c r="EK39" s="0" t="inlineStr">
        <is>
          <t>5行 0列，源：6 备：13</t>
        </is>
      </c>
      <c r="EL39" s="0" t="inlineStr">
        <is>
          <t>9行 1列，源：b'*' 备：2A</t>
        </is>
      </c>
      <c r="EO39" s="0" t="inlineStr">
        <is>
          <t>5行 0列，源：6 备：14</t>
        </is>
      </c>
      <c r="EP39" s="0" t="inlineStr">
        <is>
          <t>9行 1列，源：b'*' 备：2A</t>
        </is>
      </c>
      <c r="EQ39" s="0" t="inlineStr">
        <is>
          <t>3行 1列，源：123.0 备：</t>
        </is>
      </c>
      <c r="ET39" s="0" t="inlineStr">
        <is>
          <t>4行 8列，源：12:30:45.123456 备：12:00:00.1234567</t>
        </is>
      </c>
      <c r="EW39" s="0" t="inlineStr">
        <is>
          <t>4行 4列，源：12:30:45.123000 备：12:00:00.123</t>
        </is>
      </c>
      <c r="EZ39" s="0" t="inlineStr">
        <is>
          <t>3行 1列，源：123.0 备：</t>
        </is>
      </c>
      <c r="FA39" s="0" t="inlineStr">
        <is>
          <t>9行 1列，源：b'*' 备：</t>
        </is>
      </c>
      <c r="FB39" s="0" t="inlineStr">
        <is>
          <t>20行 0列，源：27 备：21</t>
        </is>
      </c>
      <c r="FD39" s="0" t="inlineStr">
        <is>
          <t>3行 1列，源：123.0 备：</t>
        </is>
      </c>
      <c r="FE39" s="0" t="inlineStr">
        <is>
          <t>4行 1列，源：9999-12-31 23:59:59 +00:00 备：1971-05-11 00:00:00 +14:00</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c_varchar列源备映射错误，源端为varchar 1位	期望更改为text	实际备端为varchar 1位</t>
        </is>
      </c>
      <c r="AC40" s="0" t="inlineStr">
        <is>
          <t>19行 1列，源：1990-11-26 00:01:00 备：2068-05-11 14:31:00</t>
        </is>
      </c>
      <c r="AD40" s="0" t="inlineStr">
        <is>
          <t>9行 2列，源：b'12345678901234567890' 备：7E21402324255E262A5D</t>
        </is>
      </c>
      <c r="AJ40" s="0" t="inlineStr">
        <is>
          <t>9行 2列，源：b'12345678901234567890' 备：7E21402324255E262A5D</t>
        </is>
      </c>
      <c r="AK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40" s="0" t="inlineStr">
        <is>
          <t>4行 8列，源：None 备：-123456789012347890345678.9874321000</t>
        </is>
      </c>
      <c r="AV40" s="0" t="inlineStr">
        <is>
          <t>19行 0列，源：20 备：5</t>
        </is>
      </c>
      <c r="AW40" s="0" t="inlineStr">
        <is>
          <t>9行 2列，源：b'12345678901234567890' 备：7E21402324255E262A5D</t>
        </is>
      </c>
      <c r="AX40" s="0" t="inlineStr">
        <is>
          <t>19行 1列，源：9999-12-30 23:59:59.997000 备：1999-06-06 23:59:59.997</t>
        </is>
      </c>
      <c r="AZ40" s="0" t="inlineStr">
        <is>
          <t>19行 0列，源：20 备：5</t>
        </is>
      </c>
      <c r="BA40" s="0" t="inlineStr">
        <is>
          <t>4行 8列，源：None 备：-123456789012347890345678.9874321000</t>
        </is>
      </c>
      <c r="BB40" s="0" t="inlineStr">
        <is>
          <t>19行 1列，源：9999-12-30 23:59:59.997000 备：2024-05-11 12:00:00.567</t>
        </is>
      </c>
      <c r="BC40" s="0" t="inlineStr">
        <is>
          <t>7行 2列，源：12345678901234567890 备：!@#%^&amp;()+{}:"&lt;&gt;?];\n</t>
        </is>
      </c>
      <c r="BD40" s="0" t="inlineStr">
        <is>
          <t>19行 0列，源：20 备：5</t>
        </is>
      </c>
      <c r="BE40" s="0" t="inlineStr">
        <is>
          <t>20行 0列，源：21 备：6</t>
        </is>
      </c>
      <c r="BH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40" s="0" t="inlineStr">
        <is>
          <t>4行 2列，源：9999-12-31 23:59:59.900000 备：2065-05-11 14:30:45.1</t>
        </is>
      </c>
      <c r="BO40" s="0" t="inlineStr">
        <is>
          <t>1行 17列，源：None 备：</t>
        </is>
      </c>
      <c r="BP40" s="0" t="inlineStr">
        <is>
          <t>9行 2列，源：b'12345678901234567890' 备：7E21402324255E262A5D00000000000000000000</t>
        </is>
      </c>
      <c r="BQ40" s="0" t="inlineStr">
        <is>
          <t>4行 2列，源：9999-12-31 23:59:59.900000 备：2065-05-11 14:30:45.1</t>
        </is>
      </c>
      <c r="BR40" s="0" t="inlineStr">
        <is>
          <t>3行 4列，源：0.0 备：</t>
        </is>
      </c>
      <c r="BT40" s="0" t="inlineStr">
        <is>
          <t>5行 3列，源：€¶I€¶€¶I€¶€¶I€¶€¶I€¶€¶I€¶€¶I€¶€¶I€¶€¶I€¶€¶I€¶€¶I€¶€¶I€¶€¶I€¶€¶I€¶€¶I€¶€¶I€¶€¶I€¶€¶I€¶€¶I€¶€¶I€¶€¶I€¶€¶I€¶€¶I€¶€¶I€¶€¶I€¶€¶I€¶€¶I€¶€¶I€¶€¶I€¶€¶I€¶€¶I€¶€¶I€¶€¶I€¶€¶I€¶€¶I€¶€¶I€¶€¶I€¶€¶I€¶€¶I€¶€¶I€¶€¶I€¶€¶I€¶€¶I€¶€¶I€¶€¶I€¶€¶I€¶€¶I€¶€¶I€¶€¶I€¶€¶I€¶€¶I€¶€¶I€¶€¶I€¶€¶I€¶€¶I€¶€¶I€¶€¶I€¶€¶I€¶€¶I€¶€¶I€¶€¶I€¶€¶I€¶€¶I€¶€¶I€¶€¶I€¶€¶I€¶€¶I€¶€¶I€¶€¶I€¶€¶I€¶€¶I€¶€¶I€¶€¶I€¶€¶I€¶€¶I€¶€¶I€¶€¶I€¶€¶I€¶€¶I€¶€¶I€¶€¶I€¶€¶I€¶€¶I€¶€¶I€¶€¶I€¶€¶I€¶€¶I€¶€¶I€¶€¶I€¶€¶I€¶€¶I€¶€¶I€¶€¶I€¶€¶I€¶€¶I€¶€¶I€¶€¶I€¶€¶I€¶€¶I€¶€¶I€¶€¶I€¶€¶I€¶€¶I€¶€¶I€¶€¶I€¶€¶I€¶€¶I€¶€¶I€¶€¶I€¶€¶I€¶€¶I€¶€¶I€¶€¶I€¶€¶I€¶€¶I€¶€¶I€¶€¶I€¶€¶I€¶€¶I€¶€¶I€¶€¶I€¶€¶I€¶€¶I€¶€¶I€¶€¶I€¶€¶I€¶€¶I€¶€¶I€¶€¶I€¶€¶I€¶€¶I€¶€¶I€¶€¶I€¶€¶I€¶€¶I€¶€¶I€¶€¶I€¶€¶I€¶€¶I€¶€¶I€¶€¶I€¶€¶I€¶€¶I€¶€¶I€¶€¶I€¶€¶I€¶€¶I€¶€¶I€¶€¶I€¶€¶I€¶€¶I€¶€¶I€¶€¶I€¶€¶I€¶€¶I€¶€¶I€¶€¶I€¶€¶I€¶€¶I€¶€¶I€¶€¶I€¶€¶I€¶€¶I€¶€¶I€¶€¶I€¶€¶I€¶€¶I€¶€¶I€¶€¶I€¶€¶I€¶€¶I€¶€¶I€¶€¶I€¶€¶I€¶€¶I€¶€¶I€¶€¶I€¶€¶I€¶€¶I€¶€¶I€¶€¶I€¶€¶I€¶€¶I€¶€¶I€¶€¶I€¶€¶I€¶€¶I€¶€¶I€¶€¶I€¶€¶I€¶€¶I€¶€¶I€¶€¶I€¶€¶I€¶€¶I€¶€¶I€¶€¶I€¶€¶I€¶€¶I€¶€¶I€¶€¶I€¶                                                                                                                                                                                                                                                                                                                                                                                                                                                                                                                                                                                                                                                                                                                                                                                                                                                                                                                                                                                                                                                                                                                                                                                                                                                                                                                                                                                                                                                                                                                                                                                                                                                                                                                                                                                                                                                                                                                                                                                                                                                                                                                                                                                                                                                                                                                                                                                                                                                                                                                                                                                                     备：</t>
        </is>
      </c>
      <c r="BW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40" s="0" t="inlineStr">
        <is>
          <t>9行 2列，源：b'12345678901234567890' 备：</t>
        </is>
      </c>
      <c r="CA40" s="0" t="inlineStr">
        <is>
          <t>7行 2列，源：12345678901234567890 备：!@#%^&amp;()+{}:"&lt;&gt;?];\n</t>
        </is>
      </c>
      <c r="CC40" s="0" t="inlineStr">
        <is>
          <t>9行 2列，源：b'12345678901234567890' 备：7E21402324255E262A5D00000000000000000000</t>
        </is>
      </c>
      <c r="CD40" s="0" t="inlineStr">
        <is>
          <t>4行 2列，源：9999-12-31 23:59:59.9 +00:00 备：1971-05-11 00:00:00.0 +14:00</t>
        </is>
      </c>
      <c r="CF40" s="0" t="inlineStr">
        <is>
          <t>4行 2列，源：9999-12-31 23:59:59.9 +00:00 备：1900-01-01 00:00:00.0 +00:00</t>
        </is>
      </c>
      <c r="CG40" s="0" t="inlineStr">
        <is>
          <t>4行 2列，源：9999-12-31 23:59:59.9 +00:00 备：1971-05-11 00:00:00.0 +14:00</t>
        </is>
      </c>
      <c r="CI40" s="0" t="inlineStr">
        <is>
          <t>9行 2列，源：b'12345678901234567890' 备：3132333435363738393031323334353637383930</t>
        </is>
      </c>
      <c r="CJ40" s="0" t="inlineStr">
        <is>
          <t>4行 2列，源：9999-12-31 23:59:59.9 +00:00 备：0001-01-01 00:00:00.0 +00:00</t>
        </is>
      </c>
      <c r="CL40" s="0" t="inlineStr">
        <is>
          <t>7行 6列，源：None 备：</t>
        </is>
      </c>
      <c r="CM40" s="0" t="inlineStr">
        <is>
          <t>4行 2列，源：12:30:45.100000 备：00:00:01.1</t>
        </is>
      </c>
      <c r="CN40" s="0" t="inlineStr">
        <is>
          <t>5行 1列，源：2063-05-11 10:30:45 -04:00 备：2000-05-11 00:30:45 +09:00</t>
        </is>
      </c>
      <c r="CO40" s="0" t="inlineStr">
        <is>
          <t>21行 0列，源：31 备：25</t>
        </is>
      </c>
      <c r="CS40" s="0" t="inlineStr">
        <is>
          <t>9行 2列，源：b'This is a test strin' 备：546869732069732061207465737420737472696E</t>
        </is>
      </c>
      <c r="CT40" s="0" t="inlineStr">
        <is>
          <t>7行 6列，源：00:00:01.123460 备：12:30:45.12345</t>
        </is>
      </c>
      <c r="CU40" s="0" t="inlineStr">
        <is>
          <t>19行 0列，源：107 备：59</t>
        </is>
      </c>
      <c r="CV40" s="0" t="inlineStr">
        <is>
          <t>9行 2列，源：b'~!\xd3\xa2\xb7\xbdTest&amp;*\x00\x00\x00\x00\x00\x00\x00\x00' 备：7E21D3A2B7BD54657374262A0000000000000000</t>
        </is>
      </c>
      <c r="CW40" s="0" t="inlineStr">
        <is>
          <t>3行 14列，源：None 备：</t>
        </is>
      </c>
      <c r="DB40" s="0" t="inlineStr">
        <is>
          <t>3行 17列，源：None 备：</t>
        </is>
      </c>
      <c r="DI40" s="0" t="inlineStr">
        <is>
          <t>19行 0列，源：20 备：5</t>
        </is>
      </c>
      <c r="DJ40" s="0" t="inlineStr">
        <is>
          <t>3行 15列，源：nan 备：</t>
        </is>
      </c>
      <c r="DP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40" s="0" t="inlineStr">
        <is>
          <t>4行 2列，源：12:30:45.100000 备：00:00:01.1</t>
        </is>
      </c>
      <c r="DT40" s="0" t="inlineStr">
        <is>
          <t>5行 1列，源：12:30:45 备：</t>
        </is>
      </c>
      <c r="DV40" s="0" t="inlineStr">
        <is>
          <t>5行 3列，源：€¶I€¶€¶I€¶€¶I€¶€¶I€¶€¶I€¶€¶I€¶€¶I€¶€¶I€¶€¶I€¶€¶I€¶€¶I€¶€¶I€¶€¶I€¶€¶I€¶€¶I€¶€¶I€¶€¶I€¶€¶I€¶€¶I€¶€¶I€¶€¶I€¶€¶I€¶€¶I€¶€¶I€¶€¶I€¶€¶I€¶€¶I€¶€¶I€¶€¶I€¶€¶I€¶€¶I€¶€¶I€¶€¶I€¶€¶I€¶€¶I€¶€¶I€¶€¶I€¶€¶I€¶€¶I€¶€¶I€¶€¶I€¶€¶I€¶€¶I€¶€¶I€¶€¶I€¶€¶I€¶€¶I€¶€¶I€¶€¶I€¶€¶I€¶€¶I€¶€¶I€¶€¶I€¶€¶I€¶€¶I€¶€¶I€¶€¶I€¶€¶I€¶€¶I€¶€¶I€¶€¶I€¶€¶I€¶€¶I€¶€¶I€¶€¶I€¶€¶I€¶€¶I€¶€¶I€¶€¶I€¶€¶I€¶€¶I€¶€¶I€¶€¶I€¶€¶I€¶€¶I€¶€¶I€¶€¶I€¶€¶I€¶€¶I€¶€¶I€¶€¶I€¶€¶I€¶€¶I€¶€¶I€¶€¶I€¶€¶I€¶€¶I€¶€¶I€¶€¶I€¶€¶I€¶€¶I€¶€¶I€¶€¶I€¶€¶I€¶€¶I€¶€¶I€¶€¶I€¶€¶I€¶€¶I€¶€¶I€¶€¶I€¶€¶I€¶€¶I€¶€¶I€¶€¶I€¶€¶I€¶€¶I€¶€¶I€¶€¶I€¶€¶I€¶€¶I€¶€¶I€¶€¶I€¶€¶I€¶€¶I€¶€¶I€¶€¶I€¶€¶I€¶€¶I€¶€¶I€¶€¶I€¶€¶I€¶€¶I€¶€¶I€¶€¶I€¶€¶I€¶€¶I€¶€¶I€¶€¶I€¶€¶I€¶€¶I€¶€¶I€¶€¶I€¶€¶I€¶€¶I€¶€¶I€¶€¶I€¶€¶I€¶€¶I€¶€¶I€¶€¶I€¶€¶I€¶€¶I€¶€¶I€¶€¶I€¶€¶I€¶€¶I€¶€¶I€¶€¶I€¶€¶I€¶€¶I€¶€¶I€¶€¶I€¶€¶I€¶€¶I€¶€¶I€¶€¶I€¶€¶I€¶€¶I€¶€¶I€¶€¶I€¶€¶I€¶€¶I€¶€¶I€¶€¶I€¶€¶I€¶€¶I€¶€¶I€¶€¶I€¶€¶I€¶€¶I€¶€¶I€¶€¶I€¶€¶I€¶€¶I€¶€¶I€¶€¶I€¶€¶I€¶€¶I€¶€¶I€¶€¶I€¶€¶I€¶€¶I€¶€¶I€¶€¶I€¶€¶I€¶€¶I€¶€¶I€¶€¶I€¶€¶I€¶€¶I€¶€¶I€¶€¶I€¶€¶I€¶€¶I€¶€¶I€¶€¶I€¶€¶I€¶€¶I€¶€¶I€¶ 备：</t>
        </is>
      </c>
      <c r="DY40" s="0" t="inlineStr">
        <is>
          <t>9行 2列，源：b'12345678901234567890' 备：7E21402324255E262A5D</t>
        </is>
      </c>
      <c r="EB40" s="0" t="inlineStr">
        <is>
          <t>4行 2列，源：12:30:45.100000 备：00:00:01.1</t>
        </is>
      </c>
      <c r="EC40" s="0" t="inlineStr">
        <is>
          <t>9行 2列，源：b'12345678901234567890' 备：</t>
        </is>
      </c>
      <c r="EF40" s="0" t="inlineStr">
        <is>
          <t>3行 2列，源：12345.0 备：</t>
        </is>
      </c>
      <c r="EK40" s="0" t="inlineStr">
        <is>
          <t>5行 1列，源：12:30:45 备：</t>
        </is>
      </c>
      <c r="EL40" s="0" t="inlineStr">
        <is>
          <t>9行 2列，源：b'12345678901234567890' 备：7E21402324255E262A5D</t>
        </is>
      </c>
      <c r="EO40" s="0" t="inlineStr">
        <is>
          <t>5行 1列，源：09:12:34 备：</t>
        </is>
      </c>
      <c r="EP40" s="0" t="inlineStr">
        <is>
          <t>9行 2列，源：b'12345678901234567890' 备：7E21402324255E262A5D00000000000000000000</t>
        </is>
      </c>
      <c r="EQ40" s="0" t="inlineStr">
        <is>
          <t>3行 2列，源：12345.0 备：</t>
        </is>
      </c>
      <c r="ET40" s="0" t="inlineStr">
        <is>
          <t>5行 0列，源：12 备：15</t>
        </is>
      </c>
      <c r="EW40" s="0" t="inlineStr">
        <is>
          <t>4行 5列，源：12:30:45.123500 备：</t>
        </is>
      </c>
      <c r="EZ40" s="0" t="inlineStr">
        <is>
          <t>3行 2列，源：12345.0 备：</t>
        </is>
      </c>
      <c r="FA40" s="0" t="inlineStr">
        <is>
          <t>9行 2列，源：b'12345678901234567890' 备：</t>
        </is>
      </c>
      <c r="FB40" s="0" t="inlineStr">
        <is>
          <t>20行 1列，源：2000-05-11 14:30:00 备：</t>
        </is>
      </c>
      <c r="FD40" s="0" t="inlineStr">
        <is>
          <t>3行 2列，源：12345.0 备：</t>
        </is>
      </c>
      <c r="FE40" s="0" t="inlineStr">
        <is>
          <t>4行 2列，源：9999-12-31 23:59:59.9 +00:00 备：1971-05-11 00:00:00.0 +14:00</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c_varchar20列源备映射错误，源端为varchar 20位	期望更改为text	实际备端为varchar 20位</t>
        </is>
      </c>
      <c r="AC41" s="0" t="inlineStr">
        <is>
          <t>20行 0列，源：33 备：6</t>
        </is>
      </c>
      <c r="A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J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K41" s="0" t="inlineStr">
        <is>
          <t>6行 0列，源：7 备：15</t>
        </is>
      </c>
      <c r="AT41" s="0" t="inlineStr">
        <is>
          <t>4行 10列，源：None 备：-321</t>
        </is>
      </c>
      <c r="AV41" s="0" t="inlineStr">
        <is>
          <t>19行 1列，源：9999-12-30 23:59:59.997000 备：2026-04-17 17:16:23.090</t>
        </is>
      </c>
      <c r="AW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X41" s="0" t="inlineStr">
        <is>
          <t>20行 0列，源：21 备：164</t>
        </is>
      </c>
      <c r="AZ41" s="0" t="inlineStr">
        <is>
          <t>19行 1列，源：9999-12-30 23:59:59.997000 备：2026-04-17 17:16:32.183</t>
        </is>
      </c>
      <c r="BA41" s="0" t="inlineStr">
        <is>
          <t>4行 10列，源：None 备：-321</t>
        </is>
      </c>
      <c r="BB41" s="0" t="inlineStr">
        <is>
          <t>20行 0列，源：21 备：123</t>
        </is>
      </c>
      <c r="BC41"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1" s="0" t="inlineStr">
        <is>
          <t>19行 1列，源：9999-12-31 23:59:59.997000 备：9999-12-31 23:59:59.997</t>
        </is>
      </c>
      <c r="BE41" s="0" t="inlineStr">
        <is>
          <t>21行 0列，源：22 备：7</t>
        </is>
      </c>
      <c r="BH41" s="0" t="inlineStr">
        <is>
          <t>6行 0列，源：7 备：15</t>
        </is>
      </c>
      <c r="BM41" s="0" t="inlineStr">
        <is>
          <t>4行 3列，源：9999-12-31 23:59:59.990000 备：2065-05-11 14:30:45.12</t>
        </is>
      </c>
      <c r="BO41" s="0" t="inlineStr">
        <is>
          <t>1行 18列，源：None 备：</t>
        </is>
      </c>
      <c r="B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Q41" s="0" t="inlineStr">
        <is>
          <t>4行 3列，源：9999-12-31 23:59:59.990000 备：2065-05-11 14:30:45.12</t>
        </is>
      </c>
      <c r="BR41" s="0" t="inlineStr">
        <is>
          <t>3行 5列，源：None 备：123</t>
        </is>
      </c>
      <c r="BT41" s="0" t="inlineStr">
        <is>
          <t>6行 0列，源：7 备：22</t>
        </is>
      </c>
      <c r="BW41" s="0" t="inlineStr">
        <is>
          <t>6行 0列，源：7 备：15</t>
        </is>
      </c>
      <c r="BX41" s="0" t="inlineStr">
        <is>
          <t>9行 3列，源：b'12345678901234567890123456789012345678901234567890123456789012345678901234567890123456789012345678901234567890123456789012345678901234567890123456789012345678901234567890123456789012345678901234567890' 备：</t>
        </is>
      </c>
      <c r="CA41"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C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41" s="0" t="inlineStr">
        <is>
          <t>4行 3列，源：9999-12-31 23:59:59.99 +00:00 备：1971-05-11 00:00:00.00 +14:00</t>
        </is>
      </c>
      <c r="CF41" s="0" t="inlineStr">
        <is>
          <t>4行 3列，源：9999-12-31 23:59:59.99 +00:00 备：1900-01-01 00:00:00.00 +00:00</t>
        </is>
      </c>
      <c r="CG41" s="0" t="inlineStr">
        <is>
          <t>4行 3列，源：9999-12-31 23:59:59.99 +00:00 备：1971-05-11 00:00:00.00 +14:00</t>
        </is>
      </c>
      <c r="CI41" s="0"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41" s="0" t="inlineStr">
        <is>
          <t>4行 3列，源：9999-12-31 23:59:59.99 +00:00 备：0001-01-01 00:00:00.00 +00:00</t>
        </is>
      </c>
      <c r="CL41" s="0" t="inlineStr">
        <is>
          <t>7行 8列，源：None 备：</t>
        </is>
      </c>
      <c r="CM41" s="0" t="inlineStr">
        <is>
          <t>4行 3列，源：12:30:45.100000 备：</t>
        </is>
      </c>
      <c r="CN41" s="0" t="inlineStr">
        <is>
          <t>5行 2列，源：2063-05-11 10:30:45.1 -04:00 备：2000-05-11 00:30:45.1 +09:00</t>
        </is>
      </c>
      <c r="CO41" s="0" t="inlineStr">
        <is>
          <t>21行 1列，源：2068-06-01 备：2026-04-17</t>
        </is>
      </c>
      <c r="CS41" s="0"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41" s="0" t="inlineStr">
        <is>
          <t>7行 7列，源：None 备：12:30:45.123450</t>
        </is>
      </c>
      <c r="CU41" s="0" t="inlineStr">
        <is>
          <t>19行 1列，源：1970-01-01 备：9999-12-30</t>
        </is>
      </c>
      <c r="CV41" s="0"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41" s="0" t="inlineStr">
        <is>
          <t>3行 15列，源：nan 备：</t>
        </is>
      </c>
      <c r="DB41" s="0" t="inlineStr">
        <is>
          <t>3行 18列，源：None 备：</t>
        </is>
      </c>
      <c r="DI41" s="0" t="inlineStr">
        <is>
          <t>19行 1列，源：9999-12-30 23:59:59.997000 备：2026-04-17 16:53:49.210</t>
        </is>
      </c>
      <c r="DJ41" s="0" t="inlineStr">
        <is>
          <t>3行 16列，源：nan 备：</t>
        </is>
      </c>
      <c r="DP41" s="0" t="inlineStr">
        <is>
          <t>6行 0列，源：7 备：15</t>
        </is>
      </c>
      <c r="DR41" s="0" t="inlineStr">
        <is>
          <t>4行 3列，源：12:30:45.100000 备：</t>
        </is>
      </c>
      <c r="DT41" s="0" t="inlineStr">
        <is>
          <t>5行 2列，源：12:30:45.100000 备：00:00:01.1</t>
        </is>
      </c>
      <c r="DV41" s="0" t="inlineStr">
        <is>
          <t>6行 0列，源：7 备：22</t>
        </is>
      </c>
      <c r="DY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B41" s="0" t="inlineStr">
        <is>
          <t>4行 3列，源：12:30:45.100000 备：</t>
        </is>
      </c>
      <c r="EC41" s="0" t="inlineStr">
        <is>
          <t>9行 3列，源：b'12345678901234567890123456789012345678901234567890123456789012345678901234567890123456789012345678901234567890123456789012345678901234567890123456789012345678901234567890123456789012345678901234567890' 备：</t>
        </is>
      </c>
      <c r="EF41" s="0" t="inlineStr">
        <is>
          <t>3行 3列，源：1234567890.0 备：</t>
        </is>
      </c>
      <c r="EK41" s="0" t="inlineStr">
        <is>
          <t>5行 2列，源：12:30:45.100000 备：00:00:01.1</t>
        </is>
      </c>
      <c r="EL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O41" s="0" t="inlineStr">
        <is>
          <t>5行 2列，源：12:30:45.100000 备：12:00:00.1</t>
        </is>
      </c>
      <c r="E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Q41" s="0" t="inlineStr">
        <is>
          <t>3行 3列，源：1234567890.0 备：</t>
        </is>
      </c>
      <c r="ET41" s="0" t="inlineStr">
        <is>
          <t>5行 1列，源：23:59:59 备：00:00:01</t>
        </is>
      </c>
      <c r="EW41" s="0" t="inlineStr">
        <is>
          <t>4行 6列，源：12:30:45.123460 备：12:00:00.12346</t>
        </is>
      </c>
      <c r="EZ41" s="0" t="inlineStr">
        <is>
          <t>3行 3列，源：1234567890.0 备：</t>
        </is>
      </c>
      <c r="FA41" s="0" t="inlineStr">
        <is>
          <t>9行 3列，源：b'12345678901234567890123456789012345678901234567890123456789012345678901234567890123456789012345678901234567890123456789012345678901234567890123456789012345678901234567890123456789012345678901234567890' 备：</t>
        </is>
      </c>
      <c r="FB41" s="0" t="inlineStr">
        <is>
          <t>21行 0列，源：28 备：22</t>
        </is>
      </c>
      <c r="FD41" s="0" t="inlineStr">
        <is>
          <t>3行 3列，源：1234567890.0 备：</t>
        </is>
      </c>
      <c r="FE41" s="0" t="inlineStr">
        <is>
          <t>4行 3列，源：9999-12-31 23:59:59.99 +00:00 备：1971-05-11 00:00:00.00 +14:00</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c_varchar7000列源备映射错误，源端为varchar 7000位	期望更改为text	实际备端为varchar 7000位</t>
        </is>
      </c>
      <c r="AC42" s="0" t="inlineStr">
        <is>
          <t>20行 1列，源：2025-05-11 12:00:00 备：2020-03-01 00:00:00</t>
        </is>
      </c>
      <c r="AK42" s="0" t="inlineStr">
        <is>
          <t>6行 1列，源：a 备：N</t>
        </is>
      </c>
      <c r="AT42" s="0" t="inlineStr">
        <is>
          <t>4行 11列，源：None 备：-987654321096543210987654321098765432</t>
        </is>
      </c>
      <c r="AV42" s="0" t="inlineStr">
        <is>
          <t>20行 0列，源：21 备：6</t>
        </is>
      </c>
      <c r="AX42" s="0" t="inlineStr">
        <is>
          <t>20行 1列，源：2023-05-11 00:00:00.123000 备：2000-05-01 23:59:59.993</t>
        </is>
      </c>
      <c r="AZ42" s="0" t="inlineStr">
        <is>
          <t>20行 0列，源：21 备：6</t>
        </is>
      </c>
      <c r="BA42" s="0" t="inlineStr">
        <is>
          <t>4行 11列，源：None 备：-987654321096543210987654321098765432</t>
        </is>
      </c>
      <c r="BB42" s="0" t="inlineStr">
        <is>
          <t>20行 1列，源：2023-05-11 00:00:00.123000 备：2025-01-01 00:00:00.233</t>
        </is>
      </c>
      <c r="BC42"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2" s="0" t="inlineStr">
        <is>
          <t>20行 0列，源：21 备：6</t>
        </is>
      </c>
      <c r="BE42" s="0" t="inlineStr">
        <is>
          <t>22行 0列，源：23 备：8</t>
        </is>
      </c>
      <c r="BH42" s="0" t="inlineStr">
        <is>
          <t>6行 1列，源：a 备：N</t>
        </is>
      </c>
      <c r="BM42" s="0" t="inlineStr">
        <is>
          <t>4行 4列，源：9999-12-31 23:59:59.999000 备：2065-05-11 14:30:45.123</t>
        </is>
      </c>
      <c r="BO42" s="0" t="inlineStr">
        <is>
          <t>1行 19列，源：None 备：</t>
        </is>
      </c>
      <c r="BQ42" s="0" t="inlineStr">
        <is>
          <t>4行 4列，源：9999-12-31 23:59:59.999000 备：2065-05-11 14:30:45.123</t>
        </is>
      </c>
      <c r="BR42" s="0" t="inlineStr">
        <is>
          <t>3行 6列，源：None 备：12345678901234567890123789012345678</t>
        </is>
      </c>
      <c r="BT42" s="0" t="inlineStr">
        <is>
          <t xml:space="preserve">6行 1列，源：测 备： </t>
        </is>
      </c>
      <c r="BW42" s="0" t="inlineStr">
        <is>
          <t>6行 1列，源：a 备：N</t>
        </is>
      </c>
      <c r="BX42" s="0" t="inlineStr">
        <is>
          <t>10行 0列，源：21 备：22</t>
        </is>
      </c>
      <c r="CA42"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D42" s="0" t="inlineStr">
        <is>
          <t>4行 4列，源：9999-12-31 23:59:59.999 +00:00 备：1971-05-11 00:00:00.000 +14:00</t>
        </is>
      </c>
      <c r="CF42" s="0" t="inlineStr">
        <is>
          <t>4行 4列，源：9999-12-31 23:59:59.999 +00:00 备：1900-01-01 00:00:00.000 +00:00</t>
        </is>
      </c>
      <c r="CG42" s="0" t="inlineStr">
        <is>
          <t>4行 4列，源：9999-12-31 23:59:59.999 +00:00 备：1971-05-11 00:00:00.000 +14:00</t>
        </is>
      </c>
      <c r="CI42" s="0" t="inlineStr">
        <is>
          <t>10行 0列，源：53 备：2</t>
        </is>
      </c>
      <c r="CJ42" s="0" t="inlineStr">
        <is>
          <t>4行 4列，源：9999-12-31 23:59:59.999 +00:00 备：0001-01-01 00:00:00.000 +00:00</t>
        </is>
      </c>
      <c r="CL42" s="0" t="inlineStr">
        <is>
          <t>8行 0列，源：9 备：5</t>
        </is>
      </c>
      <c r="CM42" s="0" t="inlineStr">
        <is>
          <t>4行 4列，源：12:30:45.100000 备：00:00:01.123</t>
        </is>
      </c>
      <c r="CN42" s="0" t="inlineStr">
        <is>
          <t>5行 3列，源：2063-05-11 10:30:45.12 -04:00 备：2000-05-11 00:30:45.12 +09:00</t>
        </is>
      </c>
      <c r="CO42" s="0" t="inlineStr">
        <is>
          <t>22行 0列，源：77 备：26</t>
        </is>
      </c>
      <c r="CT42" s="0" t="inlineStr">
        <is>
          <t>7行 8列，源：00:00:01.123456 备：12:30:45.1234500</t>
        </is>
      </c>
      <c r="CU42" s="0" t="inlineStr">
        <is>
          <t>20行 0列，源：108 备：6</t>
        </is>
      </c>
      <c r="CW42" s="0" t="inlineStr">
        <is>
          <t>3行 16列，源：nan 备：</t>
        </is>
      </c>
      <c r="DB42" s="0" t="inlineStr">
        <is>
          <t>3行 19列，源：None 备：</t>
        </is>
      </c>
      <c r="DI42" s="0" t="inlineStr">
        <is>
          <t>20行 0列，源：21 备：6</t>
        </is>
      </c>
      <c r="DJ42" s="0" t="inlineStr">
        <is>
          <t>3行 17列，源：None 备：1.0000</t>
        </is>
      </c>
      <c r="DP42" s="0" t="inlineStr">
        <is>
          <t>6行 1列，源：a 备：N</t>
        </is>
      </c>
      <c r="DR42" s="0" t="inlineStr">
        <is>
          <t>4行 4列，源：12:30:45.100000 备：00:00:01.123</t>
        </is>
      </c>
      <c r="DT42" s="0" t="inlineStr">
        <is>
          <t>5行 3列，源：12:30:45.120000 备：</t>
        </is>
      </c>
      <c r="DV42" s="0" t="inlineStr">
        <is>
          <t>6行 1列，源：测 备：</t>
        </is>
      </c>
      <c r="EB42" s="0" t="inlineStr">
        <is>
          <t>4行 4列，源：12:30:45.100000 备：00:00:01.123</t>
        </is>
      </c>
      <c r="EC42" s="0" t="inlineStr">
        <is>
          <t>10行 0列，源：21 备：22</t>
        </is>
      </c>
      <c r="EF42" s="0" t="inlineStr">
        <is>
          <t>3行 4列，源：1234567890123456.0 备：</t>
        </is>
      </c>
      <c r="EK42" s="0" t="inlineStr">
        <is>
          <t>5行 3列，源：12:30:45.120000 备：</t>
        </is>
      </c>
      <c r="EO42" s="0" t="inlineStr">
        <is>
          <t>5行 3列，源：09:12:34.120000 备：</t>
        </is>
      </c>
      <c r="EQ42" s="0" t="inlineStr">
        <is>
          <t>3行 4列，源：1234567890123456.0 备：</t>
        </is>
      </c>
      <c r="ET42" s="0" t="inlineStr">
        <is>
          <t>5行 2列，源：23:59:59.100000 备：</t>
        </is>
      </c>
      <c r="EW42" s="0" t="inlineStr">
        <is>
          <t>4行 7列，源：12:30:45.123457 备：</t>
        </is>
      </c>
      <c r="EZ42" s="0" t="inlineStr">
        <is>
          <t>3行 4列，源：1234567890123456.0 备：</t>
        </is>
      </c>
      <c r="FA42" s="0" t="inlineStr">
        <is>
          <t>10行 0列，源：53 备：4</t>
        </is>
      </c>
      <c r="FB42" s="0" t="inlineStr">
        <is>
          <t>21行 1列，源：2068-05-11 14:31:00 备：1900-01-01 00:00:00</t>
        </is>
      </c>
      <c r="FD42" s="0" t="inlineStr">
        <is>
          <t>3行 4列，源：1234567890123456.0 备：</t>
        </is>
      </c>
      <c r="FE42" s="0" t="inlineStr">
        <is>
          <t>4行 4列，源：9999-12-31 23:59:59.999 +00:00 备：1971-05-11 00:00:00.000 +14:00</t>
        </is>
      </c>
    </row>
    <row r="43">
      <c r="K43" s="0" t="inlineStr">
        <is>
          <t>~ 空表</t>
        </is>
      </c>
      <c r="AC43" s="0" t="inlineStr">
        <is>
          <t>21行 0列，源：34 备：60</t>
        </is>
      </c>
      <c r="AK43" s="0" t="inlineStr">
        <is>
          <t>6行 1列，源：a 备：N</t>
        </is>
      </c>
      <c r="AT43" s="0" t="inlineStr">
        <is>
          <t>4行 12列，源：None 备：-0.12345690123456712345678901234567800000</t>
        </is>
      </c>
      <c r="AV43" s="0" t="inlineStr">
        <is>
          <t>20行 1列，源：2023-05-11 00:00:00.123000 备：2020-02-29 19:27:31.123</t>
        </is>
      </c>
      <c r="AX43" s="0" t="inlineStr">
        <is>
          <t>21行 0列，源：22 备：165</t>
        </is>
      </c>
      <c r="AZ43" s="0" t="inlineStr">
        <is>
          <t>20行 1列，源：2023-05-11 00:00:00.123000 备：2020-02-29 19:27:31.123</t>
        </is>
      </c>
      <c r="BA43" s="0" t="inlineStr">
        <is>
          <t>4行 12列，源：None 备：-0.12345690123456712345678901234567800000</t>
        </is>
      </c>
      <c r="BB43" s="0" t="inlineStr">
        <is>
          <t>21行 0列，源：22 备：13</t>
        </is>
      </c>
      <c r="BC43" s="0" t="inlineStr">
        <is>
          <t>8行 0列，源：9 备：8</t>
        </is>
      </c>
      <c r="BD43" s="0" t="inlineStr">
        <is>
          <t>20行 1列，源：9999-12-31 23:59:59.997000 备：9999-12-31 23:59:59.997</t>
        </is>
      </c>
      <c r="BE43" s="0" t="inlineStr">
        <is>
          <t>23行 0列，源：24 备：9</t>
        </is>
      </c>
      <c r="BH43" s="0" t="inlineStr">
        <is>
          <t>6行 1列，源：a 备：N</t>
        </is>
      </c>
      <c r="BM43" s="0" t="inlineStr">
        <is>
          <t>4行 5列，源：9999-12-31 23:59:59.999900 备：2065-05-11 14:30:45.1235</t>
        </is>
      </c>
      <c r="BO43" s="0" t="inlineStr">
        <is>
          <t>2行 0列，源：12 备：13</t>
        </is>
      </c>
      <c r="BQ43" s="0" t="inlineStr">
        <is>
          <t>4行 5列，源：9999-12-31 23:59:59.999900 备：2065-05-11 14:30:45.1235</t>
        </is>
      </c>
      <c r="BR43" s="0" t="inlineStr">
        <is>
          <t>3行 7列，源：None 备：0.12345678901234590123456789012367800000</t>
        </is>
      </c>
      <c r="BT43" s="0" t="inlineStr">
        <is>
          <t xml:space="preserve">6行 1列，源：测 备： </t>
        </is>
      </c>
      <c r="BW43" s="0" t="inlineStr">
        <is>
          <t>6行 1列，源：a 备：N</t>
        </is>
      </c>
      <c r="BX43" s="0" t="inlineStr">
        <is>
          <t>10行 1列，源：None 备：00</t>
        </is>
      </c>
      <c r="CA43" s="0" t="inlineStr">
        <is>
          <t>8行 0列，源：9 备：8</t>
        </is>
      </c>
      <c r="CD43" s="0" t="inlineStr">
        <is>
          <t>4行 5列，源：9999-12-31 23:59:59.9999 +00:00 备：1971-05-11 00:00:00.0000 +14:00</t>
        </is>
      </c>
      <c r="CF43" s="0" t="inlineStr">
        <is>
          <t>4行 5列，源：9999-12-31 23:59:59.9999 +00:00 备：1900-01-01 00:00:00.0000 +00:00</t>
        </is>
      </c>
      <c r="CG43" s="0" t="inlineStr">
        <is>
          <t>4行 5列，源：9999-12-31 23:59:59.9999 +00:00 备：1971-05-11 00:00:00.0000 +14:00</t>
        </is>
      </c>
      <c r="CI43" s="0" t="inlineStr">
        <is>
          <t>10行 1列，源：b'\x00' 备：00</t>
        </is>
      </c>
      <c r="CJ43" s="0" t="inlineStr">
        <is>
          <t>4行 5列，源：9999-12-31 23:59:59.9999 +00:00 备：0001-01-01 00:00:00.0000 +00:00</t>
        </is>
      </c>
      <c r="CL43" s="0" t="inlineStr">
        <is>
          <t>8行 2列，源：None 备：</t>
        </is>
      </c>
      <c r="CM43" s="0" t="inlineStr">
        <is>
          <t>4行 5列，源：12:30:45.100000 备：</t>
        </is>
      </c>
      <c r="CN43" s="0" t="inlineStr">
        <is>
          <t>5行 4列，源：2063-05-11 10:30:45.123 -04:00 备：2000-05-11 00:30:45.123 +09:00</t>
        </is>
      </c>
      <c r="CO43" s="0" t="inlineStr">
        <is>
          <t>22行 1列，源：1970-01-01 备：2020-02-29</t>
        </is>
      </c>
      <c r="CU43" s="0" t="inlineStr">
        <is>
          <t>20行 1列，源：0001-01-02 备：2020-02-29</t>
        </is>
      </c>
      <c r="CW43" s="0" t="inlineStr">
        <is>
          <t>3行 17列，源：None 备：0.0100</t>
        </is>
      </c>
      <c r="DI43" s="0" t="inlineStr">
        <is>
          <t>20行 1列，源：2023-05-11 00:00:00.123000 备：2020-02-29 19:27:31.123</t>
        </is>
      </c>
      <c r="DJ43" s="0" t="inlineStr">
        <is>
          <t>3行 18列，源：None 备：5.9900</t>
        </is>
      </c>
      <c r="DP43" s="0" t="inlineStr">
        <is>
          <t>6行 1列，源：a 备：N</t>
        </is>
      </c>
      <c r="DR43" s="0" t="inlineStr">
        <is>
          <t>4行 5列，源：12:30:45.100000 备：</t>
        </is>
      </c>
      <c r="DT43" s="0" t="inlineStr">
        <is>
          <t>5行 4列，源：12:30:45.120000 备：00:00:01.123</t>
        </is>
      </c>
      <c r="DV43" s="0" t="inlineStr">
        <is>
          <t>6行 1列，源：测 备：</t>
        </is>
      </c>
      <c r="EB43" s="0" t="inlineStr">
        <is>
          <t>4行 5列，源：12:30:45.100000 备：</t>
        </is>
      </c>
      <c r="EC43" s="0" t="inlineStr">
        <is>
          <t>10行 1列，源：None 备：</t>
        </is>
      </c>
      <c r="EF43" s="0" t="inlineStr">
        <is>
          <t>3行 15列，源：6.62607015e-34 备：</t>
        </is>
      </c>
      <c r="EK43" s="0" t="inlineStr">
        <is>
          <t>5行 4列，源：12:30:45.120000 备：00:00:01.123</t>
        </is>
      </c>
      <c r="EO43" s="0" t="inlineStr">
        <is>
          <t>5行 4列，源：12:30:45.120000 备：12:00:00.123</t>
        </is>
      </c>
      <c r="EQ43" s="0" t="inlineStr">
        <is>
          <t>3行 15列，源：6.62607015e-34 备：</t>
        </is>
      </c>
      <c r="ET43" s="0" t="inlineStr">
        <is>
          <t>5行 3列，源：23:59:59.120000 备：00:00:01.12</t>
        </is>
      </c>
      <c r="EW43" s="0" t="inlineStr">
        <is>
          <t>4行 8列，源：12:30:45.123456 备：12:00:00.1234567</t>
        </is>
      </c>
      <c r="EZ43" s="0" t="inlineStr">
        <is>
          <t>3行 15列，源：6.62607015e-34 备：</t>
        </is>
      </c>
      <c r="FA43" s="0" t="inlineStr">
        <is>
          <t>10行 1列，源：b'' 备：20</t>
        </is>
      </c>
      <c r="FB43" s="0" t="inlineStr">
        <is>
          <t>22行 0列，源：29 备：23</t>
        </is>
      </c>
      <c r="FD43" s="0" t="inlineStr">
        <is>
          <t>3行 15列，源：6.62607015e-34 备：</t>
        </is>
      </c>
      <c r="FE43" s="0" t="inlineStr">
        <is>
          <t>4行 5列，源：9999-12-31 23:59:59.9999 +00:00 备：1971-05-11 00:00:00.0000 +14:00</t>
        </is>
      </c>
    </row>
    <row r="44">
      <c r="A44" s="0" t="inlineStr">
        <is>
          <t>info_sdt_dml_batch1_pk_urp1</t>
        </is>
      </c>
      <c r="K44" s="0" t="inlineStr">
        <is>
          <t>[0;34m info_sdt_dml_batch1_pk_urp1 [0m源备字段数相同，源端字段：2 	备端字段2</t>
        </is>
      </c>
      <c r="W44" s="16">
        <f>HYPERLINK("#2026041717hbase1!AE2","NO 源备存在差异，共13个")</f>
        <v/>
      </c>
      <c r="X44" s="0">
        <f>A44</f>
        <v/>
      </c>
      <c r="AC44" s="0" t="inlineStr">
        <is>
          <t>21行 1列，源：2023-12-25 23:59:00 备：2079-06-05 23:59:00</t>
        </is>
      </c>
      <c r="AK44" s="0" t="inlineStr">
        <is>
          <t xml:space="preserve">6行 2列，源：this is a testcaseyf 备：€¶I€¶               </t>
        </is>
      </c>
      <c r="AT44" s="0" t="inlineStr">
        <is>
          <t>4行 13列，源：None 备：-6543210976543287654321.0987654321</t>
        </is>
      </c>
      <c r="AV44" s="0" t="inlineStr">
        <is>
          <t>21行 0列，源：22 备：7</t>
        </is>
      </c>
      <c r="AX44" s="0" t="inlineStr">
        <is>
          <t>21行 1列，源：2024-05-11 12:00:00.567000 备：2001-04-09 23:59:59.993</t>
        </is>
      </c>
      <c r="AZ44" s="0" t="inlineStr">
        <is>
          <t>21行 0列，源：22 备：7</t>
        </is>
      </c>
      <c r="BA44" s="0" t="inlineStr">
        <is>
          <t>4行 13列，源：None 备：-6543210976543287654321.0987654321</t>
        </is>
      </c>
      <c r="BB44" s="0" t="inlineStr">
        <is>
          <t>21行 1列，源：2024-05-11 12:00:00.567000 备：1999-06-06 23:59:59.997</t>
        </is>
      </c>
      <c r="BC44" s="0" t="inlineStr">
        <is>
          <t>8行 1列，源：英 备：0</t>
        </is>
      </c>
      <c r="BD44" s="0" t="inlineStr">
        <is>
          <t>21行 0列，源：22 备：7</t>
        </is>
      </c>
      <c r="BH44" s="0" t="inlineStr">
        <is>
          <t xml:space="preserve">6行 2列，源：this is a testcaseyf 备：€¶I€¶               </t>
        </is>
      </c>
      <c r="BM44" s="0" t="inlineStr">
        <is>
          <t>4行 6列，源：9999-12-31 23:59:59.999990 备：2065-05-11 14:30:45.12346</t>
        </is>
      </c>
      <c r="BO44" s="0" t="inlineStr">
        <is>
          <t>2行 1列，源：nan 备：</t>
        </is>
      </c>
      <c r="BQ44" s="0" t="inlineStr">
        <is>
          <t>4行 6列，源：9999-12-31 23:59:59.999990 备：2065-05-11 14:30:45.12346</t>
        </is>
      </c>
      <c r="BR44" s="0" t="inlineStr">
        <is>
          <t>3行 8列，源：None 备：123456789012367012345678.1245890000</t>
        </is>
      </c>
      <c r="BT44" s="0" t="inlineStr">
        <is>
          <t xml:space="preserve">6行 2列，源：这是一个长字符串             备：                    </t>
        </is>
      </c>
      <c r="BW44" s="0" t="inlineStr">
        <is>
          <t>6行 2列，源：this is a testcaseyf 备：€¶I€¶</t>
        </is>
      </c>
      <c r="BX44" s="0" t="inlineStr">
        <is>
          <t>10行 2列，源：None 备：0000000000000000000000000000000000000000</t>
        </is>
      </c>
      <c r="CA44" s="0" t="inlineStr">
        <is>
          <t>8行 1列，源：英 备：0</t>
        </is>
      </c>
      <c r="CD44" s="0" t="inlineStr">
        <is>
          <t>4行 6列，源：9999-12-31 23:59:59.99999 +00:00 备：1971-05-11 00:00:00.00000 +14:00</t>
        </is>
      </c>
      <c r="CF44" s="0" t="inlineStr">
        <is>
          <t>4行 6列，源：9999-12-31 23:59:59.99999 +00:00 备：1900-01-01 00:00:00.00000 +00:00</t>
        </is>
      </c>
      <c r="CG44" s="0" t="inlineStr">
        <is>
          <t>4行 6列，源：9999-12-31 23:59:59.99999 +00:00 备：1971-05-11 00:00:00.00000 +14:00</t>
        </is>
      </c>
      <c r="CI44" s="0" t="inlineStr">
        <is>
          <t>10行 2列，源：b'\x00\x00\x00\x00\x00\x00\x00\x00\x00\x00\x00\x00\x00\x00\x00\x00\x00\x00\x00\x00' 备：0000000000000000000000000000000000000000</t>
        </is>
      </c>
      <c r="CJ44" s="0" t="inlineStr">
        <is>
          <t>4行 6列，源：9999-12-31 23:59:59.99999 +00:00 备：0001-01-01 00:00:00.00000 +00:00</t>
        </is>
      </c>
      <c r="CL44" s="0" t="inlineStr">
        <is>
          <t>8行 4列，源：None 备：</t>
        </is>
      </c>
      <c r="CM44" s="0" t="inlineStr">
        <is>
          <t>4行 6列，源：12:30:45.100000 备：00:00:01.12346</t>
        </is>
      </c>
      <c r="CN44" s="0" t="inlineStr">
        <is>
          <t>5行 5列，源：2063-05-11 10:30:45.1235 -04:00 备：2000-05-11 00:30:45.1235 +09:00</t>
        </is>
      </c>
      <c r="CO44" s="0" t="inlineStr">
        <is>
          <t>23行 0列，源：78 备：27</t>
        </is>
      </c>
      <c r="CU44" s="0" t="inlineStr">
        <is>
          <t>21行 0列，源：110 备：60</t>
        </is>
      </c>
      <c r="CW44" s="0" t="inlineStr">
        <is>
          <t>3行 18列，源：None 备：0.0100</t>
        </is>
      </c>
      <c r="DI44" s="0" t="inlineStr">
        <is>
          <t>21行 0列，源：22 备：7</t>
        </is>
      </c>
      <c r="DJ44" s="0" t="inlineStr">
        <is>
          <t>3行 19列，源：None 备：</t>
        </is>
      </c>
      <c r="DP44" s="0" t="inlineStr">
        <is>
          <t>6行 2列，源：this is a testcaseyf 备：€¶I€¶</t>
        </is>
      </c>
      <c r="DR44" s="0" t="inlineStr">
        <is>
          <t>4行 6列，源：12:30:45.100000 备：00:00:01.12346</t>
        </is>
      </c>
      <c r="DT44" s="0" t="inlineStr">
        <is>
          <t>5行 5列，源：12:30:45.120000 备：</t>
        </is>
      </c>
      <c r="DV44" s="0" t="inlineStr">
        <is>
          <t>6行 2列，源：这是一个长字符串 备：</t>
        </is>
      </c>
      <c r="EB44" s="0" t="inlineStr">
        <is>
          <t>4行 6列，源：12:30:45.100000 备：00:00:01.12346</t>
        </is>
      </c>
      <c r="EC44" s="0" t="inlineStr">
        <is>
          <t>10行 2列，源：None 备：</t>
        </is>
      </c>
      <c r="EF44" s="0" t="inlineStr">
        <is>
          <t>3行 16列，源：299792448.0 备：</t>
        </is>
      </c>
      <c r="EK44" s="0" t="inlineStr">
        <is>
          <t>5行 5列，源：12:30:45.120000 备：</t>
        </is>
      </c>
      <c r="EO44" s="0" t="inlineStr">
        <is>
          <t>5行 5列，源：09:12:34.123500 备：</t>
        </is>
      </c>
      <c r="EQ44" s="0" t="inlineStr">
        <is>
          <t>3行 16列，源：299792448.0 备：</t>
        </is>
      </c>
      <c r="ET44" s="0" t="inlineStr">
        <is>
          <t>5行 4列，源：23:59:59.123000 备：</t>
        </is>
      </c>
      <c r="EW44" s="0" t="inlineStr">
        <is>
          <t>5行 0列，源：12 备：2</t>
        </is>
      </c>
      <c r="EZ44" s="0" t="inlineStr">
        <is>
          <t>3行 16列，源：299792448.0 备：</t>
        </is>
      </c>
      <c r="FA44" s="0" t="inlineStr">
        <is>
          <t>10行 2列，源：b'' 备：20202020202020202020</t>
        </is>
      </c>
      <c r="FB44" s="0" t="inlineStr">
        <is>
          <t>22行 1列，源：1981-05-11 14:31:00 备：1900-01-01 00:00:00</t>
        </is>
      </c>
      <c r="FD44" s="0" t="inlineStr">
        <is>
          <t>3行 16列，源：299792448.0 备：</t>
        </is>
      </c>
      <c r="FE44" s="0" t="inlineStr">
        <is>
          <t>4行 6列，源：9999-12-31 23:59:59.99999 +00:00 备：1971-05-11 00:00:00.00000 +14:00</t>
        </is>
      </c>
    </row>
    <row r="45">
      <c r="B45" s="0" t="inlineStr">
        <is>
          <t>YES</t>
        </is>
      </c>
      <c r="C45" s="0" t="inlineStr">
        <is>
          <t>NULL</t>
        </is>
      </c>
      <c r="D45" s="0" t="inlineStr">
        <is>
          <t>NULL</t>
        </is>
      </c>
      <c r="E45" s="0" t="inlineStr">
        <is>
          <t>NULL</t>
        </is>
      </c>
      <c r="F45" s="0" t="inlineStr">
        <is>
          <t>NULL</t>
        </is>
      </c>
      <c r="G45" s="0" t="inlineStr">
        <is>
          <t>NULL</t>
        </is>
      </c>
      <c r="H45" s="0" t="inlineStr">
        <is>
          <t>NULL</t>
        </is>
      </c>
      <c r="I45" s="0" t="inlineStr">
        <is>
          <t>YES!PK__info_sdt__3213E83F2F056759</t>
        </is>
      </c>
      <c r="J45" s="0" t="inlineStr">
        <is>
          <t>YES! 主键相关索引</t>
        </is>
      </c>
      <c r="K45" s="0" t="inlineStr">
        <is>
          <t xml:space="preserve"> NO!  	 id列源备映射错误，源端为int None位	期望更改为text	实际备端为int None位</t>
        </is>
      </c>
      <c r="AC45" s="0" t="inlineStr">
        <is>
          <t>22行 0列，源：57 备：63</t>
        </is>
      </c>
      <c r="AK45" s="0" t="inlineStr">
        <is>
          <t xml:space="preserve">6行 2列，源：this is a testcaseyf 备：€¶I€¶               </t>
        </is>
      </c>
      <c r="AT45" s="0" t="inlineStr">
        <is>
          <t>4行 14列，源：None 备：-9876543210954.32</t>
        </is>
      </c>
      <c r="AV45" s="0" t="inlineStr">
        <is>
          <t>21行 1列，源：2024-05-11 12:00:00.567000 备：2000-05-11 14:30:29.000</t>
        </is>
      </c>
      <c r="AX45" s="0" t="inlineStr">
        <is>
          <t>22行 0列，源：23 备：166</t>
        </is>
      </c>
      <c r="AZ45" s="0" t="inlineStr">
        <is>
          <t>21行 1列，源：2024-05-11 12:00:00.567000 备：2000-05-11 14:30:29.000</t>
        </is>
      </c>
      <c r="BA45" s="0" t="inlineStr">
        <is>
          <t>4行 14列，源：None 备：-9876543210954.32</t>
        </is>
      </c>
      <c r="BB45" s="0" t="inlineStr">
        <is>
          <t>22行 0列，源：23 备：14</t>
        </is>
      </c>
      <c r="BC45" s="0" t="inlineStr">
        <is>
          <t>8行 1列，源：英 备：0</t>
        </is>
      </c>
      <c r="BD45" s="0" t="inlineStr">
        <is>
          <t>21行 1列，源：9999-12-31 23:59:59.997000 备：9999-12-31 23:59:59.997</t>
        </is>
      </c>
      <c r="BH45" s="0" t="inlineStr">
        <is>
          <t xml:space="preserve">6行 2列，源：this is a testcaseyf 备：€¶I€¶               </t>
        </is>
      </c>
      <c r="BM45" s="0" t="inlineStr">
        <is>
          <t>4行 7列，源：9999-12-31 23:59:59.999999 备：2065-05-11 14:30:45.123457</t>
        </is>
      </c>
      <c r="BO45" s="0" t="inlineStr">
        <is>
          <t>2行 2列，源：nan 备：</t>
        </is>
      </c>
      <c r="BQ45" s="0" t="inlineStr">
        <is>
          <t>4行 7列，源：9999-12-31 23:59:59.999999 备：2065-05-11 14:30:45.123457</t>
        </is>
      </c>
      <c r="BR45" s="0" t="inlineStr">
        <is>
          <t>3行 9列，源：None 备：123456712345.6789</t>
        </is>
      </c>
      <c r="BT45" s="0" t="inlineStr">
        <is>
          <t xml:space="preserve">6行 2列，源：这是一个长字符串             备：                    </t>
        </is>
      </c>
      <c r="BW45" s="0" t="inlineStr">
        <is>
          <t>6行 2列，源：this is a testcaseyf 备：€¶I€¶</t>
        </is>
      </c>
      <c r="BX45" s="0"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5" s="0" t="inlineStr">
        <is>
          <t>8行 1列，源：英 备：0</t>
        </is>
      </c>
      <c r="CD45" s="0" t="inlineStr">
        <is>
          <t>4行 7列，源：9999-12-31 23:59:59.999999 +00:00 备：1971-05-11 00:00:00.000000 +14:00</t>
        </is>
      </c>
      <c r="CF45" s="0" t="inlineStr">
        <is>
          <t>4行 7列，源：9999-12-31 23:59:59.999999 +00:00 备：1900-01-01 00:00:00.000000 +00:00</t>
        </is>
      </c>
      <c r="CG45" s="0" t="inlineStr">
        <is>
          <t>4行 7列，源：9999-12-31 23:59:59.999999 +00:00 备：1971-05-11 00:00:00.000000 +14:00</t>
        </is>
      </c>
      <c r="CI45" s="0"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5" s="0" t="inlineStr">
        <is>
          <t>4行 7列，源：9999-12-31 23:59:59.999999 +00:00 备：0001-01-01 00:00:00.000000 +00:00</t>
        </is>
      </c>
      <c r="CL45" s="0" t="inlineStr">
        <is>
          <t>8行 6列，源：None 备：</t>
        </is>
      </c>
      <c r="CM45" s="0" t="inlineStr">
        <is>
          <t>4行 7列，源：12:30:45.100000 备：</t>
        </is>
      </c>
      <c r="CN45" s="0" t="inlineStr">
        <is>
          <t>5行 6列，源：2063-05-11 10:30:45.12346 -04:00 备：2000-05-11 00:30:45.12346 +09:00</t>
        </is>
      </c>
      <c r="CO45" s="0" t="inlineStr">
        <is>
          <t>23行 1列，源：0001-01-02 备：1970-01-01</t>
        </is>
      </c>
      <c r="CU45" s="0" t="inlineStr">
        <is>
          <t>22行 0列，源：204 备：61</t>
        </is>
      </c>
      <c r="CW45" s="0" t="inlineStr">
        <is>
          <t>3行 19列，源：None 备：</t>
        </is>
      </c>
      <c r="DI45" s="0" t="inlineStr">
        <is>
          <t>21行 1列，源：2024-05-11 12:00:00.567000 备：2000-05-11 14:30:29.000</t>
        </is>
      </c>
      <c r="DJ45" s="0" t="inlineStr">
        <is>
          <t>4行 0列，源：8 备：14</t>
        </is>
      </c>
      <c r="DP45" s="0" t="inlineStr">
        <is>
          <t>6行 2列，源：this is a testcaseyf 备：€¶I€¶</t>
        </is>
      </c>
      <c r="DR45" s="0" t="inlineStr">
        <is>
          <t>4行 7列，源：12:30:45.100000 备：</t>
        </is>
      </c>
      <c r="DT45" s="0" t="inlineStr">
        <is>
          <t>5行 6列，源：12:30:45.120000 备：00:00:01.12346</t>
        </is>
      </c>
      <c r="DV45" s="0" t="inlineStr">
        <is>
          <t>6行 2列，源：这是一个长字符串 备：</t>
        </is>
      </c>
      <c r="EB45" s="0" t="inlineStr">
        <is>
          <t>4行 7列，源：12:30:45.100000 备：</t>
        </is>
      </c>
      <c r="EC45" s="0" t="inlineStr">
        <is>
          <t>10行 3列，源：None 备：</t>
        </is>
      </c>
      <c r="EF45" s="0" t="inlineStr">
        <is>
          <t>3行 19列，源：True 备：</t>
        </is>
      </c>
      <c r="EK45" s="0" t="inlineStr">
        <is>
          <t>5行 6列，源：12:30:45.120000 备：00:00:01.12346</t>
        </is>
      </c>
      <c r="EO45" s="0" t="inlineStr">
        <is>
          <t>5行 6列，源：12:30:45.120000 备：12:00:00.12346</t>
        </is>
      </c>
      <c r="EQ45" s="0" t="inlineStr">
        <is>
          <t>3行 19列，源：True 备：</t>
        </is>
      </c>
      <c r="ET45" s="0" t="inlineStr">
        <is>
          <t>5行 5列，源：23:59:59.123500 备：00:00:01.1235</t>
        </is>
      </c>
      <c r="EW45" s="0" t="inlineStr">
        <is>
          <t>5行 1列，源：23:59:59 备：18:10:06</t>
        </is>
      </c>
      <c r="EZ45" s="0" t="inlineStr">
        <is>
          <t>3行 19列，源：True 备：</t>
        </is>
      </c>
      <c r="FA45" s="0"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45" s="0" t="inlineStr">
        <is>
          <t>23行 0列，源：30 备：24</t>
        </is>
      </c>
      <c r="FD45" s="0" t="inlineStr">
        <is>
          <t>3行 19列，源：True 备：</t>
        </is>
      </c>
      <c r="FE45" s="0" t="inlineStr">
        <is>
          <t>4行 7列，源：9999-12-31 23:59:59.999999 +00:00 备：1971-05-11 00:00:00.000000 +14:00</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c_sdt列源备映射错误，源端为smalldatetime None位	期望更改为text	实际备端为smalldatetime None位</t>
        </is>
      </c>
      <c r="AC46" s="0" t="inlineStr">
        <is>
          <t>22行 1列，源：2000-05-11 14:30:00 备：2025-05-11 12:00:00</t>
        </is>
      </c>
      <c r="AK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6" s="0" t="inlineStr">
        <is>
          <t>4行 15列，源：1.23456789012345e-30 备：0.0000000000000</t>
        </is>
      </c>
      <c r="AV46" s="0" t="inlineStr">
        <is>
          <t>22行 0列，源：23 备：8</t>
        </is>
      </c>
      <c r="AX46" s="0" t="inlineStr">
        <is>
          <t>22行 1列，源：2025-01-01 00:00:00.233000 备：2002-06-11 23:59:59.993</t>
        </is>
      </c>
      <c r="AZ46" s="0" t="inlineStr">
        <is>
          <t>22行 0列，源：23 备：8</t>
        </is>
      </c>
      <c r="BA46" s="0" t="inlineStr">
        <is>
          <t>4行 15列，源：123.456789 备：0.0000000000000</t>
        </is>
      </c>
      <c r="BB46" s="0" t="inlineStr">
        <is>
          <t>22行 1列，源：2025-01-01 00:00:00.233000 备：2000-05-01 23:59:59.993</t>
        </is>
      </c>
      <c r="BC46" s="0" t="inlineStr">
        <is>
          <t>8行 2列，源：€¶I€¶                备：12345678901234567890</t>
        </is>
      </c>
      <c r="BD46" s="0" t="inlineStr">
        <is>
          <t>22行 0列，源：23 备：8</t>
        </is>
      </c>
      <c r="BH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6" s="0" t="inlineStr">
        <is>
          <t>4行 8列，源：9999-12-31 23:59:59.999999 备：2065-05-11 14:30:45.1234567</t>
        </is>
      </c>
      <c r="BO46" s="0" t="inlineStr">
        <is>
          <t>2行 3列，源：nan 备：</t>
        </is>
      </c>
      <c r="BQ46" s="0" t="inlineStr">
        <is>
          <t>4行 8列，源：9999-12-31 23:59:59.999999 备：2065-05-11 14:30:45.1234567</t>
        </is>
      </c>
      <c r="BR46" s="0" t="inlineStr">
        <is>
          <t>3行 10列，源：None 备：988</t>
        </is>
      </c>
      <c r="BT46"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6" s="0" t="inlineStr">
        <is>
          <t>11行 0列，源：22 备：23</t>
        </is>
      </c>
      <c r="CA46" s="0" t="inlineStr">
        <is>
          <t>8行 2列，源：€¶I€¶ 备：12345678901234567890</t>
        </is>
      </c>
      <c r="CD46" s="0" t="inlineStr">
        <is>
          <t>4行 8列，源：9999-12-31 23:59:59.9999999 +00:00 备：1971-05-11 00:00:00.0000001 +14:00</t>
        </is>
      </c>
      <c r="CF46" s="0" t="inlineStr">
        <is>
          <t>4行 8列，源：9999-12-31 23:59:59.9999999 +00:00 备：1900-01-01 00:00:00.0000000 +00:00</t>
        </is>
      </c>
      <c r="CG46" s="0" t="inlineStr">
        <is>
          <t>4行 8列，源：9999-12-31 23:59:59.9999999 +00:00 备：1971-05-11 00:00:00.0000001 +14:00</t>
        </is>
      </c>
      <c r="CI46" s="0" t="inlineStr">
        <is>
          <t>11行 0列，源：54 备：3</t>
        </is>
      </c>
      <c r="CJ46" s="0" t="inlineStr">
        <is>
          <t>4行 8列，源：9999-12-31 23:59:59.9999999 +00:00 备：0001-01-01 00:00:00.0000000 +00:00</t>
        </is>
      </c>
      <c r="CL46" s="0" t="inlineStr">
        <is>
          <t>8行 8列，源：None 备：</t>
        </is>
      </c>
      <c r="CM46" s="0" t="inlineStr">
        <is>
          <t>4行 8列，源：12:30:45.100000 备：00:00:01.1234567</t>
        </is>
      </c>
      <c r="CN46" s="0" t="inlineStr">
        <is>
          <t>5行 7列，源：2063-05-11 10:30:45.123457 -04:00 备：2000-05-11 00:30:45.123457 +09:00</t>
        </is>
      </c>
      <c r="CO46" s="0" t="inlineStr">
        <is>
          <t>24行 0列，源：79 备：279</t>
        </is>
      </c>
      <c r="CU46" s="0" t="inlineStr">
        <is>
          <t>22行 1列，源：9999-12-31 备：2068-06-01</t>
        </is>
      </c>
      <c r="CW46" s="0" t="inlineStr">
        <is>
          <t>4行 0列，源：5 备：13</t>
        </is>
      </c>
      <c r="DI46" s="0" t="inlineStr">
        <is>
          <t>22行 0列，源：23 备：8</t>
        </is>
      </c>
      <c r="DJ46" s="0" t="inlineStr">
        <is>
          <t>4行 1列，源：nan 备：</t>
        </is>
      </c>
      <c r="DP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6" s="0" t="inlineStr">
        <is>
          <t>4行 8列，源：12:30:45.100000 备：00:00:01.1234567</t>
        </is>
      </c>
      <c r="DT46" s="0" t="inlineStr">
        <is>
          <t>5行 7列，源：12:30:45.120000 备：</t>
        </is>
      </c>
      <c r="DV46"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6" s="0" t="inlineStr">
        <is>
          <t>4行 8列，源：12:30:45.100000 备：00:00:01.1234567</t>
        </is>
      </c>
      <c r="EC46" s="0" t="inlineStr">
        <is>
          <t>11行 0列，源：22 备：23</t>
        </is>
      </c>
      <c r="EF46" s="0" t="inlineStr">
        <is>
          <t>4行 0列，源：5 备：13</t>
        </is>
      </c>
      <c r="EK46" s="0" t="inlineStr">
        <is>
          <t>5行 7列，源：12:30:45.120000 备：</t>
        </is>
      </c>
      <c r="EO46" s="0" t="inlineStr">
        <is>
          <t>5行 7列，源：09:12:34.123457 备：</t>
        </is>
      </c>
      <c r="EQ46" s="0" t="inlineStr">
        <is>
          <t>4行 0列，源：5 备：103</t>
        </is>
      </c>
      <c r="ET46" s="0" t="inlineStr">
        <is>
          <t>5行 6列，源：23:59:59.123460 备：</t>
        </is>
      </c>
      <c r="EW46" s="0" t="inlineStr">
        <is>
          <t>5行 2列，源：23:59:59.100000 备：18:10:06.1</t>
        </is>
      </c>
      <c r="EZ46" s="0" t="inlineStr">
        <is>
          <t>4行 0列，源：5 备：13</t>
        </is>
      </c>
      <c r="FA46" s="0" t="inlineStr">
        <is>
          <t>11行 0列，源：54 备：5</t>
        </is>
      </c>
      <c r="FB46" s="0" t="inlineStr">
        <is>
          <t>23行 1列，源：2079-06-05 23:59:00 备：2079-06-06 23:59:00</t>
        </is>
      </c>
      <c r="FD46" s="0" t="inlineStr">
        <is>
          <t>4行 0列，源：5 备：103</t>
        </is>
      </c>
      <c r="FE46" s="0" t="inlineStr">
        <is>
          <t>4行 8列，源：9999-12-31 23:59:59.9999999 +00:00 备：1971-05-11 00:00:00.0000001 +14:00</t>
        </is>
      </c>
    </row>
    <row r="47">
      <c r="A47" s="0" t="inlineStr">
        <is>
          <t>info_varbinary_dml_single_pk_urp</t>
        </is>
      </c>
      <c r="K47" s="0" t="inlineStr">
        <is>
          <t>[0;34m info_varbinary_dml_single_pk_urp [0m源备字段数相同，源端字段：4 	备端字段4</t>
        </is>
      </c>
      <c r="W47" s="16">
        <f>HYPERLINK("#2026041717hbase1!AF2","NO 源备存在差异，共15个")</f>
        <v/>
      </c>
      <c r="X47" s="0">
        <f>A47</f>
        <v/>
      </c>
      <c r="AC47" s="0" t="inlineStr">
        <is>
          <t>23行 0列，源：58 备：64</t>
        </is>
      </c>
      <c r="AK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7" s="0" t="inlineStr">
        <is>
          <t>4行 16列，源：1.2345669834560371e-20 备：0.000000</t>
        </is>
      </c>
      <c r="AV47" s="0" t="inlineStr">
        <is>
          <t>22行 1列，源：2025-01-01 00:00:00.233000 备：2068-05-11 14:30:30.000</t>
        </is>
      </c>
      <c r="AX47" s="0" t="inlineStr">
        <is>
          <t>23行 0列，源：24 备：167</t>
        </is>
      </c>
      <c r="AZ47" s="0" t="inlineStr">
        <is>
          <t>22行 1列，源：2025-01-01 00:00:00.233000 备：2068-05-11 14:30:30.000</t>
        </is>
      </c>
      <c r="BA47" s="0" t="inlineStr">
        <is>
          <t>4行 16列，源：1.2345669834560371e-20 备：0.000000</t>
        </is>
      </c>
      <c r="BB47" s="0" t="inlineStr">
        <is>
          <t>23行 0列，源：24 备：15</t>
        </is>
      </c>
      <c r="BC47" s="0" t="inlineStr">
        <is>
          <t>8行 2列，源：€¶I€¶                备：12345678901234567890</t>
        </is>
      </c>
      <c r="BD47" s="0" t="inlineStr">
        <is>
          <t>22行 1列，源：9999-12-31 23:59:59.997000 备：9999-12-31 23:59:59.997</t>
        </is>
      </c>
      <c r="BH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7" s="0" t="inlineStr">
        <is>
          <t>5行 0列，源：6 备：175</t>
        </is>
      </c>
      <c r="BO47" s="0" t="inlineStr">
        <is>
          <t>2行 4列，源：nan 备：</t>
        </is>
      </c>
      <c r="BQ47" s="0" t="inlineStr">
        <is>
          <t>5行 0列，源：6 备：2</t>
        </is>
      </c>
      <c r="BR47" s="0" t="inlineStr">
        <is>
          <t>3行 11列，源：None 备：987654321098765410987654321098765432</t>
        </is>
      </c>
      <c r="BT47"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7" s="0" t="inlineStr">
        <is>
          <t>11行 1列，源：b'\x00' 备：00</t>
        </is>
      </c>
      <c r="CA47" s="0" t="inlineStr">
        <is>
          <t>8行 2列，源：€¶I€¶ 备：12345678901234567890</t>
        </is>
      </c>
      <c r="CD47" s="0" t="inlineStr">
        <is>
          <t>5行 0列，源：6 备：2</t>
        </is>
      </c>
      <c r="CF47" s="0" t="inlineStr">
        <is>
          <t>5行 0列，源：6 备：123</t>
        </is>
      </c>
      <c r="CG47" s="0" t="inlineStr">
        <is>
          <t>5行 0列，源：6 备：2</t>
        </is>
      </c>
      <c r="CI47" s="0" t="inlineStr">
        <is>
          <t>11行 1列，源：b' ' 备：00</t>
        </is>
      </c>
      <c r="CJ47" s="0" t="inlineStr">
        <is>
          <t>5行 0列，源：6 备：107</t>
        </is>
      </c>
      <c r="CL47" s="0" t="inlineStr">
        <is>
          <t>9行 0列，源：10 备：6</t>
        </is>
      </c>
      <c r="CM47" s="0" t="inlineStr">
        <is>
          <t>5行 0列，源：6 备：14</t>
        </is>
      </c>
      <c r="CN47" s="0" t="inlineStr">
        <is>
          <t>5行 8列，源：2063-05-11 10:30:45.1234567 -04:00 备：2000-05-11 00:30:45.1234567 +09:00</t>
        </is>
      </c>
      <c r="CO47" s="0" t="inlineStr">
        <is>
          <t>25行 0列，源：80 备：28</t>
        </is>
      </c>
      <c r="CU47" s="0" t="inlineStr">
        <is>
          <t>23行 0列，源：205 备：7</t>
        </is>
      </c>
      <c r="CW47" s="0" t="inlineStr">
        <is>
          <t>4行 1列，源：123.0 备：</t>
        </is>
      </c>
      <c r="DI47" s="0" t="inlineStr">
        <is>
          <t>22行 1列，源：2025-01-01 00:00:00.233000 备：2068-05-11 14:30:30.000</t>
        </is>
      </c>
      <c r="DJ47" s="0" t="inlineStr">
        <is>
          <t>4行 2列，源：nan 备：</t>
        </is>
      </c>
      <c r="DP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7" s="0" t="inlineStr">
        <is>
          <t>5行 0列，源：6 备：14</t>
        </is>
      </c>
      <c r="DT47" s="0" t="inlineStr">
        <is>
          <t>5行 8列，源：12:30:45.120000 备：00:00:01.1234567</t>
        </is>
      </c>
      <c r="DV47"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7" s="0" t="inlineStr">
        <is>
          <t>5行 0列，源：6 备：14</t>
        </is>
      </c>
      <c r="EC47" s="0" t="inlineStr">
        <is>
          <t>11行 1列，源：b'' 备：</t>
        </is>
      </c>
      <c r="EF47" s="0" t="inlineStr">
        <is>
          <t>4行 1列，源：0.0 备：</t>
        </is>
      </c>
      <c r="EK47" s="0" t="inlineStr">
        <is>
          <t>5行 8列，源：12:30:45.120000 备：00:00:01.1234567</t>
        </is>
      </c>
      <c r="EO47" s="0" t="inlineStr">
        <is>
          <t>5行 8列，源：12:30:45.120000 备：12:00:00.1234567</t>
        </is>
      </c>
      <c r="EQ47" s="0" t="inlineStr">
        <is>
          <t>4行 1列，源：0.0 备：</t>
        </is>
      </c>
      <c r="ET47" s="0" t="inlineStr">
        <is>
          <t>5行 7列，源：23:59:59.123457 备：00:00:01.123457</t>
        </is>
      </c>
      <c r="EW47" s="0" t="inlineStr">
        <is>
          <t>5行 3列，源：23:59:59.120000 备：18:10:06.12</t>
        </is>
      </c>
      <c r="EZ47" s="0" t="inlineStr">
        <is>
          <t>4行 1列，源：0.0 备：</t>
        </is>
      </c>
      <c r="FA47" s="0" t="inlineStr">
        <is>
          <t>11行 1列，源：b' ' 备：41</t>
        </is>
      </c>
      <c r="FB47" s="0" t="inlineStr">
        <is>
          <t>24行 0列，源：31 备：25</t>
        </is>
      </c>
      <c r="FD47" s="0" t="inlineStr">
        <is>
          <t>4行 1列，源：0.0 备：</t>
        </is>
      </c>
      <c r="FE47" s="0" t="inlineStr">
        <is>
          <t>5行 0列，源：6 备：2</t>
        </is>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YES!PK__info_var__3213E83F1C86CAFC</t>
        </is>
      </c>
      <c r="J48" s="0" t="inlineStr">
        <is>
          <t>YES! 主键相关索引</t>
        </is>
      </c>
      <c r="K48" s="0" t="inlineStr">
        <is>
          <t xml:space="preserve"> NO!  	 id列源备映射错误，源端为int None位	期望更改为text	实际备端为int None位</t>
        </is>
      </c>
      <c r="AC48" s="0" t="inlineStr">
        <is>
          <t>23行 1列，源：2068-05-11 14:31:00 备：2023-12-25 23:59:00</t>
        </is>
      </c>
      <c r="AK48" s="0" t="inlineStr">
        <is>
          <t>7行 0列，源：8 备：16</t>
        </is>
      </c>
      <c r="AT48" s="0" t="inlineStr">
        <is>
          <t>4行 18列，源：None 备：</t>
        </is>
      </c>
      <c r="AV48" s="0" t="inlineStr">
        <is>
          <t>23行 0列，源：24 备：9</t>
        </is>
      </c>
      <c r="AX48" s="0" t="inlineStr">
        <is>
          <t>23行 1列，源：2040-12-25 23:59:59.997000 备：2003-11-04 23:59:59.990</t>
        </is>
      </c>
      <c r="AZ48" s="0" t="inlineStr">
        <is>
          <t>23行 0列，源：24 备：9</t>
        </is>
      </c>
      <c r="BA48" s="0" t="inlineStr">
        <is>
          <t>4行 18列，源：None 备：</t>
        </is>
      </c>
      <c r="BB48" s="0" t="inlineStr">
        <is>
          <t>23行 1列，源：2040-12-25 23:59:59.997000 备：2001-04-09 23:59:59.993</t>
        </is>
      </c>
      <c r="BC48"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8" s="0" t="inlineStr">
        <is>
          <t>23行 0列，源：24 备：9</t>
        </is>
      </c>
      <c r="BH48" s="0" t="inlineStr">
        <is>
          <t>7行 0列，源：8 备：16</t>
        </is>
      </c>
      <c r="BM48" s="0" t="inlineStr">
        <is>
          <t>5行 1列，源：1945-05-11 14:30:45 备：9999-12-31 23:59:59</t>
        </is>
      </c>
      <c r="BO48" s="0" t="inlineStr">
        <is>
          <t>2行 15列，源：nan 备：</t>
        </is>
      </c>
      <c r="BQ48" s="0" t="inlineStr">
        <is>
          <t>5行 1列，源：1945-05-11 14:30:45 备：1900-01-01 00:00:00</t>
        </is>
      </c>
      <c r="BR48" s="0" t="inlineStr">
        <is>
          <t>3行 12列，源：None 备：0.98765432109874321098765432109876543200</t>
        </is>
      </c>
      <c r="BT48" s="0" t="inlineStr">
        <is>
          <t>7行 0列，源：8 备：23</t>
        </is>
      </c>
      <c r="BW48" s="0" t="inlineStr">
        <is>
          <t>7行 0列，源：8 备：16</t>
        </is>
      </c>
      <c r="BX48" s="0" t="inlineStr">
        <is>
          <t>11行 2列，源：b'\x00\x00\x00\x00\x00\x00\x00\x00\x00\x00\x00\x00\x00\x00\x00\x00\x00\x00\x00\x00' 备：0000000000000000000000000000000000000000</t>
        </is>
      </c>
      <c r="CA48"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8" s="0" t="inlineStr">
        <is>
          <t>5行 1列，源：2063-05-11 10:30:45 -04:00 备：1900-01-01 00:00:00 +00:00</t>
        </is>
      </c>
      <c r="CF48" s="0" t="inlineStr">
        <is>
          <t>5行 1列，源：2063-05-11 10:30:45 -04:00 备：2026-04-17 17:18:23 +08:00</t>
        </is>
      </c>
      <c r="CG48" s="0" t="inlineStr">
        <is>
          <t>5行 1列，源：2063-05-11 10:30:45 -04:00 备：1900-01-01 00:00:00 +00:00</t>
        </is>
      </c>
      <c r="CI48" s="0" t="inlineStr">
        <is>
          <t>11行 2列，源：b'                    ' 备：0000000000000000000000000000000000000000</t>
        </is>
      </c>
      <c r="CJ48" s="0" t="inlineStr">
        <is>
          <t>5行 1列，源：2063-05-11 10:30:45 -04:00 备：1933-05-11 15:30:45 +01:00</t>
        </is>
      </c>
      <c r="CL48" s="0" t="inlineStr">
        <is>
          <t>9行 2列，源：None 备：</t>
        </is>
      </c>
      <c r="CM48" s="0" t="inlineStr">
        <is>
          <t>5行 1列，源：12:30:45 备：12:00:00</t>
        </is>
      </c>
      <c r="CN48" s="0" t="inlineStr">
        <is>
          <t>6行 0列，源：7 备：3</t>
        </is>
      </c>
      <c r="CO48" s="0" t="inlineStr">
        <is>
          <t>25行 1列，源：1990-05-11 备：0001-01-02</t>
        </is>
      </c>
      <c r="CU48" s="0" t="inlineStr">
        <is>
          <t>23行 1列，源：2026-04-17 备：1970-01-01</t>
        </is>
      </c>
      <c r="CW48" s="0" t="inlineStr">
        <is>
          <t>4行 2列，源：12345.0 备：</t>
        </is>
      </c>
      <c r="DI48" s="0" t="inlineStr">
        <is>
          <t>23行 0列，源：24 备：9</t>
        </is>
      </c>
      <c r="DJ48" s="0" t="inlineStr">
        <is>
          <t>4行 3列，源：nan 备：</t>
        </is>
      </c>
      <c r="DP48" s="0" t="inlineStr">
        <is>
          <t>7行 0列，源：8 备：16</t>
        </is>
      </c>
      <c r="DR48" s="0" t="inlineStr">
        <is>
          <t>5行 1列，源：12:30:45 备：</t>
        </is>
      </c>
      <c r="DT48" s="0" t="inlineStr">
        <is>
          <t>6行 0列，源：7 备：14</t>
        </is>
      </c>
      <c r="DV48" s="0" t="inlineStr">
        <is>
          <t>7行 0列，源：8 备：23</t>
        </is>
      </c>
      <c r="EB48" s="0" t="inlineStr">
        <is>
          <t>5行 1列，源：12:30:45 备：</t>
        </is>
      </c>
      <c r="EC48" s="0" t="inlineStr">
        <is>
          <t>11行 2列，源：b'' 备：</t>
        </is>
      </c>
      <c r="EF48" s="0" t="inlineStr">
        <is>
          <t>4行 2列，源：0.0 备：</t>
        </is>
      </c>
      <c r="EK48" s="0" t="inlineStr">
        <is>
          <t>6行 0列，源：7 备：14</t>
        </is>
      </c>
      <c r="EO48" s="0" t="inlineStr">
        <is>
          <t>6行 0列，源：7 备：15</t>
        </is>
      </c>
      <c r="EQ48" s="0" t="inlineStr">
        <is>
          <t>4行 2列，源：0.0 备：</t>
        </is>
      </c>
      <c r="ET48" s="0" t="inlineStr">
        <is>
          <t>5行 8列，源：23:59:59.123456 备：</t>
        </is>
      </c>
      <c r="EW48" s="0" t="inlineStr">
        <is>
          <t>5行 4列，源：23:59:59.123000 备：18:10:06.123</t>
        </is>
      </c>
      <c r="EZ48" s="0" t="inlineStr">
        <is>
          <t>4行 2列，源：0.0 备：</t>
        </is>
      </c>
      <c r="FA48" s="0" t="inlineStr">
        <is>
          <t>11行 2列，源：b'          ' 备：5661726961626C65206C656E6774682062696E61</t>
        </is>
      </c>
      <c r="FB48" s="0" t="inlineStr">
        <is>
          <t>24行 1列，源：1900-01-02 00:00:00 备：2026-04-17 17:15:00</t>
        </is>
      </c>
      <c r="FD48" s="0" t="inlineStr">
        <is>
          <t>4行 2列，源：0.0 备：</t>
        </is>
      </c>
      <c r="FE48" s="0" t="inlineStr">
        <is>
          <t>5行 1列，源：2063-05-11 10:30:45 -04:00 备：1900-01-01 00:00:00 +00:00</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c_varbinary列源备映射错误，源端为varbinary 1位	期望更改为text	实际备端为varbinary 1位</t>
        </is>
      </c>
      <c r="AC49" s="0" t="inlineStr">
        <is>
          <t>24行 0列，源：60 备：7</t>
        </is>
      </c>
      <c r="AK49" s="0" t="inlineStr">
        <is>
          <t>7行 1列，源：a 备：X</t>
        </is>
      </c>
      <c r="AT49" s="0" t="inlineStr">
        <is>
          <t>4行 19列，源：False 备：0</t>
        </is>
      </c>
      <c r="AV49" s="0" t="inlineStr">
        <is>
          <t>23行 1列，源：2040-12-25 23:59:59.997000 备：1981-05-11 14:30:59.000</t>
        </is>
      </c>
      <c r="AX49" s="0" t="inlineStr">
        <is>
          <t>24行 0列，源：51 备：168</t>
        </is>
      </c>
      <c r="AZ49" s="0" t="inlineStr">
        <is>
          <t>23行 1列，源：2040-12-25 23:59:59.997000 备：1981-05-11 14:30:59.000</t>
        </is>
      </c>
      <c r="BA49" s="0" t="inlineStr">
        <is>
          <t>4行 19列，源：True 备：0</t>
        </is>
      </c>
      <c r="BB49" s="0" t="inlineStr">
        <is>
          <t>24行 0列，源：103 备：16</t>
        </is>
      </c>
      <c r="BC49"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9" s="0" t="inlineStr">
        <is>
          <t>23行 1列，源：9999-12-31 23:59:59.997000 备：9999-12-31 23:59:59.997</t>
        </is>
      </c>
      <c r="BH49" s="0" t="inlineStr">
        <is>
          <t>7行 1列，源：a 备：X</t>
        </is>
      </c>
      <c r="BM49" s="0" t="inlineStr">
        <is>
          <t>5行 2列，源：1945-05-11 14:30:45.100000 备：9999-12-31 23:59:59.9</t>
        </is>
      </c>
      <c r="BO49" s="0" t="inlineStr">
        <is>
          <t>2行 16列，源：nan 备：</t>
        </is>
      </c>
      <c r="BQ49" s="0" t="inlineStr">
        <is>
          <t>5行 2列，源：1945-05-11 14:30:45.100000 备：1900-01-01 00:00:00.0</t>
        </is>
      </c>
      <c r="BR49" s="0" t="inlineStr">
        <is>
          <t>3行 13列，源：None 备：987654321098765432105432.1098542000</t>
        </is>
      </c>
      <c r="BT49" s="0" t="inlineStr">
        <is>
          <t>7行 1列，源：试 备：A</t>
        </is>
      </c>
      <c r="BW49" s="0" t="inlineStr">
        <is>
          <t>7行 1列，源：a 备：X</t>
        </is>
      </c>
      <c r="BX49" s="0"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9"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9" s="0" t="inlineStr">
        <is>
          <t>5行 2列，源：2063-05-11 10:30:45.1 -04:00 备：1900-01-01 00:00:00.0 +00:00</t>
        </is>
      </c>
      <c r="CF49" s="0" t="inlineStr">
        <is>
          <t>5行 2列，源：2063-05-11 10:30:45.1 -04:00 备：2026-04-17 17:18:22.8 +08:00</t>
        </is>
      </c>
      <c r="CG49" s="0" t="inlineStr">
        <is>
          <t>5行 2列，源：2063-05-11 10:30:45.1 -04:00 备：1900-01-01 00:00:00.0 +00:00</t>
        </is>
      </c>
      <c r="CI49" s="0"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9" s="0" t="inlineStr">
        <is>
          <t>5行 2列，源：2063-05-11 10:30:45.1 -04:00 备：1933-05-11 15:30:45.1 +01:00</t>
        </is>
      </c>
      <c r="CL49" s="0" t="inlineStr">
        <is>
          <t>9行 4列，源：None 备：</t>
        </is>
      </c>
      <c r="CM49" s="0" t="inlineStr">
        <is>
          <t>5行 2列，源：12:30:45.100000 备：</t>
        </is>
      </c>
      <c r="CN49" s="0" t="inlineStr">
        <is>
          <t>6行 1列，源：2063-03-12 02:00:00 -04:25 备：2000-05-11 00:30:45 +09:00</t>
        </is>
      </c>
      <c r="CO49" s="0" t="inlineStr">
        <is>
          <t>26行 0列，源：81 备：281</t>
        </is>
      </c>
      <c r="CU49" s="0" t="inlineStr">
        <is>
          <t>24行 0列，源：209 备：8</t>
        </is>
      </c>
      <c r="CW49" s="0" t="inlineStr">
        <is>
          <t>4行 3列，源：1234567890.0 备：</t>
        </is>
      </c>
      <c r="DI49" s="0" t="inlineStr">
        <is>
          <t>23行 1列，源：2040-12-25 23:59:59.997000 备：1981-05-11 14:30:59.000</t>
        </is>
      </c>
      <c r="DJ49" s="0" t="inlineStr">
        <is>
          <t>4行 4列，源：nan 备：</t>
        </is>
      </c>
      <c r="DP49" s="0" t="inlineStr">
        <is>
          <t>7行 1列，源：a 备：X</t>
        </is>
      </c>
      <c r="DR49" s="0" t="inlineStr">
        <is>
          <t>5行 2列，源：12:30:45.100000 备：12:00:00.1</t>
        </is>
      </c>
      <c r="DT49" s="0" t="inlineStr">
        <is>
          <t>6行 1列，源：12:30:45 备：</t>
        </is>
      </c>
      <c r="DV49" s="0" t="inlineStr">
        <is>
          <t>7行 1列，源：试 备：A</t>
        </is>
      </c>
      <c r="EB49" s="0" t="inlineStr">
        <is>
          <t>5行 2列，源：12:30:45.100000 备：12:00:00.1</t>
        </is>
      </c>
      <c r="EC49" s="0" t="inlineStr">
        <is>
          <t>11行 3列，源：b'' 备：</t>
        </is>
      </c>
      <c r="EF49" s="0" t="inlineStr">
        <is>
          <t>4行 3列，源：0.0 备：</t>
        </is>
      </c>
      <c r="EK49" s="0" t="inlineStr">
        <is>
          <t>6行 1列，源：12:30:45 备：</t>
        </is>
      </c>
      <c r="EO49" s="0" t="inlineStr">
        <is>
          <t>6行 1列，源：12:30:45 备：00:00:01</t>
        </is>
      </c>
      <c r="EQ49" s="0" t="inlineStr">
        <is>
          <t>4行 3列，源：0.0 备：</t>
        </is>
      </c>
      <c r="ET49" s="0" t="inlineStr">
        <is>
          <t>6行 0列，源：13 备：2</t>
        </is>
      </c>
      <c r="EW49" s="0" t="inlineStr">
        <is>
          <t>5行 5列，源：23:59:59.123500 备：18:10:06.1235</t>
        </is>
      </c>
      <c r="EZ49" s="0" t="inlineStr">
        <is>
          <t>4行 3列，源：0.0 备：</t>
        </is>
      </c>
      <c r="FA49" s="0"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49" s="0" t="inlineStr">
        <is>
          <t>25行 0列，源：32 备：26</t>
        </is>
      </c>
      <c r="FD49" s="0" t="inlineStr">
        <is>
          <t>4行 3列，源：0.0 备：</t>
        </is>
      </c>
      <c r="FE49" s="0" t="inlineStr">
        <is>
          <t>5行 2列，源：2063-05-11 10:30:45.1 -04:00 备：1900-01-01 00:00:00.0 +00:00</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c_varbinary_100列源备映射错误，源端为varbinary 100位	期望更改为text	实际备端为varbinary 100位</t>
        </is>
      </c>
      <c r="AC50" s="0" t="inlineStr">
        <is>
          <t>24行 1列，源：2079-06-05 23:59:00 备：2000-05-11 14:30:00</t>
        </is>
      </c>
      <c r="AK50" s="0" t="inlineStr">
        <is>
          <t>7行 1列，源：a 备：X</t>
        </is>
      </c>
      <c r="AT50" s="0" t="inlineStr">
        <is>
          <t>5行 0列，源：6 备：14</t>
        </is>
      </c>
      <c r="AX50" s="0" t="inlineStr">
        <is>
          <t>24行 1列，源：None 备：2004-12-24 23:59:59.990</t>
        </is>
      </c>
      <c r="BA50" s="0" t="inlineStr">
        <is>
          <t>5行 0列，源：6 备：14</t>
        </is>
      </c>
      <c r="BB50" s="0" t="inlineStr">
        <is>
          <t>24行 1列，源：1753-01-01 00:00:00 备：2002-06-11 23:59:59.993</t>
        </is>
      </c>
      <c r="BC50" s="0" t="inlineStr">
        <is>
          <t>9行 0列，源：10 备：9</t>
        </is>
      </c>
      <c r="BH50" s="0" t="inlineStr">
        <is>
          <t>7行 1列，源：a 备：X</t>
        </is>
      </c>
      <c r="BM50" s="0" t="inlineStr">
        <is>
          <t>5行 3列，源：1945-05-11 14:30:45.120000 备：9999-12-31 23:59:59.99</t>
        </is>
      </c>
      <c r="BO50" s="0" t="inlineStr">
        <is>
          <t>2行 17列，源：None 备：</t>
        </is>
      </c>
      <c r="BQ50" s="0" t="inlineStr">
        <is>
          <t>5行 3列，源：1945-05-11 14:30:45.120000 备：1900-01-01 00:00:00.00</t>
        </is>
      </c>
      <c r="BR50" s="0" t="inlineStr">
        <is>
          <t>3行 14列，源：None 备：1234567012456.78</t>
        </is>
      </c>
      <c r="BT50" s="0" t="inlineStr">
        <is>
          <t>7行 1列，源：试 备：A</t>
        </is>
      </c>
      <c r="BW50" s="0" t="inlineStr">
        <is>
          <t>7行 1列，源：a 备：X</t>
        </is>
      </c>
      <c r="BX50" s="0" t="inlineStr">
        <is>
          <t>12行 0列，源：23 备：24</t>
        </is>
      </c>
      <c r="CA50" s="0" t="inlineStr">
        <is>
          <t>9行 0列，源：10 备：9</t>
        </is>
      </c>
      <c r="CD50" s="0" t="inlineStr">
        <is>
          <t>5行 3列，源：2063-05-11 10:30:45.12 -04:00 备：1900-01-01 00:00:00.00 +00:00</t>
        </is>
      </c>
      <c r="CF50" s="0" t="inlineStr">
        <is>
          <t>5行 3列，源：2063-05-11 10:30:45.12 -04:00 备：2026-04-17 17:18:22.75 +08:00</t>
        </is>
      </c>
      <c r="CG50" s="0" t="inlineStr">
        <is>
          <t>5行 3列，源：2063-05-11 10:30:45.12 -04:00 备：1900-01-01 00:00:00.00 +00:00</t>
        </is>
      </c>
      <c r="CI50" s="0" t="inlineStr">
        <is>
          <t>12行 0列，源：55 备：4</t>
        </is>
      </c>
      <c r="CJ50" s="0" t="inlineStr">
        <is>
          <t>5行 3列，源：2063-05-11 10:30:45.12 -04:00 备：1933-05-11 15:30:45.12 +01:00</t>
        </is>
      </c>
      <c r="CL50" s="0" t="inlineStr">
        <is>
          <t>9行 6列，源：None 备：</t>
        </is>
      </c>
      <c r="CM50" s="0" t="inlineStr">
        <is>
          <t>5行 3列，源：12:30:45.120000 备：12:00:00.12</t>
        </is>
      </c>
      <c r="CN50" s="0" t="inlineStr">
        <is>
          <t>6行 2列，源：2063-03-12 02:00:00.0 -04:25 备：2000-05-11 00:30:45.1 +09:00</t>
        </is>
      </c>
      <c r="CO50" s="0" t="inlineStr">
        <is>
          <t>27行 0列，源：122 备：29</t>
        </is>
      </c>
      <c r="CU50" s="0" t="inlineStr">
        <is>
          <t>24行 1列，源：9999-12-30 备：0001-01-02</t>
        </is>
      </c>
      <c r="CW50" s="0" t="inlineStr">
        <is>
          <t>4行 4列，源：1234567890123456.0 备：</t>
        </is>
      </c>
      <c r="DJ50" s="0" t="inlineStr">
        <is>
          <t>4行 5列，源：None 备：</t>
        </is>
      </c>
      <c r="DP50" s="0" t="inlineStr">
        <is>
          <t>7行 1列，源：a 备：X</t>
        </is>
      </c>
      <c r="DR50" s="0" t="inlineStr">
        <is>
          <t>5行 3列，源：12:30:45.120000 备：</t>
        </is>
      </c>
      <c r="DT50" s="0" t="inlineStr">
        <is>
          <t>6行 2列，源：12:30:45.100000 备：12:00:00.1</t>
        </is>
      </c>
      <c r="DV50" s="0" t="inlineStr">
        <is>
          <t>7行 1列，源：试 备：A</t>
        </is>
      </c>
      <c r="EB50" s="0" t="inlineStr">
        <is>
          <t>5行 3列，源：12:30:45.120000 备：</t>
        </is>
      </c>
      <c r="EC50" s="0" t="inlineStr">
        <is>
          <t>12行 0列，源：23 备：24</t>
        </is>
      </c>
      <c r="EF50" s="0" t="inlineStr">
        <is>
          <t>4行 4列，源：0.0 备：</t>
        </is>
      </c>
      <c r="EK50" s="0" t="inlineStr">
        <is>
          <t>6行 2列，源：12:30:45.100000 备：12:00:00.1</t>
        </is>
      </c>
      <c r="EO50" s="0" t="inlineStr">
        <is>
          <t>6行 2列，源：12:30:45.100000 备：05:44:11.1</t>
        </is>
      </c>
      <c r="EQ50" s="0" t="inlineStr">
        <is>
          <t>4行 4列，源：0.0 备：</t>
        </is>
      </c>
      <c r="ET50" s="0" t="inlineStr">
        <is>
          <t>6行 1列，源：None 备：00:00:00</t>
        </is>
      </c>
      <c r="EW50" s="0" t="inlineStr">
        <is>
          <t>5行 6列，源：23:59:59.123460 备：18:10:06.12346</t>
        </is>
      </c>
      <c r="EZ50" s="0" t="inlineStr">
        <is>
          <t>4行 4列，源：0.0 备：</t>
        </is>
      </c>
      <c r="FA50" s="0" t="inlineStr">
        <is>
          <t>12行 0列，源：55 备：53</t>
        </is>
      </c>
      <c r="FB50" s="0" t="inlineStr">
        <is>
          <t>25行 1列，源：1990-11-26 00:01:00 备：2020-03-01 00:00:00</t>
        </is>
      </c>
      <c r="FD50" s="0" t="inlineStr">
        <is>
          <t>4行 4列，源：0.0 备：</t>
        </is>
      </c>
      <c r="FE50" s="0" t="inlineStr">
        <is>
          <t>5行 3列，源：2063-05-11 10:30:45.12 -04:00 备：1900-01-01 00:00:00.00 +00:00</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c_varbinary_200列源备映射错误，源端为varbinary 200位	期望更改为text	实际备端为varbinary 200位</t>
        </is>
      </c>
      <c r="AC51" s="0" t="inlineStr">
        <is>
          <t>25行 0列，源：63 备：8</t>
        </is>
      </c>
      <c r="AK51" s="0" t="inlineStr">
        <is>
          <t xml:space="preserve">7行 2列，源：this is a testcaseyf 备：𧿹䗪䒦𠀀              </t>
        </is>
      </c>
      <c r="AT51" s="0" t="inlineStr">
        <is>
          <t>5行 2列，源：255.0 备：</t>
        </is>
      </c>
      <c r="AX51" s="0" t="inlineStr">
        <is>
          <t>25行 0列，源：52 备：169</t>
        </is>
      </c>
      <c r="BA51" s="0" t="inlineStr">
        <is>
          <t>5行 2列，源：0.0 备：</t>
        </is>
      </c>
      <c r="BB51" s="0" t="inlineStr">
        <is>
          <t>25行 0列，源：106 备：17</t>
        </is>
      </c>
      <c r="BC51" s="0" t="inlineStr">
        <is>
          <t>9行 1列，源：￥ 备：英</t>
        </is>
      </c>
      <c r="BH51" s="0" t="inlineStr">
        <is>
          <t xml:space="preserve">7行 2列，源：this is a testcaseyf 备：𧿹䗪䒦𠀀              </t>
        </is>
      </c>
      <c r="BM51" s="0" t="inlineStr">
        <is>
          <t>5行 4列，源：1945-05-11 14:30:45.123000 备：9999-12-31 23:59:59.999</t>
        </is>
      </c>
      <c r="BO51" s="0" t="inlineStr">
        <is>
          <t>2行 18列，源：None 备：</t>
        </is>
      </c>
      <c r="BQ51" s="0" t="inlineStr">
        <is>
          <t>5行 4列，源：1945-05-11 14:30:45.123000 备：1900-01-01 00:00:00.000</t>
        </is>
      </c>
      <c r="BR51" s="0" t="inlineStr">
        <is>
          <t>3行 15列，源：nan 备：</t>
        </is>
      </c>
      <c r="BT51" s="0" t="inlineStr">
        <is>
          <t>7行 2列，源：更新生僻字                备：THIS IS A TESTCASEYF</t>
        </is>
      </c>
      <c r="BW51" s="0" t="inlineStr">
        <is>
          <t>7行 2列，源：this is a test 备：𧿹䗪䒦𠀀</t>
        </is>
      </c>
      <c r="BX51" s="0" t="inlineStr">
        <is>
          <t>12行 1列，源：b'\x00' 备：20</t>
        </is>
      </c>
      <c r="CA51" s="0" t="inlineStr">
        <is>
          <t>9行 1列，源：￥ 备：英</t>
        </is>
      </c>
      <c r="CD51" s="0" t="inlineStr">
        <is>
          <t>5行 4列，源：2063-05-11 10:30:45.123 -04:00 备：1900-01-01 00:00:00.000 +00:00</t>
        </is>
      </c>
      <c r="CF51" s="0" t="inlineStr">
        <is>
          <t>5行 4列，源：2063-05-11 10:30:45.123 -04:00 备：2026-04-17 17:18:22.755 +08:00</t>
        </is>
      </c>
      <c r="CG51" s="0" t="inlineStr">
        <is>
          <t>5行 4列，源：2063-05-11 10:30:45.123 -04:00 备：1900-01-01 00:00:00.000 +00:00</t>
        </is>
      </c>
      <c r="CI51" s="0" t="inlineStr">
        <is>
          <t>12行 1列，源：b'A' 备：20</t>
        </is>
      </c>
      <c r="CJ51" s="0" t="inlineStr">
        <is>
          <t>5行 4列，源：2063-05-11 10:30:45.123 -04:00 备：1933-05-11 15:30:45.123 +01:00</t>
        </is>
      </c>
      <c r="CL51" s="0" t="inlineStr">
        <is>
          <t>9行 8列，源：None 备：</t>
        </is>
      </c>
      <c r="CM51" s="0" t="inlineStr">
        <is>
          <t>5行 4列，源：12:30:45.120000 备：</t>
        </is>
      </c>
      <c r="CN51" s="0" t="inlineStr">
        <is>
          <t>6行 3列，源：2063-03-12 02:00:00.00 -04:25 备：2000-05-11 00:30:45.12 +09:00</t>
        </is>
      </c>
      <c r="CO51" s="0" t="inlineStr">
        <is>
          <t>27行 1列，源：1900-01-01 备：9999-12-30</t>
        </is>
      </c>
      <c r="CU51" s="0" t="inlineStr">
        <is>
          <t>25行 0列，源：211 备：9</t>
        </is>
      </c>
      <c r="CW51" s="0" t="inlineStr">
        <is>
          <t>4行 15列，源：6.62607015e-34 备：</t>
        </is>
      </c>
      <c r="DJ51" s="0" t="inlineStr">
        <is>
          <t>4行 6列，源：None 备：</t>
        </is>
      </c>
      <c r="DP51" s="0" t="inlineStr">
        <is>
          <t>7行 2列，源：this is a testcaseyf 备：𧿹䗪䒦𠀀</t>
        </is>
      </c>
      <c r="DR51" s="0" t="inlineStr">
        <is>
          <t>5行 4列，源：12:30:45.120000 备：12:00:00.123</t>
        </is>
      </c>
      <c r="DT51" s="0" t="inlineStr">
        <is>
          <t>6行 3列，源：12:30:45.120000 备：</t>
        </is>
      </c>
      <c r="DV51" s="0" t="inlineStr">
        <is>
          <t>7行 2列，源：更新生僻字 备：THIS IS A TESTCASEYF</t>
        </is>
      </c>
      <c r="EB51" s="0" t="inlineStr">
        <is>
          <t>5行 4列，源：12:30:45.120000 备：12:00:00.123</t>
        </is>
      </c>
      <c r="EC51" s="0" t="inlineStr">
        <is>
          <t>12行 1列，源：b'' 备：20</t>
        </is>
      </c>
      <c r="EF51" s="0" t="inlineStr">
        <is>
          <t>4行 5列，源：None 备：-457</t>
        </is>
      </c>
      <c r="EK51" s="0" t="inlineStr">
        <is>
          <t>6行 3列，源：12:30:45.120000 备：</t>
        </is>
      </c>
      <c r="EO51" s="0" t="inlineStr">
        <is>
          <t>6行 3列，源：12:30:45.120000 备：00:00:01.12</t>
        </is>
      </c>
      <c r="EQ51" s="0" t="inlineStr">
        <is>
          <t>4行 5列，源：None 备：</t>
        </is>
      </c>
      <c r="ET51" s="0" t="inlineStr">
        <is>
          <t>6行 3列，源：None 备：00:00:00.00</t>
        </is>
      </c>
      <c r="EW51" s="0" t="inlineStr">
        <is>
          <t>5行 7列，源：23:59:59.123457 备：18:10:06.123457</t>
        </is>
      </c>
      <c r="EZ51" s="0" t="inlineStr">
        <is>
          <t>4行 5列，源：None 备：-457</t>
        </is>
      </c>
      <c r="FA51" s="0" t="inlineStr">
        <is>
          <t>12行 1列，源：b'A' 备：</t>
        </is>
      </c>
      <c r="FB51" s="0" t="inlineStr">
        <is>
          <t>26行 0列，源：33 备：27</t>
        </is>
      </c>
      <c r="FD51" s="0" t="inlineStr">
        <is>
          <t>4行 5列，源：None 备：</t>
        </is>
      </c>
      <c r="FE51" s="0" t="inlineStr">
        <is>
          <t>5行 4列，源：2063-05-11 10:30:45.123 -04:00 备：1900-01-01 00:00:00.000 +00:00</t>
        </is>
      </c>
    </row>
    <row r="52">
      <c r="A52" s="0" t="inlineStr">
        <is>
          <t>info_xml_dml_single_pk_irp</t>
        </is>
      </c>
      <c r="K52" s="0" t="inlineStr">
        <is>
          <t>[0;34m info_xml_dml_single_pk_irp [0m源备字段数相同，源端字段：2 	备端字段2</t>
        </is>
      </c>
      <c r="W52" s="16">
        <f>HYPERLINK("#2026041717hbase1!AG2","NO 源备存在差异，共1个")</f>
        <v/>
      </c>
      <c r="X52" s="0">
        <f>A52</f>
        <v/>
      </c>
      <c r="AC52" s="0" t="inlineStr">
        <is>
          <t>25行 1列，源：2025-05-11 12:00:00 备：2068-05-11 14:31:00</t>
        </is>
      </c>
      <c r="AK52" s="0" t="inlineStr">
        <is>
          <t xml:space="preserve">7行 2列，源：this is a testcaseyf 备：𧿹䗪䒦𠀀              </t>
        </is>
      </c>
      <c r="AT52" s="0" t="inlineStr">
        <is>
          <t>5行 5列，源：None 备：</t>
        </is>
      </c>
      <c r="AX52" s="0" t="inlineStr">
        <is>
          <t>25行 1列，源：1900-01-01 00:00:00 备：1753-01-02 00:00:00.000</t>
        </is>
      </c>
      <c r="BA52" s="0" t="inlineStr">
        <is>
          <t>5行 3列，源：0 备：123456</t>
        </is>
      </c>
      <c r="BB52" s="0" t="inlineStr">
        <is>
          <t>25行 1列，源：2020-02-29 19:27:31.123000 备：2003-11-04 23:59:59.990</t>
        </is>
      </c>
      <c r="BC52" s="0" t="inlineStr">
        <is>
          <t>9行 1列，源：￥ 备：英</t>
        </is>
      </c>
      <c r="BH52" s="0" t="inlineStr">
        <is>
          <t xml:space="preserve">7行 2列，源：this is a testcaseyf 备：𧿹䗪䒦𠀀              </t>
        </is>
      </c>
      <c r="BM52" s="0" t="inlineStr">
        <is>
          <t>5行 5列，源：1945-05-11 14:30:45.123500 备：9999-12-31 23:59:59.9999</t>
        </is>
      </c>
      <c r="BO52" s="0" t="inlineStr">
        <is>
          <t>2行 19列，源：None 备：</t>
        </is>
      </c>
      <c r="BQ52" s="0" t="inlineStr">
        <is>
          <t>5行 5列，源：1945-05-11 14:30:45.123500 备：1900-01-01 00:00:00.0000</t>
        </is>
      </c>
      <c r="BR52" s="0" t="inlineStr">
        <is>
          <t>3行 16列，源：nan 备：</t>
        </is>
      </c>
      <c r="BT52" s="0" t="inlineStr">
        <is>
          <t>7行 2列，源：更新生僻字                备：THIS IS A TESTCASEYF</t>
        </is>
      </c>
      <c r="BW52" s="0" t="inlineStr">
        <is>
          <t>7行 2列，源：this is a test 备：𧿹䗪䒦𠀀</t>
        </is>
      </c>
      <c r="BX52" s="0" t="inlineStr">
        <is>
          <t>12行 2列，源：b'\x00\x00\x00\x00\x00\x00\x00\x00\x00\x00\x00\x00\x00\x00\x00\x00\x00\x00\x00\x00' 备：2020202020202020202020202020202020202020</t>
        </is>
      </c>
      <c r="CA52" s="0" t="inlineStr">
        <is>
          <t>9行 1列，源：￥ 备：英</t>
        </is>
      </c>
      <c r="CD52" s="0" t="inlineStr">
        <is>
          <t>5行 5列，源：2063-05-11 10:30:45.1235 -04:00 备：1900-01-01 00:00:00.0000 +00:00</t>
        </is>
      </c>
      <c r="CF52" s="0" t="inlineStr">
        <is>
          <t>5行 5列，源：2063-05-11 10:30:45.1235 -04:00 备：2026-04-17 17:18:22.7550 +08:00</t>
        </is>
      </c>
      <c r="CG52" s="0" t="inlineStr">
        <is>
          <t>5行 5列，源：2063-05-11 10:30:45.1235 -04:00 备：1900-01-01 00:00:00.0000 +00:00</t>
        </is>
      </c>
      <c r="CI52" s="0" t="inlineStr">
        <is>
          <t>12行 2列，源：b'Variable length bina' 备：2020202020202020202020202020202020202020</t>
        </is>
      </c>
      <c r="CJ52" s="0" t="inlineStr">
        <is>
          <t>5行 5列，源：2063-05-11 10:30:45.1235 -04:00 备：1933-05-11 15:30:45.1235 +01:00</t>
        </is>
      </c>
      <c r="CL52" s="0" t="inlineStr">
        <is>
          <t>10行 0列，源：11 备：7</t>
        </is>
      </c>
      <c r="CM52" s="0" t="inlineStr">
        <is>
          <t>5行 5列，源：12:30:45.120000 备：12:00:00.1235</t>
        </is>
      </c>
      <c r="CN52" s="0" t="inlineStr">
        <is>
          <t>6行 4列，源：2063-03-12 02:00:00.000 -04:25 备：2000-05-11 00:30:45.123 +09:00</t>
        </is>
      </c>
      <c r="CO52" s="0" t="inlineStr">
        <is>
          <t>28行 0列，源：123 备：3</t>
        </is>
      </c>
      <c r="CU52" s="0" t="inlineStr">
        <is>
          <t>25行 1列，源：2068-06-01 备：9999-12-30</t>
        </is>
      </c>
      <c r="CW52" s="0" t="inlineStr">
        <is>
          <t>4行 16列，源：299792448.0 备：</t>
        </is>
      </c>
      <c r="DJ52" s="0" t="inlineStr">
        <is>
          <t>4行 7列，源：None 备：</t>
        </is>
      </c>
      <c r="DP52" s="0" t="inlineStr">
        <is>
          <t>7行 2列，源：this is a testcaseyf 备：𧿹䗪䒦𠀀</t>
        </is>
      </c>
      <c r="DR52" s="0" t="inlineStr">
        <is>
          <t>5行 5列，源：12:30:45.120000 备：</t>
        </is>
      </c>
      <c r="DT52" s="0" t="inlineStr">
        <is>
          <t>6行 4列，源：12:30:45.123000 备：12:00:00.123</t>
        </is>
      </c>
      <c r="DV52" s="0" t="inlineStr">
        <is>
          <t>7行 2列，源：更新生僻字 备：THIS IS A TESTCASEYF</t>
        </is>
      </c>
      <c r="EB52" s="0" t="inlineStr">
        <is>
          <t>5行 5列，源：12:30:45.120000 备：</t>
        </is>
      </c>
      <c r="EC52" s="0" t="inlineStr">
        <is>
          <t>12行 2列，源：b'' 备：20202020202020202020</t>
        </is>
      </c>
      <c r="EF52" s="0" t="inlineStr">
        <is>
          <t>4行 6列，源：None 备：-123456780123456781234589012345678</t>
        </is>
      </c>
      <c r="EK52" s="0" t="inlineStr">
        <is>
          <t>6行 4列，源：12:30:45.123000 备：12:00:00.123</t>
        </is>
      </c>
      <c r="EO52" s="0" t="inlineStr">
        <is>
          <t>6行 4列，源：12:30:45.123000 备：05:44:11.123</t>
        </is>
      </c>
      <c r="EQ52" s="0" t="inlineStr">
        <is>
          <t>4行 6列，源：None 备：</t>
        </is>
      </c>
      <c r="ET52" s="0" t="inlineStr">
        <is>
          <t>6行 5列，源：None 备：00:00:00.0000</t>
        </is>
      </c>
      <c r="EW52" s="0" t="inlineStr">
        <is>
          <t>5行 8列，源：23:59:59.123456 备：18:10:06.1234567</t>
        </is>
      </c>
      <c r="EZ52" s="0" t="inlineStr">
        <is>
          <t>4行 6列，源：None 备：-123456780123456781234589012345678</t>
        </is>
      </c>
      <c r="FA52" s="0" t="inlineStr">
        <is>
          <t>12行 2列，源：b'Variable length bina' 备：</t>
        </is>
      </c>
      <c r="FB52" s="0" t="inlineStr">
        <is>
          <t>26行 1列，源：2025-05-11 12:00:00 备：2000-05-11 14:30:00</t>
        </is>
      </c>
      <c r="FD52" s="0" t="inlineStr">
        <is>
          <t>4行 6列，源：None 备：</t>
        </is>
      </c>
      <c r="FE52" s="0" t="inlineStr">
        <is>
          <t>5行 5列，源：2063-05-11 10:30:45.1235 -04:00 备：1900-01-01 00:00:00.0000 +00:00</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YES!PK__info_xml__3213E83F91795AB0</t>
        </is>
      </c>
      <c r="J53" s="0" t="inlineStr">
        <is>
          <t>YES! 主键相关索引</t>
        </is>
      </c>
      <c r="K53" s="0" t="inlineStr">
        <is>
          <t xml:space="preserve"> NO!  	 id列源备映射错误，源端为int None位	期望更改为text	实际备端为int None位</t>
        </is>
      </c>
      <c r="AC53" s="0" t="inlineStr">
        <is>
          <t>26行 0列，源：64 备：9</t>
        </is>
      </c>
      <c r="AK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3" s="0" t="inlineStr">
        <is>
          <t>5行 6列，源：None 备：99999999999999999999999999999999</t>
        </is>
      </c>
      <c r="AX53" s="0" t="inlineStr">
        <is>
          <t>26行 0列，源：53 备：17</t>
        </is>
      </c>
      <c r="BA53" s="0" t="inlineStr">
        <is>
          <t>5行 4列，源：0 备：1000000</t>
        </is>
      </c>
      <c r="BB53" s="0" t="inlineStr">
        <is>
          <t>26行 0列，源：107 备：18</t>
        </is>
      </c>
      <c r="BC53" s="0" t="inlineStr">
        <is>
          <t xml:space="preserve">9行 2列，源：𧿹䗪䒦𠀀               备：€¶I€¶               </t>
        </is>
      </c>
      <c r="BH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3" s="0" t="inlineStr">
        <is>
          <t>5行 6列，源：1945-05-11 14:30:45.123460 备：9999-12-31 23:59:59.99999</t>
        </is>
      </c>
      <c r="BO53" s="0" t="inlineStr">
        <is>
          <t>3行 0列，源：13 备：14</t>
        </is>
      </c>
      <c r="BQ53" s="0" t="inlineStr">
        <is>
          <t>5行 6列，源：1945-05-11 14:30:45.123460 备：1900-01-01 00:00:00.00000</t>
        </is>
      </c>
      <c r="BR53" s="0" t="inlineStr">
        <is>
          <t>3行 17列，源：None 备：</t>
        </is>
      </c>
      <c r="BT53"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3" s="0"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53" s="0" t="inlineStr">
        <is>
          <t>9行 2列，源：𧿹䗪䒦𠀀 备：€¶I€¶</t>
        </is>
      </c>
      <c r="CD53" s="0" t="inlineStr">
        <is>
          <t>5行 6列，源：2063-05-11 10:30:45.12346 -04:00 备：1900-01-01 00:00:00.00000 +00:00</t>
        </is>
      </c>
      <c r="CF53" s="0" t="inlineStr">
        <is>
          <t>5行 6列，源：2063-05-11 10:30:45.12346 -04:00 备：2026-04-17 17:18:22.75495 +08:00</t>
        </is>
      </c>
      <c r="CG53" s="0" t="inlineStr">
        <is>
          <t>5行 6列，源：2063-05-11 10:30:45.12346 -04:00 备：1900-01-01 00:00:00.00000 +00:00</t>
        </is>
      </c>
      <c r="CI53" s="0"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53" s="0" t="inlineStr">
        <is>
          <t>5行 6列，源：2063-05-11 10:30:45.12346 -04:00 备：1933-05-11 15:30:45.12346 +01:00</t>
        </is>
      </c>
      <c r="CL53" s="0" t="inlineStr">
        <is>
          <t>10行 2列，源：None 备：</t>
        </is>
      </c>
      <c r="CM53" s="0" t="inlineStr">
        <is>
          <t>5行 6列，源：12:30:45.120000 备：</t>
        </is>
      </c>
      <c r="CN53" s="0" t="inlineStr">
        <is>
          <t>6行 5列，源：2063-03-12 02:00:00.0000 -04:25 备：2000-05-11 00:30:45.1235 +09:00</t>
        </is>
      </c>
      <c r="CO53" s="0" t="inlineStr">
        <is>
          <t>29行 0列，源：126 备：30</t>
        </is>
      </c>
      <c r="CW53" s="0" t="inlineStr">
        <is>
          <t>4行 19列，源：True 备：</t>
        </is>
      </c>
      <c r="DJ53" s="0" t="inlineStr">
        <is>
          <t>4行 9列，源：None 备：</t>
        </is>
      </c>
      <c r="DP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3" s="0" t="inlineStr">
        <is>
          <t>5行 6列，源：12:30:45.120000 备：12:00:00.12346</t>
        </is>
      </c>
      <c r="DT53" s="0" t="inlineStr">
        <is>
          <t>6行 5列，源：12:30:45.123000 备：</t>
        </is>
      </c>
      <c r="DV53"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3" s="0" t="inlineStr">
        <is>
          <t>5行 6列，源：12:30:45.120000 备：12:00:00.12346</t>
        </is>
      </c>
      <c r="EC53" s="0"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53" s="0" t="inlineStr">
        <is>
          <t>4行 7列，源：None 备：-0.45678901234792345678901456789010000000</t>
        </is>
      </c>
      <c r="EK53" s="0" t="inlineStr">
        <is>
          <t>6行 5列，源：12:30:45.123000 备：</t>
        </is>
      </c>
      <c r="EO53" s="0" t="inlineStr">
        <is>
          <t>6行 5列，源：12:30:45.123000 备：00:00:01.1235</t>
        </is>
      </c>
      <c r="EQ53" s="0" t="inlineStr">
        <is>
          <t>4行 7列，源：None 备：</t>
        </is>
      </c>
      <c r="ET53" s="0" t="inlineStr">
        <is>
          <t>6行 7列，源：None 备：00:00:00.000000</t>
        </is>
      </c>
      <c r="EW53" s="0" t="inlineStr">
        <is>
          <t>6行 0列，源：13 备：4</t>
        </is>
      </c>
      <c r="EZ53" s="0" t="inlineStr">
        <is>
          <t>4行 7列，源：None 备：-0.45678901234792345678901456789010000000</t>
        </is>
      </c>
      <c r="FA53" s="0" t="inlineStr">
        <is>
          <t>12行 3列，源：b'TestTestTestTestTestTestTestTestTestTestTestTestTestTestTestTestTestTestTestTestTestTestTestTestTestTestTestTestTestTestTestTestTestTestTestTestTestTestTestTestTestTestTestTestTestTestTestTestTestTest' 备：</t>
        </is>
      </c>
      <c r="FB53" s="0" t="inlineStr">
        <is>
          <t>27行 0列，源：34 备：28</t>
        </is>
      </c>
      <c r="FD53" s="0" t="inlineStr">
        <is>
          <t>4行 7列，源：None 备：</t>
        </is>
      </c>
      <c r="FE53" s="0" t="inlineStr">
        <is>
          <t>5行 6列，源：2063-05-11 10:30:45.12346 -04:00 备：1900-01-01 00:00:00.00000 +00:00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c_xml列源备映射错误，源端为xml -1位	期望更改为text	实际备端为xml -1位</t>
        </is>
      </c>
      <c r="AC54" s="0" t="inlineStr">
        <is>
          <t>26行 1列，源：2023-12-25 23:59:00 备：1981-05-11 14:31:00</t>
        </is>
      </c>
      <c r="AK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4" s="0" t="inlineStr">
        <is>
          <t>5行 7列，源：None 备：0.99999999999999999999999999999900000000</t>
        </is>
      </c>
      <c r="AX54" s="0" t="inlineStr">
        <is>
          <t>26行 1列，源：1753-01-01 00:00:00 备：2003-11-04 23:59:59.990</t>
        </is>
      </c>
      <c r="BA54" s="0" t="inlineStr">
        <is>
          <t>5行 5列，源：None 备：</t>
        </is>
      </c>
      <c r="BB54" s="0" t="inlineStr">
        <is>
          <t>26行 1列，源：2000-05-11 14:30:29 备：2004-12-24 23:59:59.990</t>
        </is>
      </c>
      <c r="BC54" s="0" t="inlineStr">
        <is>
          <t xml:space="preserve">9行 2列，源：𧿹䗪䒦𠀀               备：€¶I€¶               </t>
        </is>
      </c>
      <c r="BH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4" s="0" t="inlineStr">
        <is>
          <t>5行 7列，源：1945-05-11 14:30:45.123457 备：9999-12-31 23:59:59.999999</t>
        </is>
      </c>
      <c r="BO54" s="0" t="inlineStr">
        <is>
          <t>3行 1列，源：nan 备：</t>
        </is>
      </c>
      <c r="BQ54" s="0" t="inlineStr">
        <is>
          <t>5行 7列，源：1945-05-11 14:30:45.123457 备：1900-01-01 00:00:00.000000</t>
        </is>
      </c>
      <c r="BR54" s="0" t="inlineStr">
        <is>
          <t>3行 18列，源：None 备：</t>
        </is>
      </c>
      <c r="BT54"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4" s="0" t="inlineStr">
        <is>
          <t>13行 0列，源：24 备：25</t>
        </is>
      </c>
      <c r="CA54" s="0" t="inlineStr">
        <is>
          <t>9行 2列，源：𧿹䗪䒦𠀀 备：€¶I€¶</t>
        </is>
      </c>
      <c r="CD54" s="0" t="inlineStr">
        <is>
          <t>5行 7列，源：2063-05-11 10:30:45.123457 -04:00 备：1900-01-01 00:00:00.000000 +00:00</t>
        </is>
      </c>
      <c r="CF54" s="0" t="inlineStr">
        <is>
          <t>5行 7列，源：2063-05-11 10:30:45.123457 -04:00 备：2026-04-17 17:18:22.754952 +08:00</t>
        </is>
      </c>
      <c r="CG54" s="0" t="inlineStr">
        <is>
          <t>5行 7列，源：2063-05-11 10:30:45.123457 -04:00 备：1900-01-01 00:00:00.000000 +00:00</t>
        </is>
      </c>
      <c r="CI54" s="0" t="inlineStr">
        <is>
          <t>13行 0列，源：56 备：5</t>
        </is>
      </c>
      <c r="CJ54" s="0" t="inlineStr">
        <is>
          <t>5行 7列，源：2063-05-11 10:30:45.123457 -04:00 备：1933-05-11 15:30:45.123457 +01:00</t>
        </is>
      </c>
      <c r="CL54" s="0" t="inlineStr">
        <is>
          <t>10行 4列，源：None 备：</t>
        </is>
      </c>
      <c r="CM54" s="0" t="inlineStr">
        <is>
          <t>5行 7列，源：12:30:45.120000 备：12:00:00.123457</t>
        </is>
      </c>
      <c r="CN54" s="0" t="inlineStr">
        <is>
          <t>6行 6列，源：2063-03-12 02:00:00.00000 -04:25 备：2000-05-11 00:30:45.12346 +09:00</t>
        </is>
      </c>
      <c r="CO54" s="0" t="inlineStr">
        <is>
          <t>29行 1列，源：2020-02-29 备：1990-05-11</t>
        </is>
      </c>
      <c r="CW54" s="0" t="inlineStr">
        <is>
          <t>5行 0列，源：6 备：14</t>
        </is>
      </c>
      <c r="DJ54" s="0" t="inlineStr">
        <is>
          <t>4行 10列，源：None 备：</t>
        </is>
      </c>
      <c r="DP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4" s="0" t="inlineStr">
        <is>
          <t>5行 7列，源：12:30:45.120000 备：</t>
        </is>
      </c>
      <c r="DT54" s="0" t="inlineStr">
        <is>
          <t>6行 6列，源：12:30:45.123000 备：12:00:00.12346</t>
        </is>
      </c>
      <c r="DV54"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4" s="0" t="inlineStr">
        <is>
          <t>5行 7列，源：12:30:45.120000 备：</t>
        </is>
      </c>
      <c r="EC54" s="0" t="inlineStr">
        <is>
          <t>13行 0列，源：24 备：25</t>
        </is>
      </c>
      <c r="EF54" s="0" t="inlineStr">
        <is>
          <t>4行 8列，源：None 备：-123456789012347890345678.9874321000</t>
        </is>
      </c>
      <c r="EK54" s="0" t="inlineStr">
        <is>
          <t>6行 6列，源：12:30:45.123000 备：12:00:00.12346</t>
        </is>
      </c>
      <c r="EO54" s="0" t="inlineStr">
        <is>
          <t>6行 6列，源：12:30:45.123000 备：05:44:11.12346</t>
        </is>
      </c>
      <c r="EQ54" s="0" t="inlineStr">
        <is>
          <t>4行 8列，源：None 备：</t>
        </is>
      </c>
      <c r="ET54" s="0" t="inlineStr">
        <is>
          <t>7行 0列，源：14 备：4</t>
        </is>
      </c>
      <c r="EW54" s="0" t="inlineStr">
        <is>
          <t>6行 1列，源：None 备：09:12:34</t>
        </is>
      </c>
      <c r="EZ54" s="0" t="inlineStr">
        <is>
          <t>4行 8列，源：None 备：-123456789012347890345678.9874321000</t>
        </is>
      </c>
      <c r="FA54" s="0" t="inlineStr">
        <is>
          <t>13行 0列，源：56 备：54</t>
        </is>
      </c>
      <c r="FB54" s="0" t="inlineStr">
        <is>
          <t>27行 1列，源：2023-12-25 23:59:00 备：2068-05-11 14:31:00</t>
        </is>
      </c>
      <c r="FD54" s="0" t="inlineStr">
        <is>
          <t>4行 8列，源：None 备：</t>
        </is>
      </c>
      <c r="FE54" s="0" t="inlineStr">
        <is>
          <t>5行 7列，源：2063-05-11 10:30:45.123457 -04:00 备：1900-01-01 00:00:00.000000 +00:00</t>
        </is>
      </c>
    </row>
    <row r="55">
      <c r="A55" s="0" t="inlineStr">
        <is>
          <t>info_sdt_dml_batch1_pk_urp2</t>
        </is>
      </c>
      <c r="K55" s="0" t="inlineStr">
        <is>
          <t>[0;34m info_sdt_dml_batch1_pk_urp2 [0m源备字段数相同，源端字段：2 	备端字段2</t>
        </is>
      </c>
      <c r="W55" s="16">
        <f>HYPERLINK("#2026041717hbase1!AH2","NO 源备存在差异，共25个")</f>
        <v/>
      </c>
      <c r="X55" s="0">
        <f>A55</f>
        <v/>
      </c>
      <c r="AK55" s="0" t="inlineStr">
        <is>
          <t>8行 0列，源：9 备：2</t>
        </is>
      </c>
      <c r="AT55" s="0" t="inlineStr">
        <is>
          <t>5行 8列，源：None 备：9999999999999999999999.9999990000</t>
        </is>
      </c>
      <c r="AX55" s="0" t="inlineStr">
        <is>
          <t>27行 0列，源：54 备：171</t>
        </is>
      </c>
      <c r="BA55" s="0" t="inlineStr">
        <is>
          <t>5行 6列，源：None 备：99999999999999999999999999999999</t>
        </is>
      </c>
      <c r="BB55" s="0" t="inlineStr">
        <is>
          <t>27行 0列，源：109 备：19</t>
        </is>
      </c>
      <c r="BC55"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5" s="0" t="inlineStr">
        <is>
          <t>8行 0列，源：9 备：2</t>
        </is>
      </c>
      <c r="BM55" s="0" t="inlineStr">
        <is>
          <t>5行 8列，源：1945-05-11 14:30:45.123456 备：9999-12-31 23:59:59.9999999</t>
        </is>
      </c>
      <c r="BO55" s="0" t="inlineStr">
        <is>
          <t>3行 2列，源：nan 备：</t>
        </is>
      </c>
      <c r="BQ55" s="0" t="inlineStr">
        <is>
          <t>5行 8列，源：1945-05-11 14:30:45.123456 备：1900-01-01 00:00:00.0000000</t>
        </is>
      </c>
      <c r="BR55" s="0" t="inlineStr">
        <is>
          <t>3行 19列，源：None 备：</t>
        </is>
      </c>
      <c r="BT55" s="0" t="inlineStr">
        <is>
          <t>8行 0列，源：21 备：24</t>
        </is>
      </c>
      <c r="BW55" s="0" t="inlineStr">
        <is>
          <t>8行 0列，源：9 备：2</t>
        </is>
      </c>
      <c r="BX55" s="0" t="inlineStr">
        <is>
          <t>13行 1列，源：b' ' 备：41</t>
        </is>
      </c>
      <c r="CA55"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5" s="0" t="inlineStr">
        <is>
          <t>5行 8列，源：2063-05-11 10:30:45.1234567 -04:00 备：1900-01-01 00:00:00.0000000 +00:00</t>
        </is>
      </c>
      <c r="CF55" s="0" t="inlineStr">
        <is>
          <t>5行 8列，源：2063-05-11 10:30:45.1234567 -04:00 备：2026-04-17 17:18:22.7549521 +08:00</t>
        </is>
      </c>
      <c r="CG55" s="0" t="inlineStr">
        <is>
          <t>5行 8列，源：2063-05-11 10:30:45.1234567 -04:00 备：1900-01-01 00:00:00.0000000 +00:00</t>
        </is>
      </c>
      <c r="CI55" s="0" t="inlineStr">
        <is>
          <t>13行 1列，源：b'\xaf' 备：41</t>
        </is>
      </c>
      <c r="CJ55" s="0" t="inlineStr">
        <is>
          <t>5行 8列，源：2063-05-11 10:30:45.1234567 -04:00 备：1933-05-11 15:30:45.1234567 +01:00</t>
        </is>
      </c>
      <c r="CL55" s="0" t="inlineStr">
        <is>
          <t>10行 6列，源：None 备：</t>
        </is>
      </c>
      <c r="CM55" s="0" t="inlineStr">
        <is>
          <t>5行 8列，源：12:30:45.120000 备：</t>
        </is>
      </c>
      <c r="CN55" s="0" t="inlineStr">
        <is>
          <t>6行 7列，源：2063-03-12 02:00:00.000000 -04:25 备：2000-05-11 00:30:45.123457 +09:00</t>
        </is>
      </c>
      <c r="CO55" s="0" t="inlineStr">
        <is>
          <t>30行 0列，源：127 备：31</t>
        </is>
      </c>
      <c r="CW55" s="0" t="inlineStr">
        <is>
          <t>5行 1列，源：nan 备：</t>
        </is>
      </c>
      <c r="DJ55" s="0" t="inlineStr">
        <is>
          <t>4行 11列，源：None 备：</t>
        </is>
      </c>
      <c r="DP55" s="0" t="inlineStr">
        <is>
          <t>8行 0列，源：9 备：2</t>
        </is>
      </c>
      <c r="DR55" s="0" t="inlineStr">
        <is>
          <t>5行 8列，源：12:30:45.120000 备：12:00:00.1234567</t>
        </is>
      </c>
      <c r="DT55" s="0" t="inlineStr">
        <is>
          <t>6行 7列，源：12:30:45.123000 备：</t>
        </is>
      </c>
      <c r="DV55" s="0" t="inlineStr">
        <is>
          <t>8行 0列，源：21 备：24</t>
        </is>
      </c>
      <c r="EB55" s="0" t="inlineStr">
        <is>
          <t>5行 8列，源：12:30:45.120000 备：12:00:00.1234567</t>
        </is>
      </c>
      <c r="EC55" s="0" t="inlineStr">
        <is>
          <t>13行 1列，源：b' ' 备：41</t>
        </is>
      </c>
      <c r="EF55" s="0" t="inlineStr">
        <is>
          <t>4行 9列，源：None 备：-98743298765.4321</t>
        </is>
      </c>
      <c r="EK55" s="0" t="inlineStr">
        <is>
          <t>6行 7列，源：12:30:45.123000 备：</t>
        </is>
      </c>
      <c r="EO55" s="0" t="inlineStr">
        <is>
          <t>6行 7列，源：12:30:45.123000 备：00:00:01.123457</t>
        </is>
      </c>
      <c r="EQ55" s="0" t="inlineStr">
        <is>
          <t>4行 9列，源：None 备：</t>
        </is>
      </c>
      <c r="ET55" s="0" t="inlineStr">
        <is>
          <t>7行 1列，源：None 备：12:30:45</t>
        </is>
      </c>
      <c r="EW55" s="0" t="inlineStr">
        <is>
          <t>6行 2列，源：00:00:01.100000 备：12:30:45.0</t>
        </is>
      </c>
      <c r="EZ55" s="0" t="inlineStr">
        <is>
          <t>4行 9列，源：None 备：-98743298765.4321</t>
        </is>
      </c>
      <c r="FA55" s="0" t="inlineStr">
        <is>
          <t>13行 1列，源：b'\\' 备：20</t>
        </is>
      </c>
      <c r="FB55" s="0" t="inlineStr">
        <is>
          <t>28行 0列，源：77 备：29</t>
        </is>
      </c>
      <c r="FD55" s="0" t="inlineStr">
        <is>
          <t>4行 9列，源：None 备：</t>
        </is>
      </c>
      <c r="FE55" s="0" t="inlineStr">
        <is>
          <t>5行 8列，源：2063-05-11 10:30:45.1234567 -04:00 备：1900-01-01 00:00:00.0000000 +00:00</t>
        </is>
      </c>
    </row>
    <row r="56">
      <c r="B56" s="0" t="inlineStr">
        <is>
          <t>YES</t>
        </is>
      </c>
      <c r="C56" s="0" t="inlineStr">
        <is>
          <t>NULL</t>
        </is>
      </c>
      <c r="D56" s="0" t="inlineStr">
        <is>
          <t>NULL</t>
        </is>
      </c>
      <c r="E56" s="0" t="inlineStr">
        <is>
          <t>NULL</t>
        </is>
      </c>
      <c r="F56" s="0" t="inlineStr">
        <is>
          <t>NULL</t>
        </is>
      </c>
      <c r="G56" s="0" t="inlineStr">
        <is>
          <t>NULL</t>
        </is>
      </c>
      <c r="H56" s="0" t="inlineStr">
        <is>
          <t>NULL</t>
        </is>
      </c>
      <c r="I56" s="0" t="inlineStr">
        <is>
          <t>YES!PK__info_sdt__3213E83FAE7332A4</t>
        </is>
      </c>
      <c r="J56" s="0" t="inlineStr">
        <is>
          <t>YES! 主键相关索引</t>
        </is>
      </c>
      <c r="K56" s="0" t="inlineStr">
        <is>
          <t xml:space="preserve"> NO!  	 id列源备映射错误，源端为int None位	期望更改为text	实际备端为int None位</t>
        </is>
      </c>
      <c r="AK56" s="0" t="inlineStr">
        <is>
          <t xml:space="preserve">8行 1列，源：Y 备： </t>
        </is>
      </c>
      <c r="AT56" s="0" t="inlineStr">
        <is>
          <t>5行 10列，源：None 备：100000000000000</t>
        </is>
      </c>
      <c r="AX56" s="0" t="inlineStr">
        <is>
          <t>27行 1列，源：9999-12-31 23:59:59.997000 备：2023-05-11 00:00:00.123</t>
        </is>
      </c>
      <c r="BA56" s="0" t="inlineStr">
        <is>
          <t>5行 7列，源：None 备：0.99999999999999999999999999999900000000</t>
        </is>
      </c>
      <c r="BB56" s="0" t="inlineStr">
        <is>
          <t>27行 1列，源：1981-05-11 14:30:59 备：1753-01-02 00:00:00.000</t>
        </is>
      </c>
      <c r="BC56"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6" s="0" t="inlineStr">
        <is>
          <t xml:space="preserve">8行 1列，源：Y 备： </t>
        </is>
      </c>
      <c r="BM56" s="0" t="inlineStr">
        <is>
          <t>6行 0列，源：7 备：176</t>
        </is>
      </c>
      <c r="BO56" s="0" t="inlineStr">
        <is>
          <t>3行 3列，源：nan 备：</t>
        </is>
      </c>
      <c r="BQ56" s="0" t="inlineStr">
        <is>
          <t>6行 0列，源：7 备：203</t>
        </is>
      </c>
      <c r="BR56" s="0" t="inlineStr">
        <is>
          <t>4行 0列，源：6 备：13</t>
        </is>
      </c>
      <c r="BT56" s="0" t="inlineStr">
        <is>
          <t>8行 1列，源：None 备：6</t>
        </is>
      </c>
      <c r="BW56" s="0" t="inlineStr">
        <is>
          <t>8行 1列，源：Y 备：</t>
        </is>
      </c>
      <c r="BX56" s="0" t="inlineStr">
        <is>
          <t>13行 2列，源：b'                    ' 备：5661726961626C65206C656E6774682062696E61</t>
        </is>
      </c>
      <c r="CA56"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6" s="0" t="inlineStr">
        <is>
          <t>6行 0列，源：7 备：3</t>
        </is>
      </c>
      <c r="CF56" s="0" t="inlineStr">
        <is>
          <t>6行 0列，源：7 备：124</t>
        </is>
      </c>
      <c r="CG56" s="0" t="inlineStr">
        <is>
          <t>6行 0列，源：7 备：3</t>
        </is>
      </c>
      <c r="CI56" s="0" t="inlineStr">
        <is>
          <t>13行 2列，源：b'h\x00\x85\xcb\x87\xdd\x92\xbb\x17\x9eD}\x9fS\xb74\x1c^d\x80' 备：5661726961626C65206C656E6774682062696E61</t>
        </is>
      </c>
      <c r="CJ56" s="0" t="inlineStr">
        <is>
          <t>6行 0列，源：7 备：108</t>
        </is>
      </c>
      <c r="CL56" s="0" t="inlineStr">
        <is>
          <t>10行 8列，源：None 备：</t>
        </is>
      </c>
      <c r="CM56" s="0" t="inlineStr">
        <is>
          <t>6行 0列，源：7 备：2</t>
        </is>
      </c>
      <c r="CN56" s="0" t="inlineStr">
        <is>
          <t>6行 8列，源：2063-03-12 02:00:00.0000000 -04:25 备：2000-05-11 00:30:45.1234567 +09:00</t>
        </is>
      </c>
      <c r="CO56" s="0" t="inlineStr">
        <is>
          <t>30行 1列，源：1970-01-01 备：2068-06-01</t>
        </is>
      </c>
      <c r="CW56" s="0" t="inlineStr">
        <is>
          <t>5行 2列，源：nan 备：</t>
        </is>
      </c>
      <c r="DJ56" s="0" t="inlineStr">
        <is>
          <t>4行 12列，源：None 备：</t>
        </is>
      </c>
      <c r="DP56" s="0" t="inlineStr">
        <is>
          <t>8行 1列，源：Y 备：</t>
        </is>
      </c>
      <c r="DR56" s="0" t="inlineStr">
        <is>
          <t>6行 0列，源：7 备：15</t>
        </is>
      </c>
      <c r="DT56" s="0" t="inlineStr">
        <is>
          <t>6行 8列，源：12:30:45.123000 备：12:00:00.1234567</t>
        </is>
      </c>
      <c r="DV56" s="0" t="inlineStr">
        <is>
          <t>8行 1列，源：None 备：6</t>
        </is>
      </c>
      <c r="EB56" s="0" t="inlineStr">
        <is>
          <t>6行 0列，源：7 备：15</t>
        </is>
      </c>
      <c r="EC56" s="0" t="inlineStr">
        <is>
          <t>13行 2列，源：b'          ' 备：5661726961626C65206C656E6774682062696E61</t>
        </is>
      </c>
      <c r="EF56" s="0" t="inlineStr">
        <is>
          <t>4行 10列，源：None 备：-321</t>
        </is>
      </c>
      <c r="EK56" s="0" t="inlineStr">
        <is>
          <t>6行 8列，源：12:30:45.123000 备：12:00:00.1234567</t>
        </is>
      </c>
      <c r="EO56" s="0" t="inlineStr">
        <is>
          <t>6行 8列，源：12:30:45.123000 备：05:44:11.1234567</t>
        </is>
      </c>
      <c r="EQ56" s="0" t="inlineStr">
        <is>
          <t>4行 10列，源：None 备：</t>
        </is>
      </c>
      <c r="ET56" s="0" t="inlineStr">
        <is>
          <t>7行 2列，源：12:00:00.100000 备：12:30:45.0</t>
        </is>
      </c>
      <c r="EW56" s="0" t="inlineStr">
        <is>
          <t>6行 3列，源：None 备：09:12:34.12</t>
        </is>
      </c>
      <c r="EZ56" s="0" t="inlineStr">
        <is>
          <t>4行 10列，源：None 备：-321</t>
        </is>
      </c>
      <c r="FA56" s="0" t="inlineStr">
        <is>
          <t>13行 2列，源：b'mC\xac\x05\xc6\x08)\xcb5\xa6]H\xc3U\xae\xa1\x03\x1a\xd7f\xe6\xf6\\I\xceM,\xbe\xe4\x9d\x10N:\xc8\xc8}Mj\xcez\xd6\x1d\xf1O\x0e\xc0*$\x14\xaa\xc5\x1d?\xf9\xad]q\x1eq\xda\x9b\xf7\xa5\xa1o\xac;\xcbT*\x12\xc8,\xc1\xe5\xfe\x1b\x8fN\x14v\xc6\xd9w\xda\xc6\xfaFx\xc8\xc3=k\xb6w\xae\xbde\xf6,' 备：20202020202020202020</t>
        </is>
      </c>
      <c r="FB56" s="0" t="inlineStr">
        <is>
          <t>28行 1列，源：2000-05-11 14:30:00 备：1981-05-11 14:31:00</t>
        </is>
      </c>
      <c r="FD56" s="0" t="inlineStr">
        <is>
          <t>4行 10列，源：None 备：</t>
        </is>
      </c>
      <c r="FE56" s="0" t="inlineStr">
        <is>
          <t>6行 0列，源：7 备：3</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c_sdt列源备映射错误，源端为smalldatetime None位	期望更改为text	实际备端为smalldatetime None位</t>
        </is>
      </c>
      <c r="AK57" s="0" t="inlineStr">
        <is>
          <t xml:space="preserve">8行 1列，源：Y 备： </t>
        </is>
      </c>
      <c r="AT57" s="0" t="inlineStr">
        <is>
          <t>5行 11列，源：None 备：999999999999999999999</t>
        </is>
      </c>
      <c r="AX57" s="0" t="inlineStr">
        <is>
          <t>28行 0列，源：55 备：172</t>
        </is>
      </c>
      <c r="BA57" s="0" t="inlineStr">
        <is>
          <t>5行 8列，源：None 备：9999999999999999999999.9999990000</t>
        </is>
      </c>
      <c r="BB57" s="0" t="inlineStr">
        <is>
          <t>28行 0列，源：110 备：2</t>
        </is>
      </c>
      <c r="BH57" s="0" t="inlineStr">
        <is>
          <t xml:space="preserve">8行 1列，源：Y 备： </t>
        </is>
      </c>
      <c r="BM57" s="0" t="inlineStr">
        <is>
          <t>6行 1列，源：2065-05-11 14:30:45 备：1945-05-11 14:30:45</t>
        </is>
      </c>
      <c r="BO57" s="0" t="inlineStr">
        <is>
          <t>3行 4列，源：nan 备：</t>
        </is>
      </c>
      <c r="BQ57" s="0" t="inlineStr">
        <is>
          <t>6行 1列，源：2065-05-11 14:30:45 备：2026-04-17 17:17:33</t>
        </is>
      </c>
      <c r="BR57" s="0" t="inlineStr">
        <is>
          <t>4行 1列，源：127.0 备：</t>
        </is>
      </c>
      <c r="BT57" s="0" t="inlineStr">
        <is>
          <t>8行 2列，源：None 备：12345678901234567890</t>
        </is>
      </c>
      <c r="BW57" s="0" t="inlineStr">
        <is>
          <t>8行 1列，源：Y 备：</t>
        </is>
      </c>
      <c r="BX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57" s="0" t="inlineStr">
        <is>
          <t>6行 1列，源：1933-05-11 15:30:45 +01:00 备：2026-04-17 17:18:21 +08:00</t>
        </is>
      </c>
      <c r="CF57" s="0" t="inlineStr">
        <is>
          <t>6行 1列，源：1933-05-11 15:30:45 +01:00 备：0001-01-01 00:00:00 +00:00</t>
        </is>
      </c>
      <c r="CG57" s="0" t="inlineStr">
        <is>
          <t>6行 1列，源：1933-05-11 15:30:45 +01:00 备：2026-04-17 17:18:32 +08:00</t>
        </is>
      </c>
      <c r="CI57" s="0"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57" s="0" t="inlineStr">
        <is>
          <t>6行 1列，源：1933-05-11 15:30:45 +01:00 备：2000-05-11 00:30:45 +09:00</t>
        </is>
      </c>
      <c r="CL57" s="0" t="inlineStr">
        <is>
          <t>11行 0列，源：12 备：8</t>
        </is>
      </c>
      <c r="CM57" s="0" t="inlineStr">
        <is>
          <t>6行 1列，源：12:30:45 备：00:00:00</t>
        </is>
      </c>
      <c r="CN57" s="0" t="inlineStr">
        <is>
          <t>7行 0列，源：8 备：4</t>
        </is>
      </c>
      <c r="CO57" s="0" t="inlineStr">
        <is>
          <t>31行 0列，源：128 备：4</t>
        </is>
      </c>
      <c r="CW57" s="0" t="inlineStr">
        <is>
          <t>5行 3列，源：nan 备：</t>
        </is>
      </c>
      <c r="DJ57" s="0" t="inlineStr">
        <is>
          <t>4行 13列，源：None 备：</t>
        </is>
      </c>
      <c r="DP57" s="0" t="inlineStr">
        <is>
          <t>8行 1列，源：Y 备：</t>
        </is>
      </c>
      <c r="DR57" s="0" t="inlineStr">
        <is>
          <t>6行 1列，源：12:30:45 备：00:00:01</t>
        </is>
      </c>
      <c r="DT57" s="0" t="inlineStr">
        <is>
          <t>7行 0列，源：8 备：15</t>
        </is>
      </c>
      <c r="DV57" s="0" t="inlineStr">
        <is>
          <t>8行 2列，源：None 备：12345678901234567890</t>
        </is>
      </c>
      <c r="EB57" s="0" t="inlineStr">
        <is>
          <t>6行 1列，源：12:30:45 备：00:00:01</t>
        </is>
      </c>
      <c r="EC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57" s="0" t="inlineStr">
        <is>
          <t>4行 11列，源：None 备：-987654321096543210987654321098765432</t>
        </is>
      </c>
      <c r="EK57" s="0" t="inlineStr">
        <is>
          <t>7行 0列，源：8 备：15</t>
        </is>
      </c>
      <c r="EO57" s="0" t="inlineStr">
        <is>
          <t>7行 0列，源：8 备：16</t>
        </is>
      </c>
      <c r="EQ57" s="0" t="inlineStr">
        <is>
          <t>4行 11列，源：None 备：</t>
        </is>
      </c>
      <c r="ET57" s="0" t="inlineStr">
        <is>
          <t>7行 3列，源：None 备：12:30:45.00</t>
        </is>
      </c>
      <c r="EW57" s="0" t="inlineStr">
        <is>
          <t>6行 4列，源：00:00:01.123000 备：12:30:45.000</t>
        </is>
      </c>
      <c r="EZ57" s="0" t="inlineStr">
        <is>
          <t>4行 11列，源：None 备：-987654321096543210987654321098765432</t>
        </is>
      </c>
      <c r="FA57" s="0"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57" s="0" t="inlineStr">
        <is>
          <t>29行 0列，源：78 备：3</t>
        </is>
      </c>
      <c r="FD57" s="0" t="inlineStr">
        <is>
          <t>4行 11列，源：None 备：</t>
        </is>
      </c>
      <c r="FE57" s="0" t="inlineStr">
        <is>
          <t>6行 1列，源：1933-05-11 15:30:45 +01:00 备：2026-04-17 16:56:53 +08:00</t>
        </is>
      </c>
    </row>
    <row r="58">
      <c r="A58" s="0" t="inlineStr">
        <is>
          <t>info_varbinary_dml_single_pk_drp</t>
        </is>
      </c>
      <c r="K58" s="0" t="inlineStr">
        <is>
          <t>[0;34m info_varbinary_dml_single_pk_drp [0m源备字段数相同，源端字段：4 	备端字段4</t>
        </is>
      </c>
      <c r="W58" s="16">
        <f>HYPERLINK("#2026041717hbase1!AI2","NO 源备存在差异，共6个")</f>
        <v/>
      </c>
      <c r="X58" s="0">
        <f>A58</f>
        <v/>
      </c>
      <c r="AK58" s="0" t="inlineStr">
        <is>
          <t xml:space="preserve">8行 2列，源：上海英方股份有限公司           备：                    </t>
        </is>
      </c>
      <c r="AT58" s="0" t="inlineStr">
        <is>
          <t>5行 12列，源：None 备：0.99999999999999999999999999900000000000</t>
        </is>
      </c>
      <c r="AX58" s="0" t="inlineStr">
        <is>
          <t>28行 1列，源：2026-04-17 17:16:25.287000 备：2024-05-11 12:00:00.567</t>
        </is>
      </c>
      <c r="BA58" s="0" t="inlineStr">
        <is>
          <t>5行 10列，源：None 备：100000000000000</t>
        </is>
      </c>
      <c r="BB58" s="0" t="inlineStr">
        <is>
          <t>28行 1列，源：1996-03-03 23:59:59.997000 备：1900-01-01 00:00:00.000</t>
        </is>
      </c>
      <c r="BH58" s="0" t="inlineStr">
        <is>
          <t xml:space="preserve">8行 2列，源：上海英方股份有限公司           备：                    </t>
        </is>
      </c>
      <c r="BM58" s="0" t="inlineStr">
        <is>
          <t>6行 2列，源：2065-05-11 14:30:45.100000 备：1945-05-11 14:30:45.1</t>
        </is>
      </c>
      <c r="BO58" s="0" t="inlineStr">
        <is>
          <t>3行 15列，源：nan 备：</t>
        </is>
      </c>
      <c r="BQ58" s="0" t="inlineStr">
        <is>
          <t>6行 2列，源：2065-05-11 14:30:45.100000 备：2026-04-17 17:17:33.4</t>
        </is>
      </c>
      <c r="BR58" s="0" t="inlineStr">
        <is>
          <t>4行 2列，源：0.0 备：</t>
        </is>
      </c>
      <c r="BT58" s="0"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58" s="0" t="inlineStr">
        <is>
          <t>8行 2列，源：上海英方股份有限公司 备：</t>
        </is>
      </c>
      <c r="BX58" s="0" t="inlineStr">
        <is>
          <t>14行 0列，源：25 备：26</t>
        </is>
      </c>
      <c r="CD58" s="0" t="inlineStr">
        <is>
          <t>6行 2列，源：1933-05-11 15:30:45.1 +01:00 备：2026-04-17 17:18:20.6 +08:00</t>
        </is>
      </c>
      <c r="CF58" s="0" t="inlineStr">
        <is>
          <t>6行 2列，源：1933-05-11 15:30:45.1 +01:00 备：0001-01-01 00:00:00.0 +00:00</t>
        </is>
      </c>
      <c r="CG58" s="0" t="inlineStr">
        <is>
          <t>6行 2列，源：1933-05-11 15:30:45.1 +01:00 备：2026-04-17 17:18:31.5 +08:00</t>
        </is>
      </c>
      <c r="CI58" s="0" t="inlineStr">
        <is>
          <t>14行 0列，源：57 备：53</t>
        </is>
      </c>
      <c r="CJ58" s="0" t="inlineStr">
        <is>
          <t>6行 2列，源：1933-05-11 15:30:45.1 +01:00 备：2000-05-11 00:30:45.1 +09:00</t>
        </is>
      </c>
      <c r="CL58" s="0" t="inlineStr">
        <is>
          <t>11行 2列，源：None 备：</t>
        </is>
      </c>
      <c r="CM58" s="0" t="inlineStr">
        <is>
          <t>6行 2列，源：12:30:45.100000 备：00:00:00.0</t>
        </is>
      </c>
      <c r="CN58" s="0" t="inlineStr">
        <is>
          <t>7行 1列，源：2000-05-11 00:30:45 +09:00 备：0001-01-01 00:00:00 +00:00</t>
        </is>
      </c>
      <c r="CO58" s="0" t="inlineStr">
        <is>
          <t>31行 1列，源：0001-01-02 备：9999-12-31</t>
        </is>
      </c>
      <c r="CW58" s="0" t="inlineStr">
        <is>
          <t>5行 4列，源：nan 备：</t>
        </is>
      </c>
      <c r="DJ58" s="0" t="inlineStr">
        <is>
          <t>4行 14列，源：None 备：</t>
        </is>
      </c>
      <c r="DP58" s="0" t="inlineStr">
        <is>
          <t>8行 2列，源：上海英方股份有限公司 备：</t>
        </is>
      </c>
      <c r="DR58" s="0" t="inlineStr">
        <is>
          <t>6行 2列，源：12:30:45.100000 备：</t>
        </is>
      </c>
      <c r="DT58" s="0" t="inlineStr">
        <is>
          <t>7行 1列，源：12:30:45 备：00:00:01</t>
        </is>
      </c>
      <c r="DV58" s="0"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58" s="0" t="inlineStr">
        <is>
          <t>6行 2列，源：12:30:45.100000 备：</t>
        </is>
      </c>
      <c r="EC58" s="0" t="inlineStr">
        <is>
          <t>14行 0列，源：25 备：26</t>
        </is>
      </c>
      <c r="EF58" s="0" t="inlineStr">
        <is>
          <t>4行 12列，源：None 备：-0.12345690123456712345678901234567800000</t>
        </is>
      </c>
      <c r="EK58" s="0" t="inlineStr">
        <is>
          <t>7行 1列，源：12:30:45 备：00:00:01</t>
        </is>
      </c>
      <c r="EO58" s="0" t="inlineStr">
        <is>
          <t>7行 1列，源：09:12:34 备：12:00:00</t>
        </is>
      </c>
      <c r="EQ58" s="0" t="inlineStr">
        <is>
          <t>4行 12列，源：None 备：</t>
        </is>
      </c>
      <c r="ET58" s="0" t="inlineStr">
        <is>
          <t>7行 4列，源：12:00:00.123000 备：12:30:45.000</t>
        </is>
      </c>
      <c r="EW58" s="0" t="inlineStr">
        <is>
          <t>6行 5列，源：None 备：09:12:34.1235</t>
        </is>
      </c>
      <c r="EZ58" s="0" t="inlineStr">
        <is>
          <t>4行 12列，源：None 备：-0.12345690123456712345678901234567800000</t>
        </is>
      </c>
      <c r="FA58" s="0" t="inlineStr">
        <is>
          <t>14行 0列，源：57 备：55</t>
        </is>
      </c>
      <c r="FB58" s="0" t="inlineStr">
        <is>
          <t>29行 1列，源：2068-05-11 14:31:00 备：1900-01-01 00:00:00</t>
        </is>
      </c>
      <c r="FD58" s="0" t="inlineStr">
        <is>
          <t>4行 12列，源：None 备：</t>
        </is>
      </c>
      <c r="FE58" s="0" t="inlineStr">
        <is>
          <t>6行 2列，源：1933-05-11 15:30:45.1 +01:00 备：2026-04-17 16:56:52.8 +08:00</t>
        </is>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YES!PK__info_var__3213E83F8A98BEC2</t>
        </is>
      </c>
      <c r="J59" s="0" t="inlineStr">
        <is>
          <t>YES! 主键相关索引</t>
        </is>
      </c>
      <c r="K59" s="0" t="inlineStr">
        <is>
          <t xml:space="preserve"> NO!  	 id列源备映射错误，源端为int None位	期望更改为text	实际备端为int None位</t>
        </is>
      </c>
      <c r="AK59" s="0" t="inlineStr">
        <is>
          <t xml:space="preserve">8行 2列，源：上海英方股份有限公司           备：                    </t>
        </is>
      </c>
      <c r="AT59" s="0" t="inlineStr">
        <is>
          <t>5行 13列，源：None 备：999999999999999999999.9999990000</t>
        </is>
      </c>
      <c r="AX59" s="0" t="inlineStr">
        <is>
          <t>29行 0列，源：56 备：173</t>
        </is>
      </c>
      <c r="BA59" s="0" t="inlineStr">
        <is>
          <t>5行 11列，源：None 备：999999999999999999999</t>
        </is>
      </c>
      <c r="BB59" s="0" t="inlineStr">
        <is>
          <t>29行 0列，源：111 备：20</t>
        </is>
      </c>
      <c r="BH59" s="0" t="inlineStr">
        <is>
          <t xml:space="preserve">8行 2列，源：上海英方股份有限公司           备：                    </t>
        </is>
      </c>
      <c r="BM59" s="0" t="inlineStr">
        <is>
          <t>6行 3列，源：2065-05-11 14:30:45.120000 备：1945-05-11 14:30:45.12</t>
        </is>
      </c>
      <c r="BO59" s="0" t="inlineStr">
        <is>
          <t>3行 16列，源：nan 备：</t>
        </is>
      </c>
      <c r="BQ59" s="0" t="inlineStr">
        <is>
          <t>6行 3列，源：2065-05-11 14:30:45.120000 备：2026-04-17 17:17:33.41</t>
        </is>
      </c>
      <c r="BR59" s="0" t="inlineStr">
        <is>
          <t>4行 3列，源：0.0 备：</t>
        </is>
      </c>
      <c r="BT59" s="0" t="inlineStr">
        <is>
          <t>9行 0列，源：22 备：25</t>
        </is>
      </c>
      <c r="BW59" s="0" t="inlineStr">
        <is>
          <t>8行 2列，源：上海英方股份有限公司 备：</t>
        </is>
      </c>
      <c r="BX59" s="0" t="inlineStr">
        <is>
          <t>14行 1列，源：b'A' 备：70</t>
        </is>
      </c>
      <c r="CD59" s="0" t="inlineStr">
        <is>
          <t>6行 3列，源：1933-05-11 15:30:45.12 +01:00 备：2026-04-17 17:18:20.57 +08:00</t>
        </is>
      </c>
      <c r="CF59" s="0" t="inlineStr">
        <is>
          <t>6行 3列，源：1933-05-11 15:30:45.12 +01:00 备：0001-01-01 00:00:00.00 +00:00</t>
        </is>
      </c>
      <c r="CG59" s="0" t="inlineStr">
        <is>
          <t>6行 3列，源：1933-05-11 15:30:45.12 +01:00 备：2026-04-17 17:18:31.54 +08:00</t>
        </is>
      </c>
      <c r="CI59" s="0" t="inlineStr">
        <is>
          <t>14行 1列，源：b'T' 备：00</t>
        </is>
      </c>
      <c r="CJ59" s="0" t="inlineStr">
        <is>
          <t>6行 3列，源：1933-05-11 15:30:45.12 +01:00 备：2000-05-11 00:30:45.12 +09:00</t>
        </is>
      </c>
      <c r="CL59" s="0" t="inlineStr">
        <is>
          <t>11行 4列，源：None 备：</t>
        </is>
      </c>
      <c r="CM59" s="0" t="inlineStr">
        <is>
          <t>6行 3列，源：12:30:45.120000 备：00:00:00.00</t>
        </is>
      </c>
      <c r="CN59" s="0" t="inlineStr">
        <is>
          <t>7行 2列，源：2000-05-11 00:30:45.1 +09:00 备：0001-01-01 00:00:00.0 +00:00</t>
        </is>
      </c>
      <c r="CO59" s="0" t="inlineStr">
        <is>
          <t>32行 0列，源：130 备：5</t>
        </is>
      </c>
      <c r="CW59" s="0" t="inlineStr">
        <is>
          <t>5行 6列，源：None 备：</t>
        </is>
      </c>
      <c r="DJ59" s="0" t="inlineStr">
        <is>
          <t>4行 15列，源：nan 备：</t>
        </is>
      </c>
      <c r="DP59" s="0" t="inlineStr">
        <is>
          <t>8行 2列，源：上海英方股份有限公司 备：</t>
        </is>
      </c>
      <c r="DR59" s="0" t="inlineStr">
        <is>
          <t>6行 3列，源：12:30:45.120000 备：00:00:01.12</t>
        </is>
      </c>
      <c r="DT59" s="0" t="inlineStr">
        <is>
          <t>7行 2列，源：12:30:45.100000 备：</t>
        </is>
      </c>
      <c r="DV59" s="0" t="inlineStr">
        <is>
          <t>9行 0列，源：22 备：25</t>
        </is>
      </c>
      <c r="EB59" s="0" t="inlineStr">
        <is>
          <t>6行 3列，源：12:30:45.120000 备：00:00:01.12</t>
        </is>
      </c>
      <c r="EC59" s="0" t="inlineStr">
        <is>
          <t>14行 1列，源：b'A' 备：A1</t>
        </is>
      </c>
      <c r="EF59" s="0" t="inlineStr">
        <is>
          <t>4行 13列，源：None 备：-6543210976543287654321.0987654321</t>
        </is>
      </c>
      <c r="EK59" s="0" t="inlineStr">
        <is>
          <t>7行 2列，源：12:30:45.100000 备：</t>
        </is>
      </c>
      <c r="EO59" s="0" t="inlineStr">
        <is>
          <t>7行 2列，源：12:30:45.100000 备：05:44:11.1</t>
        </is>
      </c>
      <c r="EQ59" s="0" t="inlineStr">
        <is>
          <t>4行 13列，源：None 备：</t>
        </is>
      </c>
      <c r="ET59" s="0" t="inlineStr">
        <is>
          <t>7行 5列，源：None 备：12:30:45.0000</t>
        </is>
      </c>
      <c r="EW59" s="0" t="inlineStr">
        <is>
          <t>6行 6列，源：00:00:01.123460 备：12:30:45.00000</t>
        </is>
      </c>
      <c r="EZ59" s="0" t="inlineStr">
        <is>
          <t>4行 13列，源：None 备：-6543210976543287654321.0987654321</t>
        </is>
      </c>
      <c r="FA59" s="0" t="inlineStr">
        <is>
          <t>14行 1列，源：b'T' 备：41</t>
        </is>
      </c>
      <c r="FB59" s="0" t="inlineStr">
        <is>
          <t>30行 0列，源：79 备：30</t>
        </is>
      </c>
      <c r="FD59" s="0" t="inlineStr">
        <is>
          <t>4行 13列，源：None 备：</t>
        </is>
      </c>
      <c r="FE59" s="0" t="inlineStr">
        <is>
          <t>6行 3列，源：1933-05-11 15:30:45.12 +01:00 备：2026-04-17 16:56:52.83 +08:00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c_varbinary列源备映射错误，源端为varbinary 1位	期望更改为text	实际备端为varbinary 1位</t>
        </is>
      </c>
      <c r="AK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0" s="0" t="inlineStr">
        <is>
          <t>5行 14列，源：None 备：9999999999.99</t>
        </is>
      </c>
      <c r="AX60" s="0" t="inlineStr">
        <is>
          <t>29行 1列，源：2020-02-29 19:27:31.123000 备：2025-01-01 00:00:00.233</t>
        </is>
      </c>
      <c r="BA60" s="0" t="inlineStr">
        <is>
          <t>5行 12列，源：None 备：0.99999999999999999999999999900000000000</t>
        </is>
      </c>
      <c r="BB60" s="0" t="inlineStr">
        <is>
          <t>29行 1列，源：1997-04-04 23:59:59.997000 备：9999-12-30 23:59:59.997</t>
        </is>
      </c>
      <c r="BH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0" s="0" t="inlineStr">
        <is>
          <t>6行 4列，源：2065-05-11 14:30:45.123000 备：1945-05-11 14:30:45.123</t>
        </is>
      </c>
      <c r="BO60" s="0" t="inlineStr">
        <is>
          <t>3行 17列，源：None 备：</t>
        </is>
      </c>
      <c r="BQ60" s="0" t="inlineStr">
        <is>
          <t>6行 4列，源：2065-05-11 14:30:45.123000 备：2026-04-17 17:17:33.413</t>
        </is>
      </c>
      <c r="BR60" s="0" t="inlineStr">
        <is>
          <t>4行 4列，源：0.0 备：</t>
        </is>
      </c>
      <c r="BT60" s="0" t="inlineStr">
        <is>
          <t>9行 1列，源：  备：X</t>
        </is>
      </c>
      <c r="BW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0" s="0" t="inlineStr">
        <is>
          <t>14行 2列，源：b'Variable length bina' 备：327391B2CAEBBB33387BF93BC613762F886C2282</t>
        </is>
      </c>
      <c r="CD60" s="0" t="inlineStr">
        <is>
          <t>6行 4列，源：1933-05-11 15:30:45.123 +01:00 备：2026-04-17 17:18:20.568 +08:00</t>
        </is>
      </c>
      <c r="CF60" s="0" t="inlineStr">
        <is>
          <t>6行 4列，源：1933-05-11 15:30:45.123 +01:00 备：0001-01-01 00:00:00.000 +00:00</t>
        </is>
      </c>
      <c r="CG60" s="0" t="inlineStr">
        <is>
          <t>6行 4列，源：1933-05-11 15:30:45.123 +01:00 备：2026-04-17 17:18:31.537 +08:00</t>
        </is>
      </c>
      <c r="CI60" s="0" t="inlineStr">
        <is>
          <t>14行 2列，源：b'HelloWorld\x00\x00\x00\x00\x00\x00\x00\x00\x00\x00' 备：0000000000000000000000000000000000000000</t>
        </is>
      </c>
      <c r="CJ60" s="0" t="inlineStr">
        <is>
          <t>6行 4列，源：1933-05-11 15:30:45.123 +01:00 备：2000-05-11 00:30:45.123 +09:00</t>
        </is>
      </c>
      <c r="CL60" s="0" t="inlineStr">
        <is>
          <t>11行 6列，源：None 备：</t>
        </is>
      </c>
      <c r="CM60" s="0" t="inlineStr">
        <is>
          <t>6行 4列，源：12:30:45.123000 备：00:00:00.000</t>
        </is>
      </c>
      <c r="CN60" s="0" t="inlineStr">
        <is>
          <t>7行 3列，源：2000-05-11 00:30:45.12 +09:00 备：0001-01-01 00:00:00.00 +00:00</t>
        </is>
      </c>
      <c r="CO60" s="0" t="inlineStr">
        <is>
          <t>32行 1列，源：1990-05-11 备：2026-04-17</t>
        </is>
      </c>
      <c r="CW60" s="0" t="inlineStr">
        <is>
          <t>5行 8列，源：None 备：</t>
        </is>
      </c>
      <c r="DJ60" s="0" t="inlineStr">
        <is>
          <t>4行 16列，源：nan 备：</t>
        </is>
      </c>
      <c r="DP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0" s="0" t="inlineStr">
        <is>
          <t>6行 4列，源：12:30:45.123000 备：</t>
        </is>
      </c>
      <c r="DT60" s="0" t="inlineStr">
        <is>
          <t>7行 3列，源：12:30:45.120000 备：00:00:01.12</t>
        </is>
      </c>
      <c r="DV60" s="0" t="inlineStr">
        <is>
          <t>9行 1列，源： 备：X</t>
        </is>
      </c>
      <c r="EB60" s="0" t="inlineStr">
        <is>
          <t>6行 4列，源：12:30:45.123000 备：</t>
        </is>
      </c>
      <c r="EC60" s="0" t="inlineStr">
        <is>
          <t>14行 2列，源：b'Variable length bina' 备：AD7ED41B1D00F92B45F25CF2229E24D477C63B5F7EF7CDF51E30E1613DE5498552FD76F5566B4B803FCBEB0B7FB9183DC9CBCAFAB6B920AE14DA302E3AEC4B6BE492E02B0FF485065D94B138BF11875CF2C74E23094E3A16D0558E47C5A60E4646AAD94B</t>
        </is>
      </c>
      <c r="EF60" s="0" t="inlineStr">
        <is>
          <t>4行 14列，源：None 备：-9876543210954.32</t>
        </is>
      </c>
      <c r="EK60" s="0" t="inlineStr">
        <is>
          <t>7行 3列，源：12:30:45.120000 备：00:00:01.12</t>
        </is>
      </c>
      <c r="EO60" s="0" t="inlineStr">
        <is>
          <t>7行 3列，源：09:12:34.120000 备：12:00:00.12</t>
        </is>
      </c>
      <c r="EQ60" s="0" t="inlineStr">
        <is>
          <t>4行 14列，源：None 备：</t>
        </is>
      </c>
      <c r="ET60" s="0" t="inlineStr">
        <is>
          <t>7行 6列，源：12:00:00.123460 备：12:30:45.00000</t>
        </is>
      </c>
      <c r="EW60" s="0" t="inlineStr">
        <is>
          <t>6行 7列，源：None 备：09:12:34.123457</t>
        </is>
      </c>
      <c r="EZ60" s="0" t="inlineStr">
        <is>
          <t>4行 14列，源：None 备：-9876543210954.32</t>
        </is>
      </c>
      <c r="FA60" s="0" t="inlineStr">
        <is>
          <t>14行 2列，源：b'HelloWorld' 备：5661726961626C65206C656E6774682062696E61</t>
        </is>
      </c>
      <c r="FB60" s="0" t="inlineStr">
        <is>
          <t>30行 1列，源：1981-05-11 14:31:00 备：2079-06-05 23:59:00</t>
        </is>
      </c>
      <c r="FD60" s="0" t="inlineStr">
        <is>
          <t>4行 14列，源：None 备：</t>
        </is>
      </c>
      <c r="FE60" s="0" t="inlineStr">
        <is>
          <t>6行 4列，源：1933-05-11 15:30:45.123 +01:00 备：2026-04-17 16:56:52.828 +08:00</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c_varbinary_100列源备映射错误，源端为varbinary 100位	期望更改为text	实际备端为varbinary 100位</t>
        </is>
      </c>
      <c r="AK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1" s="0" t="inlineStr">
        <is>
          <t>5行 15列，源：1.23456789012345e-30 备：0.0000000000000</t>
        </is>
      </c>
      <c r="AX61" s="0" t="inlineStr">
        <is>
          <t>30行 0列，源：57 备：18</t>
        </is>
      </c>
      <c r="BA61" s="0" t="inlineStr">
        <is>
          <t>5行 13列，源：None 备：999999999999999999999.9999990000</t>
        </is>
      </c>
      <c r="BB61" s="0" t="inlineStr">
        <is>
          <t>30行 0列，源：112 备：21</t>
        </is>
      </c>
      <c r="BH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1" s="0" t="inlineStr">
        <is>
          <t>6行 5列，源：2065-05-11 14:30:45.123500 备：1945-05-11 14:30:45.1235</t>
        </is>
      </c>
      <c r="BO61" s="0" t="inlineStr">
        <is>
          <t>3行 18列，源：None 备：</t>
        </is>
      </c>
      <c r="BQ61" s="0" t="inlineStr">
        <is>
          <t>6行 5列，源：2065-05-11 14:30:45.123500 备：2026-04-17 17:17:33.4133</t>
        </is>
      </c>
      <c r="BR61" s="0" t="inlineStr">
        <is>
          <t>4行 5列，源：None 备：-457</t>
        </is>
      </c>
      <c r="BT61" s="0" t="inlineStr">
        <is>
          <t>9行 1列，源：  备：X</t>
        </is>
      </c>
      <c r="BW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1" s="0"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61" s="0" t="inlineStr">
        <is>
          <t>6行 5列，源：1933-05-11 15:30:45.1235 +01:00 备：2026-04-17 17:18:20.5678 +08:00</t>
        </is>
      </c>
      <c r="CF61" s="0" t="inlineStr">
        <is>
          <t>6行 5列，源：1933-05-11 15:30:45.1235 +01:00 备：0001-01-01 00:00:00.0000 +00:00</t>
        </is>
      </c>
      <c r="CG61" s="0" t="inlineStr">
        <is>
          <t>6行 5列，源：1933-05-11 15:30:45.1235 +01:00 备：2026-04-17 17:18:31.5370 +08:00</t>
        </is>
      </c>
      <c r="CI61" s="0"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61" s="0" t="inlineStr">
        <is>
          <t>6行 5列，源：1933-05-11 15:30:45.1235 +01:00 备：2000-05-11 00:30:45.1235 +09:00</t>
        </is>
      </c>
      <c r="CL61" s="0" t="inlineStr">
        <is>
          <t>11行 8列，源：None 备：</t>
        </is>
      </c>
      <c r="CM61" s="0" t="inlineStr">
        <is>
          <t>6行 5列，源：12:30:45.123000 备：00:00:00.0000</t>
        </is>
      </c>
      <c r="CN61" s="0" t="inlineStr">
        <is>
          <t>7行 4列，源：2000-05-11 00:30:45.123 +09:00 备：0001-01-01 00:00:00.000 +00:00</t>
        </is>
      </c>
      <c r="CO61" s="0" t="inlineStr">
        <is>
          <t>33行 0列，源：177 备：6</t>
        </is>
      </c>
      <c r="CW61" s="0" t="inlineStr">
        <is>
          <t>5行 9列，源：None 备：</t>
        </is>
      </c>
      <c r="DJ61" s="0" t="inlineStr">
        <is>
          <t>4行 17列，源：None 备：100.5000</t>
        </is>
      </c>
      <c r="DP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1" s="0" t="inlineStr">
        <is>
          <t>6行 5列，源：12:30:45.123000 备：00:00:01.1235</t>
        </is>
      </c>
      <c r="DT61" s="0" t="inlineStr">
        <is>
          <t>7行 4列，源：12:30:45.123000 备：</t>
        </is>
      </c>
      <c r="DV61" s="0" t="inlineStr">
        <is>
          <t>9行 1列，源： 备：X</t>
        </is>
      </c>
      <c r="EB61" s="0" t="inlineStr">
        <is>
          <t>6行 5列，源：12:30:45.123000 备：00:00:01.1235</t>
        </is>
      </c>
      <c r="EC61" s="0"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61" s="0" t="inlineStr">
        <is>
          <t>4行 15列，源：nan 备：</t>
        </is>
      </c>
      <c r="EK61" s="0" t="inlineStr">
        <is>
          <t>7行 4列，源：12:30:45.123000 备：</t>
        </is>
      </c>
      <c r="EO61" s="0" t="inlineStr">
        <is>
          <t>7行 4列，源：12:30:45.123000 备：05:44:11.123</t>
        </is>
      </c>
      <c r="EQ61" s="0" t="inlineStr">
        <is>
          <t>4行 15列，源：nan 备：</t>
        </is>
      </c>
      <c r="ET61" s="0" t="inlineStr">
        <is>
          <t>7行 7列，源：None 备：12:30:45.000000</t>
        </is>
      </c>
      <c r="EW61" s="0" t="inlineStr">
        <is>
          <t>6行 8列，源：00:00:01.123456 备：12:30:45.0000000</t>
        </is>
      </c>
      <c r="EZ61" s="0" t="inlineStr">
        <is>
          <t>4行 15列，源：nan 备：</t>
        </is>
      </c>
      <c r="FA61" s="0"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61" s="0" t="inlineStr">
        <is>
          <t>31行 0列，源：80 备：31</t>
        </is>
      </c>
      <c r="FD61" s="0" t="inlineStr">
        <is>
          <t>4行 15列，源：nan 备：</t>
        </is>
      </c>
      <c r="FE61" s="0" t="inlineStr">
        <is>
          <t>6行 5列，源：1933-05-11 15:30:45.1235 +01:00 备：2026-04-17 16:56:52.8279 +08:00</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c_varbinary_200列源备映射错误，源端为varbinary 200位	期望更改为text	实际备端为varbinary 200位</t>
        </is>
      </c>
      <c r="AK62" s="0" t="inlineStr">
        <is>
          <t>9行 0列，源：10 备：3</t>
        </is>
      </c>
      <c r="AT62" s="0" t="inlineStr">
        <is>
          <t>5行 16列，源：1.2345669834560371e-20 备：0.000000</t>
        </is>
      </c>
      <c r="AX62" s="0" t="inlineStr">
        <is>
          <t>30行 1列，源：2000-05-11 14:30:29 备：2004-12-24 23:59:59.990</t>
        </is>
      </c>
      <c r="BA62" s="0" t="inlineStr">
        <is>
          <t>5行 14列，源：None 备：9999999999.99</t>
        </is>
      </c>
      <c r="BB62" s="0" t="inlineStr">
        <is>
          <t>30行 1列，源：1998-05-05 23:59:59.997000 备：2023-05-11 00:00:00.123</t>
        </is>
      </c>
      <c r="BH62" s="0" t="inlineStr">
        <is>
          <t>9行 0列，源：10 备：3</t>
        </is>
      </c>
      <c r="BM62" s="0" t="inlineStr">
        <is>
          <t>6行 6列，源：2065-05-11 14:30:45.123460 备：1945-05-11 14:30:45.12346</t>
        </is>
      </c>
      <c r="BO62" s="0" t="inlineStr">
        <is>
          <t>3行 19列，源：None 备：</t>
        </is>
      </c>
      <c r="BQ62" s="0" t="inlineStr">
        <is>
          <t>6行 6列，源：2065-05-11 14:30:45.123460 备：2026-04-17 17:17:33.41330</t>
        </is>
      </c>
      <c r="BR62" s="0" t="inlineStr">
        <is>
          <t>4行 6列，源：None 备：-123456780123456781234589012345678</t>
        </is>
      </c>
      <c r="BT62" s="0" t="inlineStr">
        <is>
          <t>9行 2列，源：                     备：This is a nchar stri</t>
        </is>
      </c>
      <c r="BW62" s="0" t="inlineStr">
        <is>
          <t>9行 0列，源：10 备：3</t>
        </is>
      </c>
      <c r="BX62" s="0" t="inlineStr">
        <is>
          <t>15行 0列，源：26 备：27</t>
        </is>
      </c>
      <c r="CD62" s="0" t="inlineStr">
        <is>
          <t>6行 6列，源：1933-05-11 15:30:45.12346 +01:00 备：2026-04-17 17:18:20.56779 +08:00</t>
        </is>
      </c>
      <c r="CF62" s="0" t="inlineStr">
        <is>
          <t>6行 6列，源：1933-05-11 15:30:45.12346 +01:00 备：0001-01-01 00:00:00.00000 +00:00</t>
        </is>
      </c>
      <c r="CG62" s="0" t="inlineStr">
        <is>
          <t>6行 6列，源：1933-05-11 15:30:45.12346 +01:00 备：2026-04-17 17:18:31.53698 +08:00</t>
        </is>
      </c>
      <c r="CI62" s="0" t="inlineStr">
        <is>
          <t>15行 0列，源：58 备：54</t>
        </is>
      </c>
      <c r="CJ62" s="0" t="inlineStr">
        <is>
          <t>6行 6列，源：1933-05-11 15:30:45.12346 +01:00 备：2000-05-11 00:30:45.12346 +09:00</t>
        </is>
      </c>
      <c r="CL62" s="0" t="inlineStr">
        <is>
          <t>12行 0列，源：13 备：9</t>
        </is>
      </c>
      <c r="CM62" s="0" t="inlineStr">
        <is>
          <t>6行 6列，源：12:30:45.123000 备：00:00:00.00000</t>
        </is>
      </c>
      <c r="CN62" s="0" t="inlineStr">
        <is>
          <t>7行 5列，源：2000-05-11 00:30:45.1235 +09:00 备：0001-01-01 00:00:00.0000 +00:00</t>
        </is>
      </c>
      <c r="CO62" s="0" t="inlineStr">
        <is>
          <t>33行 1列，源：1970-01-01 备：2020-02-29</t>
        </is>
      </c>
      <c r="CW62" s="0" t="inlineStr">
        <is>
          <t>5行 10列，源：None 备：</t>
        </is>
      </c>
      <c r="DJ62" s="0" t="inlineStr">
        <is>
          <t>4行 18列，源：None 备：99.5000</t>
        </is>
      </c>
      <c r="DP62" s="0" t="inlineStr">
        <is>
          <t>9行 0列，源：10 备：3</t>
        </is>
      </c>
      <c r="DR62" s="0" t="inlineStr">
        <is>
          <t>6行 6列，源：12:30:45.123000 备：</t>
        </is>
      </c>
      <c r="DT62" s="0" t="inlineStr">
        <is>
          <t>7行 5列，源：12:30:45.123400 备：00:00:01.1235</t>
        </is>
      </c>
      <c r="DV62" s="0" t="inlineStr">
        <is>
          <t>9行 2列，源： 备：This is a nchar stri</t>
        </is>
      </c>
      <c r="EB62" s="0" t="inlineStr">
        <is>
          <t>6行 6列，源：12:30:45.123000 备：</t>
        </is>
      </c>
      <c r="EC62" s="0" t="inlineStr">
        <is>
          <t>15行 0列，源：26 备：27</t>
        </is>
      </c>
      <c r="EF62" s="0" t="inlineStr">
        <is>
          <t>4行 16列，源：nan 备：</t>
        </is>
      </c>
      <c r="EK62" s="0" t="inlineStr">
        <is>
          <t>7行 5列，源：12:30:45.123400 备：00:00:01.1235</t>
        </is>
      </c>
      <c r="EO62" s="0" t="inlineStr">
        <is>
          <t>7行 5列，源：09:12:34.123500 备：12:00:00.1235</t>
        </is>
      </c>
      <c r="EQ62" s="0" t="inlineStr">
        <is>
          <t>4行 16列，源：nan 备：</t>
        </is>
      </c>
      <c r="ET62" s="0" t="inlineStr">
        <is>
          <t>7行 8列，源：12:00:00.123456 备：12:30:45.0000000</t>
        </is>
      </c>
      <c r="EW62" s="0" t="inlineStr">
        <is>
          <t>7行 0列，源：14 备：9</t>
        </is>
      </c>
      <c r="EZ62" s="0" t="inlineStr">
        <is>
          <t>4行 16列，源：nan 备：</t>
        </is>
      </c>
      <c r="FA62" s="0" t="inlineStr">
        <is>
          <t>15行 0列，源：58 备：56</t>
        </is>
      </c>
      <c r="FB62" s="0" t="inlineStr">
        <is>
          <t>31行 1列，源：2079-06-05 23:59:00 备：1900-01-02 00:00:00</t>
        </is>
      </c>
      <c r="FD62" s="0" t="inlineStr">
        <is>
          <t>4行 16列，源：nan 备：</t>
        </is>
      </c>
      <c r="FE62" s="0" t="inlineStr">
        <is>
          <t>6行 6列，源：1933-05-11 15:30:45.12346 +01:00 备：2026-04-17 16:56:52.82789 +08:00</t>
        </is>
      </c>
    </row>
    <row r="63">
      <c r="A63" s="0" t="inlineStr">
        <is>
          <t>info_varbinary_dml_batch1_pk_urp1</t>
        </is>
      </c>
      <c r="K63" s="0" t="inlineStr">
        <is>
          <t>[0;34m info_varbinary_dml_batch1_pk_urp1 [0m源备字段数相同，源端字段：4 	备端字段4</t>
        </is>
      </c>
      <c r="W63" s="16">
        <f>HYPERLINK("#2026041717hbase1!AJ2","NO 源备存在差异，共39个")</f>
        <v/>
      </c>
      <c r="X63" s="0">
        <f>A63</f>
        <v/>
      </c>
      <c r="AK63" s="0" t="inlineStr">
        <is>
          <t xml:space="preserve">9行 1列，源：Y 备： </t>
        </is>
      </c>
      <c r="AT63" s="0" t="inlineStr">
        <is>
          <t>5行 18列，源：None 备：</t>
        </is>
      </c>
      <c r="AX63" s="0" t="inlineStr">
        <is>
          <t>31行 0列，源：58 备：19</t>
        </is>
      </c>
      <c r="BA63" s="0" t="inlineStr">
        <is>
          <t>5行 15列，源：1.23456789012345e-30 备：0.0000000000000</t>
        </is>
      </c>
      <c r="BB63" s="0" t="inlineStr">
        <is>
          <t>31行 0列，源：113 备：214</t>
        </is>
      </c>
      <c r="BH63" s="0" t="inlineStr">
        <is>
          <t xml:space="preserve">9行 1列，源：Y 备： </t>
        </is>
      </c>
      <c r="BM63" s="0" t="inlineStr">
        <is>
          <t>6行 7列，源：2065-05-11 14:30:45.123457 备：1945-05-11 14:30:45.123457</t>
        </is>
      </c>
      <c r="BO63" s="0" t="inlineStr">
        <is>
          <t>4行 0列，源：14 备：15</t>
        </is>
      </c>
      <c r="BQ63" s="0" t="inlineStr">
        <is>
          <t>6行 7列，源：2065-05-11 14:30:45.123457 备：2026-04-17 17:17:33.413301</t>
        </is>
      </c>
      <c r="BR63" s="0" t="inlineStr">
        <is>
          <t>4行 7列，源：None 备：-0.45678901234792345678901456789010000000</t>
        </is>
      </c>
      <c r="BT63" s="0" t="inlineStr">
        <is>
          <t>9行 2列，源：                     备：This is a nchar stri</t>
        </is>
      </c>
      <c r="BW63" s="0" t="inlineStr">
        <is>
          <t xml:space="preserve">9行 1列，源：Y 备： </t>
        </is>
      </c>
      <c r="BX63" s="0" t="inlineStr">
        <is>
          <t>15行 1列，源：b'p' 备：54</t>
        </is>
      </c>
      <c r="CD63" s="0" t="inlineStr">
        <is>
          <t>6行 7列，源：1933-05-11 15:30:45.123457 +01:00 备：2026-04-17 17:18:20.567790 +08:00</t>
        </is>
      </c>
      <c r="CF63" s="0" t="inlineStr">
        <is>
          <t>6行 7列，源：1933-05-11 15:30:45.123457 +01:00 备：0001-01-01 00:00:00.000000 +00:00</t>
        </is>
      </c>
      <c r="CG63" s="0" t="inlineStr">
        <is>
          <t>6行 7列，源：1933-05-11 15:30:45.123457 +01:00 备：2026-04-17 17:18:31.536981 +08:00</t>
        </is>
      </c>
      <c r="CI63" s="0" t="inlineStr">
        <is>
          <t>15行 1列，源：b'B' 备：20</t>
        </is>
      </c>
      <c r="CJ63" s="0" t="inlineStr">
        <is>
          <t>6行 7列，源：1933-05-11 15:30:45.123457 +01:00 备：2000-05-11 00:30:45.123457 +09:00</t>
        </is>
      </c>
      <c r="CL63" s="0" t="inlineStr">
        <is>
          <t>12行 2列，源：None 备：</t>
        </is>
      </c>
      <c r="CM63" s="0" t="inlineStr">
        <is>
          <t>6行 7列，源：12:30:45.123000 备：00:00:00.000000</t>
        </is>
      </c>
      <c r="CN63" s="0" t="inlineStr">
        <is>
          <t>7行 6列，源：2000-05-11 00:30:45.12346 +09:00 备：0001-01-01 00:00:00.00000 +00:00</t>
        </is>
      </c>
      <c r="CO63" s="0" t="inlineStr">
        <is>
          <t>34行 0列，源：178 备：7</t>
        </is>
      </c>
      <c r="CW63" s="0" t="inlineStr">
        <is>
          <t>5行 11列，源：None 备：</t>
        </is>
      </c>
      <c r="DJ63" s="0" t="inlineStr">
        <is>
          <t>4行 19列，源：None 备：</t>
        </is>
      </c>
      <c r="DP63" s="0" t="inlineStr">
        <is>
          <t xml:space="preserve">9行 1列，源：Y 备： </t>
        </is>
      </c>
      <c r="DR63" s="0" t="inlineStr">
        <is>
          <t>6行 7列，源：12:30:45.123000 备：00:00:01.123457</t>
        </is>
      </c>
      <c r="DT63" s="0" t="inlineStr">
        <is>
          <t>7行 6列，源：12:30:45.123400 备：</t>
        </is>
      </c>
      <c r="DV63" s="0" t="inlineStr">
        <is>
          <t>9行 2列，源： 备：This is a nchar stri</t>
        </is>
      </c>
      <c r="EB63" s="0" t="inlineStr">
        <is>
          <t>6行 7列，源：12:30:45.123000 备：00:00:01.123457</t>
        </is>
      </c>
      <c r="EC63" s="0" t="inlineStr">
        <is>
          <t>15行 1列，源：b'\xa1' 备：54</t>
        </is>
      </c>
      <c r="EF63" s="0" t="inlineStr">
        <is>
          <t>4行 17列，源：None 备：</t>
        </is>
      </c>
      <c r="EK63" s="0" t="inlineStr">
        <is>
          <t>7行 6列，源：12:30:45.123400 备：</t>
        </is>
      </c>
      <c r="EO63" s="0" t="inlineStr">
        <is>
          <t>7行 6列，源：12:30:45.123400 备：05:44:11.12346</t>
        </is>
      </c>
      <c r="EQ63" s="0" t="inlineStr">
        <is>
          <t>4行 17列，源：None 备：</t>
        </is>
      </c>
      <c r="ET63" s="0" t="inlineStr">
        <is>
          <t>8行 0列，源：15 备：9</t>
        </is>
      </c>
      <c r="EW63" s="0" t="inlineStr">
        <is>
          <t>7行 1列，源：None 备：12:30:45</t>
        </is>
      </c>
      <c r="EZ63" s="0" t="inlineStr">
        <is>
          <t>4行 17列，源：None 备：</t>
        </is>
      </c>
      <c r="FA63" s="0" t="inlineStr">
        <is>
          <t>15行 1列，源：b'B' 备：5C</t>
        </is>
      </c>
      <c r="FB63" s="0" t="inlineStr">
        <is>
          <t>32行 0列，源：81 备：32</t>
        </is>
      </c>
      <c r="FD63" s="0" t="inlineStr">
        <is>
          <t>4行 17列，源：None 备：</t>
        </is>
      </c>
      <c r="FE63" s="0" t="inlineStr">
        <is>
          <t>6行 7列，源：1933-05-11 15:30:45.123457 +01:00 备：2026-04-17 16:56:52.827894 +08:00</t>
        </is>
      </c>
    </row>
    <row r="64">
      <c r="B64" s="0" t="inlineStr">
        <is>
          <t>YES</t>
        </is>
      </c>
      <c r="C64" s="0" t="inlineStr">
        <is>
          <t>NULL</t>
        </is>
      </c>
      <c r="D64" s="0" t="inlineStr">
        <is>
          <t>NULL</t>
        </is>
      </c>
      <c r="E64" s="0" t="inlineStr">
        <is>
          <t>NULL</t>
        </is>
      </c>
      <c r="F64" s="0" t="inlineStr">
        <is>
          <t>NULL</t>
        </is>
      </c>
      <c r="G64" s="0" t="inlineStr">
        <is>
          <t>NULL</t>
        </is>
      </c>
      <c r="H64" s="0" t="inlineStr">
        <is>
          <t>NULL</t>
        </is>
      </c>
      <c r="I64" s="0" t="inlineStr">
        <is>
          <t>YES!PK__info_var__3213E83F3219EEAB</t>
        </is>
      </c>
      <c r="J64" s="0" t="inlineStr">
        <is>
          <t>YES! 主键相关索引</t>
        </is>
      </c>
      <c r="K64" s="0" t="inlineStr">
        <is>
          <t xml:space="preserve"> NO!  	 id列源备映射错误，源端为int None位	期望更改为text	实际备端为int None位</t>
        </is>
      </c>
      <c r="AK64" s="0" t="inlineStr">
        <is>
          <t xml:space="preserve">9行 1列，源：Y 备： </t>
        </is>
      </c>
      <c r="AT64" s="0" t="inlineStr">
        <is>
          <t>5行 19列，源：False 备：0</t>
        </is>
      </c>
      <c r="AX64" s="0" t="inlineStr">
        <is>
          <t>31行 1列，源：2068-05-11 14:30:30 备：1753-01-02 00:00:00.000</t>
        </is>
      </c>
      <c r="BA64" s="0" t="inlineStr">
        <is>
          <t>5行 16列，源：1.2345669834560371e-20 备：0.000000</t>
        </is>
      </c>
      <c r="BB64" s="0" t="inlineStr">
        <is>
          <t>31行 1列，源：1999-06-06 23:59:59.997000 备：2000-05-01 23:59:59.993</t>
        </is>
      </c>
      <c r="BH64" s="0" t="inlineStr">
        <is>
          <t xml:space="preserve">9行 1列，源：Y 备： </t>
        </is>
      </c>
      <c r="BM64" s="0" t="inlineStr">
        <is>
          <t>6行 8列，源：2065-05-11 14:30:45.123456 备：1945-05-11 14:30:45.1234567</t>
        </is>
      </c>
      <c r="BO64" s="0" t="inlineStr">
        <is>
          <t>4行 1列，源：nan 备：</t>
        </is>
      </c>
      <c r="BQ64" s="0" t="inlineStr">
        <is>
          <t>6行 8列，源：2065-05-11 14:30:45.123456 备：2026-04-17 17:17:33.4133005</t>
        </is>
      </c>
      <c r="BR64" s="0" t="inlineStr">
        <is>
          <t>4行 8列，源：None 备：-123456789012347890345678.9874321000</t>
        </is>
      </c>
      <c r="BT64"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4" s="0" t="inlineStr">
        <is>
          <t xml:space="preserve">9行 1列，源：Y 备： </t>
        </is>
      </c>
      <c r="BX64" s="0" t="inlineStr">
        <is>
          <t>15行 2列，源：b'2s\x91\xb2\xca\xeb\xbb38{\xf9;\xc6\x13v/\x88l"\x82' 备：48656C6C6F576F726C6400000000000000000000</t>
        </is>
      </c>
      <c r="CD64" s="0" t="inlineStr">
        <is>
          <t>6行 8列，源：1933-05-11 15:30:45.1234567 +01:00 备：2026-04-17 17:18:20.5677897 +08:00</t>
        </is>
      </c>
      <c r="CF64" s="0" t="inlineStr">
        <is>
          <t>6行 8列，源：1933-05-11 15:30:45.1234567 +01:00 备：0001-01-01 00:00:00.0000000 +00:00</t>
        </is>
      </c>
      <c r="CG64" s="0" t="inlineStr">
        <is>
          <t>6行 8列，源：1933-05-11 15:30:45.1234567 +01:00 备：2026-04-17 17:18:31.5369809 +08:00</t>
        </is>
      </c>
      <c r="CI64" s="0" t="inlineStr">
        <is>
          <t>15行 2列，源：b'\xc9\xcf\xba\xa3\xd3\xa2\xb7\xbd\xc8\xed\xbc\xfe\xb9\xc9\xb7\xdd\xb9\xab\xcb\xbe' 备：2020202020202020202020202020202020202020</t>
        </is>
      </c>
      <c r="CJ64" s="0" t="inlineStr">
        <is>
          <t>6行 8列，源：1933-05-11 15:30:45.1234567 +01:00 备：2000-05-11 00:30:45.1234567 +09:00</t>
        </is>
      </c>
      <c r="CL64" s="0" t="inlineStr">
        <is>
          <t>12行 4列，源：None 备：</t>
        </is>
      </c>
      <c r="CM64" s="0" t="inlineStr">
        <is>
          <t>6行 8列，源：12:30:45.123000 备：00:00:00.0000000</t>
        </is>
      </c>
      <c r="CN64" s="0" t="inlineStr">
        <is>
          <t>7行 7列，源：2000-05-11 00:30:45.123457 +09:00 备：0001-01-01 00:00:00.000000 +00:00</t>
        </is>
      </c>
      <c r="CO64" s="0" t="inlineStr">
        <is>
          <t>34行 1列，源：0001-01-02 备：1970-01-01</t>
        </is>
      </c>
      <c r="CW64" s="0" t="inlineStr">
        <is>
          <t>5行 12列，源：None 备：</t>
        </is>
      </c>
      <c r="DJ64" s="0" t="inlineStr">
        <is>
          <t>5行 0列，源：9 备：15</t>
        </is>
      </c>
      <c r="DP64" s="0" t="inlineStr">
        <is>
          <t xml:space="preserve">9行 1列，源：Y 备： </t>
        </is>
      </c>
      <c r="DR64" s="0" t="inlineStr">
        <is>
          <t>6行 8列，源：12:30:45.123000 备：</t>
        </is>
      </c>
      <c r="DT64" s="0" t="inlineStr">
        <is>
          <t>7行 7列，源：12:30:45.123400 备：00:00:01.123457</t>
        </is>
      </c>
      <c r="DV64"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4" s="0" t="inlineStr">
        <is>
          <t>6行 8列，源：12:30:45.123000 备：</t>
        </is>
      </c>
      <c r="EC64" s="0" t="inlineStr">
        <is>
          <t>15行 2列，源：b'\xad~\xd4\x1b\x1d\x00\xf9+E\xf2\\\xf2"\x9e$\xd4w\xc6;_~\xf7\xcd\xf5\x1e0\xe1a=\xe5I\x85R\xfdv\xf5VkK\x80?\xcb\xeb\x0b\x7f\xb9\x18=\xc9\xcb\xca\xfa\xb6\xb9 \xae\x14\xda0.:\xecKk\xe4\x92\xe0+\x0f\xf4\x85\x06]\x94\xb18\xbf\x11\x87\\\xf2\xc7N#\tN:\x16\xd0U\x8eG\xc5\xa6\x0eFF\xaa\xd9K' 备：48656C6C6F576F726C64</t>
        </is>
      </c>
      <c r="EF64" s="0" t="inlineStr">
        <is>
          <t>4行 18列，源：None 备：</t>
        </is>
      </c>
      <c r="EK64" s="0" t="inlineStr">
        <is>
          <t>7行 7列，源：12:30:45.123400 备：00:00:01.123457</t>
        </is>
      </c>
      <c r="EO64" s="0" t="inlineStr">
        <is>
          <t>7行 7列，源：09:12:34.123457 备：12:00:00.123457</t>
        </is>
      </c>
      <c r="EQ64" s="0" t="inlineStr">
        <is>
          <t>4行 18列，源：None 备：</t>
        </is>
      </c>
      <c r="ET64" s="0" t="inlineStr">
        <is>
          <t>8行 1列，源：00:00:01 备：12:30:45</t>
        </is>
      </c>
      <c r="EW64" s="0" t="inlineStr">
        <is>
          <t>7行 2列，源：12:00:00.100000 备：12:30:45.1</t>
        </is>
      </c>
      <c r="EZ64" s="0" t="inlineStr">
        <is>
          <t>4行 18列，源：None 备：</t>
        </is>
      </c>
      <c r="FA64" s="0"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FB64" s="0" t="inlineStr">
        <is>
          <t>32行 1列，源：1900-01-02 00:00:00 备：1990-11-26 00:01:00</t>
        </is>
      </c>
      <c r="FD64" s="0" t="inlineStr">
        <is>
          <t>4行 18列，源：None 备：</t>
        </is>
      </c>
      <c r="FE64" s="0" t="inlineStr">
        <is>
          <t>6行 8列，源：1933-05-11 15:30:45.1234567 +01:00 备：2026-04-17 16:56:52.8278938 +08:00</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c_varbinary列源备映射错误，源端为varbinary 1位	期望更改为text	实际备端为varbinary 1位</t>
        </is>
      </c>
      <c r="AK65" s="0" t="inlineStr">
        <is>
          <t xml:space="preserve">9行 2列，源：上海英方股份               备：                    </t>
        </is>
      </c>
      <c r="AT65" s="0" t="inlineStr">
        <is>
          <t>6行 0列，源：7 备：15</t>
        </is>
      </c>
      <c r="AX65" s="0" t="inlineStr">
        <is>
          <t>32行 0列，源：59 备：2</t>
        </is>
      </c>
      <c r="BA65" s="0" t="inlineStr">
        <is>
          <t>5行 18列，源：None 备：</t>
        </is>
      </c>
      <c r="BB65" s="0" t="inlineStr">
        <is>
          <t>32行 0列，源：114 备：215</t>
        </is>
      </c>
      <c r="BH65" s="0" t="inlineStr">
        <is>
          <t xml:space="preserve">9行 2列，源：上海英方股份               备：                    </t>
        </is>
      </c>
      <c r="BM65" s="0" t="inlineStr">
        <is>
          <t>7行 0列，源：21 备：177</t>
        </is>
      </c>
      <c r="BO65" s="0" t="inlineStr">
        <is>
          <t>4行 2列，源：nan 备：</t>
        </is>
      </c>
      <c r="BQ65" s="0" t="inlineStr">
        <is>
          <t>7行 0列，源：53 备：205</t>
        </is>
      </c>
      <c r="BR65" s="0" t="inlineStr">
        <is>
          <t>4行 9列，源：None 备：-98743298765.4321</t>
        </is>
      </c>
      <c r="BT65"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5" s="0" t="inlineStr">
        <is>
          <t xml:space="preserve">9行 2列，源：上海英方股份 备：                    </t>
        </is>
      </c>
      <c r="BX65" s="0"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65" s="0" t="inlineStr">
        <is>
          <t>7行 0列，源：8 备：4</t>
        </is>
      </c>
      <c r="CF65" s="0" t="inlineStr">
        <is>
          <t>7行 0列，源：8 备：127</t>
        </is>
      </c>
      <c r="CG65" s="0" t="inlineStr">
        <is>
          <t>7行 0列，源：8 备：4</t>
        </is>
      </c>
      <c r="CI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65" s="0" t="inlineStr">
        <is>
          <t>7行 0列，源：8 备：109</t>
        </is>
      </c>
      <c r="CL65" s="0" t="inlineStr">
        <is>
          <t>12行 6列，源：None 备：</t>
        </is>
      </c>
      <c r="CM65" s="0" t="inlineStr">
        <is>
          <t>7行 0列，源：8 备：3</t>
        </is>
      </c>
      <c r="CN65" s="0" t="inlineStr">
        <is>
          <t>7行 8列，源：2000-05-11 00:30:45.1234567 +09:00 备：0001-01-01 00:00:00.0000000 +00:00</t>
        </is>
      </c>
      <c r="CO65" s="0" t="inlineStr">
        <is>
          <t>35行 0列，源：180 备：77</t>
        </is>
      </c>
      <c r="CW65" s="0" t="inlineStr">
        <is>
          <t>5行 13列，源：None 备：</t>
        </is>
      </c>
      <c r="DJ65" s="0" t="inlineStr">
        <is>
          <t>5行 1列，源：nan 备：</t>
        </is>
      </c>
      <c r="DP65" s="0" t="inlineStr">
        <is>
          <t xml:space="preserve">9行 2列，源：上海英方股份 备：                    </t>
        </is>
      </c>
      <c r="DR65" s="0" t="inlineStr">
        <is>
          <t>7行 0列，源：8 备：16</t>
        </is>
      </c>
      <c r="DT65" s="0" t="inlineStr">
        <is>
          <t>7行 8列，源：12:30:45.123400 备：</t>
        </is>
      </c>
      <c r="DV65"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5" s="0" t="inlineStr">
        <is>
          <t>7行 0列，源：8 备：16</t>
        </is>
      </c>
      <c r="EC65" s="0"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65" s="0" t="inlineStr">
        <is>
          <t>4行 19列，源：None 备：</t>
        </is>
      </c>
      <c r="EK65" s="0" t="inlineStr">
        <is>
          <t>7行 8列，源：12:30:45.123400 备：</t>
        </is>
      </c>
      <c r="EO65" s="0" t="inlineStr">
        <is>
          <t>7行 8列，源：12:30:45.123400 备：05:44:11.1234567</t>
        </is>
      </c>
      <c r="EQ65" s="0" t="inlineStr">
        <is>
          <t>4行 19列，源：None 备：</t>
        </is>
      </c>
      <c r="ET65" s="0" t="inlineStr">
        <is>
          <t>8行 2列，源：None 备：12:30:45.1</t>
        </is>
      </c>
      <c r="EW65" s="0" t="inlineStr">
        <is>
          <t>7行 3列，源：None 备：12:30:45.12</t>
        </is>
      </c>
      <c r="EZ65" s="0" t="inlineStr">
        <is>
          <t>4行 19列，源：None 备：</t>
        </is>
      </c>
      <c r="FA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65" s="0" t="inlineStr">
        <is>
          <t>33行 0列，源：82 备：33</t>
        </is>
      </c>
      <c r="FD65" s="0" t="inlineStr">
        <is>
          <t>4行 19列，源：None 备：</t>
        </is>
      </c>
      <c r="FE65" s="0" t="inlineStr">
        <is>
          <t>7行 0列，源：8 备：4</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c_varbinary_100列源备映射错误，源端为varbinary 100位	期望更改为text	实际备端为varbinary 100位</t>
        </is>
      </c>
      <c r="AK66" s="0" t="inlineStr">
        <is>
          <t xml:space="preserve">9行 2列，源：上海英方股份               备：                    </t>
        </is>
      </c>
      <c r="AT66" s="0" t="inlineStr">
        <is>
          <t>6行 2列，源：32767.0 备：</t>
        </is>
      </c>
      <c r="AX66" s="0" t="inlineStr">
        <is>
          <t>32行 1列，源：1981-05-11 14:30:59 备：1900-01-01 00:00:00.000</t>
        </is>
      </c>
      <c r="BA66" s="0" t="inlineStr">
        <is>
          <t>5行 19列，源：False 备：0</t>
        </is>
      </c>
      <c r="BB66" s="0" t="inlineStr">
        <is>
          <t>32行 1列，源：2000-05-01 23:59:59.993000 备：2001-04-09 23:59:59.993</t>
        </is>
      </c>
      <c r="BH66" s="0" t="inlineStr">
        <is>
          <t xml:space="preserve">9行 2列，源：上海英方股份               备：                    </t>
        </is>
      </c>
      <c r="BM66" s="0" t="inlineStr">
        <is>
          <t>7行 1列，源：None 备：2065-05-11 14:30:45</t>
        </is>
      </c>
      <c r="BO66" s="0" t="inlineStr">
        <is>
          <t>4行 3列，源：nan 备：</t>
        </is>
      </c>
      <c r="BQ66" s="0" t="inlineStr">
        <is>
          <t>7行 1列，源：2026-04-17 17:17:33 备：9999-12-31 23:59:59</t>
        </is>
      </c>
      <c r="BR66" s="0" t="inlineStr">
        <is>
          <t>4行 10列，源：None 备：-321</t>
        </is>
      </c>
      <c r="BT66" s="0" t="inlineStr">
        <is>
          <t>10行 0列，源：23 备：26</t>
        </is>
      </c>
      <c r="BW66" s="0" t="inlineStr">
        <is>
          <t xml:space="preserve">9行 2列，源：上海英方股份 备：                    </t>
        </is>
      </c>
      <c r="BX66" s="0" t="inlineStr">
        <is>
          <t>16行 0列，源：27 备：28</t>
        </is>
      </c>
      <c r="CD66" s="0" t="inlineStr">
        <is>
          <t>7行 1列，源：2000-05-11 00:30:45 +09:00 备：0001-01-01 00:00:00 +00:00</t>
        </is>
      </c>
      <c r="CF66" s="0" t="inlineStr">
        <is>
          <t>7行 1列，源：2000-05-11 00:30:45 +09:00 备：1933-05-11 15:30:45 +01:00</t>
        </is>
      </c>
      <c r="CG66" s="0" t="inlineStr">
        <is>
          <t>7行 1列，源：2000-05-11 00:30:45 +09:00 备：0001-01-01 00:00:00 +00:00</t>
        </is>
      </c>
      <c r="CI66" s="0" t="inlineStr">
        <is>
          <t>16行 0列，源：59 备：55</t>
        </is>
      </c>
      <c r="CJ66" s="0" t="inlineStr">
        <is>
          <t>7行 1列，源：2000-05-11 00:30:45 +09:00 备：1999-05-16 01:30:45 +10:15</t>
        </is>
      </c>
      <c r="CL66" s="0" t="inlineStr">
        <is>
          <t>12行 8列，源：None 备：</t>
        </is>
      </c>
      <c r="CM66" s="0" t="inlineStr">
        <is>
          <t>7行 1列，源：12:30:45 备：23:59:59</t>
        </is>
      </c>
      <c r="CN66" s="0" t="inlineStr">
        <is>
          <t>8行 0列，源：9 备：5</t>
        </is>
      </c>
      <c r="CO66" s="0" t="inlineStr">
        <is>
          <t>35行 1列，源：1990-05-11 备：1970-01-01</t>
        </is>
      </c>
      <c r="CW66" s="0" t="inlineStr">
        <is>
          <t>5行 14列，源：None 备：</t>
        </is>
      </c>
      <c r="DJ66" s="0" t="inlineStr">
        <is>
          <t>5行 2列，源：nan 备：</t>
        </is>
      </c>
      <c r="DP66" s="0" t="inlineStr">
        <is>
          <t xml:space="preserve">9行 2列，源：上海英方股份 备：                    </t>
        </is>
      </c>
      <c r="DR66" s="0" t="inlineStr">
        <is>
          <t>7行 1列，源：12:30:45 备：12:00:00</t>
        </is>
      </c>
      <c r="DT66" s="0" t="inlineStr">
        <is>
          <t>8行 0列，源：9 备：16</t>
        </is>
      </c>
      <c r="DV66" s="0" t="inlineStr">
        <is>
          <t>10行 0列，源：23 备：26</t>
        </is>
      </c>
      <c r="EB66" s="0" t="inlineStr">
        <is>
          <t>7行 1列，源：12:30:45 备：12:00:00</t>
        </is>
      </c>
      <c r="EC66" s="0" t="inlineStr">
        <is>
          <t>16行 0列，源：27 备：28</t>
        </is>
      </c>
      <c r="EF66" s="0" t="inlineStr">
        <is>
          <t>5行 0列，源：6 备：14</t>
        </is>
      </c>
      <c r="EK66" s="0" t="inlineStr">
        <is>
          <t>8行 0列，源：9 备：16</t>
        </is>
      </c>
      <c r="EO66" s="0" t="inlineStr">
        <is>
          <t>8行 0列，源：9 备：2</t>
        </is>
      </c>
      <c r="EQ66" s="0" t="inlineStr">
        <is>
          <t>5行 0列，源：6 备：104</t>
        </is>
      </c>
      <c r="ET66" s="0" t="inlineStr">
        <is>
          <t>8行 3列，源：00:00:01.120000 备：12:30:45.12</t>
        </is>
      </c>
      <c r="EW66" s="0" t="inlineStr">
        <is>
          <t>7行 4列，源：12:00:00.123000 备：12:30:45.123</t>
        </is>
      </c>
      <c r="EZ66" s="0" t="inlineStr">
        <is>
          <t>5行 0列，源：6 备：14</t>
        </is>
      </c>
      <c r="FA66" s="0" t="inlineStr">
        <is>
          <t>16行 0列，源：59 备：57</t>
        </is>
      </c>
      <c r="FB66" s="0" t="inlineStr">
        <is>
          <t>33行 1列，源：1990-11-26 00:01:00 备：2025-05-11 12:00:00</t>
        </is>
      </c>
      <c r="FD66" s="0" t="inlineStr">
        <is>
          <t>5行 0列，源：6 备：104</t>
        </is>
      </c>
      <c r="FE66" s="0" t="inlineStr">
        <is>
          <t>7行 1列，源：2000-05-11 00:30:45 +09:00 备：0001-01-01 00:00:00 +00:00</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c_varbinary_200列源备映射错误，源端为varbinary 200位	期望更改为text	实际备端为varbinary 200位</t>
        </is>
      </c>
      <c r="AK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7" s="0" t="inlineStr">
        <is>
          <t>6行 5列，源：None 备：</t>
        </is>
      </c>
      <c r="AX67" s="0" t="inlineStr">
        <is>
          <t>33行 0列，源：60 备：20</t>
        </is>
      </c>
      <c r="BA67" s="0" t="inlineStr">
        <is>
          <t>6行 0列，源：7 备：15</t>
        </is>
      </c>
      <c r="BB67" s="0" t="inlineStr">
        <is>
          <t>33行 0列，源：115 备：216</t>
        </is>
      </c>
      <c r="BH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7" s="0" t="inlineStr">
        <is>
          <t>7行 2列，源：None 备：2065-05-11 14:30:45.1</t>
        </is>
      </c>
      <c r="BO67" s="0" t="inlineStr">
        <is>
          <t>4行 4列，源：nan 备：</t>
        </is>
      </c>
      <c r="BQ67" s="0" t="inlineStr">
        <is>
          <t>7行 2列，源：2026-04-17 17:17:33.400000 备：9999-12-31 23:59:59.9</t>
        </is>
      </c>
      <c r="BR67" s="0" t="inlineStr">
        <is>
          <t>4行 11列，源：None 备：-987654321096543210987654321098765432</t>
        </is>
      </c>
      <c r="BT67" s="0" t="inlineStr">
        <is>
          <t>10行 1列，源：A 备：Y</t>
        </is>
      </c>
      <c r="BW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7" s="0" t="inlineStr">
        <is>
          <t>16行 1列，源：b'T' 备：42</t>
        </is>
      </c>
      <c r="CD67" s="0" t="inlineStr">
        <is>
          <t>7行 2列，源：2000-05-11 00:30:45.1 +09:00 备：0001-01-01 00:00:00.0 +00:00</t>
        </is>
      </c>
      <c r="CF67" s="0" t="inlineStr">
        <is>
          <t>7行 2列，源：2000-05-11 00:30:45.1 +09:00 备：1933-05-11 15:30:45.1 +01:00</t>
        </is>
      </c>
      <c r="CG67" s="0" t="inlineStr">
        <is>
          <t>7行 2列，源：2000-05-11 00:30:45.1 +09:00 备：0001-01-01 00:00:00.0 +00:00</t>
        </is>
      </c>
      <c r="CI67" s="0" t="inlineStr">
        <is>
          <t>16行 1列，源：b'*' 备：41</t>
        </is>
      </c>
      <c r="CJ67" s="0" t="inlineStr">
        <is>
          <t>7行 2列，源：2000-05-11 00:30:45.1 +09:00 备：1999-05-16 01:30:45.1 +10:15</t>
        </is>
      </c>
      <c r="CM67" s="0" t="inlineStr">
        <is>
          <t>7行 2列，源：12:30:45.100000 备：23:59:59.9</t>
        </is>
      </c>
      <c r="CN67" s="0" t="inlineStr">
        <is>
          <t>9行 0列，源：10 备：6</t>
        </is>
      </c>
      <c r="CO67" s="0" t="inlineStr">
        <is>
          <t>36行 0列，源：224 备：78</t>
        </is>
      </c>
      <c r="CW67" s="0" t="inlineStr">
        <is>
          <t>5行 15列，源：nan 备：</t>
        </is>
      </c>
      <c r="DJ67" s="0" t="inlineStr">
        <is>
          <t>5行 3列，源：nan 备：</t>
        </is>
      </c>
      <c r="DP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7" s="0" t="inlineStr">
        <is>
          <t>7行 2列，源：12:30:45.100000 备：</t>
        </is>
      </c>
      <c r="DT67" s="0" t="inlineStr">
        <is>
          <t>8行 1列，源：12:30:45 备：12:00:00</t>
        </is>
      </c>
      <c r="DV67" s="0" t="inlineStr">
        <is>
          <t>10行 1列，源：A 备：Y</t>
        </is>
      </c>
      <c r="EB67" s="0" t="inlineStr">
        <is>
          <t>7行 2列，源：12:30:45.100000 备：</t>
        </is>
      </c>
      <c r="EC67" s="0" t="inlineStr">
        <is>
          <t>16行 1列，源：b'T' 备：42</t>
        </is>
      </c>
      <c r="EF67" s="0" t="inlineStr">
        <is>
          <t>5行 1列，源：127.0 备：</t>
        </is>
      </c>
      <c r="EK67" s="0" t="inlineStr">
        <is>
          <t>8行 1列，源：12:30:45 备：12:00:00</t>
        </is>
      </c>
      <c r="EO67" s="0" t="inlineStr">
        <is>
          <t>8行 1列，源：12:30:45 备：18:10:06</t>
        </is>
      </c>
      <c r="EQ67" s="0" t="inlineStr">
        <is>
          <t>5行 1列，源：127.0 备：</t>
        </is>
      </c>
      <c r="ET67" s="0" t="inlineStr">
        <is>
          <t>8行 4列，源：None 备：12:30:45.123</t>
        </is>
      </c>
      <c r="EW67" s="0" t="inlineStr">
        <is>
          <t>7行 5列，源：None 备：12:30:45.1235</t>
        </is>
      </c>
      <c r="EZ67" s="0" t="inlineStr">
        <is>
          <t>5行 1列，源：127.0 备：</t>
        </is>
      </c>
      <c r="FA67" s="0" t="inlineStr">
        <is>
          <t>16行 1列，源：b'*' 备：54</t>
        </is>
      </c>
      <c r="FB67" s="0" t="inlineStr">
        <is>
          <t>34行 0列，源：83 备：34</t>
        </is>
      </c>
      <c r="FD67" s="0" t="inlineStr">
        <is>
          <t>5行 1列，源：127.0 备：</t>
        </is>
      </c>
      <c r="FE67" s="0" t="inlineStr">
        <is>
          <t>7行 2列，源：2000-05-11 00:30:45.1 +09:00 备：0001-01-01 00:00:00.0 +00:00</t>
        </is>
      </c>
    </row>
    <row r="68">
      <c r="A68" s="0" t="inlineStr">
        <is>
          <t>info_nchar_dml_single_pk_irp</t>
        </is>
      </c>
      <c r="K68" s="0" t="inlineStr">
        <is>
          <t>[0;34m info_nchar_dml_single_pk_irp [0m源备字段数相同，源端字段：4 	备端字段4</t>
        </is>
      </c>
      <c r="W68" s="16">
        <f>HYPERLINK("#2026041717hbase1!AK2","NO 源备存在差异，共108个")</f>
        <v/>
      </c>
      <c r="X68" s="0">
        <f>A68</f>
        <v/>
      </c>
      <c r="AK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8" s="0" t="inlineStr">
        <is>
          <t>6行 6列，源：None 备：1</t>
        </is>
      </c>
      <c r="AX68" s="0" t="inlineStr">
        <is>
          <t>33行 1列，源：1996-03-03 23:59:59.997000 备：9999-12-30 23:59:59.997</t>
        </is>
      </c>
      <c r="BA68" s="0" t="inlineStr">
        <is>
          <t>6行 2列，源：0.0 备：</t>
        </is>
      </c>
      <c r="BB68" s="0" t="inlineStr">
        <is>
          <t>33行 1列，源：2001-04-09 23:59:59.993000 备：2002-06-11 23:59:59.993</t>
        </is>
      </c>
      <c r="BH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8" s="0" t="inlineStr">
        <is>
          <t>7行 3列，源：None 备：2065-05-11 14:30:45.12</t>
        </is>
      </c>
      <c r="BO68" s="0" t="inlineStr">
        <is>
          <t>4行 15列，源：nan 备：</t>
        </is>
      </c>
      <c r="BQ68" s="0" t="inlineStr">
        <is>
          <t>7行 3列，源：2026-04-17 17:17:33.410000 备：9999-12-31 23:59:59.99</t>
        </is>
      </c>
      <c r="BR68" s="0" t="inlineStr">
        <is>
          <t>4行 12列，源：None 备：-0.12345690123456712345678901234567800000</t>
        </is>
      </c>
      <c r="BT68" s="0" t="inlineStr">
        <is>
          <t>10行 1列，源：A 备：Y</t>
        </is>
      </c>
      <c r="BW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8" s="0" t="inlineStr">
        <is>
          <t>16行 2列，源：b'HelloWorld\x00\x00\x00\x00\x00\x00\x00\x00\x00\x00' 备：C9CFBAA3D3A2B7BDC8EDBCFEB9C9B7DDB9ABCBBE</t>
        </is>
      </c>
      <c r="CD68" s="0" t="inlineStr">
        <is>
          <t>7行 3列，源：2000-05-11 00:30:45.12 +09:00 备：0001-01-01 00:00:00.00 +00:00</t>
        </is>
      </c>
      <c r="CF68" s="0" t="inlineStr">
        <is>
          <t>7行 3列，源：2000-05-11 00:30:45.12 +09:00 备：1933-05-11 15:30:45.12 +01:00</t>
        </is>
      </c>
      <c r="CG68" s="0" t="inlineStr">
        <is>
          <t>7行 3列，源：2000-05-11 00:30:45.12 +09:00 备：0001-01-01 00:00:00.00 +00:00</t>
        </is>
      </c>
      <c r="CI68" s="0" t="inlineStr">
        <is>
          <t>16行 2列，源：b'~!@#$%^&amp;*]\x00\x00\x00\x00\x00\x00\x00\x00\x00\x00' 备：5661726961626C65206C656E6774682062696E61</t>
        </is>
      </c>
      <c r="CJ68" s="0" t="inlineStr">
        <is>
          <t>7行 3列，源：2000-05-11 00:30:45.12 +09:00 备：1999-05-16 01:30:45.12 +10:15</t>
        </is>
      </c>
      <c r="CM68" s="0" t="inlineStr">
        <is>
          <t>7行 3列，源：12:30:45.120000 备：23:59:59.99</t>
        </is>
      </c>
      <c r="CN68" s="0" t="inlineStr">
        <is>
          <t>9行 1列，源：2013-03-12 02:00:00 -04:25 备：2063-05-11 10:30:45 -04:00</t>
        </is>
      </c>
      <c r="CO68" s="0" t="inlineStr">
        <is>
          <t>36行 1列，源：9999-12-31 备：0001-01-02</t>
        </is>
      </c>
      <c r="CW68" s="0" t="inlineStr">
        <is>
          <t>5行 16列，源：nan 备：</t>
        </is>
      </c>
      <c r="DJ68" s="0" t="inlineStr">
        <is>
          <t>5行 4列，源：nan 备：</t>
        </is>
      </c>
      <c r="DP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8" s="0" t="inlineStr">
        <is>
          <t>7行 3列，源：12:30:45.120000 备：12:00:00.12</t>
        </is>
      </c>
      <c r="DT68" s="0" t="inlineStr">
        <is>
          <t>8行 2列，源：12:30:45.100000 备：</t>
        </is>
      </c>
      <c r="DV68" s="0" t="inlineStr">
        <is>
          <t>10行 1列，源：A 备：Y</t>
        </is>
      </c>
      <c r="EB68" s="0" t="inlineStr">
        <is>
          <t>7行 3列，源：12:30:45.120000 备：12:00:00.12</t>
        </is>
      </c>
      <c r="EC68" s="0" t="inlineStr">
        <is>
          <t>16行 2列，源：b'HelloWorld' 备：C9CFBAA3D3A2B7BDC8EDBCFEB9C9B7DDB9ABCBBE</t>
        </is>
      </c>
      <c r="EF68" s="0" t="inlineStr">
        <is>
          <t>5行 2列，源：255.0 备：</t>
        </is>
      </c>
      <c r="EK68" s="0" t="inlineStr">
        <is>
          <t>8行 2列，源：12:30:45.100000 备：</t>
        </is>
      </c>
      <c r="EO68" s="0" t="inlineStr">
        <is>
          <t>8行 2列，源：12:30:45.100000 备：18:10:06.1</t>
        </is>
      </c>
      <c r="EQ68" s="0" t="inlineStr">
        <is>
          <t>5行 2列，源：255.0 备：</t>
        </is>
      </c>
      <c r="ET68" s="0" t="inlineStr">
        <is>
          <t>8行 5列，源：00:00:01.123500 备：12:30:45.1235</t>
        </is>
      </c>
      <c r="EW68" s="0" t="inlineStr">
        <is>
          <t>7行 6列，源：12:00:00.123460 备：12:30:45.12345</t>
        </is>
      </c>
      <c r="EZ68" s="0" t="inlineStr">
        <is>
          <t>5行 2列，源：255.0 备：</t>
        </is>
      </c>
      <c r="FA68" s="0" t="inlineStr">
        <is>
          <t>16行 2列，源：b'~!@#$%^&amp;*]' 备：48656C6C6F576F726C64</t>
        </is>
      </c>
      <c r="FB68" s="0" t="inlineStr">
        <is>
          <t>34行 1列，源：2025-05-11 12:00:00 备：2023-12-25 23:59:00</t>
        </is>
      </c>
      <c r="FD68" s="0" t="inlineStr">
        <is>
          <t>5行 2列，源：255.0 备：</t>
        </is>
      </c>
      <c r="FE68" s="0" t="inlineStr">
        <is>
          <t>7行 3列，源：2000-05-11 00:30:45.12 +09:00 备：0001-01-01 00:00:00.00 +00:00</t>
        </is>
      </c>
    </row>
    <row r="69">
      <c r="B69" s="0" t="inlineStr">
        <is>
          <t>YES</t>
        </is>
      </c>
      <c r="C69" s="0" t="inlineStr">
        <is>
          <t>NULL</t>
        </is>
      </c>
      <c r="D69" s="0" t="inlineStr">
        <is>
          <t>NULL</t>
        </is>
      </c>
      <c r="E69" s="0" t="inlineStr">
        <is>
          <t>NULL</t>
        </is>
      </c>
      <c r="F69" s="0" t="inlineStr">
        <is>
          <t>NULL</t>
        </is>
      </c>
      <c r="G69" s="0" t="inlineStr">
        <is>
          <t>NULL</t>
        </is>
      </c>
      <c r="H69" s="0" t="inlineStr">
        <is>
          <t>NULL</t>
        </is>
      </c>
      <c r="I69" s="0" t="inlineStr">
        <is>
          <t>YES!PK__info_nch__3213E83F0AE78F6F</t>
        </is>
      </c>
      <c r="J69" s="0" t="inlineStr">
        <is>
          <t>YES! 主键相关索引</t>
        </is>
      </c>
      <c r="K69" s="0" t="inlineStr">
        <is>
          <t xml:space="preserve"> NO!  	 id列源备映射错误，源端为int None位	期望更改为text	实际备端为int None位</t>
        </is>
      </c>
      <c r="AK69" s="0" t="inlineStr">
        <is>
          <t>10行 0列，源：11 备：4</t>
        </is>
      </c>
      <c r="AT69" s="0" t="inlineStr">
        <is>
          <t>6行 7列，源：None 备：0.00000000000000000000000000100000000000</t>
        </is>
      </c>
      <c r="AX69" s="0" t="inlineStr">
        <is>
          <t>34行 0列，源：61 备：21</t>
        </is>
      </c>
      <c r="BA69" s="0" t="inlineStr">
        <is>
          <t>6行 3列，源：0 备：123456</t>
        </is>
      </c>
      <c r="BB69" s="0" t="inlineStr">
        <is>
          <t>34行 0列，源：116 备：217</t>
        </is>
      </c>
      <c r="BH69" s="0" t="inlineStr">
        <is>
          <t>10行 0列，源：11 备：4</t>
        </is>
      </c>
      <c r="BM69" s="0" t="inlineStr">
        <is>
          <t>7行 4列，源：None 备：2065-05-11 14:30:45.123</t>
        </is>
      </c>
      <c r="BO69" s="0" t="inlineStr">
        <is>
          <t>4行 16列，源：nan 备：</t>
        </is>
      </c>
      <c r="BQ69" s="0" t="inlineStr">
        <is>
          <t>7行 4列，源：2026-04-17 17:17:33.413000 备：9999-12-31 23:59:59.999</t>
        </is>
      </c>
      <c r="BR69" s="0" t="inlineStr">
        <is>
          <t>4行 13列，源：None 备：-6543210976543287654321.0987654321</t>
        </is>
      </c>
      <c r="BT69" s="0" t="inlineStr">
        <is>
          <t xml:space="preserve">10行 2列，源：THIS IS A TESTCASEYF 备：€¶I€¶               </t>
        </is>
      </c>
      <c r="BW69" s="0" t="inlineStr">
        <is>
          <t>10行 0列，源：11 备：4</t>
        </is>
      </c>
      <c r="BX69" s="0"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69" s="0" t="inlineStr">
        <is>
          <t>7行 4列，源：2000-05-11 00:30:45.123 +09:00 备：0001-01-01 00:00:00.000 +00:00</t>
        </is>
      </c>
      <c r="CF69" s="0" t="inlineStr">
        <is>
          <t>7行 4列，源：2000-05-11 00:30:45.123 +09:00 备：1933-05-11 15:30:45.123 +01:00</t>
        </is>
      </c>
      <c r="CG69" s="0" t="inlineStr">
        <is>
          <t>7行 4列，源：2000-05-11 00:30:45.123 +09:00 备：0001-01-01 00:00:00.000 +00:00</t>
        </is>
      </c>
      <c r="CI69" s="0"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69" s="0" t="inlineStr">
        <is>
          <t>7行 4列，源：2000-05-11 00:30:45.123 +09:00 备：1999-05-16 01:30:45.123 +10:15</t>
        </is>
      </c>
      <c r="CM69" s="0" t="inlineStr">
        <is>
          <t>7行 4列，源：12:30:45.123000 备：23:59:59.999</t>
        </is>
      </c>
      <c r="CN69" s="0" t="inlineStr">
        <is>
          <t>9行 2列，源：2013-03-12 02:00:00.0 -04:25 备：2063-05-11 10:30:45.1 -04:00</t>
        </is>
      </c>
      <c r="CO69" s="0" t="inlineStr">
        <is>
          <t>37行 0列，源：225 备：79</t>
        </is>
      </c>
      <c r="CW69" s="0" t="inlineStr">
        <is>
          <t>5行 17列，源：None 备：100.5000</t>
        </is>
      </c>
      <c r="DJ69" s="0" t="inlineStr">
        <is>
          <t>5行 5列，源：None 备：</t>
        </is>
      </c>
      <c r="DP69" s="0" t="inlineStr">
        <is>
          <t>10行 0列，源：11 备：4</t>
        </is>
      </c>
      <c r="DR69" s="0" t="inlineStr">
        <is>
          <t>7行 4列，源：12:30:45.123000 备：</t>
        </is>
      </c>
      <c r="DT69" s="0" t="inlineStr">
        <is>
          <t>8行 3列，源：12:30:45.120000 备：12:00:00.12</t>
        </is>
      </c>
      <c r="DV69" s="0" t="inlineStr">
        <is>
          <t>10行 2列，源：THIS IS A TESTCASEYF 备：€¶I€¶</t>
        </is>
      </c>
      <c r="EB69" s="0" t="inlineStr">
        <is>
          <t>7行 4列，源：12:30:45.123000 备：</t>
        </is>
      </c>
      <c r="EC69" s="0"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69" s="0" t="inlineStr">
        <is>
          <t>5行 3列，源：65535.0 备：</t>
        </is>
      </c>
      <c r="EK69" s="0" t="inlineStr">
        <is>
          <t>8行 3列，源：12:30:45.120000 备：12:00:00.12</t>
        </is>
      </c>
      <c r="EO69" s="0" t="inlineStr">
        <is>
          <t>8行 3列，源：12:30:45.120000 备：18:10:06.12</t>
        </is>
      </c>
      <c r="EQ69" s="0" t="inlineStr">
        <is>
          <t>5行 3列，源：65535.0 备：</t>
        </is>
      </c>
      <c r="ET69" s="0" t="inlineStr">
        <is>
          <t>8行 6列，源：None 备：12:30:45.12345</t>
        </is>
      </c>
      <c r="EW69" s="0" t="inlineStr">
        <is>
          <t>7行 7列，源：None 备：12:30:45.123450</t>
        </is>
      </c>
      <c r="EZ69" s="0" t="inlineStr">
        <is>
          <t>5行 3列，源：65535.0 备：</t>
        </is>
      </c>
      <c r="FA69" s="0" t="inlineStr">
        <is>
          <t>16行 3列，源：b'~!@#$%^&amp;*]~!@#$%^&amp;*]~!@#$%^&amp;*]~!@#$%^&amp;*]~!@#$%^&amp;*]~!@#$%^&amp;*]~!@#$%^&amp;*]~!@#$%^&amp;*]~!@#$%^&amp;*]~!@#$%^&amp;*]~!@#$%^&amp;*]~!@#$%^&amp;*]~!@#$%^&amp;*]~!@#$%^&amp;*]~!@#$%^&amp;*]~!@#$%^&amp;*]~!@#$%^&amp;*]~!@#$%^&amp;*]~!@#$%^&amp;*]~!@#$%^&amp;*]' 备：48656C6C6F576F726C645465737444617461</t>
        </is>
      </c>
      <c r="FB69" s="0" t="inlineStr">
        <is>
          <t>35行 0列，源：84 备：4</t>
        </is>
      </c>
      <c r="FD69" s="0" t="inlineStr">
        <is>
          <t>5行 3列，源：65535.0 备：</t>
        </is>
      </c>
      <c r="FE69" s="0" t="inlineStr">
        <is>
          <t>7行 4列，源：2000-05-11 00:30:45.123 +09:00 备：0001-01-01 00:00:00.000 +00:00</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c_nchar列源备映射错误，源端为nchar 2位	期望更改为text	实际备端为nchar 2位</t>
        </is>
      </c>
      <c r="AK70" s="0" t="inlineStr">
        <is>
          <t xml:space="preserve">10行 1列，源：1 备： </t>
        </is>
      </c>
      <c r="AT70" s="0" t="inlineStr">
        <is>
          <t>6行 8列，源：None 备：0.0000000010</t>
        </is>
      </c>
      <c r="AX70" s="0" t="inlineStr">
        <is>
          <t>34行 1列，源：1997-04-04 23:59:59.997000 备：2023-05-11 00:00:00.123</t>
        </is>
      </c>
      <c r="BA70" s="0" t="inlineStr">
        <is>
          <t>6行 4列，源：0 备：1000000</t>
        </is>
      </c>
      <c r="BB70" s="0" t="inlineStr">
        <is>
          <t>34行 1列，源：2002-06-11 23:59:59.993000 备：2003-11-04 23:59:59.990</t>
        </is>
      </c>
      <c r="BH70" s="0" t="inlineStr">
        <is>
          <t xml:space="preserve">10行 1列，源：1 备： </t>
        </is>
      </c>
      <c r="BM70" s="0" t="inlineStr">
        <is>
          <t>7行 5列，源：None 备：2065-05-11 14:30:45.1235</t>
        </is>
      </c>
      <c r="BO70" s="0" t="inlineStr">
        <is>
          <t>4行 17列，源：None 备：</t>
        </is>
      </c>
      <c r="BQ70" s="0" t="inlineStr">
        <is>
          <t>7行 5列，源：2026-04-17 17:17:33.413300 备：9999-12-31 23:59:59.9999</t>
        </is>
      </c>
      <c r="BR70" s="0" t="inlineStr">
        <is>
          <t>4行 14列，源：None 备：-9876543210954.32</t>
        </is>
      </c>
      <c r="BT70" s="0" t="inlineStr">
        <is>
          <t xml:space="preserve">10行 2列，源：THIS IS A TESTCASEYF 备：€¶I€¶               </t>
        </is>
      </c>
      <c r="BW70" s="0" t="inlineStr">
        <is>
          <t xml:space="preserve">10行 1列，源：1 备： </t>
        </is>
      </c>
      <c r="BX70" s="0" t="inlineStr">
        <is>
          <t>17行 0列，源：28 备：29</t>
        </is>
      </c>
      <c r="CD70" s="0" t="inlineStr">
        <is>
          <t>7行 5列，源：2000-05-11 00:30:45.1235 +09:00 备：0001-01-01 00:00:00.0000 +00:00</t>
        </is>
      </c>
      <c r="CF70" s="0" t="inlineStr">
        <is>
          <t>7行 5列，源：2000-05-11 00:30:45.1235 +09:00 备：1933-05-11 15:30:45.1235 +01:00</t>
        </is>
      </c>
      <c r="CG70" s="0" t="inlineStr">
        <is>
          <t>7行 5列，源：2000-05-11 00:30:45.1235 +09:00 备：0001-01-01 00:00:00.0000 +00:00</t>
        </is>
      </c>
      <c r="CI70" s="0" t="inlineStr">
        <is>
          <t>17行 0列，源：60 备：56</t>
        </is>
      </c>
      <c r="CJ70" s="0" t="inlineStr">
        <is>
          <t>7行 5列，源：2000-05-11 00:30:45.1235 +09:00 备：1999-05-16 01:30:45.1235 +10:15</t>
        </is>
      </c>
      <c r="CM70" s="0" t="inlineStr">
        <is>
          <t>7行 5列，源：12:30:45.123400 备：23:59:59.9999</t>
        </is>
      </c>
      <c r="CN70" s="0" t="inlineStr">
        <is>
          <t>9行 3列，源：2013-03-12 02:00:00.00 -04:25 备：2063-05-11 10:30:45.12 -04:00</t>
        </is>
      </c>
      <c r="CO70" s="0" t="inlineStr">
        <is>
          <t>37行 1列，源：2026-04-17 备：9999-12-30</t>
        </is>
      </c>
      <c r="CW70" s="0" t="inlineStr">
        <is>
          <t>5行 18列，源：None 备：99.5000</t>
        </is>
      </c>
      <c r="DJ70" s="0" t="inlineStr">
        <is>
          <t>5行 6列，源：None 备：</t>
        </is>
      </c>
      <c r="DP70" s="0" t="inlineStr">
        <is>
          <t xml:space="preserve">10行 1列，源：1 备： </t>
        </is>
      </c>
      <c r="DR70" s="0" t="inlineStr">
        <is>
          <t>7行 5列，源：12:30:45.123400 备：12:00:00.1235</t>
        </is>
      </c>
      <c r="DT70" s="0" t="inlineStr">
        <is>
          <t>8行 4列，源：12:30:45.123000 备：</t>
        </is>
      </c>
      <c r="DV70" s="0" t="inlineStr">
        <is>
          <t>10行 2列，源：THIS IS A TESTCASEYF 备：€¶I€¶</t>
        </is>
      </c>
      <c r="EB70" s="0" t="inlineStr">
        <is>
          <t>7行 5列，源：12:30:45.123400 备：12:00:00.1235</t>
        </is>
      </c>
      <c r="EC70" s="0" t="inlineStr">
        <is>
          <t>17行 0列，源：28 备：29</t>
        </is>
      </c>
      <c r="EF70" s="0" t="inlineStr">
        <is>
          <t>5行 4列，源：4294967295.0 备：</t>
        </is>
      </c>
      <c r="EK70" s="0" t="inlineStr">
        <is>
          <t>8行 4列，源：12:30:45.123000 备：</t>
        </is>
      </c>
      <c r="EO70" s="0" t="inlineStr">
        <is>
          <t>8行 4列，源：12:30:45.123000 备：18:10:06.123</t>
        </is>
      </c>
      <c r="EQ70" s="0" t="inlineStr">
        <is>
          <t>5行 4列，源：4294967295.0 备：</t>
        </is>
      </c>
      <c r="ET70" s="0" t="inlineStr">
        <is>
          <t>8行 7列，源：00:00:01.123457 备：12:30:45.123450</t>
        </is>
      </c>
      <c r="EW70" s="0" t="inlineStr">
        <is>
          <t>7行 8列，源：12:00:00.123456 备：12:30:45.1234500</t>
        </is>
      </c>
      <c r="EZ70" s="0" t="inlineStr">
        <is>
          <t>5行 4列，源：4294967295.0 备：</t>
        </is>
      </c>
      <c r="FA70" s="0" t="inlineStr">
        <is>
          <t>17行 0列，源：60 备：58</t>
        </is>
      </c>
      <c r="FB70" s="0" t="inlineStr">
        <is>
          <t>35行 1列，源：2023-12-25 23:59:00 备：2079-06-06 23:59:00</t>
        </is>
      </c>
      <c r="FD70" s="0" t="inlineStr">
        <is>
          <t>5行 4列，源：4294967295.0 备：</t>
        </is>
      </c>
      <c r="FE70" s="0" t="inlineStr">
        <is>
          <t>7行 5列，源：2000-05-11 00:30:45.1235 +09:00 备：0001-01-01 00:00:00.0000 +00:00</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c_nchar20列源备映射错误，源端为nchar 40位	期望更改为text	实际备端为nchar 40位</t>
        </is>
      </c>
      <c r="AK71" s="0" t="inlineStr">
        <is>
          <t xml:space="preserve">10行 1列，源：1 备： </t>
        </is>
      </c>
      <c r="AT71" s="0" t="inlineStr">
        <is>
          <t>6行 10列，源：None 备：0</t>
        </is>
      </c>
      <c r="AX71" s="0" t="inlineStr">
        <is>
          <t>35行 0列，源：62 备：22</t>
        </is>
      </c>
      <c r="BA71" s="0" t="inlineStr">
        <is>
          <t>6行 5列，源：None 备：</t>
        </is>
      </c>
      <c r="BB71" s="0" t="inlineStr">
        <is>
          <t>35行 0列，源：117 备：218</t>
        </is>
      </c>
      <c r="BH71" s="0" t="inlineStr">
        <is>
          <t xml:space="preserve">10行 1列，源：1 备： </t>
        </is>
      </c>
      <c r="BM71" s="0" t="inlineStr">
        <is>
          <t>7行 6列，源：None 备：2065-05-11 14:30:45.12346</t>
        </is>
      </c>
      <c r="BO71" s="0" t="inlineStr">
        <is>
          <t>4行 18列，源：None 备：</t>
        </is>
      </c>
      <c r="BQ71" s="0" t="inlineStr">
        <is>
          <t>7行 6列，源：2026-04-17 17:17:33.413300 备：9999-12-31 23:59:59.99999</t>
        </is>
      </c>
      <c r="BR71" s="0" t="inlineStr">
        <is>
          <t>4行 15列，源：nan 备：</t>
        </is>
      </c>
      <c r="BT71"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1" s="0" t="inlineStr">
        <is>
          <t xml:space="preserve">10行 1列，源：1 备： </t>
        </is>
      </c>
      <c r="BX71" s="0" t="inlineStr">
        <is>
          <t>17行 1列，源：b'B' 备：2A</t>
        </is>
      </c>
      <c r="CD71" s="0" t="inlineStr">
        <is>
          <t>7行 6列，源：2000-05-11 00:30:45.12346 +09:00 备：0001-01-01 00:00:00.00000 +00:00</t>
        </is>
      </c>
      <c r="CF71" s="0" t="inlineStr">
        <is>
          <t>7行 6列，源：2000-05-11 00:30:45.12346 +09:00 备：1933-05-11 15:30:45.12346 +01:00</t>
        </is>
      </c>
      <c r="CG71" s="0" t="inlineStr">
        <is>
          <t>7行 6列，源：2000-05-11 00:30:45.12346 +09:00 备：0001-01-01 00:00:00.00000 +00:00</t>
        </is>
      </c>
      <c r="CI71" s="0" t="inlineStr">
        <is>
          <t>17行 1列，源：b'*' 备：AF</t>
        </is>
      </c>
      <c r="CJ71" s="0" t="inlineStr">
        <is>
          <t>7行 6列，源：2000-05-11 00:30:45.12346 +09:00 备：1999-05-16 01:30:45.12346 +10:15</t>
        </is>
      </c>
      <c r="CM71" s="0" t="inlineStr">
        <is>
          <t>7行 6列，源：12:30:45.123400 备：23:59:59.99999</t>
        </is>
      </c>
      <c r="CN71" s="0" t="inlineStr">
        <is>
          <t>9行 4列，源：2013-03-12 02:00:00.000 -04:25 备：2063-05-11 10:30:45.123 -04:00</t>
        </is>
      </c>
      <c r="CO71" s="0" t="inlineStr">
        <is>
          <t>38行 0列，源：229 备：8</t>
        </is>
      </c>
      <c r="CW71" s="0" t="inlineStr">
        <is>
          <t>5行 19列，源：None 备：</t>
        </is>
      </c>
      <c r="DJ71" s="0" t="inlineStr">
        <is>
          <t>5行 7列，源：None 备：</t>
        </is>
      </c>
      <c r="DP71" s="0" t="inlineStr">
        <is>
          <t xml:space="preserve">10行 1列，源：1 备： </t>
        </is>
      </c>
      <c r="DR71" s="0" t="inlineStr">
        <is>
          <t>7行 6列，源：12:30:45.123400 备：</t>
        </is>
      </c>
      <c r="DT71" s="0" t="inlineStr">
        <is>
          <t>8行 5列，源：12:30:45.123500 备：12:00:00.1235</t>
        </is>
      </c>
      <c r="DV71"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1" s="0" t="inlineStr">
        <is>
          <t>7行 6列，源：12:30:45.123400 备：</t>
        </is>
      </c>
      <c r="EC71" s="0" t="inlineStr">
        <is>
          <t>17行 1列，源：b'B' 备：2A</t>
        </is>
      </c>
      <c r="EF71" s="0" t="inlineStr">
        <is>
          <t>5行 5列，源：None 备：1000000000000000</t>
        </is>
      </c>
      <c r="EK71" s="0" t="inlineStr">
        <is>
          <t>8行 5列，源：12:30:45.123500 备：12:00:00.1235</t>
        </is>
      </c>
      <c r="EO71" s="0" t="inlineStr">
        <is>
          <t>8行 5列，源：12:30:45.123500 备：18:10:06.1235</t>
        </is>
      </c>
      <c r="EQ71" s="0" t="inlineStr">
        <is>
          <t>5行 5列，源：None 备：123456789123456789</t>
        </is>
      </c>
      <c r="ET71" s="0" t="inlineStr">
        <is>
          <t>8行 8列，源：None 备：12:30:45.1234500</t>
        </is>
      </c>
      <c r="EZ71" s="0" t="inlineStr">
        <is>
          <t>5行 5列，源：None 备：1000000000000000</t>
        </is>
      </c>
      <c r="FA71" s="0" t="inlineStr">
        <is>
          <t>17行 1列，源：b'*' 备：42</t>
        </is>
      </c>
      <c r="FB71" s="0" t="inlineStr">
        <is>
          <t>36行 0列，源：124 备：5</t>
        </is>
      </c>
      <c r="FD71" s="0" t="inlineStr">
        <is>
          <t>5行 5列，源：None 备：123456789123456789</t>
        </is>
      </c>
      <c r="FE71" s="0" t="inlineStr">
        <is>
          <t>7行 6列，源：2000-05-11 00:30:45.12346 +09:00 备：0001-01-01 00:00:00.00000 +00:00</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c_nchar4000列源备映射错误，源端为nchar 8000位	期望更改为text	实际备端为nchar 8000位</t>
        </is>
      </c>
      <c r="AK72" s="0" t="inlineStr">
        <is>
          <t xml:space="preserve">10行 2列，源：12345678901234567890 备：                    </t>
        </is>
      </c>
      <c r="AT72" s="0" t="inlineStr">
        <is>
          <t>6行 11列，源：None 备：1</t>
        </is>
      </c>
      <c r="AX72" s="0" t="inlineStr">
        <is>
          <t>35行 1列，源：1998-05-05 23:59:59.997000 备：2024-05-11 12:00:00.567</t>
        </is>
      </c>
      <c r="BA72" s="0" t="inlineStr">
        <is>
          <t>6行 6列，源：None 备：1</t>
        </is>
      </c>
      <c r="BB72" s="0" t="inlineStr">
        <is>
          <t>35行 1列，源：2003-11-04 23:59:59.990000 备：2004-12-24 23:59:59.990</t>
        </is>
      </c>
      <c r="BH72" s="0" t="inlineStr">
        <is>
          <t xml:space="preserve">10行 2列，源：12345678901234567890 备：                    </t>
        </is>
      </c>
      <c r="BM72" s="0" t="inlineStr">
        <is>
          <t>7行 7列，源：None 备：2065-05-11 14:30:45.123457</t>
        </is>
      </c>
      <c r="BO72" s="0" t="inlineStr">
        <is>
          <t>4行 19列，源：None 备：</t>
        </is>
      </c>
      <c r="BQ72" s="0" t="inlineStr">
        <is>
          <t>7行 7列，源：2026-04-17 17:17:33.413301 备：9999-12-31 23:59:59.999999</t>
        </is>
      </c>
      <c r="BR72" s="0" t="inlineStr">
        <is>
          <t>4行 16列，源：nan 备：</t>
        </is>
      </c>
      <c r="BT72"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2" s="0" t="inlineStr">
        <is>
          <t xml:space="preserve">10行 2列，源：12345678901234567890 备：          </t>
        </is>
      </c>
      <c r="BX72" s="0" t="inlineStr">
        <is>
          <t>17行 2列，源：b'\xc9\xcf\xba\xa3\xd3\xa2\xb7\xbd\xc8\xed\xbc\xfe\xb9\xc9\xb7\xdd\xb9\xab\xcb\xbe' 备：7E21402324255E262A5D00000000000000000000</t>
        </is>
      </c>
      <c r="CD72" s="0" t="inlineStr">
        <is>
          <t>7行 7列，源：2000-05-11 00:30:45.123457 +09:00 备：0001-01-01 00:00:00.000000 +00:00</t>
        </is>
      </c>
      <c r="CF72" s="0" t="inlineStr">
        <is>
          <t>7行 7列，源：2000-05-11 00:30:45.123457 +09:00 备：1933-05-11 15:30:45.123457 +01:00</t>
        </is>
      </c>
      <c r="CG72" s="0" t="inlineStr">
        <is>
          <t>7行 7列，源：2000-05-11 00:30:45.123457 +09:00 备：0001-01-01 00:00:00.000000 +00:00</t>
        </is>
      </c>
      <c r="CI72" s="0" t="inlineStr">
        <is>
          <t>17行 2列，源：b'12345678901234567890' 备：680085CB87DD92BB179E447D9F53B7341C5E6480</t>
        </is>
      </c>
      <c r="CJ72" s="0" t="inlineStr">
        <is>
          <t>7行 7列，源：2000-05-11 00:30:45.123457 +09:00 备：1999-05-16 01:30:45.123457 +10:15</t>
        </is>
      </c>
      <c r="CM72" s="0" t="inlineStr">
        <is>
          <t>7行 7列，源：12:30:45.123400 备：23:59:59.999999</t>
        </is>
      </c>
      <c r="CN72" s="0" t="inlineStr">
        <is>
          <t>9行 5列，源：2013-03-12 02:00:00.0000 -04:25 备：2063-05-11 10:30:45.1235 -04:00</t>
        </is>
      </c>
      <c r="CO72" s="0" t="inlineStr">
        <is>
          <t>38行 1列，源：9999-12-30 备：0001-01-02</t>
        </is>
      </c>
      <c r="CW72" s="0" t="inlineStr">
        <is>
          <t>6行 0列，源：7 备：15</t>
        </is>
      </c>
      <c r="DJ72" s="0" t="inlineStr">
        <is>
          <t>5行 9列，源：None 备：</t>
        </is>
      </c>
      <c r="DP72" s="0" t="inlineStr">
        <is>
          <t xml:space="preserve">10行 2列，源：12345678901234567890 备：          </t>
        </is>
      </c>
      <c r="DR72" s="0" t="inlineStr">
        <is>
          <t>7行 7列，源：12:30:45.123400 备：12:00:00.123457</t>
        </is>
      </c>
      <c r="DT72" s="0" t="inlineStr">
        <is>
          <t>8行 6列，源：12:30:45.123450 备：</t>
        </is>
      </c>
      <c r="DV72"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2" s="0" t="inlineStr">
        <is>
          <t>7行 7列，源：12:30:45.123400 备：12:00:00.123457</t>
        </is>
      </c>
      <c r="EC72" s="0" t="inlineStr">
        <is>
          <t>17行 2列，源：b'\xc9\xcf\xba\xa3\xd3\xa2\xb7\xbd\xc8\xed\xbc\xfe\xb9\xc9\xb7\xdd\xb9\xab\xcb\xbe' 备：7E21402324255E262A5D</t>
        </is>
      </c>
      <c r="EF72" s="0" t="inlineStr">
        <is>
          <t>5行 6列，源：None 备：99999999999999999999999999999999</t>
        </is>
      </c>
      <c r="EK72" s="0" t="inlineStr">
        <is>
          <t>8行 6列，源：12:30:45.123450 备：</t>
        </is>
      </c>
      <c r="EO72" s="0" t="inlineStr">
        <is>
          <t>8行 6列，源：12:30:45.123450 备：18:10:06.12346</t>
        </is>
      </c>
      <c r="EQ72" s="0" t="inlineStr">
        <is>
          <t>5行 6列，源：None 备：-1234567890123456789012345</t>
        </is>
      </c>
      <c r="EZ72" s="0" t="inlineStr">
        <is>
          <t>5行 6列，源：None 备：99999999999999999999999999999999</t>
        </is>
      </c>
      <c r="FA72" s="0" t="inlineStr">
        <is>
          <t>17行 2列，源：b'12345678901234567890' 备：C9CFBAA3D3A2B7BDC8EDBCFEB9C9B7DDB9ABCBBE</t>
        </is>
      </c>
      <c r="FB72" s="0" t="inlineStr">
        <is>
          <t>36行 1列，源：2079-06-06 23:59:00 备：2026-04-17 17:15:00</t>
        </is>
      </c>
      <c r="FD72" s="0" t="inlineStr">
        <is>
          <t>5行 6列，源：None 备：-1234567890123456789012345</t>
        </is>
      </c>
      <c r="FE72" s="0" t="inlineStr">
        <is>
          <t>7行 7列，源：2000-05-11 00:30:45.123457 +09:00 备：0001-01-01 00:00:00.000000 +00:00</t>
        </is>
      </c>
    </row>
    <row r="73">
      <c r="A73" s="0" t="inlineStr">
        <is>
          <t>info_sdt_dml_batch1_pk_drp1</t>
        </is>
      </c>
      <c r="K73" s="0" t="inlineStr">
        <is>
          <t>[0;34m info_sdt_dml_batch1_pk_drp1 [0m源备字段数相同，源端字段：2 	备端字段2</t>
        </is>
      </c>
      <c r="W73" s="0" t="inlineStr">
        <is>
          <t>YES 源备无差异</t>
        </is>
      </c>
      <c r="X73" s="0">
        <f>A73</f>
        <v/>
      </c>
      <c r="AK73" s="0" t="inlineStr">
        <is>
          <t xml:space="preserve">10行 2列，源：12345678901234567890 备：                    </t>
        </is>
      </c>
      <c r="AT73" s="0" t="inlineStr">
        <is>
          <t>6行 12列，源：None 备：0.00000000000000000000000000000100000000</t>
        </is>
      </c>
      <c r="AX73" s="0" t="inlineStr">
        <is>
          <t>36行 0列，源：63 备：23</t>
        </is>
      </c>
      <c r="BA73" s="0" t="inlineStr">
        <is>
          <t>6行 7列，源：None 备：0.00000000000000000000000000100000000000</t>
        </is>
      </c>
      <c r="BB73" s="0" t="inlineStr">
        <is>
          <t>36行 0列，源：118 备：22</t>
        </is>
      </c>
      <c r="BH73" s="0" t="inlineStr">
        <is>
          <t xml:space="preserve">10行 2列，源：12345678901234567890 备：                    </t>
        </is>
      </c>
      <c r="BM73" s="0" t="inlineStr">
        <is>
          <t>7行 8列，源：None 备：2065-05-11 14:30:45.1234567</t>
        </is>
      </c>
      <c r="BO73" s="0" t="inlineStr">
        <is>
          <t>5行 0列，源：15 备：16</t>
        </is>
      </c>
      <c r="BQ73" s="0" t="inlineStr">
        <is>
          <t>7行 8列，源：2026-04-17 17:17:33.413300 备：9999-12-31 23:59:59.9999999</t>
        </is>
      </c>
      <c r="BR73" s="0" t="inlineStr">
        <is>
          <t>4行 17列，源：None 备：</t>
        </is>
      </c>
      <c r="BT73" s="0" t="inlineStr">
        <is>
          <t>11行 0列，源：24 备：27</t>
        </is>
      </c>
      <c r="BW73" s="0" t="inlineStr">
        <is>
          <t xml:space="preserve">10行 2列，源：12345678901234567890 备：          </t>
        </is>
      </c>
      <c r="BX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73" s="0" t="inlineStr">
        <is>
          <t>7行 8列，源：2000-05-11 00:30:45.1234567 +09:00 备：0001-01-01 00:00:00.0000000 +00:00</t>
        </is>
      </c>
      <c r="CF73" s="0" t="inlineStr">
        <is>
          <t>7行 8列，源：2000-05-11 00:30:45.1234567 +09:00 备：1933-05-11 15:30:45.1234567 +01:00</t>
        </is>
      </c>
      <c r="CG73" s="0" t="inlineStr">
        <is>
          <t>7行 8列，源：2000-05-11 00:30:45.1234567 +09:00 备：0001-01-01 00:00:00.0000000 +00:00</t>
        </is>
      </c>
      <c r="CI73" s="0"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73" s="0" t="inlineStr">
        <is>
          <t>7行 8列，源：2000-05-11 00:30:45.1234567 +09:00 备：1999-05-16 01:30:45.1234567 +10:15</t>
        </is>
      </c>
      <c r="CM73" s="0" t="inlineStr">
        <is>
          <t>7行 8列，源：12:30:45.123400 备：23:59:59.9999999</t>
        </is>
      </c>
      <c r="CN73" s="0" t="inlineStr">
        <is>
          <t>9行 6列，源：2013-03-12 02:00:00.00000 -04:25 备：2063-05-11 10:30:45.12346 -04:00</t>
        </is>
      </c>
      <c r="CO73" s="0" t="inlineStr">
        <is>
          <t>39行 0列，源：231 备：80</t>
        </is>
      </c>
      <c r="CW73" s="0" t="inlineStr">
        <is>
          <t>6行 1列，源：nan 备：</t>
        </is>
      </c>
      <c r="DJ73" s="0" t="inlineStr">
        <is>
          <t>5行 10列，源：None 备：</t>
        </is>
      </c>
      <c r="DP73" s="0" t="inlineStr">
        <is>
          <t xml:space="preserve">10行 2列，源：12345678901234567890 备：          </t>
        </is>
      </c>
      <c r="DR73" s="0" t="inlineStr">
        <is>
          <t>7行 8列，源：12:30:45.123400 备：</t>
        </is>
      </c>
      <c r="DT73" s="0" t="inlineStr">
        <is>
          <t>8行 7列，源：12:30:45.123450 备：12:00:00.123457</t>
        </is>
      </c>
      <c r="DV73" s="0" t="inlineStr">
        <is>
          <t>11行 0列，源：24 备：27</t>
        </is>
      </c>
      <c r="EB73" s="0" t="inlineStr">
        <is>
          <t>7行 8列，源：12:30:45.123400 备：</t>
        </is>
      </c>
      <c r="EC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73" s="0" t="inlineStr">
        <is>
          <t>5行 7列，源：None 备：0.99999999999999999999999999999900000000</t>
        </is>
      </c>
      <c r="EK73" s="0" t="inlineStr">
        <is>
          <t>8行 7列，源：12:30:45.123450 备：12:00:00.123457</t>
        </is>
      </c>
      <c r="EO73" s="0" t="inlineStr">
        <is>
          <t>8行 7列，源：12:30:45.123450 备：18:10:06.123457</t>
        </is>
      </c>
      <c r="EQ73" s="0" t="inlineStr">
        <is>
          <t>5行 7列，源：None 备：0.00000000000000000000000080000000000000</t>
        </is>
      </c>
      <c r="EZ73" s="0" t="inlineStr">
        <is>
          <t>5行 7列，源：None 备：0.99999999999999999999999999999900000000</t>
        </is>
      </c>
      <c r="FA73" s="0"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73" s="0" t="inlineStr">
        <is>
          <t>37行 0列，源：125 备：6</t>
        </is>
      </c>
      <c r="FD73" s="0" t="inlineStr">
        <is>
          <t>5行 7列，源：None 备：0.00000000000000000000000080000000000000</t>
        </is>
      </c>
      <c r="FE73" s="0" t="inlineStr">
        <is>
          <t>7行 8列，源：2000-05-11 00:30:45.1234567 +09:00 备：0001-01-01 00:00:00.0000000 +00:00</t>
        </is>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YES!PK__info_sdt__3213E83FF2DD07F3</t>
        </is>
      </c>
      <c r="J74" s="0" t="inlineStr">
        <is>
          <t>YES! 主键相关索引</t>
        </is>
      </c>
      <c r="K74" s="0" t="inlineStr">
        <is>
          <t xml:space="preserve"> NO!  	 id列源备映射错误，源端为int None位	期望更改为text	实际备端为int None位</t>
        </is>
      </c>
      <c r="AK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4" s="0" t="inlineStr">
        <is>
          <t>6行 13列，源：None 备：0.0000010000</t>
        </is>
      </c>
      <c r="AX74" s="0" t="inlineStr">
        <is>
          <t>36行 1列，源：1999-06-06 23:59:59.997000 备：2025-01-01 00:00:00.233</t>
        </is>
      </c>
      <c r="BA74" s="0" t="inlineStr">
        <is>
          <t>6行 8列，源：None 备：0.0000000010</t>
        </is>
      </c>
      <c r="BB74" s="0" t="inlineStr">
        <is>
          <t>36行 1列，源：2004-12-24 23:59:59.990000 备：2024-05-11 12:00:00.567</t>
        </is>
      </c>
      <c r="BH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4" s="0" t="inlineStr">
        <is>
          <t>8行 0列，源：22 备：2</t>
        </is>
      </c>
      <c r="BO74" s="0" t="inlineStr">
        <is>
          <t>5行 1列，源：nan 备：</t>
        </is>
      </c>
      <c r="BQ74" s="0" t="inlineStr">
        <is>
          <t>8行 0列，源：54 备：207</t>
        </is>
      </c>
      <c r="BR74" s="0" t="inlineStr">
        <is>
          <t>4行 18列，源：None 备：</t>
        </is>
      </c>
      <c r="BT74" s="0" t="inlineStr">
        <is>
          <t>11行 1列，源：6 备：测</t>
        </is>
      </c>
      <c r="BW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4" s="0" t="inlineStr">
        <is>
          <t>18行 0列，源：29 备：3</t>
        </is>
      </c>
      <c r="CD74" s="0" t="inlineStr">
        <is>
          <t>8行 0列，源：9 备：5</t>
        </is>
      </c>
      <c r="CF74" s="0" t="inlineStr">
        <is>
          <t>8行 0列，源：9 备：128</t>
        </is>
      </c>
      <c r="CG74" s="0" t="inlineStr">
        <is>
          <t>8行 0列，源：9 备：5</t>
        </is>
      </c>
      <c r="CI74" s="0" t="inlineStr">
        <is>
          <t>18行 0列，源：103 备：57</t>
        </is>
      </c>
      <c r="CJ74" s="0" t="inlineStr">
        <is>
          <t>8行 0列，源：9 备：11</t>
        </is>
      </c>
      <c r="CM74" s="0" t="inlineStr">
        <is>
          <t>8行 0列，源：9 备：4</t>
        </is>
      </c>
      <c r="CN74" s="0" t="inlineStr">
        <is>
          <t>9行 7列，源：2013-03-12 02:00:00.000000 -04:25 备：2063-05-11 10:30:45.123457 -04:00</t>
        </is>
      </c>
      <c r="CO74" s="0" t="inlineStr">
        <is>
          <t>39行 1列，源：2068-06-01 备：1990-05-11</t>
        </is>
      </c>
      <c r="CW74" s="0" t="inlineStr">
        <is>
          <t>6行 2列，源：nan 备：</t>
        </is>
      </c>
      <c r="DJ74" s="0" t="inlineStr">
        <is>
          <t>5行 11列，源：None 备：</t>
        </is>
      </c>
      <c r="DP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4" s="0" t="inlineStr">
        <is>
          <t>8行 0列，源：9 备：2</t>
        </is>
      </c>
      <c r="DT74" s="0" t="inlineStr">
        <is>
          <t>8行 8列，源：12:30:45.123450 备：</t>
        </is>
      </c>
      <c r="DV74" s="0" t="inlineStr">
        <is>
          <t>11行 1列，源：6 备：测</t>
        </is>
      </c>
      <c r="EB74" s="0" t="inlineStr">
        <is>
          <t>8行 0列，源：9 备：2</t>
        </is>
      </c>
      <c r="EC74" s="0" t="inlineStr">
        <is>
          <t>18行 0列，源：29 备：3</t>
        </is>
      </c>
      <c r="EF74" s="0" t="inlineStr">
        <is>
          <t>5行 8列，源：None 备：9999999999999999999999.9999990000</t>
        </is>
      </c>
      <c r="EK74" s="0" t="inlineStr">
        <is>
          <t>8行 8列，源：12:30:45.123450 备：</t>
        </is>
      </c>
      <c r="EO74" s="0" t="inlineStr">
        <is>
          <t>8行 8列，源：12:30:45.123450 备：18:10:06.1234567</t>
        </is>
      </c>
      <c r="EQ74" s="0" t="inlineStr">
        <is>
          <t>5行 8列，源：None 备：1234567890123456789012345678.1234567890</t>
        </is>
      </c>
      <c r="EZ74" s="0" t="inlineStr">
        <is>
          <t>5行 8列，源：None 备：9999999999999999999999.9999990000</t>
        </is>
      </c>
      <c r="FA74" s="0" t="inlineStr">
        <is>
          <t>18行 0列，源：103 备：59</t>
        </is>
      </c>
      <c r="FB74" s="0" t="inlineStr">
        <is>
          <t>37行 1列，源：2026-04-17 17:15:00 备：2020-03-01 00:00:00</t>
        </is>
      </c>
      <c r="FD74" s="0" t="inlineStr">
        <is>
          <t>5行 8列，源：None 备：1234567890123456789012345678.1234567890</t>
        </is>
      </c>
      <c r="FE74" s="0" t="inlineStr">
        <is>
          <t>8行 0列，源：9 备：5</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c_sdt列源备映射错误，源端为smalldatetime None位	期望更改为text	实际备端为smalldatetime None位</t>
        </is>
      </c>
      <c r="AK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5" s="0" t="inlineStr">
        <is>
          <t>6行 14列，源：None 备：0.01</t>
        </is>
      </c>
      <c r="AX75" s="0" t="inlineStr">
        <is>
          <t>37行 0列，源：64 备：24</t>
        </is>
      </c>
      <c r="BA75" s="0" t="inlineStr">
        <is>
          <t>6行 10列，源：None 备：0</t>
        </is>
      </c>
      <c r="BB75" s="0" t="inlineStr">
        <is>
          <t>37行 0列，源：119 备：220</t>
        </is>
      </c>
      <c r="BH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5" s="0" t="inlineStr">
        <is>
          <t>9行 0列，源：23 备：21</t>
        </is>
      </c>
      <c r="BO75" s="0" t="inlineStr">
        <is>
          <t>5行 2列，源：nan 备：</t>
        </is>
      </c>
      <c r="BQ75" s="0" t="inlineStr">
        <is>
          <t>8行 1列，源：0001-01-01 00:00:00 备：2065-05-11 14:30:45</t>
        </is>
      </c>
      <c r="BR75" s="0" t="inlineStr">
        <is>
          <t>4行 19列，源：None 备：</t>
        </is>
      </c>
      <c r="BT75" s="0" t="inlineStr">
        <is>
          <t>11行 1列，源：6 备：测</t>
        </is>
      </c>
      <c r="BW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5" s="0" t="inlineStr">
        <is>
          <t>18行 1列，源：b'*' 备：00</t>
        </is>
      </c>
      <c r="CD75" s="0" t="inlineStr">
        <is>
          <t>8行 1列，源：1999-05-16 01:30:45 +10:15 备：9999-12-31 23:59:59 +00:00</t>
        </is>
      </c>
      <c r="CF75" s="0" t="inlineStr">
        <is>
          <t>8行 1列，源：1999-05-16 01:30:45 +10:15 备：2000-05-11 00:30:45 +09:00</t>
        </is>
      </c>
      <c r="CG75" s="0" t="inlineStr">
        <is>
          <t>8行 1列，源：1999-05-16 01:30:45 +10:15 备：9999-12-31 23:59:59 +00:00</t>
        </is>
      </c>
      <c r="CI75" s="0" t="inlineStr">
        <is>
          <t>18行 1列，源：b'\x00' 备：54</t>
        </is>
      </c>
      <c r="CJ75" s="0" t="inlineStr">
        <is>
          <t>8行 1列，源：1999-05-16 01:30:45 +10:15 备：2003-11-05 02:00:00 -05:10</t>
        </is>
      </c>
      <c r="CM75" s="0" t="inlineStr">
        <is>
          <t>9行 0列，源：10 备：5</t>
        </is>
      </c>
      <c r="CN75" s="0" t="inlineStr">
        <is>
          <t>9行 8列，源：2013-03-12 02:00:00.0000000 -04:25 备：2063-05-11 10:30:45.1234567 -04:00</t>
        </is>
      </c>
      <c r="CO75" s="0" t="inlineStr">
        <is>
          <t>40行 0列，源：279 备：81</t>
        </is>
      </c>
      <c r="CW75" s="0" t="inlineStr">
        <is>
          <t>6行 3列，源：nan 备：</t>
        </is>
      </c>
      <c r="DJ75" s="0" t="inlineStr">
        <is>
          <t>5行 12列，源：None 备：</t>
        </is>
      </c>
      <c r="DP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5" s="0" t="inlineStr">
        <is>
          <t>8行 1列，源：12:30:45 备：00:00:00</t>
        </is>
      </c>
      <c r="DT75" s="0" t="inlineStr">
        <is>
          <t>9行 0列，源：10 备：179</t>
        </is>
      </c>
      <c r="DV75" s="0" t="inlineStr">
        <is>
          <t>11行 1列，源：6 备：测</t>
        </is>
      </c>
      <c r="EB75" s="0" t="inlineStr">
        <is>
          <t>8行 1列，源：12:30:45 备：00:00:00</t>
        </is>
      </c>
      <c r="EC75" s="0" t="inlineStr">
        <is>
          <t>18行 1列，源：b'*' 备：</t>
        </is>
      </c>
      <c r="EF75" s="0" t="inlineStr">
        <is>
          <t>5行 9列，源：None 备：999999999999.9990</t>
        </is>
      </c>
      <c r="EK75" s="0" t="inlineStr">
        <is>
          <t>9行 0列，源：10 备：2</t>
        </is>
      </c>
      <c r="EO75" s="0" t="inlineStr">
        <is>
          <t>9行 0列，源：10 备：3</t>
        </is>
      </c>
      <c r="EQ75" s="0" t="inlineStr">
        <is>
          <t>5行 9列，源：None 备：-123456789012.1234</t>
        </is>
      </c>
      <c r="EZ75" s="0" t="inlineStr">
        <is>
          <t>5行 9列，源：None 备：999999999999.9990</t>
        </is>
      </c>
      <c r="FA75" s="0" t="inlineStr">
        <is>
          <t>18行 1列，源：b'' 备：2A</t>
        </is>
      </c>
      <c r="FB75" s="0" t="inlineStr">
        <is>
          <t>38行 0列，源：126 备：7</t>
        </is>
      </c>
      <c r="FD75" s="0" t="inlineStr">
        <is>
          <t>5行 9列，源：None 备：-123456789012.1234</t>
        </is>
      </c>
      <c r="FE75" s="0" t="inlineStr">
        <is>
          <t>8行 1列，源：1999-05-16 01:30:45 +10:15 备：9999-12-31 23:59:59 +00:00</t>
        </is>
      </c>
    </row>
    <row r="76">
      <c r="K76" s="0" t="inlineStr">
        <is>
          <t>~ 空表</t>
        </is>
      </c>
      <c r="AK76" s="0" t="inlineStr">
        <is>
          <t>11行 0列，源：12 备：5</t>
        </is>
      </c>
      <c r="AT76" s="0" t="inlineStr">
        <is>
          <t>6行 15列，源：1.23456789012345e-30 备：0.0000000000000</t>
        </is>
      </c>
      <c r="AX76" s="0" t="inlineStr">
        <is>
          <t>37行 1列，源：2000-05-01 23:59:59.993000 备：2040-12-25 23:59:59.997</t>
        </is>
      </c>
      <c r="BA76" s="0" t="inlineStr">
        <is>
          <t>6行 11列，源：None 备：1</t>
        </is>
      </c>
      <c r="BB76" s="0" t="inlineStr">
        <is>
          <t>37行 1列，源：1753-01-02 00:00:00 备：9999-12-30 23:59:59.997</t>
        </is>
      </c>
      <c r="BH76" s="0" t="inlineStr">
        <is>
          <t>11行 0列，源：12 备：5</t>
        </is>
      </c>
      <c r="BM76" s="0" t="inlineStr">
        <is>
          <t>9行 1列，源：2026-04-17 17:17:25 备：</t>
        </is>
      </c>
      <c r="BO76" s="0" t="inlineStr">
        <is>
          <t>5行 3列，源：nan 备：</t>
        </is>
      </c>
      <c r="BQ76" s="0" t="inlineStr">
        <is>
          <t>8行 2列，源：0001-01-01 00:00:00 备：2065-05-11 14:30:45.1</t>
        </is>
      </c>
      <c r="BR76" s="0" t="inlineStr">
        <is>
          <t>5行 0列，源：7 备：14</t>
        </is>
      </c>
      <c r="BT76" s="0" t="inlineStr">
        <is>
          <t xml:space="preserve">11行 2列，源：12345678901234567890 备：这是一个长字符串            </t>
        </is>
      </c>
      <c r="BW76" s="0" t="inlineStr">
        <is>
          <t>11行 0列，源：12 备：5</t>
        </is>
      </c>
      <c r="BX76" s="0" t="inlineStr">
        <is>
          <t>18行 2列，源：b'~!@#$%^&amp;*]\x00\x00\x00\x00\x00\x00\x00\x00\x00\x00' 备：0000000000000000000000000000000000000000</t>
        </is>
      </c>
      <c r="CD76" s="0" t="inlineStr">
        <is>
          <t>8行 2列，源：1999-05-16 01:30:45.1 +10:15 备：9999-12-31 23:59:59.9 +00:00</t>
        </is>
      </c>
      <c r="CF76" s="0" t="inlineStr">
        <is>
          <t>8行 2列，源：1999-05-16 01:30:45.1 +10:15 备：2000-05-11 00:30:45.1 +09:00</t>
        </is>
      </c>
      <c r="CG76" s="0" t="inlineStr">
        <is>
          <t>8行 2列，源：1999-05-16 01:30:45.1 +10:15 备：9999-12-31 23:59:59.9 +00:00</t>
        </is>
      </c>
      <c r="CI76" s="0" t="inlineStr">
        <is>
          <t>18行 2列，源：b'\x00\x00\x00\x00\x00\x00\x00\x00\x00\x00\x00\x00\x00\x00\x00\x00\x00\x00\x00\x00' 备：48656C6C6F576F726C6400000000000000000000</t>
        </is>
      </c>
      <c r="CJ76" s="0" t="inlineStr">
        <is>
          <t>8行 2列，源：1999-05-16 01:30:45.1 +10:15 备：2003-11-05 02:00:00.0 -05:10</t>
        </is>
      </c>
      <c r="CM76" s="0" t="inlineStr">
        <is>
          <t>10行 0列，源：11 备：6</t>
        </is>
      </c>
      <c r="CN76" s="0" t="inlineStr">
        <is>
          <t>10行 0列，源：11 备：7</t>
        </is>
      </c>
      <c r="CO76" s="0" t="inlineStr">
        <is>
          <t>40行 1列，源：9999-12-30 备：2068-06-01</t>
        </is>
      </c>
      <c r="CW76" s="0" t="inlineStr">
        <is>
          <t>6行 4列，源：nan 备：</t>
        </is>
      </c>
      <c r="DJ76" s="0" t="inlineStr">
        <is>
          <t>5行 13列，源：None 备：</t>
        </is>
      </c>
      <c r="DP76" s="0" t="inlineStr">
        <is>
          <t>11行 0列，源：12 备：5</t>
        </is>
      </c>
      <c r="DR76" s="0" t="inlineStr">
        <is>
          <t>8行 2列，源：12:30:45.100000 备：00:00:00.0</t>
        </is>
      </c>
      <c r="DT76" s="0" t="inlineStr">
        <is>
          <t>10行 0列，源：11 备：2</t>
        </is>
      </c>
      <c r="DV76" s="0" t="inlineStr">
        <is>
          <t>11行 2列，源：12345678901234567890 备：这是一个长字符串</t>
        </is>
      </c>
      <c r="EB76" s="0" t="inlineStr">
        <is>
          <t>8行 2列，源：12:30:45.100000 备：00:00:00.0</t>
        </is>
      </c>
      <c r="EC76" s="0" t="inlineStr">
        <is>
          <t>18行 2列，源：b'~!@#$%^&amp;*]' 备：</t>
        </is>
      </c>
      <c r="EF76" s="0" t="inlineStr">
        <is>
          <t>5行 10列，源：None 备：100000000000000</t>
        </is>
      </c>
      <c r="EK76" s="0" t="inlineStr">
        <is>
          <t>9行 1列，源：12:30:45 备：00:00:00</t>
        </is>
      </c>
      <c r="EO76" s="0" t="inlineStr">
        <is>
          <t>9行 1列，源：09:12:34 备：23:59:59</t>
        </is>
      </c>
      <c r="EQ76" s="0" t="inlineStr">
        <is>
          <t>5行 10列，源：None 备：123456789123456789</t>
        </is>
      </c>
      <c r="EZ76" s="0" t="inlineStr">
        <is>
          <t>5行 10列，源：None 备：100000000000000</t>
        </is>
      </c>
      <c r="FA76" s="0" t="inlineStr">
        <is>
          <t>18行 2列，源：b'' 备：7E21402324255E262A5D</t>
        </is>
      </c>
      <c r="FB76" s="0" t="inlineStr">
        <is>
          <t>38行 1列，源：2020-03-01 00:00:00 备：2000-05-11 14:30:00</t>
        </is>
      </c>
      <c r="FD76" s="0" t="inlineStr">
        <is>
          <t>5行 10列，源：None 备：123456789123456789</t>
        </is>
      </c>
      <c r="FE76" s="0" t="inlineStr">
        <is>
          <t>8行 2列，源：1999-05-16 01:30:45.1 +10:15 备：9999-12-31 23:59:59.9 +00:00</t>
        </is>
      </c>
    </row>
    <row r="77">
      <c r="A77" s="0" t="inlineStr">
        <is>
          <t>info_varbinary_dml_single_pk</t>
        </is>
      </c>
      <c r="K77" s="0" t="inlineStr">
        <is>
          <t>[0;34m info_varbinary_dml_single_pk [0m源备字段数相同，源端字段：4 	备端字段4</t>
        </is>
      </c>
      <c r="W77" s="16">
        <f>HYPERLINK("#2026041717hbase1!AL2","NO 源备存在差异，共3个")</f>
        <v/>
      </c>
      <c r="X77" s="0">
        <f>A77</f>
        <v/>
      </c>
      <c r="AK77" s="0" t="inlineStr">
        <is>
          <t>11行 1列，源：2 备：A</t>
        </is>
      </c>
      <c r="AT77" s="0" t="inlineStr">
        <is>
          <t>6行 16列，源：1.2345669834560371e-20 备：0.000000</t>
        </is>
      </c>
      <c r="AX77" s="0" t="inlineStr">
        <is>
          <t>38行 0列，源：65 备：3</t>
        </is>
      </c>
      <c r="BA77" s="0" t="inlineStr">
        <is>
          <t>6行 12列，源：None 备：0.00000000000000000000000000000100000000</t>
        </is>
      </c>
      <c r="BB77" s="0" t="inlineStr">
        <is>
          <t>38行 0列，源：121 备：221</t>
        </is>
      </c>
      <c r="BH77" s="0" t="inlineStr">
        <is>
          <t>11行 1列，源：2 备：A</t>
        </is>
      </c>
      <c r="BM77" s="0" t="inlineStr">
        <is>
          <t>9行 2列，源：2026-04-17 17:17:24.600000 备：</t>
        </is>
      </c>
      <c r="BO77" s="0" t="inlineStr">
        <is>
          <t>5行 4列，源：nan 备：</t>
        </is>
      </c>
      <c r="BQ77" s="0" t="inlineStr">
        <is>
          <t>8行 3列，源：0001-01-01 00:00:00 备：2065-05-11 14:30:45.12</t>
        </is>
      </c>
      <c r="BR77" s="0" t="inlineStr">
        <is>
          <t>5行 1列，源：255.0 备：</t>
        </is>
      </c>
      <c r="BT77" s="0" t="inlineStr">
        <is>
          <t xml:space="preserve">11行 2列，源：12345678901234567890 备：这是一个长字符串            </t>
        </is>
      </c>
      <c r="BW77" s="0" t="inlineStr">
        <is>
          <t>11行 1列，源：2 备：A</t>
        </is>
      </c>
      <c r="BX77" s="0"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77" s="0" t="inlineStr">
        <is>
          <t>8行 3列，源：1999-05-16 01:30:45.12 +10:15 备：9999-12-31 23:59:59.99 +00:00</t>
        </is>
      </c>
      <c r="CF77" s="0" t="inlineStr">
        <is>
          <t>8行 3列，源：1999-05-16 01:30:45.12 +10:15 备：2000-05-11 00:30:45.12 +09:00</t>
        </is>
      </c>
      <c r="CG77" s="0" t="inlineStr">
        <is>
          <t>8行 3列，源：1999-05-16 01:30:45.12 +10:15 备：9999-12-31 23:59:59.99 +00:00</t>
        </is>
      </c>
      <c r="CI77" s="0"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77" s="0" t="inlineStr">
        <is>
          <t>8行 3列，源：1999-05-16 01:30:45.12 +10:15 备：2003-11-05 02:00:00.00 -05:10</t>
        </is>
      </c>
      <c r="CM77" s="0" t="inlineStr">
        <is>
          <t>11行 0列，源：12 备：7</t>
        </is>
      </c>
      <c r="CN77" s="0" t="inlineStr">
        <is>
          <t>10行 1列，源：2025-05-12 00:00:00 -14:00 备：2063-03-12 02:00:00 -04:25</t>
        </is>
      </c>
      <c r="CO77" s="0" t="inlineStr">
        <is>
          <t>41行 0列，源：281 备：9</t>
        </is>
      </c>
      <c r="CW77" s="0" t="inlineStr">
        <is>
          <t>6行 5列，源：None 备：</t>
        </is>
      </c>
      <c r="DJ77" s="0" t="inlineStr">
        <is>
          <t>5行 14列，源：None 备：</t>
        </is>
      </c>
      <c r="DP77" s="0" t="inlineStr">
        <is>
          <t>11行 1列，源：2 备：A</t>
        </is>
      </c>
      <c r="DR77" s="0" t="inlineStr">
        <is>
          <t>8行 3列，源：12:30:45.120000 备：00:00:00.00</t>
        </is>
      </c>
      <c r="DT77" s="0" t="inlineStr">
        <is>
          <t>10行 1列，源：12:30:45 备：00:00:00</t>
        </is>
      </c>
      <c r="DV77" s="0" t="inlineStr">
        <is>
          <t>11行 2列，源：12345678901234567890 备：这是一个长字符串</t>
        </is>
      </c>
      <c r="EB77" s="0" t="inlineStr">
        <is>
          <t>8行 3列，源：12:30:45.120000 备：00:00:00.00</t>
        </is>
      </c>
      <c r="EC77" s="0" t="inlineStr">
        <is>
          <t>18行 3列，源：b'~!@#$%^&amp;*]~!@#$%^&amp;*]~!@#$%^&amp;*]~!@#$%^&amp;*]~!@#$%^&amp;*]~!@#$%^&amp;*]~!@#$%^&amp;*]~!@#$%^&amp;*]~!@#$%^&amp;*]~!@#$%^&amp;*]~!@#$%^&amp;*]~!@#$%^&amp;*]~!@#$%^&amp;*]~!@#$%^&amp;*]~!@#$%^&amp;*]~!@#$%^&amp;*]~!@#$%^&amp;*]~!@#$%^&amp;*]~!@#$%^&amp;*]~!@#$%^&amp;*]' 备：</t>
        </is>
      </c>
      <c r="EF77" s="0" t="inlineStr">
        <is>
          <t>5行 11列，源：None 备：999999999999999999999</t>
        </is>
      </c>
      <c r="EK77" s="0" t="inlineStr">
        <is>
          <t>9行 2列，源：12:30:45.100000 备：00:00:00.0</t>
        </is>
      </c>
      <c r="EO77" s="0" t="inlineStr">
        <is>
          <t>9行 2列，源：12:30:45.100000 备：23:59:59.9</t>
        </is>
      </c>
      <c r="EQ77" s="0" t="inlineStr">
        <is>
          <t>5行 11列，源：None 备：-1234567890123456789012345</t>
        </is>
      </c>
      <c r="EZ77" s="0" t="inlineStr">
        <is>
          <t>5行 11列，源：None 备：999999999999999999999</t>
        </is>
      </c>
      <c r="FA77" s="0"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B77" s="0" t="inlineStr">
        <is>
          <t>39行 0列，源：127 备：77</t>
        </is>
      </c>
      <c r="FD77" s="0" t="inlineStr">
        <is>
          <t>5行 11列，源：None 备：-1234567890123456789012345</t>
        </is>
      </c>
      <c r="FE77" s="0" t="inlineStr">
        <is>
          <t>8行 3列，源：1999-05-16 01:30:45.12 +10:15 备：9999-12-31 23:59:59.99 +00:00</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YES!PK__info_var__3213E83FE548C81C</t>
        </is>
      </c>
      <c r="J78" s="0" t="inlineStr">
        <is>
          <t>YES! 主键相关索引</t>
        </is>
      </c>
      <c r="K78" s="0" t="inlineStr">
        <is>
          <t xml:space="preserve"> NO!  	 id列源备映射错误，源端为int None位	期望更改为text	实际备端为int None位</t>
        </is>
      </c>
      <c r="AK78" s="0" t="inlineStr">
        <is>
          <t>11行 1列，源：2 备：A</t>
        </is>
      </c>
      <c r="AT78" s="0" t="inlineStr">
        <is>
          <t>6行 18列，源：None 备：</t>
        </is>
      </c>
      <c r="AX78" s="0" t="inlineStr">
        <is>
          <t>38行 1列，源：2001-04-09 23:59:59.993000 备：1753-01-01 00:00:00.000</t>
        </is>
      </c>
      <c r="BA78" s="0" t="inlineStr">
        <is>
          <t>6行 13列，源：None 备：0.0000010000</t>
        </is>
      </c>
      <c r="BB78" s="0" t="inlineStr">
        <is>
          <t>38行 1列，源：2023-05-11 00:00:00.123000 备：2023-05-11 00:00:00.123</t>
        </is>
      </c>
      <c r="BH78" s="0" t="inlineStr">
        <is>
          <t>11行 1列，源：2 备：A</t>
        </is>
      </c>
      <c r="BM78" s="0" t="inlineStr">
        <is>
          <t>9行 3列，源：2026-04-17 17:17:24.630000 备：</t>
        </is>
      </c>
      <c r="BO78" s="0" t="inlineStr">
        <is>
          <t>5行 15列，源：nan 备：123456789000000002003480098325095514112.0000000000000</t>
        </is>
      </c>
      <c r="BQ78" s="0" t="inlineStr">
        <is>
          <t>8行 4列，源：0001-01-01 00:00:00 备：2065-05-11 14:30:45.123</t>
        </is>
      </c>
      <c r="BR78" s="0" t="inlineStr">
        <is>
          <t>5行 2列，源：0.0 备：</t>
        </is>
      </c>
      <c r="BT78"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8" s="0" t="inlineStr">
        <is>
          <t>11行 1列，源：2 备：A</t>
        </is>
      </c>
      <c r="BX78" s="0" t="inlineStr">
        <is>
          <t>19行 1列，源：b'*' 备：2A</t>
        </is>
      </c>
      <c r="CD78" s="0" t="inlineStr">
        <is>
          <t>8行 4列，源：1999-05-16 01:30:45.123 +10:15 备：9999-12-31 23:59:59.999 +00:00</t>
        </is>
      </c>
      <c r="CF78" s="0" t="inlineStr">
        <is>
          <t>8行 4列，源：1999-05-16 01:30:45.123 +10:15 备：2000-05-11 00:30:45.123 +09:00</t>
        </is>
      </c>
      <c r="CG78" s="0" t="inlineStr">
        <is>
          <t>8行 4列，源：1999-05-16 01:30:45.123 +10:15 备：9999-12-31 23:59:59.999 +00:00</t>
        </is>
      </c>
      <c r="CI78" s="0" t="inlineStr">
        <is>
          <t>19行 0列，源：104 备：58</t>
        </is>
      </c>
      <c r="CJ78" s="0" t="inlineStr">
        <is>
          <t>8行 4列，源：1999-05-16 01:30:45.123 +10:15 备：2003-11-05 02:00:00.000 -05:10</t>
        </is>
      </c>
      <c r="CM78" s="0" t="inlineStr">
        <is>
          <t>11行 1列，源：23:59:59 备：12:30:45</t>
        </is>
      </c>
      <c r="CN78" s="0" t="inlineStr">
        <is>
          <t>10行 2列，源：2025-05-12 00:00:00.0 -14:00 备：2063-03-12 02:00:00.0 -04:25</t>
        </is>
      </c>
      <c r="CO78" s="0" t="inlineStr">
        <is>
          <t>41行 1列，源：2068-06-01 备：9999-12-30</t>
        </is>
      </c>
      <c r="CW78" s="0" t="inlineStr">
        <is>
          <t>6行 6列，源：None 备：</t>
        </is>
      </c>
      <c r="DJ78" s="0" t="inlineStr">
        <is>
          <t>5行 15列，源：nan 备：</t>
        </is>
      </c>
      <c r="DP78" s="0" t="inlineStr">
        <is>
          <t>11行 1列，源：2 备：A</t>
        </is>
      </c>
      <c r="DR78" s="0" t="inlineStr">
        <is>
          <t>8行 4列，源：12:30:45.123000 备：00:00:00.000</t>
        </is>
      </c>
      <c r="DT78" s="0" t="inlineStr">
        <is>
          <t>10行 2列，源：12:30:45.100000 备：00:00:00.0</t>
        </is>
      </c>
      <c r="DV78"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8" s="0" t="inlineStr">
        <is>
          <t>8行 4列，源：12:30:45.123000 备：00:00:00.000</t>
        </is>
      </c>
      <c r="EC78" s="0" t="inlineStr">
        <is>
          <t>19行 1列，源：b'*' 备：2A</t>
        </is>
      </c>
      <c r="EF78" s="0" t="inlineStr">
        <is>
          <t>5行 12列，源：None 备：0.99999999999999999999999999900000000000</t>
        </is>
      </c>
      <c r="EK78" s="0" t="inlineStr">
        <is>
          <t>9行 3列，源：12:30:45.120000 备：00:00:00.00</t>
        </is>
      </c>
      <c r="EO78" s="0" t="inlineStr">
        <is>
          <t>9行 3列，源：09:12:34.120000 备：23:59:59.99</t>
        </is>
      </c>
      <c r="EQ78" s="0" t="inlineStr">
        <is>
          <t>5行 12列，源：None 备：0.00000000000000000000000080000000000000</t>
        </is>
      </c>
      <c r="EZ78" s="0" t="inlineStr">
        <is>
          <t>5行 12列，源：None 备：0.99999999999999999999999999900000000000</t>
        </is>
      </c>
      <c r="FA78" s="0" t="inlineStr">
        <is>
          <t>19行 0列，源：104 备：6</t>
        </is>
      </c>
      <c r="FB78" s="0" t="inlineStr">
        <is>
          <t>40行 0列，源：128 备：78</t>
        </is>
      </c>
      <c r="FD78" s="0" t="inlineStr">
        <is>
          <t>5行 12列，源：None 备：0.00000000000000000000000080000000000000</t>
        </is>
      </c>
      <c r="FE78" s="0" t="inlineStr">
        <is>
          <t>8行 4列，源：1999-05-16 01:30:45.123 +10:15 备：9999-12-31 23:59:59.999 +00:00</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c_varbinary列源备映射错误，源端为varbinary 1位	期望更改为text	实际备端为varbinary 1位</t>
        </is>
      </c>
      <c r="AK79" s="0" t="inlineStr">
        <is>
          <t>11行 2列，源：123456789            备：THIS IS A TESTCASEYF</t>
        </is>
      </c>
      <c r="AT79" s="0" t="inlineStr">
        <is>
          <t>6行 19列，源：False 备：0</t>
        </is>
      </c>
      <c r="AX79" s="0" t="inlineStr">
        <is>
          <t>39行 0列，源：66 备：356</t>
        </is>
      </c>
      <c r="BA79" s="0" t="inlineStr">
        <is>
          <t>6行 14列，源：None 备：0.01</t>
        </is>
      </c>
      <c r="BB79" s="0" t="inlineStr">
        <is>
          <t>39行 0列，源：122 备：222</t>
        </is>
      </c>
      <c r="BH79" s="0" t="inlineStr">
        <is>
          <t>11行 2列，源：123456789            备：THIS IS A TESTCASEYF</t>
        </is>
      </c>
      <c r="BM79" s="0" t="inlineStr">
        <is>
          <t>9行 4列，源：2026-04-17 17:17:24.631000 备：</t>
        </is>
      </c>
      <c r="BO79" s="0" t="inlineStr">
        <is>
          <t>5行 16列，源：nan 备：340282306073709652508363335590014353408.000000</t>
        </is>
      </c>
      <c r="BQ79" s="0" t="inlineStr">
        <is>
          <t>8行 5列，源：0001-01-01 00:00:00 备：2065-05-11 14:30:45.1235</t>
        </is>
      </c>
      <c r="BR79" s="0" t="inlineStr">
        <is>
          <t>5行 3列，源：0.0 备：</t>
        </is>
      </c>
      <c r="BT79"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9" s="0" t="inlineStr">
        <is>
          <t>11行 2列，源：123456789 备：THIS IS A TESTCASEYF</t>
        </is>
      </c>
      <c r="BX79" s="0" t="inlineStr">
        <is>
          <t>19行 2列，源：b'12345678901234567890' 备：3132333435363738393031323334353637383930</t>
        </is>
      </c>
      <c r="CD79" s="0" t="inlineStr">
        <is>
          <t>8行 5列，源：1999-05-16 01:30:45.1235 +10:15 备：9999-12-31 23:59:59.9999 +00:00</t>
        </is>
      </c>
      <c r="CF79" s="0" t="inlineStr">
        <is>
          <t>8行 5列，源：1999-05-16 01:30:45.1235 +10:15 备：2000-05-11 00:30:45.1235 +09:00</t>
        </is>
      </c>
      <c r="CG79" s="0" t="inlineStr">
        <is>
          <t>8行 5列，源：1999-05-16 01:30:45.1235 +10:15 备：9999-12-31 23:59:59.9999 +00:00</t>
        </is>
      </c>
      <c r="CI79" s="0" t="inlineStr">
        <is>
          <t>19行 1列，源：b' ' 备：42</t>
        </is>
      </c>
      <c r="CJ79" s="0" t="inlineStr">
        <is>
          <t>8行 5列，源：1999-05-16 01:30:45.1235 +10:15 备：2003-11-05 02:00:00.0000 -05:10</t>
        </is>
      </c>
      <c r="CM79" s="0" t="inlineStr">
        <is>
          <t>11行 2列，源：23:59:59.100000 备：12:30:45.1</t>
        </is>
      </c>
      <c r="CN79" s="0" t="inlineStr">
        <is>
          <t>10行 3列，源：2025-05-12 00:00:00.00 -14:00 备：2063-03-12 02:00:00.00 -04:25</t>
        </is>
      </c>
      <c r="CW79" s="0" t="inlineStr">
        <is>
          <t>6行 8列，源：None 备：</t>
        </is>
      </c>
      <c r="DJ79" s="0" t="inlineStr">
        <is>
          <t>5行 16列，源：nan 备：</t>
        </is>
      </c>
      <c r="DP79" s="0" t="inlineStr">
        <is>
          <t>11行 2列，源：123456789 备：THIS IS A TESTCASEYF</t>
        </is>
      </c>
      <c r="DR79" s="0" t="inlineStr">
        <is>
          <t>8行 5列，源：12:30:45.123500 备：00:00:00.0000</t>
        </is>
      </c>
      <c r="DT79" s="0" t="inlineStr">
        <is>
          <t>10行 3列，源：12:30:45.120000 备：00:00:00.00</t>
        </is>
      </c>
      <c r="DV79"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9" s="0" t="inlineStr">
        <is>
          <t>8行 5列，源：12:30:45.123500 备：00:00:00.0000</t>
        </is>
      </c>
      <c r="EC79" s="0" t="inlineStr">
        <is>
          <t>19行 2列，源：b'12345678901234567890' 备：3132333435363738393031323334353637383930</t>
        </is>
      </c>
      <c r="EF79" s="0" t="inlineStr">
        <is>
          <t>5行 13列，源：None 备：999999999999999999999.9999990000</t>
        </is>
      </c>
      <c r="EK79" s="0" t="inlineStr">
        <is>
          <t>9行 4列，源：12:30:45.123000 备：00:00:00.000</t>
        </is>
      </c>
      <c r="EO79" s="0" t="inlineStr">
        <is>
          <t>9行 4列，源：12:30:45.123000 备：23:59:59.999</t>
        </is>
      </c>
      <c r="EQ79" s="0" t="inlineStr">
        <is>
          <t>5行 13列，源：None 备：1234567890123456789012345678.1234567890</t>
        </is>
      </c>
      <c r="EZ79" s="0" t="inlineStr">
        <is>
          <t>5行 13列，源：None 备：999999999999999999999.9999990000</t>
        </is>
      </c>
      <c r="FA79" s="0" t="inlineStr">
        <is>
          <t>19行 1列，源：b' ' 备：5C</t>
        </is>
      </c>
      <c r="FB79" s="0" t="inlineStr">
        <is>
          <t>41行 0列，源：130 备：79</t>
        </is>
      </c>
      <c r="FD79" s="0" t="inlineStr">
        <is>
          <t>5行 13列，源：None 备：1234567890123456789012345678.1234567890</t>
        </is>
      </c>
      <c r="FE79" s="0" t="inlineStr">
        <is>
          <t>8行 5列，源：1999-05-16 01:30:45.1235 +10:15 备：9999-12-31 23:59:59.9999 +00:00</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c_varbinary_100列源备映射错误，源端为varbinary 20位	期望更改为text	实际备端为varbinary 20位</t>
        </is>
      </c>
      <c r="AK80" s="0" t="inlineStr">
        <is>
          <t>11行 2列，源：123456789            备：THIS IS A TESTCASEYF</t>
        </is>
      </c>
      <c r="AT80" s="0" t="inlineStr">
        <is>
          <t>7行 0列，源：8 备：16</t>
        </is>
      </c>
      <c r="AX80" s="0" t="inlineStr">
        <is>
          <t>39行 1列，源：2002-06-11 23:59:59.993000 备：2020-02-29 19:27:31.123</t>
        </is>
      </c>
      <c r="BA80" s="0" t="inlineStr">
        <is>
          <t>6行 15列，源：1.23456789012345e-30 备：0.0000000000000</t>
        </is>
      </c>
      <c r="BB80" s="0" t="inlineStr">
        <is>
          <t>39行 1列，源：2024-05-11 12:00:00.567000 备：2024-05-11 12:00:00.567</t>
        </is>
      </c>
      <c r="BH80" s="0" t="inlineStr">
        <is>
          <t>11行 2列，源：123456789            备：THIS IS A TESTCASEYF</t>
        </is>
      </c>
      <c r="BM80" s="0" t="inlineStr">
        <is>
          <t>9行 5列，源：2026-04-17 17:17:24.630600 备：</t>
        </is>
      </c>
      <c r="BO80" s="0" t="inlineStr">
        <is>
          <t>5行 17列，源：None 备：123456.7890</t>
        </is>
      </c>
      <c r="BQ80" s="0" t="inlineStr">
        <is>
          <t>8行 6列，源：0001-01-01 00:00:00 备：2065-05-11 14:30:45.12346</t>
        </is>
      </c>
      <c r="BR80" s="0" t="inlineStr">
        <is>
          <t>5行 4列，源：0.0 备：</t>
        </is>
      </c>
      <c r="BT80" s="0" t="inlineStr">
        <is>
          <t>12行 0列，源：25 备：28</t>
        </is>
      </c>
      <c r="BW80" s="0" t="inlineStr">
        <is>
          <t>11行 2列，源：123456789 备：THIS IS A TESTCASEYF</t>
        </is>
      </c>
      <c r="BX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80" s="0" t="inlineStr">
        <is>
          <t>8行 6列，源：1999-05-16 01:30:45.12346 +10:15 备：9999-12-31 23:59:59.99999 +00:00</t>
        </is>
      </c>
      <c r="CF80" s="0" t="inlineStr">
        <is>
          <t>8行 6列，源：1999-05-16 01:30:45.12346 +10:15 备：2000-05-11 00:30:45.12346 +09:00</t>
        </is>
      </c>
      <c r="CG80" s="0" t="inlineStr">
        <is>
          <t>8行 6列，源：1999-05-16 01:30:45.12346 +10:15 备：9999-12-31 23:59:59.99999 +00:00</t>
        </is>
      </c>
      <c r="CI80" s="0" t="inlineStr">
        <is>
          <t>19行 2列，源：b'                    ' 备：C9CFBAA3D3A2B7BDC8EDBCFEB9C9B7DDB9ABCBBE</t>
        </is>
      </c>
      <c r="CJ80" s="0" t="inlineStr">
        <is>
          <t>8行 6列，源：1999-05-16 01:30:45.12346 +10:15 备：2003-11-05 02:00:00.00000 -05:10</t>
        </is>
      </c>
      <c r="CM80" s="0" t="inlineStr">
        <is>
          <t>11行 3列，源：23:59:59.120000 备：12:30:45.12</t>
        </is>
      </c>
      <c r="CN80" s="0" t="inlineStr">
        <is>
          <t>10行 4列，源：2025-05-12 00:00:00.000 -14:00 备：2063-03-12 02:00:00.000 -04:25</t>
        </is>
      </c>
      <c r="CW80" s="0" t="inlineStr">
        <is>
          <t>6行 9列，源：None 备：</t>
        </is>
      </c>
      <c r="DJ80" s="0" t="inlineStr">
        <is>
          <t>5行 17列，源：None 备：9999.9900</t>
        </is>
      </c>
      <c r="DP80" s="0" t="inlineStr">
        <is>
          <t>11行 2列，源：123456789 备：THIS IS A TESTCASEYF</t>
        </is>
      </c>
      <c r="DR80" s="0" t="inlineStr">
        <is>
          <t>8行 6列，源：12:30:45.123450 备：00:00:00.00000</t>
        </is>
      </c>
      <c r="DT80" s="0" t="inlineStr">
        <is>
          <t>10行 4列，源：12:30:45.123000 备：00:00:00.000</t>
        </is>
      </c>
      <c r="DV80" s="0" t="inlineStr">
        <is>
          <t>12行 0列，源：25 备：28</t>
        </is>
      </c>
      <c r="EB80" s="0" t="inlineStr">
        <is>
          <t>8行 6列，源：12:30:45.123450 备：00:00:00.00000</t>
        </is>
      </c>
      <c r="EC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80" s="0" t="inlineStr">
        <is>
          <t>5行 14列，源：None 备：9999999999.99</t>
        </is>
      </c>
      <c r="EK80" s="0" t="inlineStr">
        <is>
          <t>9行 5列，源：12:30:45.123500 备：00:00:00.0000</t>
        </is>
      </c>
      <c r="EO80" s="0" t="inlineStr">
        <is>
          <t>9行 5列，源：09:12:34.123500 备：23:59:59.9999</t>
        </is>
      </c>
      <c r="EQ80" s="0" t="inlineStr">
        <is>
          <t>5行 14列，源：None 备：-123456789012.12</t>
        </is>
      </c>
      <c r="EZ80" s="0" t="inlineStr">
        <is>
          <t>5行 14列，源：None 备：9999999999.99</t>
        </is>
      </c>
      <c r="FA80" s="0" t="inlineStr">
        <is>
          <t>19行 2列，源：b'          ' 备：6D43AC05C60829CB35A65D48C355AEA1031AD766E6F65C49CE4D2CBEE49D104E3AC8C87D4D6ACE7AD61DF14F0EC02A2414AAC51D3FF9AD5D711E71DA9BF7A5A16FAC3BCB542A12C82CC1E5FE1B8F4E1476C6D977DAC6FA4678C8C33D6BB677AEBD65F62C</t>
        </is>
      </c>
      <c r="FB80" s="0" t="inlineStr">
        <is>
          <t>41行 1列，源：2079-06-05 23:59:00 备：1981-05-11 14:31:00</t>
        </is>
      </c>
      <c r="FD80" s="0" t="inlineStr">
        <is>
          <t>5行 14列，源：None 备：-123456789012.12</t>
        </is>
      </c>
      <c r="FE80" s="0" t="inlineStr">
        <is>
          <t>8行 6列，源：1999-05-16 01:30:45.12346 +10:15 备：9999-12-31 23:59:59.99999 +00:00</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c_varbinary_200列源备映射错误，源端为varbinary 200位	期望更改为text	实际备端为varbinary 200位</t>
        </is>
      </c>
      <c r="AK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1" s="0" t="inlineStr">
        <is>
          <t>7行 2列，源：-32768.0 备：</t>
        </is>
      </c>
      <c r="AX81" s="0" t="inlineStr">
        <is>
          <t>40行 0列，源：67 备：357</t>
        </is>
      </c>
      <c r="BA81" s="0" t="inlineStr">
        <is>
          <t>6行 16列，源：1.2345669834560371e-20 备：0.000000</t>
        </is>
      </c>
      <c r="BB81" s="0" t="inlineStr">
        <is>
          <t>40行 0列，源：123 备：223</t>
        </is>
      </c>
      <c r="BH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1" s="0" t="inlineStr">
        <is>
          <t>9行 6列，源：2026-04-17 17:17:24.630650 备：</t>
        </is>
      </c>
      <c r="BO81" s="0" t="inlineStr">
        <is>
          <t>5行 18列，源：None 备：1234.5678</t>
        </is>
      </c>
      <c r="BQ81" s="0" t="inlineStr">
        <is>
          <t>8行 7列，源：0001-01-01 00:00:00 备：2065-05-11 14:30:45.123457</t>
        </is>
      </c>
      <c r="BR81" s="0" t="inlineStr">
        <is>
          <t>5行 6列，源：None 备：99999999999999999999999999999999</t>
        </is>
      </c>
      <c r="BT81" s="0" t="inlineStr">
        <is>
          <t>12行 1列，源：X 备：试</t>
        </is>
      </c>
      <c r="BW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1" s="0" t="inlineStr">
        <is>
          <t>20行 0列，源：73 备：4</t>
        </is>
      </c>
      <c r="CD81" s="0" t="inlineStr">
        <is>
          <t>8行 7列，源：1999-05-16 01:30:45.123457 +10:15 备：9999-12-31 23:59:59.999999 +00:00</t>
        </is>
      </c>
      <c r="CF81" s="0" t="inlineStr">
        <is>
          <t>8行 7列，源：1999-05-16 01:30:45.123457 +10:15 备：2000-05-11 00:30:45.123457 +09:00</t>
        </is>
      </c>
      <c r="CG81" s="0" t="inlineStr">
        <is>
          <t>8行 7列，源：1999-05-16 01:30:45.123457 +10:15 备：9999-12-31 23:59:59.999999 +00:00</t>
        </is>
      </c>
      <c r="CI81" s="0"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81" s="0" t="inlineStr">
        <is>
          <t>8行 7列，源：1999-05-16 01:30:45.123457 +10:15 备：2003-11-05 02:00:00.000000 -05:10</t>
        </is>
      </c>
      <c r="CM81" s="0" t="inlineStr">
        <is>
          <t>11行 4列，源：23:59:59.123000 备：12:30:45.123</t>
        </is>
      </c>
      <c r="CN81" s="0" t="inlineStr">
        <is>
          <t>10行 5列，源：2025-05-12 00:00:00.0000 -14:00 备：2063-03-12 02:00:00.0000 -04:25</t>
        </is>
      </c>
      <c r="CW81" s="0" t="inlineStr">
        <is>
          <t>6行 10列，源：None 备：</t>
        </is>
      </c>
      <c r="DJ81" s="0" t="inlineStr">
        <is>
          <t>5行 18列，源：None 备：1000.0000</t>
        </is>
      </c>
      <c r="DP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1" s="0" t="inlineStr">
        <is>
          <t>8行 7列，源：12:30:45.123450 备：00:00:00.000000</t>
        </is>
      </c>
      <c r="DT81" s="0" t="inlineStr">
        <is>
          <t>10行 5列，源：12:30:45.123500 备：00:00:00.0000</t>
        </is>
      </c>
      <c r="DV81" s="0" t="inlineStr">
        <is>
          <t>12行 1列，源：X 备：试</t>
        </is>
      </c>
      <c r="EB81" s="0" t="inlineStr">
        <is>
          <t>8行 7列，源：12:30:45.123450 备：00:00:00.000000</t>
        </is>
      </c>
      <c r="EC81" s="0" t="inlineStr">
        <is>
          <t>20行 0列，源：73 备：4</t>
        </is>
      </c>
      <c r="EF81" s="0" t="inlineStr">
        <is>
          <t>5行 15列，源：nan 备：</t>
        </is>
      </c>
      <c r="EK81" s="0" t="inlineStr">
        <is>
          <t>9行 6列，源：12:30:45.123460 备：00:00:00.00000</t>
        </is>
      </c>
      <c r="EO81" s="0" t="inlineStr">
        <is>
          <t>9行 6列，源：12:30:45.123460 备：23:59:59.99999</t>
        </is>
      </c>
      <c r="EQ81" s="0" t="inlineStr">
        <is>
          <t>5行 15列，源：nan 备：</t>
        </is>
      </c>
      <c r="EZ81" s="0" t="inlineStr">
        <is>
          <t>5行 15列，源：nan 备：</t>
        </is>
      </c>
      <c r="FA81" s="0"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81" s="0" t="inlineStr">
        <is>
          <t>42行 0列，源：133 备：8</t>
        </is>
      </c>
      <c r="FD81" s="0" t="inlineStr">
        <is>
          <t>5行 15列，源：nan 备：</t>
        </is>
      </c>
      <c r="FE81" s="0" t="inlineStr">
        <is>
          <t>8行 7列，源：1999-05-16 01:30:45.123457 +10:15 备：9999-12-31 23:59:59.999999 +00:00</t>
        </is>
      </c>
    </row>
    <row r="82">
      <c r="A82" s="0" t="inlineStr">
        <is>
          <t>info_datetimeoffset_dml_single_pk_drp</t>
        </is>
      </c>
      <c r="K82" s="0" t="inlineStr">
        <is>
          <t>[0;34m info_datetimeoffset_dml_single_pk_drp [0m源备字段数相同，源端字段：9 	备端字段9</t>
        </is>
      </c>
      <c r="W82" s="16">
        <f>HYPERLINK("#2026041717hbase1!AM2","NO 源备存在差异，共36个")</f>
        <v/>
      </c>
      <c r="X82" s="0">
        <f>A82</f>
        <v/>
      </c>
      <c r="AK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2" s="0" t="inlineStr">
        <is>
          <t>7行 5列，源：None 备：</t>
        </is>
      </c>
      <c r="AX82" s="0" t="inlineStr">
        <is>
          <t>40行 1列，源：2003-11-04 23:59:59.990000 备：2000-05-11 14:30:29.000</t>
        </is>
      </c>
      <c r="BA82" s="0" t="inlineStr">
        <is>
          <t>6行 18列，源：None 备：</t>
        </is>
      </c>
      <c r="BB82" s="0" t="inlineStr">
        <is>
          <t>40行 1列，源：2025-01-01 00:00:00.233000 备：2025-01-01 00:00:00.233</t>
        </is>
      </c>
      <c r="BH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2" s="0" t="inlineStr">
        <is>
          <t>9行 7列，源：2026-04-17 17:17:24.630647 备：</t>
        </is>
      </c>
      <c r="BO82" s="0" t="inlineStr">
        <is>
          <t>5行 19列，源：None 备：1</t>
        </is>
      </c>
      <c r="BQ82" s="0" t="inlineStr">
        <is>
          <t>8行 8列，源：0001-01-01 00:00:00 备：2065-05-11 14:30:45.1234567</t>
        </is>
      </c>
      <c r="BR82" s="0" t="inlineStr">
        <is>
          <t>5行 7列，源：None 备：0.99999999999999999999999999999900000000</t>
        </is>
      </c>
      <c r="BT82" s="0" t="inlineStr">
        <is>
          <t>12行 1列，源：X 备：试</t>
        </is>
      </c>
      <c r="BW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2" s="0" t="inlineStr">
        <is>
          <t>20行 1列，源：b'\x00' 备：20</t>
        </is>
      </c>
      <c r="CD82" s="0" t="inlineStr">
        <is>
          <t>8行 8列，源：1999-05-16 01:30:45.1234567 +10:15 备：9999-12-31 23:59:59.9999999 +00:00</t>
        </is>
      </c>
      <c r="CF82" s="0" t="inlineStr">
        <is>
          <t>8行 8列，源：1999-05-16 01:30:45.1234567 +10:15 备：2000-05-11 00:30:45.1234567 +09:00</t>
        </is>
      </c>
      <c r="CG82" s="0" t="inlineStr">
        <is>
          <t>8行 8列，源：1999-05-16 01:30:45.1234567 +10:15 备：9999-12-31 23:59:59.9999999 +00:00</t>
        </is>
      </c>
      <c r="CI82" s="0" t="inlineStr">
        <is>
          <t>20行 0列，源：105 备：59</t>
        </is>
      </c>
      <c r="CJ82" s="0" t="inlineStr">
        <is>
          <t>8行 8列，源：1999-05-16 01:30:45.1234567 +10:15 备：2003-11-05 02:00:00.0000000 -05:10</t>
        </is>
      </c>
      <c r="CM82" s="0" t="inlineStr">
        <is>
          <t>11行 5列，源：23:59:59.123500 备：12:30:45.1230</t>
        </is>
      </c>
      <c r="CN82" s="0" t="inlineStr">
        <is>
          <t>10行 6列，源：2025-05-12 00:00:00.00000 -14:00 备：2063-03-12 02:00:00.00000 -04:25</t>
        </is>
      </c>
      <c r="CW82" s="0" t="inlineStr">
        <is>
          <t>6行 11列，源：None 备：</t>
        </is>
      </c>
      <c r="DJ82" s="0" t="inlineStr">
        <is>
          <t>5行 19列，源：None 备：</t>
        </is>
      </c>
      <c r="DP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2" s="0" t="inlineStr">
        <is>
          <t>8行 8列，源：12:30:45.123450 备：00:00:00.0000000</t>
        </is>
      </c>
      <c r="DT82" s="0" t="inlineStr">
        <is>
          <t>10行 6列，源：12:30:45.123460 备：00:00:00.00000</t>
        </is>
      </c>
      <c r="DV82" s="0" t="inlineStr">
        <is>
          <t>12行 1列，源：X 备：试</t>
        </is>
      </c>
      <c r="EB82" s="0" t="inlineStr">
        <is>
          <t>8行 8列，源：12:30:45.123450 备：00:00:00.0000000</t>
        </is>
      </c>
      <c r="EC82" s="0" t="inlineStr">
        <is>
          <t>20行 1列，源：b'' 备：20</t>
        </is>
      </c>
      <c r="EF82" s="0" t="inlineStr">
        <is>
          <t>5行 16列，源：nan 备：</t>
        </is>
      </c>
      <c r="EK82" s="0" t="inlineStr">
        <is>
          <t>9行 7列，源：12:30:45.123456 备：00:00:00.000000</t>
        </is>
      </c>
      <c r="EO82" s="0" t="inlineStr">
        <is>
          <t>9行 7列，源：09:12:34.123457 备：23:59:59.999999</t>
        </is>
      </c>
      <c r="EQ82" s="0" t="inlineStr">
        <is>
          <t>5行 16列，源：nan 备：</t>
        </is>
      </c>
      <c r="EZ82" s="0" t="inlineStr">
        <is>
          <t>5行 16列，源：nan 备：</t>
        </is>
      </c>
      <c r="FA82" s="0" t="inlineStr">
        <is>
          <t>20行 0列，源：105 备：60</t>
        </is>
      </c>
      <c r="FB82" s="0" t="inlineStr">
        <is>
          <t>42行 1列，源：2025-05-11 12:00:00 备：2068-05-11 14:31:00</t>
        </is>
      </c>
      <c r="FD82" s="0" t="inlineStr">
        <is>
          <t>5行 16列，源：nan 备：</t>
        </is>
      </c>
      <c r="FE82" s="0" t="inlineStr">
        <is>
          <t>8行 8列，源：1999-05-16 01:30:45.1234567 +10:15 备：9999-12-31 23:59:59.9999999 +00:00</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YES!PK__info_dat__3213E83FE621F744</t>
        </is>
      </c>
      <c r="J83" s="0" t="inlineStr">
        <is>
          <t>YES! 主键相关索引</t>
        </is>
      </c>
      <c r="K83" s="0" t="inlineStr">
        <is>
          <t xml:space="preserve"> NO!  	 id列源备映射错误，源端为int None位	期望更改为text	实际备端为int None位</t>
        </is>
      </c>
      <c r="AK83" s="0" t="inlineStr">
        <is>
          <t>12行 0列，源：13 备：6</t>
        </is>
      </c>
      <c r="AT83" s="0" t="inlineStr">
        <is>
          <t>7行 6列，源：None 备：</t>
        </is>
      </c>
      <c r="AX83" s="0" t="inlineStr">
        <is>
          <t>41行 0列，源：68 备：364</t>
        </is>
      </c>
      <c r="BA83" s="0" t="inlineStr">
        <is>
          <t>6行 19列，源：False 备：0</t>
        </is>
      </c>
      <c r="BB83" s="0" t="inlineStr">
        <is>
          <t>41行 0列，源：214 备：224</t>
        </is>
      </c>
      <c r="BH83" s="0" t="inlineStr">
        <is>
          <t>12行 0列，源：13 备：6</t>
        </is>
      </c>
      <c r="BM83" s="0" t="inlineStr">
        <is>
          <t>9行 8列，源：2026-04-17 17:17:24.630646 备：</t>
        </is>
      </c>
      <c r="BO83" s="0" t="inlineStr">
        <is>
          <t>6行 0列，源：16 备：17</t>
        </is>
      </c>
      <c r="BQ83" s="0" t="inlineStr">
        <is>
          <t>9行 0列，源：55 备：3</t>
        </is>
      </c>
      <c r="BR83" s="0" t="inlineStr">
        <is>
          <t>5行 8列，源：None 备：9999999999999999999999.9999990000</t>
        </is>
      </c>
      <c r="BT83" s="0" t="inlineStr">
        <is>
          <t xml:space="preserve">12行 2列，源：This is a nchar stri 备：更新生僻字               </t>
        </is>
      </c>
      <c r="BW83" s="0" t="inlineStr">
        <is>
          <t>12行 0列，源：13 备：6</t>
        </is>
      </c>
      <c r="BX83" s="0" t="inlineStr">
        <is>
          <t>20行 2列，源：b'\x00\x00\x00\x00\x00\x00\x00\x00\x00\x00\x00\x00\x00\x00\x00\x00\x00\x00\x00\x00' 备：2020202020202020202020202020202020202020</t>
        </is>
      </c>
      <c r="CD83" s="0" t="inlineStr">
        <is>
          <t>9行 0列，源：10 备：6</t>
        </is>
      </c>
      <c r="CF83" s="0" t="inlineStr">
        <is>
          <t>9行 0列，源：10 备：129</t>
        </is>
      </c>
      <c r="CG83" s="0" t="inlineStr">
        <is>
          <t>9行 0列，源：10 备：6</t>
        </is>
      </c>
      <c r="CI83" s="0" t="inlineStr">
        <is>
          <t>20行 1列，源：b'A' 备：2A</t>
        </is>
      </c>
      <c r="CJ83" s="0" t="inlineStr">
        <is>
          <t>9行 0列，源：10 备：110</t>
        </is>
      </c>
      <c r="CM83" s="0" t="inlineStr">
        <is>
          <t>11行 6列，源：23:59:59.123460 备：12:30:45.12300</t>
        </is>
      </c>
      <c r="CN83" s="0" t="inlineStr">
        <is>
          <t>10行 7列，源：2025-05-12 00:00:00.000000 -14:00 备：2063-03-12 02:00:00.000000 -04:25</t>
        </is>
      </c>
      <c r="CW83" s="0" t="inlineStr">
        <is>
          <t>6行 12列，源：None 备：</t>
        </is>
      </c>
      <c r="DJ83" s="0" t="inlineStr">
        <is>
          <t>6行 0列，源：10 备：16</t>
        </is>
      </c>
      <c r="DP83" s="0" t="inlineStr">
        <is>
          <t>12行 0列，源：13 备：6</t>
        </is>
      </c>
      <c r="DR83" s="0" t="inlineStr">
        <is>
          <t>9行 0列，源：10 备：3</t>
        </is>
      </c>
      <c r="DT83" s="0" t="inlineStr">
        <is>
          <t>10行 7列，源：12:30:45.123457 备：00:00:00.000000</t>
        </is>
      </c>
      <c r="DV83" s="0" t="inlineStr">
        <is>
          <t>12行 2列，源：This is a nchar stri 备：更新生僻字</t>
        </is>
      </c>
      <c r="EB83" s="0" t="inlineStr">
        <is>
          <t>9行 0列，源：10 备：3</t>
        </is>
      </c>
      <c r="EC83" s="0" t="inlineStr">
        <is>
          <t>20行 2列，源：b'' 备：20202020202020202020</t>
        </is>
      </c>
      <c r="EF83" s="0" t="inlineStr">
        <is>
          <t>5行 17列，源：None 备：</t>
        </is>
      </c>
      <c r="EK83" s="0" t="inlineStr">
        <is>
          <t>9行 8列，源：12:30:45.123456 备：00:00:00.0000000</t>
        </is>
      </c>
      <c r="EO83" s="0" t="inlineStr">
        <is>
          <t>9行 8列，源：12:30:45.123456 备：23:59:59.9999999</t>
        </is>
      </c>
      <c r="EQ83" s="0" t="inlineStr">
        <is>
          <t>5行 17列，源：None 备：</t>
        </is>
      </c>
      <c r="EZ83" s="0" t="inlineStr">
        <is>
          <t>5行 17列，源：None 备：</t>
        </is>
      </c>
      <c r="FA83" s="0" t="inlineStr">
        <is>
          <t>20行 1列，源：b'A' 备：2A</t>
        </is>
      </c>
      <c r="FB83" s="0" t="inlineStr">
        <is>
          <t>43行 0列，源：134 备：80</t>
        </is>
      </c>
      <c r="FD83" s="0" t="inlineStr">
        <is>
          <t>5行 17列，源：None 备：</t>
        </is>
      </c>
      <c r="FE83" s="0" t="inlineStr">
        <is>
          <t>9行 0列，源：10 备：6</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c_dtoffset_0列源备映射错误，源端为datetimeoffset None位	期望更改为text	实际备端为datetimeoffset None位</t>
        </is>
      </c>
      <c r="AK84" s="0" t="inlineStr">
        <is>
          <t>12行 1列，源：@ 备：A</t>
        </is>
      </c>
      <c r="AT84" s="0" t="inlineStr">
        <is>
          <t>7行 7列，源：None 备：</t>
        </is>
      </c>
      <c r="AX84" s="0" t="inlineStr">
        <is>
          <t>41行 1列，源：2004-12-24 23:59:59.990000 备：2000-05-01 23:59:59.993</t>
        </is>
      </c>
      <c r="BA84" s="0" t="inlineStr">
        <is>
          <t>7行 0列，源：8 备：16</t>
        </is>
      </c>
      <c r="BB84" s="0" t="inlineStr">
        <is>
          <t>41行 1列，源：2000-05-01 23:59:59.993000 备：2040-12-25 23:59:59.997</t>
        </is>
      </c>
      <c r="BH84" s="0" t="inlineStr">
        <is>
          <t>12行 1列，源：@ 备：A</t>
        </is>
      </c>
      <c r="BM84" s="0" t="inlineStr">
        <is>
          <t>10行 0列，源：24 备：22</t>
        </is>
      </c>
      <c r="BO84" s="0" t="inlineStr">
        <is>
          <t>6行 1列，源：nan 备：</t>
        </is>
      </c>
      <c r="BQ84" s="0" t="inlineStr">
        <is>
          <t>9行 1列，源：9999-12-31 23:59:59 备：2026-04-17 17:17:33</t>
        </is>
      </c>
      <c r="BR84" s="0" t="inlineStr">
        <is>
          <t>5行 10列，源：None 备：100000000000000</t>
        </is>
      </c>
      <c r="BT84" s="0" t="inlineStr">
        <is>
          <t xml:space="preserve">12行 2列，源：This is a nchar stri 备：更新生僻字               </t>
        </is>
      </c>
      <c r="BW84" s="0" t="inlineStr">
        <is>
          <t>12行 1列，源：@ 备：A</t>
        </is>
      </c>
      <c r="BX84" s="0"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84" s="0" t="inlineStr">
        <is>
          <t>9行 1列，源：2013-03-12 02:00:00 -04:25 备：2063-05-11 10:30:45 -04:00</t>
        </is>
      </c>
      <c r="CF84" s="0" t="inlineStr">
        <is>
          <t>9行 1列，源：2013-03-12 02:00:00 -04:25 备：1999-05-16 01:30:45 +10:15</t>
        </is>
      </c>
      <c r="CG84" s="0" t="inlineStr">
        <is>
          <t>9行 1列，源：2013-03-12 02:00:00 -04:25 备：2063-05-11 10:30:45 -04:00</t>
        </is>
      </c>
      <c r="CI84" s="0" t="inlineStr">
        <is>
          <t>20行 2列，源：b'Variable length bina' 备：7E21402324255E262A5D00000000000000000000</t>
        </is>
      </c>
      <c r="CJ84" s="0" t="inlineStr">
        <is>
          <t>10行 0列，源：11 备：111</t>
        </is>
      </c>
      <c r="CM84" s="0" t="inlineStr">
        <is>
          <t>11行 7列，源：23:59:59.123457 备：12:30:45.123000</t>
        </is>
      </c>
      <c r="CN84" s="0" t="inlineStr">
        <is>
          <t>10行 8列，源：2025-05-11 23:59:59.9999999 -14:00 备：2063-03-12 02:00:00.0000000 -04:25</t>
        </is>
      </c>
      <c r="CW84" s="0" t="inlineStr">
        <is>
          <t>6行 13列，源：None 备：</t>
        </is>
      </c>
      <c r="DJ84" s="0" t="inlineStr">
        <is>
          <t>6行 1列，源：nan 备：</t>
        </is>
      </c>
      <c r="DP84" s="0" t="inlineStr">
        <is>
          <t>12行 1列，源：@ 备：A</t>
        </is>
      </c>
      <c r="DR84" s="0" t="inlineStr">
        <is>
          <t>9行 1列，源：12:30:45 备：23:59:59</t>
        </is>
      </c>
      <c r="DT84" s="0" t="inlineStr">
        <is>
          <t>10行 8列，源：12:30:45.123456 备：00:00:00.0000000</t>
        </is>
      </c>
      <c r="DV84" s="0" t="inlineStr">
        <is>
          <t>12行 2列，源：This is a nchar stri 备：更新生僻字</t>
        </is>
      </c>
      <c r="EB84" s="0" t="inlineStr">
        <is>
          <t>9行 1列，源：12:30:45 备：23:59:59</t>
        </is>
      </c>
      <c r="EC84" s="0"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84" s="0" t="inlineStr">
        <is>
          <t>5行 18列，源：None 备：</t>
        </is>
      </c>
      <c r="EK84" s="0" t="inlineStr">
        <is>
          <t>10行 0列，源：11 备：3</t>
        </is>
      </c>
      <c r="EO84" s="0" t="inlineStr">
        <is>
          <t>10行 0列，源：11 备：4</t>
        </is>
      </c>
      <c r="EQ84" s="0" t="inlineStr">
        <is>
          <t>5行 18列，源：None 备：</t>
        </is>
      </c>
      <c r="EZ84" s="0" t="inlineStr">
        <is>
          <t>5行 18列，源：None 备：</t>
        </is>
      </c>
      <c r="FA84" s="0" t="inlineStr">
        <is>
          <t>20行 2列，源：b'Variable length bina' 备：3132333435363738393031323334353637383930</t>
        </is>
      </c>
      <c r="FB84" s="0" t="inlineStr">
        <is>
          <t>43行 1列，源：2023-12-25 23:59:00 备：2079-06-05 23:59:00</t>
        </is>
      </c>
      <c r="FD84" s="0" t="inlineStr">
        <is>
          <t>5行 18列，源：None 备：</t>
        </is>
      </c>
      <c r="FE84" s="0" t="inlineStr">
        <is>
          <t>9行 1列，源：2013-03-12 02:00:00 -04:25 备：2063-05-11 10:30:45 -04:00</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c_dtoffset_1列源备映射错误，源端为datetimeoffset None位	期望更改为text	实际备端为datetimeoffset None位</t>
        </is>
      </c>
      <c r="AK85" s="0" t="inlineStr">
        <is>
          <t>12行 1列，源：@ 备：A</t>
        </is>
      </c>
      <c r="AT85" s="0" t="inlineStr">
        <is>
          <t>7行 8列，源：None 备：</t>
        </is>
      </c>
      <c r="AX85" s="0" t="inlineStr">
        <is>
          <t>42行 0列，源：69 备：365</t>
        </is>
      </c>
      <c r="BA85" s="0" t="inlineStr">
        <is>
          <t>7行 2列，源：0.0 备：0</t>
        </is>
      </c>
      <c r="BB85" s="0" t="inlineStr">
        <is>
          <t>42行 0列，源：215 备：23</t>
        </is>
      </c>
      <c r="BH85" s="0" t="inlineStr">
        <is>
          <t>12行 1列，源：@ 备：A</t>
        </is>
      </c>
      <c r="BM85" s="0" t="inlineStr">
        <is>
          <t>10行 1列，源：0001-01-01 00:00:00 备：1900-01-01 00:00:00</t>
        </is>
      </c>
      <c r="BO85" s="0" t="inlineStr">
        <is>
          <t>6行 2列，源：nan 备：</t>
        </is>
      </c>
      <c r="BQ85" s="0" t="inlineStr">
        <is>
          <t>9行 2列，源：9999-12-31 23:59:59.900000 备：2026-04-17 17:17:33.4</t>
        </is>
      </c>
      <c r="BR85" s="0" t="inlineStr">
        <is>
          <t>5行 11列，源：None 备：999999999999999999999</t>
        </is>
      </c>
      <c r="BT85"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5" s="0" t="inlineStr">
        <is>
          <t>12行 1列，源：@ 备：A</t>
        </is>
      </c>
      <c r="BX85" s="0" t="inlineStr">
        <is>
          <t>21行 0列，源：74 备：5</t>
        </is>
      </c>
      <c r="CD85" s="0" t="inlineStr">
        <is>
          <t>9行 2列，源：2013-03-12 02:00:00.0 -04:25 备：2063-05-11 10:30:45.1 -04:00</t>
        </is>
      </c>
      <c r="CF85" s="0" t="inlineStr">
        <is>
          <t>9行 2列，源：2013-03-12 02:00:00.0 -04:25 备：1999-05-16 01:30:45.1 +10:15</t>
        </is>
      </c>
      <c r="CG85" s="0" t="inlineStr">
        <is>
          <t>9行 2列，源：2013-03-12 02:00:00.0 -04:25 备：2063-05-11 10:30:45.1 -04:00</t>
        </is>
      </c>
      <c r="CI85" s="0"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85" s="0" t="inlineStr">
        <is>
          <t>11行 0列，源：12 备：112</t>
        </is>
      </c>
      <c r="CM85" s="0" t="inlineStr">
        <is>
          <t>11行 8列，源：23:59:59.123456 备：12:30:45.1230000</t>
        </is>
      </c>
      <c r="CN85" s="0" t="inlineStr">
        <is>
          <t>11行 0列，源：12 备：8</t>
        </is>
      </c>
      <c r="CW85" s="0" t="inlineStr">
        <is>
          <t>6行 14列，源：None 备：</t>
        </is>
      </c>
      <c r="DJ85" s="0" t="inlineStr">
        <is>
          <t>6行 2列，源：nan 备：</t>
        </is>
      </c>
      <c r="DP85" s="0" t="inlineStr">
        <is>
          <t>12行 1列，源：@ 备：A</t>
        </is>
      </c>
      <c r="DR85" s="0" t="inlineStr">
        <is>
          <t>9行 2列，源：12:30:45.100000 备：23:59:59.9</t>
        </is>
      </c>
      <c r="DT85" s="0" t="inlineStr">
        <is>
          <t>11行 0列，源：12 备：21</t>
        </is>
      </c>
      <c r="DV85"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5" s="0" t="inlineStr">
        <is>
          <t>9行 2列，源：12:30:45.100000 备：23:59:59.9</t>
        </is>
      </c>
      <c r="EC85" s="0" t="inlineStr">
        <is>
          <t>21行 0列，源：74 备：5</t>
        </is>
      </c>
      <c r="EF85" s="0" t="inlineStr">
        <is>
          <t>5行 19列，源：None 备：</t>
        </is>
      </c>
      <c r="EK85" s="0" t="inlineStr">
        <is>
          <t>10行 1列，源：12:30:45 备：23:59:59</t>
        </is>
      </c>
      <c r="EO85" s="0" t="inlineStr">
        <is>
          <t>10行 1列，源：12:30:45 备：09:12:34</t>
        </is>
      </c>
      <c r="EQ85" s="0" t="inlineStr">
        <is>
          <t>5行 19列，源：None 备：</t>
        </is>
      </c>
      <c r="EZ85" s="0" t="inlineStr">
        <is>
          <t>5行 19列，源：None 备：</t>
        </is>
      </c>
      <c r="FA85" s="0"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85" s="0" t="inlineStr">
        <is>
          <t>44行 0列，源：177 备：81</t>
        </is>
      </c>
      <c r="FD85" s="0" t="inlineStr">
        <is>
          <t>5行 19列，源：None 备：</t>
        </is>
      </c>
      <c r="FE85" s="0" t="inlineStr">
        <is>
          <t>9行 2列，源：2013-03-12 02:00:00.0 -04:25 备：2063-05-11 10:30:45.1 -04:00</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c_dtoffset_2列源备映射错误，源端为datetimeoffset None位	期望更改为text	实际备端为datetimeoffset None位</t>
        </is>
      </c>
      <c r="AK86" s="0" t="inlineStr">
        <is>
          <t xml:space="preserve">12行 2列，源：~!@#$%^&amp;*()_+|`;,[]} 备：THIS IS A           </t>
        </is>
      </c>
      <c r="AT86" s="0" t="inlineStr">
        <is>
          <t>7行 10列，源：None 备：</t>
        </is>
      </c>
      <c r="AX86" s="0" t="inlineStr">
        <is>
          <t>42行 1列，源：1753-01-02 00:00:00 备：2001-04-09 23:59:59.993</t>
        </is>
      </c>
      <c r="BA86" s="0" t="inlineStr">
        <is>
          <t>7行 6列，源：None 备：</t>
        </is>
      </c>
      <c r="BB86" s="0" t="inlineStr">
        <is>
          <t>42行 1列，源：2001-04-09 23:59:59.993000 备：2025-01-01 00:00:00.233</t>
        </is>
      </c>
      <c r="BH86" s="0" t="inlineStr">
        <is>
          <t xml:space="preserve">12行 2列，源：~!@#$%^&amp;*()_+|`;,[]} 备：THIS IS A           </t>
        </is>
      </c>
      <c r="BM86" s="0" t="inlineStr">
        <is>
          <t>10行 2列，源：0001-01-01 00:00:00 备：1900-01-01 00:00:00.0</t>
        </is>
      </c>
      <c r="BO86" s="0" t="inlineStr">
        <is>
          <t>6行 3列，源：nan 备：</t>
        </is>
      </c>
      <c r="BQ86" s="0" t="inlineStr">
        <is>
          <t>9行 3列，源：9999-12-31 23:59:59.990000 备：2026-04-17 17:17:33.41</t>
        </is>
      </c>
      <c r="BR86" s="0" t="inlineStr">
        <is>
          <t>5行 12列，源：None 备：0.99999999999999999999999999900000000000</t>
        </is>
      </c>
      <c r="BT86"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6" s="0" t="inlineStr">
        <is>
          <t>12行 2列，源：~!@#$%^&amp;*()_+|`;,[]} 备：THIS IS A</t>
        </is>
      </c>
      <c r="BX86" s="0" t="inlineStr">
        <is>
          <t>21行 1列，源：b' ' 备：41</t>
        </is>
      </c>
      <c r="CD86" s="0" t="inlineStr">
        <is>
          <t>9行 3列，源：2013-03-12 02:00:00.00 -04:25 备：2063-05-11 10:30:45.12 -04:00</t>
        </is>
      </c>
      <c r="CF86" s="0" t="inlineStr">
        <is>
          <t>9行 3列，源：2013-03-12 02:00:00.00 -04:25 备：1999-05-16 01:30:45.12 +10:15</t>
        </is>
      </c>
      <c r="CG86" s="0" t="inlineStr">
        <is>
          <t>9行 3列，源：2013-03-12 02:00:00.00 -04:25 备：2063-05-11 10:30:45.12 -04:00</t>
        </is>
      </c>
      <c r="CI86" s="0" t="inlineStr">
        <is>
          <t>21行 0列，源：106 备：6</t>
        </is>
      </c>
      <c r="CJ86" s="0" t="inlineStr">
        <is>
          <t>12行 0列，源：13 备：113</t>
        </is>
      </c>
      <c r="CM86" s="0" t="inlineStr">
        <is>
          <t>12行 0列，源：13 备：8</t>
        </is>
      </c>
      <c r="CN86" s="0" t="inlineStr">
        <is>
          <t>11行 1列，源：2025-05-12 00:00:00 -14:00 备：2000-05-11 00:30:45 +09:00</t>
        </is>
      </c>
      <c r="CW86" s="0" t="inlineStr">
        <is>
          <t>6行 15列，源：nan 备：</t>
        </is>
      </c>
      <c r="DJ86" s="0" t="inlineStr">
        <is>
          <t>6行 3列，源：nan 备：</t>
        </is>
      </c>
      <c r="DP86" s="0" t="inlineStr">
        <is>
          <t>12行 2列，源：~!@#$%^&amp;*()_+|`;,[]} 备：THIS IS A</t>
        </is>
      </c>
      <c r="DR86" s="0" t="inlineStr">
        <is>
          <t>9行 3列，源：12:30:45.120000 备：23:59:59.99</t>
        </is>
      </c>
      <c r="DT86" s="0" t="inlineStr">
        <is>
          <t>11行 1列，源：23:59:59 备：</t>
        </is>
      </c>
      <c r="DV86"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6" s="0" t="inlineStr">
        <is>
          <t>9行 3列，源：12:30:45.120000 备：23:59:59.99</t>
        </is>
      </c>
      <c r="EC86" s="0" t="inlineStr">
        <is>
          <t>21行 1列，源：b' ' 备：41</t>
        </is>
      </c>
      <c r="EF86" s="0" t="inlineStr">
        <is>
          <t>6行 0列，源：7 备：15</t>
        </is>
      </c>
      <c r="EK86" s="0" t="inlineStr">
        <is>
          <t>10行 2列，源：12:30:45.100000 备：23:59:59.9</t>
        </is>
      </c>
      <c r="EO86" s="0" t="inlineStr">
        <is>
          <t>10行 3列，源：12:30:45.120000 备：09:12:34.12</t>
        </is>
      </c>
      <c r="EQ86" s="0" t="inlineStr">
        <is>
          <t>6行 0列，源：7 备：105</t>
        </is>
      </c>
      <c r="EZ86" s="0" t="inlineStr">
        <is>
          <t>6行 0列，源：7 备：15</t>
        </is>
      </c>
      <c r="FA86" s="0" t="inlineStr">
        <is>
          <t>21行 0列，源：106 备：7</t>
        </is>
      </c>
      <c r="FB86" s="0" t="inlineStr">
        <is>
          <t>44行 1列，源：2000-05-11 14:30:00 备：1900-01-02 00:00:00</t>
        </is>
      </c>
      <c r="FD86" s="0" t="inlineStr">
        <is>
          <t>6行 0列，源：7 备：105</t>
        </is>
      </c>
      <c r="FE86" s="0" t="inlineStr">
        <is>
          <t>9行 3列，源：2013-03-12 02:00:00.00 -04:25 备：2063-05-11 10:30:45.12 -04:00</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c_dtoffset_3列源备映射错误，源端为datetimeoffset None位	期望更改为text	实际备端为datetimeoffset None位</t>
        </is>
      </c>
      <c r="AK87" s="0" t="inlineStr">
        <is>
          <t xml:space="preserve">12行 2列，源：~!@#$%^&amp;*()_+|`;,[]} 备：THIS IS A           </t>
        </is>
      </c>
      <c r="AT87" s="0" t="inlineStr">
        <is>
          <t>7行 11列，源：None 备：</t>
        </is>
      </c>
      <c r="AX87" s="0" t="inlineStr">
        <is>
          <t>43行 0列，源：70 备：366</t>
        </is>
      </c>
      <c r="BA87" s="0" t="inlineStr">
        <is>
          <t>7行 7列，源：None 备：</t>
        </is>
      </c>
      <c r="BB87" s="0" t="inlineStr">
        <is>
          <t>43行 0列，源：216 备：24</t>
        </is>
      </c>
      <c r="BH87" s="0" t="inlineStr">
        <is>
          <t xml:space="preserve">12行 2列，源：~!@#$%^&amp;*()_+|`;,[]} 备：THIS IS A           </t>
        </is>
      </c>
      <c r="BM87" s="0" t="inlineStr">
        <is>
          <t>10行 3列，源：0001-01-01 00:00:00 备：1900-01-01 00:00:00.00</t>
        </is>
      </c>
      <c r="BO87" s="0" t="inlineStr">
        <is>
          <t>6行 4列，源：nan 备：</t>
        </is>
      </c>
      <c r="BQ87" s="0" t="inlineStr">
        <is>
          <t>9行 4列，源：9999-12-31 23:59:59.999000 备：2026-04-17 17:17:33.413</t>
        </is>
      </c>
      <c r="BR87" s="0" t="inlineStr">
        <is>
          <t>5行 13列，源：None 备：999999999999999999999.9999990000</t>
        </is>
      </c>
      <c r="BT87" s="0" t="inlineStr">
        <is>
          <t>13行 0列，源：26 备：3</t>
        </is>
      </c>
      <c r="BW87" s="0" t="inlineStr">
        <is>
          <t>12行 2列，源：~!@#$%^&amp;*()_+|`;,[]} 备：THIS IS A</t>
        </is>
      </c>
      <c r="BX87" s="0" t="inlineStr">
        <is>
          <t>21行 2列，源：b'                    ' 备：5661726961626C65206C656E6774682062696E61</t>
        </is>
      </c>
      <c r="CD87" s="0" t="inlineStr">
        <is>
          <t>9行 4列，源：2013-03-12 02:00:00.000 -04:25 备：2063-05-11 10:30:45.123 -04:00</t>
        </is>
      </c>
      <c r="CF87" s="0" t="inlineStr">
        <is>
          <t>9行 4列，源：2013-03-12 02:00:00.000 -04:25 备：1999-05-16 01:30:45.123 +10:15</t>
        </is>
      </c>
      <c r="CG87" s="0" t="inlineStr">
        <is>
          <t>9行 4列，源：2013-03-12 02:00:00.000 -04:25 备：2063-05-11 10:30:45.123 -04:00</t>
        </is>
      </c>
      <c r="CI87" s="0" t="inlineStr">
        <is>
          <t>21行 1列，源：b'\xaf' 备：AF</t>
        </is>
      </c>
      <c r="CJ87" s="0" t="inlineStr">
        <is>
          <t>13行 0列，源：52 备：12</t>
        </is>
      </c>
      <c r="CM87" s="0" t="inlineStr">
        <is>
          <t>12行 1列，源：None 备：12:30:45</t>
        </is>
      </c>
      <c r="CN87" s="0" t="inlineStr">
        <is>
          <t>11行 2列，源：2025-05-12 00:00:00.0 -14:00 备：2000-05-11 00:30:45.1 +09:00</t>
        </is>
      </c>
      <c r="CW87" s="0" t="inlineStr">
        <is>
          <t>6行 16列，源：nan 备：</t>
        </is>
      </c>
      <c r="DJ87" s="0" t="inlineStr">
        <is>
          <t>6行 4列，源：nan 备：</t>
        </is>
      </c>
      <c r="DP87" s="0" t="inlineStr">
        <is>
          <t>12行 2列，源：~!@#$%^&amp;*()_+|`;,[]} 备：THIS IS A</t>
        </is>
      </c>
      <c r="DR87" s="0" t="inlineStr">
        <is>
          <t>9行 4列，源：12:30:45.123000 备：23:59:59.999</t>
        </is>
      </c>
      <c r="DT87" s="0" t="inlineStr">
        <is>
          <t>11行 2列，源：23:59:59.100000 备：</t>
        </is>
      </c>
      <c r="DV87" s="0" t="inlineStr">
        <is>
          <t>13行 0列，源：26 备：3</t>
        </is>
      </c>
      <c r="EB87" s="0" t="inlineStr">
        <is>
          <t>9行 4列，源：12:30:45.123000 备：23:59:59.999</t>
        </is>
      </c>
      <c r="EC87" s="0" t="inlineStr">
        <is>
          <t>21行 2列，源：b'          ' 备：5661726961626C65206C656E6774682062696E61</t>
        </is>
      </c>
      <c r="EF87" s="0" t="inlineStr">
        <is>
          <t>6行 1列，源：255.0 备：</t>
        </is>
      </c>
      <c r="EK87" s="0" t="inlineStr">
        <is>
          <t>10行 3列，源：12:30:45.120000 备：23:59:59.99</t>
        </is>
      </c>
      <c r="EO87" s="0" t="inlineStr">
        <is>
          <t>10行 5列，源：12:30:45.123500 备：09:12:34.1235</t>
        </is>
      </c>
      <c r="EQ87" s="0" t="inlineStr">
        <is>
          <t>6行 1列，源：255.0 备：</t>
        </is>
      </c>
      <c r="EZ87" s="0" t="inlineStr">
        <is>
          <t>6行 1列，源：255.0 备：</t>
        </is>
      </c>
      <c r="FA87" s="0" t="inlineStr">
        <is>
          <t>21行 1列，源：b'\\' 备：54</t>
        </is>
      </c>
      <c r="FB87" s="0" t="inlineStr">
        <is>
          <t>45行 0列，源：178 备：82</t>
        </is>
      </c>
      <c r="FD87" s="0" t="inlineStr">
        <is>
          <t>6行 1列，源：255.0 备：</t>
        </is>
      </c>
      <c r="FE87" s="0" t="inlineStr">
        <is>
          <t>9行 4列，源：2013-03-12 02:00:00.000 -04:25 备：2063-05-11 10:30:45.123 -04:00</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c_dtoffset_4列源备映射错误，源端为datetimeoffset None位	期望更改为text	实际备端为datetimeoffset None位</t>
        </is>
      </c>
      <c r="AK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8" s="0" t="inlineStr">
        <is>
          <t>7行 12列，源：None 备：</t>
        </is>
      </c>
      <c r="AX88" s="0" t="inlineStr">
        <is>
          <t>43行 1列，源：9999-12-30 23:59:59.997000 备：2002-06-11 23:59:59.993</t>
        </is>
      </c>
      <c r="BA88" s="0" t="inlineStr">
        <is>
          <t>7行 8列，源：None 备：</t>
        </is>
      </c>
      <c r="BB88" s="0" t="inlineStr">
        <is>
          <t>43行 1列，源：2002-06-11 23:59:59.993000 备：2040-12-25 23:59:59.997</t>
        </is>
      </c>
      <c r="BH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8" s="0" t="inlineStr">
        <is>
          <t>10行 4列，源：0001-01-01 00:00:00 备：1900-01-01 00:00:00.000</t>
        </is>
      </c>
      <c r="BO88" s="0" t="inlineStr">
        <is>
          <t>6行 5列，源：None 备：</t>
        </is>
      </c>
      <c r="BQ88" s="0" t="inlineStr">
        <is>
          <t>9行 5列，源：9999-12-31 23:59:59.999900 备：2026-04-17 17:17:33.4133</t>
        </is>
      </c>
      <c r="BR88" s="0" t="inlineStr">
        <is>
          <t>5行 14列，源：None 备：9999999999.99</t>
        </is>
      </c>
      <c r="BT88" s="0" t="inlineStr">
        <is>
          <t>13行 1列，源：Y 备：A</t>
        </is>
      </c>
      <c r="BW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88" s="0" t="inlineStr">
        <is>
          <t>9行 5列，源：2013-03-12 02:00:00.0000 -04:25 备：2063-05-11 10:30:45.1235 -04:00</t>
        </is>
      </c>
      <c r="CF88" s="0" t="inlineStr">
        <is>
          <t>9行 5列，源：2013-03-12 02:00:00.0000 -04:25 备：1999-05-16 01:30:45.1235 +10:15</t>
        </is>
      </c>
      <c r="CG88" s="0" t="inlineStr">
        <is>
          <t>9行 5列，源：2013-03-12 02:00:00.0000 -04:25 备：2063-05-11 10:30:45.1235 -04:00</t>
        </is>
      </c>
      <c r="CI88" s="0" t="inlineStr">
        <is>
          <t>21行 2列，源：b'h\x00\x85\xcb\x87\xdd\x92\xbb\x17\x9eD}\x9fS\xb74\x1c^d\x80' 备：680085CB87DD92BB179E447D9F53B7341C5E6480</t>
        </is>
      </c>
      <c r="CJ88" s="0" t="inlineStr">
        <is>
          <t>13行 1列，源：1900-01-01 00:00:00 +00:00 备：2025-05-12 00:00:00 -14:00</t>
        </is>
      </c>
      <c r="CM88" s="0" t="inlineStr">
        <is>
          <t>12行 2列，源：00:00:01.100000 备：12:30:45.1</t>
        </is>
      </c>
      <c r="CN88" s="0" t="inlineStr">
        <is>
          <t>11行 3列，源：2025-05-12 00:00:00.00 -14:00 备：2000-05-11 00:30:45.12 +09:00</t>
        </is>
      </c>
      <c r="CW88" s="0" t="inlineStr">
        <is>
          <t>6行 17列，源：None 备：9999.9900</t>
        </is>
      </c>
      <c r="DJ88" s="0" t="inlineStr">
        <is>
          <t>6行 5列，源：None 备：</t>
        </is>
      </c>
      <c r="DP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8" s="0" t="inlineStr">
        <is>
          <t>9行 5列，源：12:30:45.123500 备：23:59:59.9999</t>
        </is>
      </c>
      <c r="DT88" s="0" t="inlineStr">
        <is>
          <t>11行 3列，源：23:59:59.120000 备：</t>
        </is>
      </c>
      <c r="DV88" s="0" t="inlineStr">
        <is>
          <t>13行 1列，源：Y 备：A</t>
        </is>
      </c>
      <c r="EB88" s="0" t="inlineStr">
        <is>
          <t>9行 5列，源：12:30:45.123500 备：23:59:59.9999</t>
        </is>
      </c>
      <c r="EC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88" s="0" t="inlineStr">
        <is>
          <t>6行 2列，源：32767.0 备：</t>
        </is>
      </c>
      <c r="EK88" s="0" t="inlineStr">
        <is>
          <t>10行 4列，源：12:30:45.123000 备：23:59:59.999</t>
        </is>
      </c>
      <c r="EO88" s="0" t="inlineStr">
        <is>
          <t>10行 7列，源：12:30:45.123457 备：09:12:34.123457</t>
        </is>
      </c>
      <c r="EQ88" s="0" t="inlineStr">
        <is>
          <t>6行 2列，源：32767.0 备：</t>
        </is>
      </c>
      <c r="EZ88" s="0" t="inlineStr">
        <is>
          <t>6行 2列，源：32767.0 备：</t>
        </is>
      </c>
      <c r="FA88" s="0" t="inlineStr">
        <is>
          <t>21行 2列，源：b'mC\xac\x05\xc6\x08)\xcb5\xa6]H\xc3U\xae\xa1\x03\x1a\xd7f\xe6\xf6\\I\xceM,\xbe\xe4\x9d\x10N:\xc8\xc8}Mj\xcez\xd6\x1d\xf1O\x0e\xc0*$\x14\xaa\xc5\x1d?\xf9\xad]q\x1eq\xda\x9b\xf7\xa5\xa1o\xac;\xcbT*\x12\xc8,\xc1\xe5\xfe\x1b\x8fN\x14v\xc6\xd9w\xda\xc6\xfaFx\xc8\xc3=k\xb6w\xae\xbde\xf6,' 备：48656C6C6F576F726C64</t>
        </is>
      </c>
      <c r="FB88" s="0" t="inlineStr">
        <is>
          <t>45行 1列，源：2068-05-11 14:31:00 备：1990-11-26 00:01:00</t>
        </is>
      </c>
      <c r="FD88" s="0" t="inlineStr">
        <is>
          <t>6行 2列，源：32767.0 备：</t>
        </is>
      </c>
      <c r="FE88" s="0" t="inlineStr">
        <is>
          <t>9行 5列，源：2013-03-12 02:00:00.0000 -04:25 备：2063-05-11 10:30:45.1235 -04:00</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c_dtoffset_5列源备映射错误，源端为datetimeoffset None位	期望更改为text	实际备端为datetimeoffset None位</t>
        </is>
      </c>
      <c r="AK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9" s="0" t="inlineStr">
        <is>
          <t>7行 13列，源：None 备：</t>
        </is>
      </c>
      <c r="AX89" s="0" t="inlineStr">
        <is>
          <t>44行 0列，源：71 备：367</t>
        </is>
      </c>
      <c r="BA89" s="0" t="inlineStr">
        <is>
          <t>7行 10列，源：None 备：</t>
        </is>
      </c>
      <c r="BB89" s="0" t="inlineStr">
        <is>
          <t>44行 0列，源：217 备：3</t>
        </is>
      </c>
      <c r="BH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9" s="0" t="inlineStr">
        <is>
          <t>10行 5列，源：0001-01-01 00:00:00 备：1900-01-01 00:00:00.0000</t>
        </is>
      </c>
      <c r="BO89" s="0" t="inlineStr">
        <is>
          <t>6行 6列，源：None 备：</t>
        </is>
      </c>
      <c r="BQ89" s="0" t="inlineStr">
        <is>
          <t>9行 6列，源：9999-12-31 23:59:59.999990 备：2026-04-17 17:17:33.41330</t>
        </is>
      </c>
      <c r="BR89" s="0" t="inlineStr">
        <is>
          <t>5行 15列，源：123.456789 备：</t>
        </is>
      </c>
      <c r="BT89" s="0" t="inlineStr">
        <is>
          <t>13行 1列，源：Y 备：A</t>
        </is>
      </c>
      <c r="BW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9" s="0" t="inlineStr">
        <is>
          <t>22行 0列，源：75 备：6</t>
        </is>
      </c>
      <c r="CD89" s="0" t="inlineStr">
        <is>
          <t>9行 6列，源：2013-03-12 02:00:00.00000 -04:25 备：2063-05-11 10:30:45.12346 -04:00</t>
        </is>
      </c>
      <c r="CF89" s="0" t="inlineStr">
        <is>
          <t>9行 6列，源：2013-03-12 02:00:00.00000 -04:25 备：1999-05-16 01:30:45.12346 +10:15</t>
        </is>
      </c>
      <c r="CG89" s="0" t="inlineStr">
        <is>
          <t>9行 6列，源：2013-03-12 02:00:00.00000 -04:25 备：2063-05-11 10:30:45.12346 -04:00</t>
        </is>
      </c>
      <c r="CI89" s="0"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89" s="0" t="inlineStr">
        <is>
          <t>13行 2列，源：1900-01-01 00:00:00.0 +00:00 备：2025-05-12 00:00:00.0 -14:00</t>
        </is>
      </c>
      <c r="CM89" s="0" t="inlineStr">
        <is>
          <t>12行 3列，源：None 备：12:30:45.12</t>
        </is>
      </c>
      <c r="CN89" s="0" t="inlineStr">
        <is>
          <t>11行 4列，源：2025-05-12 00:00:00.000 -14:00 备：2000-05-11 00:30:45.123 +09:00</t>
        </is>
      </c>
      <c r="CW89" s="0" t="inlineStr">
        <is>
          <t>6行 18列，源：None 备：1000.0000</t>
        </is>
      </c>
      <c r="DJ89" s="0" t="inlineStr">
        <is>
          <t>6行 6列，源：None 备：</t>
        </is>
      </c>
      <c r="DP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9" s="0" t="inlineStr">
        <is>
          <t>9行 6列，源：12:30:45.123460 备：23:59:59.99999</t>
        </is>
      </c>
      <c r="DT89" s="0" t="inlineStr">
        <is>
          <t>11行 4列，源：23:59:59.123000 备：</t>
        </is>
      </c>
      <c r="DV89" s="0" t="inlineStr">
        <is>
          <t>13行 1列，源：Y 备：A</t>
        </is>
      </c>
      <c r="EB89" s="0" t="inlineStr">
        <is>
          <t>9行 6列，源：12:30:45.123460 备：23:59:59.99999</t>
        </is>
      </c>
      <c r="EC89" s="0" t="inlineStr">
        <is>
          <t>22行 0列，源：75 备：6</t>
        </is>
      </c>
      <c r="EF89" s="0" t="inlineStr">
        <is>
          <t>6行 3列，源：2147483647.0 备：</t>
        </is>
      </c>
      <c r="EK89" s="0" t="inlineStr">
        <is>
          <t>10行 5列，源：12:30:45.123500 备：23:59:59.9999</t>
        </is>
      </c>
      <c r="EO89" s="0" t="inlineStr">
        <is>
          <t>11行 0列，源：12 备：5</t>
        </is>
      </c>
      <c r="EQ89" s="0" t="inlineStr">
        <is>
          <t>6行 3列，源：2147483647.0 备：</t>
        </is>
      </c>
      <c r="EZ89" s="0" t="inlineStr">
        <is>
          <t>6行 3列，源：2147483647.0 备：</t>
        </is>
      </c>
      <c r="FA89" s="0"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FB89" s="0" t="inlineStr">
        <is>
          <t>46行 0列，源：180 备：83</t>
        </is>
      </c>
      <c r="FD89" s="0" t="inlineStr">
        <is>
          <t>6行 3列，源：2147483647.0 备：</t>
        </is>
      </c>
      <c r="FE89" s="0" t="inlineStr">
        <is>
          <t>9行 6列，源：2013-03-12 02:00:00.00000 -04:25 备：2063-05-11 10:30:45.12346 -04:00</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c_dtoffset_6列源备映射错误，源端为datetimeoffset None位	期望更改为text	实际备端为datetimeoffset None位</t>
        </is>
      </c>
      <c r="AK90" s="0" t="inlineStr">
        <is>
          <t>13行 0列，源：14 备：7</t>
        </is>
      </c>
      <c r="AT90" s="0" t="inlineStr">
        <is>
          <t>7行 14列，源：None 备：</t>
        </is>
      </c>
      <c r="AX90" s="0" t="inlineStr">
        <is>
          <t>44行 1列，源：2023-05-11 00:00:00.123000 备：2003-11-04 23:59:59.990</t>
        </is>
      </c>
      <c r="BA90" s="0" t="inlineStr">
        <is>
          <t>7行 11列，源：None 备：</t>
        </is>
      </c>
      <c r="BB90" s="0" t="inlineStr">
        <is>
          <t>44行 1列，源：2003-11-04 23:59:59.990000 备：1753-01-01 00:00:00.000</t>
        </is>
      </c>
      <c r="BH90" s="0" t="inlineStr">
        <is>
          <t>13行 0列，源：14 备：7</t>
        </is>
      </c>
      <c r="BM90" s="0" t="inlineStr">
        <is>
          <t>10行 6列，源：0001-01-01 00:00:00 备：1900-01-01 00:00:00.00000</t>
        </is>
      </c>
      <c r="BO90" s="0" t="inlineStr">
        <is>
          <t>6行 7列，源：None 备：</t>
        </is>
      </c>
      <c r="BQ90" s="0" t="inlineStr">
        <is>
          <t>9行 7列，源：9999-12-31 23:59:59.999999 备：2026-04-17 17:17:33.413301</t>
        </is>
      </c>
      <c r="BR90" s="0" t="inlineStr">
        <is>
          <t>5行 16列，源：nan 备：</t>
        </is>
      </c>
      <c r="BT90" s="0" t="inlineStr">
        <is>
          <t>13行 2列，源：€¶I€¶                备：THIS IS A TESTCASEYF</t>
        </is>
      </c>
      <c r="BW90" s="0" t="inlineStr">
        <is>
          <t>13行 0列，源：14 备：7</t>
        </is>
      </c>
      <c r="BX90" s="0" t="inlineStr">
        <is>
          <t>22行 1列，源：b'A' 备：70</t>
        </is>
      </c>
      <c r="CD90" s="0" t="inlineStr">
        <is>
          <t>9行 7列，源：2013-03-12 02:00:00.000000 -04:25 备：2063-05-11 10:30:45.123457 -04:00</t>
        </is>
      </c>
      <c r="CF90" s="0" t="inlineStr">
        <is>
          <t>9行 7列，源：2013-03-12 02:00:00.000000 -04:25 备：1999-05-16 01:30:45.123457 +10:15</t>
        </is>
      </c>
      <c r="CG90" s="0" t="inlineStr">
        <is>
          <t>9行 7列，源：2013-03-12 02:00:00.000000 -04:25 备：2063-05-11 10:30:45.123457 -04:00</t>
        </is>
      </c>
      <c r="CI90" s="0" t="inlineStr">
        <is>
          <t>22行 0列，源：107 备：60</t>
        </is>
      </c>
      <c r="CJ90" s="0" t="inlineStr">
        <is>
          <t>13行 3列，源：1900-01-01 00:00:00.00 +00:00 备：2025-05-12 00:00:00.00 -14:00</t>
        </is>
      </c>
      <c r="CM90" s="0" t="inlineStr">
        <is>
          <t>12行 4列，源：00:00:01.123000 备：12:30:45.123</t>
        </is>
      </c>
      <c r="CN90" s="0" t="inlineStr">
        <is>
          <t>11行 5列，源：2025-05-12 00:00:00.0000 -14:00 备：2000-05-11 00:30:45.1235 +09:00</t>
        </is>
      </c>
      <c r="CW90" s="0" t="inlineStr">
        <is>
          <t>6行 19列，源：None 备：</t>
        </is>
      </c>
      <c r="DJ90" s="0" t="inlineStr">
        <is>
          <t>6行 7列，源：None 备：</t>
        </is>
      </c>
      <c r="DP90" s="0" t="inlineStr">
        <is>
          <t>13行 0列，源：14 备：7</t>
        </is>
      </c>
      <c r="DR90" s="0" t="inlineStr">
        <is>
          <t>9行 7列，源：12:30:45.123456 备：23:59:59.999999</t>
        </is>
      </c>
      <c r="DT90" s="0" t="inlineStr">
        <is>
          <t>11行 5列，源：23:59:59.123500 备：</t>
        </is>
      </c>
      <c r="DV90" s="0" t="inlineStr">
        <is>
          <t>13行 2列，源：€¶I€¶ 备：THIS IS A TESTCASEYF</t>
        </is>
      </c>
      <c r="EB90" s="0" t="inlineStr">
        <is>
          <t>9行 7列，源：12:30:45.123456 备：23:59:59.999999</t>
        </is>
      </c>
      <c r="EC90" s="0" t="inlineStr">
        <is>
          <t>22行 1列，源：b'A' 备：A1</t>
        </is>
      </c>
      <c r="EF90" s="0" t="inlineStr">
        <is>
          <t>6行 4列，源：9.223372036854776e+18 备：</t>
        </is>
      </c>
      <c r="EK90" s="0" t="inlineStr">
        <is>
          <t>10行 6列，源：12:30:45.123460 备：23:59:59.99999</t>
        </is>
      </c>
      <c r="EO90" s="0" t="inlineStr">
        <is>
          <t>11行 1列，源：23:59:59 备：12:30:45</t>
        </is>
      </c>
      <c r="EQ90" s="0" t="inlineStr">
        <is>
          <t>6行 4列，源：9.223372036854776e+18 备：</t>
        </is>
      </c>
      <c r="EZ90" s="0" t="inlineStr">
        <is>
          <t>6行 4列，源：9.223372036854776e+18 备：</t>
        </is>
      </c>
      <c r="FA90" s="0" t="inlineStr">
        <is>
          <t>22行 0列，源：107 备：8</t>
        </is>
      </c>
      <c r="FB90" s="0" t="inlineStr">
        <is>
          <t>46行 1列，源：2079-06-05 23:59:00 备：2025-05-11 12:00:00</t>
        </is>
      </c>
      <c r="FD90" s="0" t="inlineStr">
        <is>
          <t>6行 4列，源：9.223372036854776e+18 备：</t>
        </is>
      </c>
      <c r="FE90" s="0" t="inlineStr">
        <is>
          <t>9行 7列，源：2013-03-12 02:00:00.000000 -04:25 备：2063-05-11 10:30:45.123457 -04:00</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c_dtoffset列源备映射错误，源端为datetimeoffset None位	期望更改为text	实际备端为datetimeoffset None位</t>
        </is>
      </c>
      <c r="AK91" s="0" t="inlineStr">
        <is>
          <t>13行 1列，源：Y 备：a</t>
        </is>
      </c>
      <c r="AT91" s="0" t="inlineStr">
        <is>
          <t>7行 15列，源：1.23456789012345e-30 备：0.0000000000000</t>
        </is>
      </c>
      <c r="AX91" s="0" t="inlineStr">
        <is>
          <t>45行 0列，源：72 备：368</t>
        </is>
      </c>
      <c r="BA91" s="0" t="inlineStr">
        <is>
          <t>7行 12列，源：None 备：</t>
        </is>
      </c>
      <c r="BB91" s="0" t="inlineStr">
        <is>
          <t>45行 0列，源：218 备：4</t>
        </is>
      </c>
      <c r="BH91" s="0" t="inlineStr">
        <is>
          <t>13行 1列，源：Y 备：a</t>
        </is>
      </c>
      <c r="BM91" s="0" t="inlineStr">
        <is>
          <t>10行 7列，源：0001-01-01 00:00:00 备：1900-01-01 00:00:00.000000</t>
        </is>
      </c>
      <c r="BO91" s="0" t="inlineStr">
        <is>
          <t>6行 8列，源：None 备：</t>
        </is>
      </c>
      <c r="BQ91" s="0" t="inlineStr">
        <is>
          <t>9行 8列，源：9999-12-31 23:59:59.999999 备：2026-04-17 17:17:33.4133005</t>
        </is>
      </c>
      <c r="BR91" s="0" t="inlineStr">
        <is>
          <t>5行 17列，源：None 备：</t>
        </is>
      </c>
      <c r="BT91" s="0" t="inlineStr">
        <is>
          <t>13行 2列，源：€¶I€¶                备：THIS IS A TESTCASEYF</t>
        </is>
      </c>
      <c r="BW91" s="0" t="inlineStr">
        <is>
          <t>13行 1列，源：Y 备：a</t>
        </is>
      </c>
      <c r="BX91" s="0" t="inlineStr">
        <is>
          <t>22行 2列，源：b'Variable length bina' 备：327391B2CAEBBB33387BF93BC613762F886C2282</t>
        </is>
      </c>
      <c r="CD91" s="0" t="inlineStr">
        <is>
          <t>9行 8列，源：2013-03-12 02:00:00.0000000 -04:25 备：2063-05-11 10:30:45.1234567 -04:00</t>
        </is>
      </c>
      <c r="CF91" s="0" t="inlineStr">
        <is>
          <t>9行 8列，源：2013-03-12 02:00:00.0000000 -04:25 备：1999-05-16 01:30:45.1234567 +10:15</t>
        </is>
      </c>
      <c r="CG91" s="0" t="inlineStr">
        <is>
          <t>9行 8列，源：2013-03-12 02:00:00.0000000 -04:25 备：2063-05-11 10:30:45.1234567 -04:00</t>
        </is>
      </c>
      <c r="CI91" s="0" t="inlineStr">
        <is>
          <t>22行 1列，源：b'T' 备：2A</t>
        </is>
      </c>
      <c r="CJ91" s="0" t="inlineStr">
        <is>
          <t>13行 4列，源：1900-01-01 00:00:00.000 +00:00 备：2025-05-12 00:00:00.000 -14:00</t>
        </is>
      </c>
      <c r="CM91" s="0" t="inlineStr">
        <is>
          <t>12行 5列，源：None 备：12:30:45.1234</t>
        </is>
      </c>
      <c r="CN91" s="0" t="inlineStr">
        <is>
          <t>11行 6列，源：2025-05-12 00:00:00.00000 -14:00 备：2000-05-11 00:30:45.12346 +09:00</t>
        </is>
      </c>
      <c r="CW91" s="0" t="inlineStr">
        <is>
          <t>7行 0列，源：8 备：16</t>
        </is>
      </c>
      <c r="DJ91" s="0" t="inlineStr">
        <is>
          <t>6行 8列，源：None 备：</t>
        </is>
      </c>
      <c r="DP91" s="0" t="inlineStr">
        <is>
          <t>13行 1列，源：Y 备：a</t>
        </is>
      </c>
      <c r="DR91" s="0" t="inlineStr">
        <is>
          <t>9行 8列，源：12:30:45.123456 备：23:59:59.9999999</t>
        </is>
      </c>
      <c r="DT91" s="0" t="inlineStr">
        <is>
          <t>11行 6列，源：23:59:59.123460 备：</t>
        </is>
      </c>
      <c r="DV91" s="0" t="inlineStr">
        <is>
          <t>13行 2列，源：€¶I€¶ 备：THIS IS A TESTCASEYF</t>
        </is>
      </c>
      <c r="EB91" s="0" t="inlineStr">
        <is>
          <t>9行 8列，源：12:30:45.123456 备：23:59:59.9999999</t>
        </is>
      </c>
      <c r="EC91" s="0" t="inlineStr">
        <is>
          <t>22行 2列，源：b'Variable length bina' 备：AD7ED41B1D00F92B45F25CF2229E24D477C63B5F7EF7CDF51E30E1613DE5498552FD76F5566B4B803FCBEB0B7FB9183DC9CBCAFAB6B920AE14DA302E3AEC4B6BE492E02B0FF485065D94B138BF11875CF2C74E23094E3A16D0558E47C5A60E4646AAD94B</t>
        </is>
      </c>
      <c r="EF91" s="0" t="inlineStr">
        <is>
          <t>6行 5列，源：None 备：0</t>
        </is>
      </c>
      <c r="EK91" s="0" t="inlineStr">
        <is>
          <t>10行 7列，源：12:30:45.123457 备：23:59:59.999999</t>
        </is>
      </c>
      <c r="EO91" s="0" t="inlineStr">
        <is>
          <t>11行 2列，源：23:59:59.100000 备：12:30:45.1</t>
        </is>
      </c>
      <c r="EQ91" s="0" t="inlineStr">
        <is>
          <t>6行 5列，源：None 备：</t>
        </is>
      </c>
      <c r="EZ91" s="0" t="inlineStr">
        <is>
          <t>6行 5列，源：None 备：0</t>
        </is>
      </c>
      <c r="FA91" s="0" t="inlineStr">
        <is>
          <t>22行 1列，源：b'T' 备：42</t>
        </is>
      </c>
      <c r="FB91" s="0" t="inlineStr">
        <is>
          <t>47行 0列，源：183 备：84</t>
        </is>
      </c>
      <c r="FD91" s="0" t="inlineStr">
        <is>
          <t>6行 5列，源：None 备：</t>
        </is>
      </c>
      <c r="FE91" s="0" t="inlineStr">
        <is>
          <t>9行 8列，源：2013-03-12 02:00:00.0000000 -04:25 备：2063-05-11 10:30:45.1234567 -04:00</t>
        </is>
      </c>
    </row>
    <row r="92">
      <c r="A92" s="0" t="inlineStr">
        <is>
          <t>info_text_dml_single_pk_urp</t>
        </is>
      </c>
      <c r="K92" s="0" t="inlineStr">
        <is>
          <t>[0;34m info_text_dml_single_pk_urp [0m源备字段数相同，源端字段：3 	备端字段3</t>
        </is>
      </c>
      <c r="W92" s="16">
        <f>HYPERLINK("#2026041717hbase1!AN2","NO 源备存在差异，共2个")</f>
        <v/>
      </c>
      <c r="X92" s="0">
        <f>A92</f>
        <v/>
      </c>
      <c r="AK92" s="0" t="inlineStr">
        <is>
          <t>13行 1列，源：Y 备：a</t>
        </is>
      </c>
      <c r="AT92" s="0" t="inlineStr">
        <is>
          <t>7行 16列，源：1.2345669834560371e-20 备：0.000000</t>
        </is>
      </c>
      <c r="AX92" s="0" t="inlineStr">
        <is>
          <t>45行 1列，源：2024-05-11 12:00:00.567000 备：2004-12-24 23:59:59.990</t>
        </is>
      </c>
      <c r="BA92" s="0" t="inlineStr">
        <is>
          <t>7行 13列，源：None 备：</t>
        </is>
      </c>
      <c r="BB92" s="0" t="inlineStr">
        <is>
          <t>45行 1列，源：2004-12-24 23:59:59.990000 备：9999-12-31 23:59:59.997</t>
        </is>
      </c>
      <c r="BH92" s="0" t="inlineStr">
        <is>
          <t>13行 1列，源：Y 备：a</t>
        </is>
      </c>
      <c r="BM92" s="0" t="inlineStr">
        <is>
          <t>10行 8列，源：0001-01-01 00:00:00 备：1900-01-01 00:00:00.0000000</t>
        </is>
      </c>
      <c r="BO92" s="0" t="inlineStr">
        <is>
          <t>6行 9列，源：None 备：</t>
        </is>
      </c>
      <c r="BQ92" s="0" t="inlineStr">
        <is>
          <t>10行 0列，源：56 备：4</t>
        </is>
      </c>
      <c r="BR92" s="0" t="inlineStr">
        <is>
          <t>5行 18列，源：None 备：</t>
        </is>
      </c>
      <c r="BT92"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2" s="0" t="inlineStr">
        <is>
          <t>13行 1列，源：Y 备：a</t>
        </is>
      </c>
      <c r="BX92" s="0"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92" s="0" t="inlineStr">
        <is>
          <t>10行 0列，源：11 备：7</t>
        </is>
      </c>
      <c r="CF92" s="0" t="inlineStr">
        <is>
          <t>10行 0列，源：11 备：13</t>
        </is>
      </c>
      <c r="CG92" s="0" t="inlineStr">
        <is>
          <t>10行 0列，源：11 备：7</t>
        </is>
      </c>
      <c r="CI92" s="0" t="inlineStr">
        <is>
          <t>22行 2列，源：b'HelloWorld\x00\x00\x00\x00\x00\x00\x00\x00\x00\x00' 备：3132333435363738393031323334353637383930</t>
        </is>
      </c>
      <c r="CJ92" s="0" t="inlineStr">
        <is>
          <t>13行 5列，源：1900-01-01 00:00:00.0000 +00:00 备：2025-05-12 00:00:00.0000 -14:00</t>
        </is>
      </c>
      <c r="CM92" s="0" t="inlineStr">
        <is>
          <t>12行 6列，源：00:00:01.123460 备：12:30:45.12340</t>
        </is>
      </c>
      <c r="CN92" s="0" t="inlineStr">
        <is>
          <t>11行 7列，源：2025-05-12 00:00:00.000000 -14:00 备：2000-05-11 00:30:45.123457 +09:00</t>
        </is>
      </c>
      <c r="CW92" s="0" t="inlineStr">
        <is>
          <t>7行 1列，源：nan 备：</t>
        </is>
      </c>
      <c r="DJ92" s="0" t="inlineStr">
        <is>
          <t>6行 10列，源：None 备：</t>
        </is>
      </c>
      <c r="DP92" s="0" t="inlineStr">
        <is>
          <t>13行 1列，源：Y 备：a</t>
        </is>
      </c>
      <c r="DR92" s="0" t="inlineStr">
        <is>
          <t>10行 0列，源：11 备：4</t>
        </is>
      </c>
      <c r="DT92" s="0" t="inlineStr">
        <is>
          <t>11行 7列，源：23:59:59.123457 备：</t>
        </is>
      </c>
      <c r="DV92"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2" s="0" t="inlineStr">
        <is>
          <t>10行 0列，源：11 备：4</t>
        </is>
      </c>
      <c r="EC92" s="0"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92" s="0" t="inlineStr">
        <is>
          <t>6行 6列，源：None 备：1</t>
        </is>
      </c>
      <c r="EK92" s="0" t="inlineStr">
        <is>
          <t>10行 8列，源：12:30:45.123456 备：23:59:59.9999999</t>
        </is>
      </c>
      <c r="EO92" s="0" t="inlineStr">
        <is>
          <t>11行 3列，源：23:59:59.120000 备：12:30:45.10</t>
        </is>
      </c>
      <c r="EQ92" s="0" t="inlineStr">
        <is>
          <t>6行 6列，源：None 备：</t>
        </is>
      </c>
      <c r="EZ92" s="0" t="inlineStr">
        <is>
          <t>6行 6列，源：None 备：1</t>
        </is>
      </c>
      <c r="FA92" s="0" t="inlineStr">
        <is>
          <t>22行 2列，源：b'HelloWorld' 备：C9CFBAA3D3A2B7BDC8EDBCFEB9C9B7DDB9ABCBBE</t>
        </is>
      </c>
      <c r="FB92" s="0" t="inlineStr">
        <is>
          <t>47行 1列，源：2025-05-11 12:00:00 备：2023-12-25 23:59:00</t>
        </is>
      </c>
      <c r="FD92" s="0" t="inlineStr">
        <is>
          <t>6行 6列，源：None 备：</t>
        </is>
      </c>
      <c r="FE92" s="0" t="inlineStr">
        <is>
          <t>10行 0列，源：11 备：7</t>
        </is>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YES!PK__info_tex__3213E83FC088BC6F</t>
        </is>
      </c>
      <c r="J93" s="0" t="inlineStr">
        <is>
          <t>YES! 主键相关索引</t>
        </is>
      </c>
      <c r="K93" s="0" t="inlineStr">
        <is>
          <t xml:space="preserve"> NO!  	 id列源备映射错误，源端为int None位	期望更改为text	实际备端为int None位</t>
        </is>
      </c>
      <c r="AK93" s="0" t="inlineStr">
        <is>
          <t>13行 2列，源：测Test\n%_8试&amp;12YG@2   备：this is a testcaseyf</t>
        </is>
      </c>
      <c r="AT93" s="0" t="inlineStr">
        <is>
          <t>7行 18列，源：None 备：1234.5678</t>
        </is>
      </c>
      <c r="AX93" s="0" t="inlineStr">
        <is>
          <t>46行 0列，源：73 备：371</t>
        </is>
      </c>
      <c r="BA93" s="0" t="inlineStr">
        <is>
          <t>7行 14列，源：None 备：</t>
        </is>
      </c>
      <c r="BB93" s="0" t="inlineStr">
        <is>
          <t>46行 0列，源：220 备：5</t>
        </is>
      </c>
      <c r="BH93" s="0" t="inlineStr">
        <is>
          <t>13行 2列，源：测Test\n%_8试&amp;12YG@2   备：this is a testcaseyf</t>
        </is>
      </c>
      <c r="BM93" s="0" t="inlineStr">
        <is>
          <t>11行 0列，源：25 备：223</t>
        </is>
      </c>
      <c r="BO93" s="0" t="inlineStr">
        <is>
          <t>6行 10列，源：None 备：</t>
        </is>
      </c>
      <c r="BQ93" s="0" t="inlineStr">
        <is>
          <t>10行 1列，源：1945-05-11 14:30:45 备：0001-01-01 00:00:00</t>
        </is>
      </c>
      <c r="BR93" s="0" t="inlineStr">
        <is>
          <t>5行 19列，源：True 备：</t>
        </is>
      </c>
      <c r="BT93"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3" s="0" t="inlineStr">
        <is>
          <t>13行 2列，源：测Test\n%_8试&amp;12YG@2 备：this is a testcaseyf</t>
        </is>
      </c>
      <c r="BX93" s="0" t="inlineStr">
        <is>
          <t>23行 0列，源：76 备：7</t>
        </is>
      </c>
      <c r="CD93" s="0" t="inlineStr">
        <is>
          <t>10行 1列，源：2003-11-05 02:00:00 -05:10 备：1933-05-11 15:30:45 +01:00</t>
        </is>
      </c>
      <c r="CF93" s="0" t="inlineStr">
        <is>
          <t>10行 1列，源：2003-11-05 02:00:00 -05:10 备：1971-05-11 00:00:00 +14:00</t>
        </is>
      </c>
      <c r="CG93" s="0" t="inlineStr">
        <is>
          <t>10行 1列，源：2003-11-05 02:00:00 -05:10 备：1933-05-11 15:30:45 +01:00</t>
        </is>
      </c>
      <c r="CI93" s="0"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3" s="0" t="inlineStr">
        <is>
          <t>13行 6列，源：1900-01-01 00:00:00.00000 +00:00 备：2025-05-12 00:00:00.00000 -14:00</t>
        </is>
      </c>
      <c r="CM93" s="0" t="inlineStr">
        <is>
          <t>12行 7列，源：None 备：12:30:45.123400</t>
        </is>
      </c>
      <c r="CN93" s="0" t="inlineStr">
        <is>
          <t>11行 8列，源：2025-05-11 23:59:59.9999999 -14:00 备：2000-05-11 00:30:45.1234567 +09:00</t>
        </is>
      </c>
      <c r="CW93" s="0" t="inlineStr">
        <is>
          <t>7行 2列，源：nan 备：</t>
        </is>
      </c>
      <c r="DJ93" s="0" t="inlineStr">
        <is>
          <t>6行 11列，源：None 备：</t>
        </is>
      </c>
      <c r="DP93" s="0" t="inlineStr">
        <is>
          <t>13行 2列，源：测Test\n%_8试&amp;12YG@2 备：this is a testcaseyf</t>
        </is>
      </c>
      <c r="DR93" s="0" t="inlineStr">
        <is>
          <t>11行 0列，源：12 备：5</t>
        </is>
      </c>
      <c r="DT93" s="0" t="inlineStr">
        <is>
          <t>11行 8列，源：23:59:59.123456 备：</t>
        </is>
      </c>
      <c r="DV93"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3" s="0" t="inlineStr">
        <is>
          <t>11行 0列，源：12 备：5</t>
        </is>
      </c>
      <c r="EC93" s="0" t="inlineStr">
        <is>
          <t>23行 0列，源：76 备：7</t>
        </is>
      </c>
      <c r="EF93" s="0" t="inlineStr">
        <is>
          <t>6行 7列，源：None 备：0.00000000000000000000000000100000000000</t>
        </is>
      </c>
      <c r="EK93" s="0" t="inlineStr">
        <is>
          <t>11行 0列，源：12 备：4</t>
        </is>
      </c>
      <c r="EO93" s="0" t="inlineStr">
        <is>
          <t>11行 4列，源：23:59:59.123000 备：12:30:45.100</t>
        </is>
      </c>
      <c r="EQ93" s="0" t="inlineStr">
        <is>
          <t>6行 7列，源：None 备：</t>
        </is>
      </c>
      <c r="EZ93" s="0" t="inlineStr">
        <is>
          <t>6行 7列，源：None 备：0.00000000000000000000000000100000000000</t>
        </is>
      </c>
      <c r="FA93" s="0"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93" s="0" t="inlineStr">
        <is>
          <t>48行 0列，源：184 备：9</t>
        </is>
      </c>
      <c r="FD93" s="0" t="inlineStr">
        <is>
          <t>6行 7列，源：None 备：</t>
        </is>
      </c>
      <c r="FE93" s="0" t="inlineStr">
        <is>
          <t>10行 1列，源：2003-11-05 02:00:00 -05:10 备：1933-05-11 15:30:45 +01:00</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c_text列源备映射正确，源端为text 2147483647位	期望更改为text	实际备端为text 2147483647位</t>
        </is>
      </c>
      <c r="AK94" s="0" t="inlineStr">
        <is>
          <t>13行 2列，源：测Test\n%_8试&amp;12YG@2   备：this is a testcaseyf</t>
        </is>
      </c>
      <c r="AT94" s="0" t="inlineStr">
        <is>
          <t>7行 19列，源：False 备：0</t>
        </is>
      </c>
      <c r="AX94" s="0" t="inlineStr">
        <is>
          <t>46行 1列，源：2025-01-01 00:00:00.233000 备：2023-05-11 00:00:00.123</t>
        </is>
      </c>
      <c r="BA94" s="0" t="inlineStr">
        <is>
          <t>7行 15列，源：123.456789 备：0.0000000000000</t>
        </is>
      </c>
      <c r="BB94" s="0" t="inlineStr">
        <is>
          <t>46行 1列，源：9999-12-30 23:59:59.997000 备：2026-04-17 17:16:32.183</t>
        </is>
      </c>
      <c r="BH94" s="0" t="inlineStr">
        <is>
          <t>13行 2列，源：测Test\n%_8试&amp;12YG@2   备：this is a testcaseyf</t>
        </is>
      </c>
      <c r="BM94" s="0" t="inlineStr">
        <is>
          <t>11行 1列，源：9999-12-31 23:59:59 备：2026-04-17 17:17:25</t>
        </is>
      </c>
      <c r="BO94" s="0" t="inlineStr">
        <is>
          <t>6行 11列，源：None 备：</t>
        </is>
      </c>
      <c r="BQ94" s="0" t="inlineStr">
        <is>
          <t>10行 2列，源：1945-05-11 14:30:45.100000 备：0001-01-01 00:00:00.0</t>
        </is>
      </c>
      <c r="BR94" s="0" t="inlineStr">
        <is>
          <t>6行 0列，源：8 备：15</t>
        </is>
      </c>
      <c r="BT94" s="0" t="inlineStr">
        <is>
          <t>14行 0列，源：27 备：4</t>
        </is>
      </c>
      <c r="BW94" s="0" t="inlineStr">
        <is>
          <t>13行 2列，源：测Test\n%_8试&amp;12YG@2 备：this is a testcaseyf</t>
        </is>
      </c>
      <c r="BX94" s="0" t="inlineStr">
        <is>
          <t>23行 1列，源：b'p' 备：54</t>
        </is>
      </c>
      <c r="CD94" s="0" t="inlineStr">
        <is>
          <t>10行 2列，源：2003-11-05 02:00:00.0 -05:10 备：1933-05-11 15:30:45.1 +01:00</t>
        </is>
      </c>
      <c r="CF94" s="0" t="inlineStr">
        <is>
          <t>10行 2列，源：2003-11-05 02:00:00.0 -05:10 备：1971-05-11 00:00:00.0 +14:00</t>
        </is>
      </c>
      <c r="CG94" s="0" t="inlineStr">
        <is>
          <t>10行 2列，源：2003-11-05 02:00:00.0 -05:10 备：1933-05-11 15:30:45.1 +01:00</t>
        </is>
      </c>
      <c r="CI94" s="0" t="inlineStr">
        <is>
          <t>23行 0列，源：108 备：7</t>
        </is>
      </c>
      <c r="CJ94" s="0" t="inlineStr">
        <is>
          <t>13行 7列，源：1900-01-01 00:00:00.000000 +00:00 备：2025-05-12 00:00:00.000000 -14:00</t>
        </is>
      </c>
      <c r="CM94" s="0" t="inlineStr">
        <is>
          <t>12行 8列，源：00:00:01.123456 备：12:30:45.1234000</t>
        </is>
      </c>
      <c r="CN94" s="0" t="inlineStr">
        <is>
          <t>12行 0列，源：13 备：9</t>
        </is>
      </c>
      <c r="CW94" s="0" t="inlineStr">
        <is>
          <t>7行 3列，源：nan 备：</t>
        </is>
      </c>
      <c r="DJ94" s="0" t="inlineStr">
        <is>
          <t>6行 12列，源：None 备：</t>
        </is>
      </c>
      <c r="DP94" s="0" t="inlineStr">
        <is>
          <t>13行 2列，源：测Test\n%_8试&amp;12YG@2 备：this is a testcaseyf</t>
        </is>
      </c>
      <c r="DR94" s="0" t="inlineStr">
        <is>
          <t>11行 1列，源：23:59:59 备：12:30:45</t>
        </is>
      </c>
      <c r="DT94" s="0" t="inlineStr">
        <is>
          <t>12行 0列，源：13 备：22</t>
        </is>
      </c>
      <c r="DV94" s="0" t="inlineStr">
        <is>
          <t>14行 0列，源：27 备：4</t>
        </is>
      </c>
      <c r="EB94" s="0" t="inlineStr">
        <is>
          <t>11行 1列，源：23:59:59 备：12:30:45</t>
        </is>
      </c>
      <c r="EC94" s="0" t="inlineStr">
        <is>
          <t>23行 1列，源：b'\xa1' 备：54</t>
        </is>
      </c>
      <c r="EF94" s="0" t="inlineStr">
        <is>
          <t>6行 8列，源：None 备：0.0000000010</t>
        </is>
      </c>
      <c r="EK94" s="0" t="inlineStr">
        <is>
          <t>11行 1列，源：23:59:59 备：12:30:45</t>
        </is>
      </c>
      <c r="EO94" s="0" t="inlineStr">
        <is>
          <t>11行 5列，源：23:59:59.123500 备：12:30:45.1000</t>
        </is>
      </c>
      <c r="EQ94" s="0" t="inlineStr">
        <is>
          <t>6行 8列，源：None 备：</t>
        </is>
      </c>
      <c r="EZ94" s="0" t="inlineStr">
        <is>
          <t>6行 8列，源：None 备：0.0000000010</t>
        </is>
      </c>
      <c r="FA94" s="0" t="inlineStr">
        <is>
          <t>23行 0列，源：108 备：9</t>
        </is>
      </c>
      <c r="FB94" s="0" t="inlineStr">
        <is>
          <t>48行 1列，源：2023-12-25 23:59:00 备：1981-05-11 14:31:00</t>
        </is>
      </c>
      <c r="FD94" s="0" t="inlineStr">
        <is>
          <t>6行 8列，源：None 备：</t>
        </is>
      </c>
      <c r="FE94" s="0" t="inlineStr">
        <is>
          <t>10行 2列，源：2003-11-05 02:00:00.0 -05:10 备：1933-05-11 15:30:45.1 +01:00</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c_ntext列源备映射错误，源端为ntext 2147483646位	期望更改为text	实际备端为ntext 2147483646位</t>
        </is>
      </c>
      <c r="AK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5" s="0" t="inlineStr">
        <is>
          <t>8行 0列，源：9 备：17</t>
        </is>
      </c>
      <c r="AX95" s="0" t="inlineStr">
        <is>
          <t>47行 0列，源：74 备：372</t>
        </is>
      </c>
      <c r="BA95" s="0" t="inlineStr">
        <is>
          <t>7行 16列，源：1.2345669834560371e-20 备：0.000000</t>
        </is>
      </c>
      <c r="BB95" s="0" t="inlineStr">
        <is>
          <t>47行 0列，源：221 备：6</t>
        </is>
      </c>
      <c r="BH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5" s="0" t="inlineStr">
        <is>
          <t>11行 2列，源：9999-12-31 23:59:59.900000 备：2026-04-17 17:17:24.6</t>
        </is>
      </c>
      <c r="BO95" s="0" t="inlineStr">
        <is>
          <t>6行 12列，源：None 备：</t>
        </is>
      </c>
      <c r="BQ95" s="0" t="inlineStr">
        <is>
          <t>10行 3列，源：1945-05-11 14:30:45.120000 备：0001-01-01 00:00:00.00</t>
        </is>
      </c>
      <c r="BR95" s="0" t="inlineStr">
        <is>
          <t>6行 1列，源：0.0 备：</t>
        </is>
      </c>
      <c r="BT95" s="0" t="inlineStr">
        <is>
          <t>14行 1列，源：测 备：6</t>
        </is>
      </c>
      <c r="BW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5" s="0" t="inlineStr">
        <is>
          <t>23行 2列，源：b'2s\x91\xb2\xca\xeb\xbb38{\xf9;\xc6\x13v/\x88l"\x82' 备：48656C6C6F576F726C6400000000000000000000</t>
        </is>
      </c>
      <c r="CD95" s="0" t="inlineStr">
        <is>
          <t>10行 3列，源：2003-11-05 02:00:00.00 -05:10 备：1933-05-11 15:30:45.12 +01:00</t>
        </is>
      </c>
      <c r="CF95" s="0" t="inlineStr">
        <is>
          <t>10行 3列，源：2003-11-05 02:00:00.00 -05:10 备：1971-05-11 00:00:00.00 +14:00</t>
        </is>
      </c>
      <c r="CG95" s="0" t="inlineStr">
        <is>
          <t>10行 3列，源：2003-11-05 02:00:00.00 -05:10 备：1933-05-11 15:30:45.12 +01:00</t>
        </is>
      </c>
      <c r="CI95" s="0" t="inlineStr">
        <is>
          <t>23行 1列，源：b'B' 备：54</t>
        </is>
      </c>
      <c r="CJ95" s="0" t="inlineStr">
        <is>
          <t>13行 8列，源：1900-01-01 00:00:00.0000000 +00:00 备：2025-05-11 23:59:59.9999999 -14:00</t>
        </is>
      </c>
      <c r="CM95" s="0" t="inlineStr">
        <is>
          <t>13行 0列，源：14 备：9</t>
        </is>
      </c>
      <c r="CN95" s="0" t="inlineStr">
        <is>
          <t>12行 1列，源：2025-05-12 00:00:00 -14:00 备：2063-03-12 02:00:00 -04:25</t>
        </is>
      </c>
      <c r="CW95" s="0" t="inlineStr">
        <is>
          <t>7行 4列，源：nan 备：</t>
        </is>
      </c>
      <c r="DJ95" s="0" t="inlineStr">
        <is>
          <t>6行 13列，源：None 备：</t>
        </is>
      </c>
      <c r="DP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5" s="0" t="inlineStr">
        <is>
          <t>11行 2列，源：23:59:59.100000 备：12:30:45.1</t>
        </is>
      </c>
      <c r="DT95" s="0" t="inlineStr">
        <is>
          <t>12行 1列，源：None 备：00:00:00</t>
        </is>
      </c>
      <c r="DV95" s="0" t="inlineStr">
        <is>
          <t>14行 1列，源：测 备：6</t>
        </is>
      </c>
      <c r="EB95" s="0" t="inlineStr">
        <is>
          <t>11行 2列，源：23:59:59.100000 备：12:30:45.1</t>
        </is>
      </c>
      <c r="EC95" s="0" t="inlineStr">
        <is>
          <t>23行 2列，源：b'\xad~\xd4\x1b\x1d\x00\xf9+E\xf2\\\xf2"\x9e$\xd4w\xc6;_~\xf7\xcd\xf5\x1e0\xe1a=\xe5I\x85R\xfdv\xf5VkK\x80?\xcb\xeb\x0b\x7f\xb9\x18=\xc9\xcb\xca\xfa\xb6\xb9 \xae\x14\xda0.:\xecKk\xe4\x92\xe0+\x0f\xf4\x85\x06]\x94\xb18\xbf\x11\x87\\\xf2\xc7N#\tN:\x16\xd0U\x8eG\xc5\xa6\x0eFF\xaa\xd9K' 备：48656C6C6F576F726C64</t>
        </is>
      </c>
      <c r="EF95" s="0" t="inlineStr">
        <is>
          <t>6行 9列，源：None 备：0.0001</t>
        </is>
      </c>
      <c r="EK95" s="0" t="inlineStr">
        <is>
          <t>11行 2列，源：23:59:59.100000 备：12:30:45.0</t>
        </is>
      </c>
      <c r="EO95" s="0" t="inlineStr">
        <is>
          <t>11行 6列，源：23:59:59.123460 备：12:30:45.10000</t>
        </is>
      </c>
      <c r="EQ95" s="0" t="inlineStr">
        <is>
          <t>6行 9列，源：None 备：</t>
        </is>
      </c>
      <c r="EZ95" s="0" t="inlineStr">
        <is>
          <t>6行 9列，源：None 备：0.0001</t>
        </is>
      </c>
      <c r="FA95" s="0" t="inlineStr">
        <is>
          <t>23行 1列，源：b'B' 备：2A</t>
        </is>
      </c>
      <c r="FD95" s="0" t="inlineStr">
        <is>
          <t>6行 9列，源：None 备：</t>
        </is>
      </c>
      <c r="FE95" s="0" t="inlineStr">
        <is>
          <t>10行 3列，源：2003-11-05 02:00:00.00 -05:10 备：1933-05-11 15:30:45.12 +01:00</t>
        </is>
      </c>
    </row>
    <row r="96">
      <c r="A96" s="0" t="inlineStr">
        <is>
          <t>info_geometry_dml_single_pk_urp</t>
        </is>
      </c>
      <c r="K96" s="0" t="inlineStr">
        <is>
          <t>[0;34m info_geometry_dml_single_pk_urp [0m源备字段数相同，源端字段：2 	备端字段2</t>
        </is>
      </c>
      <c r="W96" s="16">
        <f>HYPERLINK("#2026041717hbase1!AO2","NO 源备存在差异，共7个")</f>
        <v/>
      </c>
      <c r="X96" s="0">
        <f>A96</f>
        <v/>
      </c>
      <c r="AK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6" s="0" t="inlineStr">
        <is>
          <t>8行 2列，源：12345.0 备：</t>
        </is>
      </c>
      <c r="AX96" s="0" t="inlineStr">
        <is>
          <t>47行 1列，源：2040-12-25 23:59:59.997000 备：2024-05-11 12:00:00.567</t>
        </is>
      </c>
      <c r="BA96" s="0" t="inlineStr">
        <is>
          <t>7行 18列，源：None 备：1234.5678</t>
        </is>
      </c>
      <c r="BB96" s="0" t="inlineStr">
        <is>
          <t>47行 1列，源：2023-05-11 00:00:00.123000 备：2020-02-29 19:27:31.123</t>
        </is>
      </c>
      <c r="BH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6" s="0" t="inlineStr">
        <is>
          <t>11行 3列，源：9999-12-31 23:59:59.990000 备：2026-04-17 17:17:24.63</t>
        </is>
      </c>
      <c r="BO96" s="0" t="inlineStr">
        <is>
          <t>6行 13列，源：None 备：</t>
        </is>
      </c>
      <c r="BQ96" s="0" t="inlineStr">
        <is>
          <t>10行 4列，源：1945-05-11 14:30:45.123000 备：0001-01-01 00:00:00.000</t>
        </is>
      </c>
      <c r="BR96" s="0" t="inlineStr">
        <is>
          <t>6行 2列，源：0.0 备：</t>
        </is>
      </c>
      <c r="BT96" s="0" t="inlineStr">
        <is>
          <t>14行 1列，源：测 备：6</t>
        </is>
      </c>
      <c r="BW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6" s="0"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96" s="0" t="inlineStr">
        <is>
          <t>10行 4列，源：2003-11-05 02:00:00.000 -05:10 备：1933-05-11 15:30:45.123 +01:00</t>
        </is>
      </c>
      <c r="CF96" s="0" t="inlineStr">
        <is>
          <t>10行 4列，源：2003-11-05 02:00:00.000 -05:10 备：1971-05-11 00:00:00.000 +14:00</t>
        </is>
      </c>
      <c r="CG96" s="0" t="inlineStr">
        <is>
          <t>10行 4列，源：2003-11-05 02:00:00.000 -05:10 备：1933-05-11 15:30:45.123 +01:00</t>
        </is>
      </c>
      <c r="CI96" s="0" t="inlineStr">
        <is>
          <t>23行 2列，源：b'\xc9\xcf\xba\xa3\xd3\xa2\xb7\xbd\xc8\xed\xbc\xfe\xb9\xc9\xb7\xdd\xb9\xab\xcb\xbe' 备：48656C6C6F576F726C6400000000000000000000</t>
        </is>
      </c>
      <c r="CJ96" s="0" t="inlineStr">
        <is>
          <t>14行 0列，源：53 备：13</t>
        </is>
      </c>
      <c r="CM96" s="0" t="inlineStr">
        <is>
          <t>13行 1列，源：12:00:00 备：12:30:45</t>
        </is>
      </c>
      <c r="CN96" s="0" t="inlineStr">
        <is>
          <t>12行 2列，源：2025-05-12 00:00:00.0 -14:00 备：2063-03-12 02:00:00.0 -04:25</t>
        </is>
      </c>
      <c r="CW96" s="0" t="inlineStr">
        <is>
          <t>7行 5列，源：None 备：</t>
        </is>
      </c>
      <c r="DJ96" s="0" t="inlineStr">
        <is>
          <t>6行 14列，源：None 备：</t>
        </is>
      </c>
      <c r="DP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6" s="0" t="inlineStr">
        <is>
          <t>11行 3列，源：23:59:59.120000 备：12:30:45.10</t>
        </is>
      </c>
      <c r="DT96" s="0" t="inlineStr">
        <is>
          <t>12行 3列，源：None 备：00:00:00.00</t>
        </is>
      </c>
      <c r="DV96" s="0" t="inlineStr">
        <is>
          <t>14行 1列，源：测 备：6</t>
        </is>
      </c>
      <c r="EB96" s="0" t="inlineStr">
        <is>
          <t>11行 3列，源：23:59:59.120000 备：12:30:45.10</t>
        </is>
      </c>
      <c r="EC96" s="0"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96" s="0" t="inlineStr">
        <is>
          <t>6行 10列，源：None 备：0</t>
        </is>
      </c>
      <c r="EK96" s="0" t="inlineStr">
        <is>
          <t>11行 3列，源：23:59:59.120000 备：12:30:45.00</t>
        </is>
      </c>
      <c r="EO96" s="0" t="inlineStr">
        <is>
          <t>11行 7列，源：23:59:59.123457 备：12:30:45.100000</t>
        </is>
      </c>
      <c r="EQ96" s="0" t="inlineStr">
        <is>
          <t>6行 10列，源：None 备：</t>
        </is>
      </c>
      <c r="EZ96" s="0" t="inlineStr">
        <is>
          <t>6行 10列，源：None 备：0</t>
        </is>
      </c>
      <c r="FA96" s="0" t="inlineStr">
        <is>
          <t>23行 2列，源：b'\xc9\xcf\xba\xa3\xd3\xa2\xb7\xbd\xc8\xed\xbc\xfe\xb9\xc9\xb7\xdd\xb9\xab\xcb\xbe' 备：7E21402324255E262A5D</t>
        </is>
      </c>
      <c r="FD96" s="0" t="inlineStr">
        <is>
          <t>6行 10列，源：None 备：</t>
        </is>
      </c>
      <c r="FE96" s="0" t="inlineStr">
        <is>
          <t>10行 4列，源：2003-11-05 02:00:00.000 -05:10 备：1933-05-11 15:30:45.123 +01:00</t>
        </is>
      </c>
    </row>
    <row r="97">
      <c r="B97" s="0" t="inlineStr">
        <is>
          <t>YES</t>
        </is>
      </c>
      <c r="C97" s="0" t="inlineStr">
        <is>
          <t>NULL</t>
        </is>
      </c>
      <c r="D97" s="0" t="inlineStr">
        <is>
          <t>NULL</t>
        </is>
      </c>
      <c r="E97" s="0" t="inlineStr">
        <is>
          <t>NULL</t>
        </is>
      </c>
      <c r="F97" s="0" t="inlineStr">
        <is>
          <t>NULL</t>
        </is>
      </c>
      <c r="G97" s="0" t="inlineStr">
        <is>
          <t>NULL</t>
        </is>
      </c>
      <c r="H97" s="0" t="inlineStr">
        <is>
          <t>NULL</t>
        </is>
      </c>
      <c r="I97" s="0" t="inlineStr">
        <is>
          <t>YES!PK__info_geo__3213E83FE2036960</t>
        </is>
      </c>
      <c r="J97" s="0" t="inlineStr">
        <is>
          <t>YES! 主键相关索引</t>
        </is>
      </c>
      <c r="K97" s="0" t="inlineStr">
        <is>
          <t xml:space="preserve"> NO!  	 id列源备映射错误，源端为int None位	期望更改为text	实际备端为int None位</t>
        </is>
      </c>
      <c r="AK97" s="0" t="inlineStr">
        <is>
          <t>14行 0列，源：15 备：8</t>
        </is>
      </c>
      <c r="AT97" s="0" t="inlineStr">
        <is>
          <t>8行 5列，源：None 备：</t>
        </is>
      </c>
      <c r="AX97" s="0" t="inlineStr">
        <is>
          <t>48行 0列，源：121 备：373</t>
        </is>
      </c>
      <c r="BA97" s="0" t="inlineStr">
        <is>
          <t>7行 19列，源：True 备：0</t>
        </is>
      </c>
      <c r="BB97" s="0" t="inlineStr">
        <is>
          <t>48行 0列，源：222 备：7</t>
        </is>
      </c>
      <c r="BH97" s="0" t="inlineStr">
        <is>
          <t>14行 0列，源：15 备：8</t>
        </is>
      </c>
      <c r="BM97" s="0" t="inlineStr">
        <is>
          <t>11行 4列，源：9999-12-31 23:59:59.999000 备：2026-04-17 17:17:24.631</t>
        </is>
      </c>
      <c r="BO97" s="0" t="inlineStr">
        <is>
          <t>6行 14列，源：None 备：</t>
        </is>
      </c>
      <c r="BQ97" s="0" t="inlineStr">
        <is>
          <t>10行 5列，源：1945-05-11 14:30:45.123500 备：0001-01-01 00:00:00.0000</t>
        </is>
      </c>
      <c r="BR97" s="0" t="inlineStr">
        <is>
          <t>6行 3列，源：0.0 备：</t>
        </is>
      </c>
      <c r="BT97" s="0" t="inlineStr">
        <is>
          <t>14行 2列，源：这是一个长字符串             备：12345678901234567890</t>
        </is>
      </c>
      <c r="BW97" s="0" t="inlineStr">
        <is>
          <t>14行 0列，源：15 备：8</t>
        </is>
      </c>
      <c r="BX97" s="0" t="inlineStr">
        <is>
          <t>24行 0列，源：77 备：73</t>
        </is>
      </c>
      <c r="CD97" s="0" t="inlineStr">
        <is>
          <t>10行 5列，源：2003-11-05 02:00:00.0000 -05:10 备：1933-05-11 15:30:45.1235 +01:00</t>
        </is>
      </c>
      <c r="CF97" s="0" t="inlineStr">
        <is>
          <t>10行 5列，源：2003-11-05 02:00:00.0000 -05:10 备：1971-05-11 00:00:00.0000 +14:00</t>
        </is>
      </c>
      <c r="CG97" s="0" t="inlineStr">
        <is>
          <t>10行 5列，源：2003-11-05 02:00:00.0000 -05:10 备：1933-05-11 15:30:45.1235 +01:00</t>
        </is>
      </c>
      <c r="CI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97" s="0" t="inlineStr">
        <is>
          <t>14行 1列，源：2026-04-17 17:18:32 +08:00 备：1971-05-11 00:00:00 +14:00</t>
        </is>
      </c>
      <c r="CM97" s="0" t="inlineStr">
        <is>
          <t>13行 2列，源：None 备：12:30:45.1</t>
        </is>
      </c>
      <c r="CN97" s="0" t="inlineStr">
        <is>
          <t>12行 3列，源：2025-05-12 00:00:00.00 -14:00 备：2063-03-12 02:00:00.00 -04:25</t>
        </is>
      </c>
      <c r="CW97" s="0" t="inlineStr">
        <is>
          <t>7行 6列，源：None 备：</t>
        </is>
      </c>
      <c r="DJ97" s="0" t="inlineStr">
        <is>
          <t>6行 15列，源：nan 备：</t>
        </is>
      </c>
      <c r="DP97" s="0" t="inlineStr">
        <is>
          <t>14行 0列，源：15 备：8</t>
        </is>
      </c>
      <c r="DR97" s="0" t="inlineStr">
        <is>
          <t>11行 4列，源：23:59:59.123000 备：12:30:45.100</t>
        </is>
      </c>
      <c r="DT97" s="0" t="inlineStr">
        <is>
          <t>12行 5列，源：None 备：00:00:00.0000</t>
        </is>
      </c>
      <c r="DV97" s="0" t="inlineStr">
        <is>
          <t>14行 2列，源：这是一个长字符串 备：12345678901234567890</t>
        </is>
      </c>
      <c r="EB97" s="0" t="inlineStr">
        <is>
          <t>11行 4列，源：23:59:59.123000 备：12:30:45.100</t>
        </is>
      </c>
      <c r="EC97" s="0" t="inlineStr">
        <is>
          <t>24行 0列，源：77 备：73</t>
        </is>
      </c>
      <c r="EF97" s="0" t="inlineStr">
        <is>
          <t>6行 11列，源：None 备：1</t>
        </is>
      </c>
      <c r="EK97" s="0" t="inlineStr">
        <is>
          <t>11行 4列，源：23:59:59.123000 备：12:30:45.000</t>
        </is>
      </c>
      <c r="EO97" s="0" t="inlineStr">
        <is>
          <t>11行 8列，源：23:59:59.123456 备：12:30:45.1000000</t>
        </is>
      </c>
      <c r="EQ97" s="0" t="inlineStr">
        <is>
          <t>6行 11列，源：None 备：</t>
        </is>
      </c>
      <c r="EZ97" s="0" t="inlineStr">
        <is>
          <t>6行 11列，源：None 备：1</t>
        </is>
      </c>
      <c r="FA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D97" s="0" t="inlineStr">
        <is>
          <t>6行 11列，源：None 备：</t>
        </is>
      </c>
      <c r="FE97" s="0" t="inlineStr">
        <is>
          <t>10行 5列，源：2003-11-05 02:00:00.0000 -05:10 备：1933-05-11 15:30:45.1235 +01:00</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c_geometry列源备映射错误，源端为geometry -1位	期望更改为text	实际备端为geometry -1位</t>
        </is>
      </c>
      <c r="AK98" s="0" t="inlineStr">
        <is>
          <t>14行 1列，源：N 备：a</t>
        </is>
      </c>
      <c r="AT98" s="0" t="inlineStr">
        <is>
          <t>8行 6列，源：None 备：</t>
        </is>
      </c>
      <c r="AX98" s="0" t="inlineStr">
        <is>
          <t>48行 1列，源：2023-05-11 00:00:00.123000 备：2025-01-01 00:00:00.233</t>
        </is>
      </c>
      <c r="BA98" s="0" t="inlineStr">
        <is>
          <t>8行 0列，源：9 备：17</t>
        </is>
      </c>
      <c r="BB98" s="0" t="inlineStr">
        <is>
          <t>48行 1列，源：2024-05-11 12:00:00.567000 备：2000-05-11 14:30:29.000</t>
        </is>
      </c>
      <c r="BH98" s="0" t="inlineStr">
        <is>
          <t>14行 1列，源：N 备：a</t>
        </is>
      </c>
      <c r="BM98" s="0" t="inlineStr">
        <is>
          <t>11行 5列，源：9999-12-31 23:59:59.999900 备：2026-04-17 17:17:24.6306</t>
        </is>
      </c>
      <c r="BO98" s="0" t="inlineStr">
        <is>
          <t>6行 15列，源：1.23456789e+38 备：-123456789000000002003480098325095514112.0000000000000</t>
        </is>
      </c>
      <c r="BQ98" s="0" t="inlineStr">
        <is>
          <t>10行 6列，源：1945-05-11 14:30:45.123460 备：0001-01-01 00:00:00.00000</t>
        </is>
      </c>
      <c r="BR98" s="0" t="inlineStr">
        <is>
          <t>6行 4列，源：0.0 备：</t>
        </is>
      </c>
      <c r="BT98" s="0" t="inlineStr">
        <is>
          <t>14行 2列，源：这是一个长字符串             备：12345678901234567890</t>
        </is>
      </c>
      <c r="BW98" s="0" t="inlineStr">
        <is>
          <t>14行 1列，源：N 备：a</t>
        </is>
      </c>
      <c r="BX98" s="0" t="inlineStr">
        <is>
          <t>24行 1列，源：b'T' 备：00</t>
        </is>
      </c>
      <c r="CD98" s="0" t="inlineStr">
        <is>
          <t>10行 6列，源：2003-11-05 02:00:00.00000 -05:10 备：1933-05-11 15:30:45.12346 +01:00</t>
        </is>
      </c>
      <c r="CF98" s="0" t="inlineStr">
        <is>
          <t>10行 6列，源：2003-11-05 02:00:00.00000 -05:10 备：1971-05-11 00:00:00.00000 +14:00</t>
        </is>
      </c>
      <c r="CG98" s="0" t="inlineStr">
        <is>
          <t>10行 6列，源：2003-11-05 02:00:00.00000 -05:10 备：1933-05-11 15:30:45.12346 +01:00</t>
        </is>
      </c>
      <c r="CI98" s="0" t="inlineStr">
        <is>
          <t>24行 0列，源：109 备：8</t>
        </is>
      </c>
      <c r="CJ98" s="0" t="inlineStr">
        <is>
          <t>14行 2列，源：2026-04-17 17:18:31.5 +08:00 备：1971-05-11 00:00:00.0 +14:00</t>
        </is>
      </c>
      <c r="CM98" s="0" t="inlineStr">
        <is>
          <t>13行 3列，源：12:00:00.120000 备：12:30:45.12</t>
        </is>
      </c>
      <c r="CN98" s="0" t="inlineStr">
        <is>
          <t>12行 4列，源：2025-05-12 00:00:00.000 -14:00 备：2063-03-12 02:00:00.000 -04:25</t>
        </is>
      </c>
      <c r="CW98" s="0" t="inlineStr">
        <is>
          <t>7行 7列，源：None 备：</t>
        </is>
      </c>
      <c r="DJ98" s="0" t="inlineStr">
        <is>
          <t>6行 16列，源：nan 备：</t>
        </is>
      </c>
      <c r="DP98" s="0" t="inlineStr">
        <is>
          <t>14行 1列，源：N 备：a</t>
        </is>
      </c>
      <c r="DR98" s="0" t="inlineStr">
        <is>
          <t>11行 5列，源：23:59:59.123500 备：12:30:45.1000</t>
        </is>
      </c>
      <c r="DT98" s="0" t="inlineStr">
        <is>
          <t>12行 7列，源：None 备：00:00:00.000000</t>
        </is>
      </c>
      <c r="DV98" s="0" t="inlineStr">
        <is>
          <t>14行 2列，源：这是一个长字符串 备：12345678901234567890</t>
        </is>
      </c>
      <c r="EB98" s="0" t="inlineStr">
        <is>
          <t>11行 5列，源：23:59:59.123500 备：12:30:45.1000</t>
        </is>
      </c>
      <c r="EC98" s="0" t="inlineStr">
        <is>
          <t>24行 1列，源：b'T' 备：</t>
        </is>
      </c>
      <c r="EF98" s="0" t="inlineStr">
        <is>
          <t>6行 12列，源：None 备：0.00000000000000000000000000000100000000</t>
        </is>
      </c>
      <c r="EK98" s="0" t="inlineStr">
        <is>
          <t>11行 5列，源：23:59:59.123500 备：12:30:45.0000</t>
        </is>
      </c>
      <c r="EO98" s="0" t="inlineStr">
        <is>
          <t>12行 0列，源：13 备：6</t>
        </is>
      </c>
      <c r="EQ98" s="0" t="inlineStr">
        <is>
          <t>6行 12列，源：None 备：</t>
        </is>
      </c>
      <c r="EZ98" s="0" t="inlineStr">
        <is>
          <t>6行 12列，源：None 备：0.00000000000000000000000000000100000000</t>
        </is>
      </c>
      <c r="FD98" s="0" t="inlineStr">
        <is>
          <t>6行 12列，源：None 备：</t>
        </is>
      </c>
      <c r="FE98" s="0" t="inlineStr">
        <is>
          <t>10行 6列，源：2003-11-05 02:00:00.00000 -05:10 备：1933-05-11 15:30:45.12346 +01:00</t>
        </is>
      </c>
    </row>
    <row r="99">
      <c r="A99" s="0" t="inlineStr">
        <is>
          <t>info_sdt_dml_batch1_pk_drp2</t>
        </is>
      </c>
      <c r="K99" s="0" t="inlineStr">
        <is>
          <t>[0;34m info_sdt_dml_batch1_pk_drp2 [0m源备字段数相同，源端字段：2 	备端字段2</t>
        </is>
      </c>
      <c r="W99" s="16">
        <f>HYPERLINK("#2026041717hbase1!AP2","NO 源备存在差异，共10个")</f>
        <v/>
      </c>
      <c r="X99" s="0">
        <f>A99</f>
        <v/>
      </c>
      <c r="AK99" s="0" t="inlineStr">
        <is>
          <t>14行 1列，源：N 备：a</t>
        </is>
      </c>
      <c r="AT99" s="0" t="inlineStr">
        <is>
          <t>8行 7列，源：None 备：</t>
        </is>
      </c>
      <c r="AX99" s="0" t="inlineStr">
        <is>
          <t>49行 0列，源：122 备：4</t>
        </is>
      </c>
      <c r="BA99" s="0" t="inlineStr">
        <is>
          <t>8行 2列，源：0.0 备：0</t>
        </is>
      </c>
      <c r="BB99" s="0" t="inlineStr">
        <is>
          <t>49行 0列，源：223 备：8</t>
        </is>
      </c>
      <c r="BH99" s="0" t="inlineStr">
        <is>
          <t>14行 1列，源：N 备：a</t>
        </is>
      </c>
      <c r="BM99" s="0" t="inlineStr">
        <is>
          <t>11行 6列，源：9999-12-31 23:59:59.999990 备：2026-04-17 17:17:24.63065</t>
        </is>
      </c>
      <c r="BO99" s="0" t="inlineStr">
        <is>
          <t>6行 16列，源：3.4028230607370965e+38 备：-340282306073709652508363335590014353408.000000</t>
        </is>
      </c>
      <c r="BQ99" s="0" t="inlineStr">
        <is>
          <t>10行 7列，源：1945-05-11 14:30:45.123457 备：0001-01-01 00:00:00.000000</t>
        </is>
      </c>
      <c r="BR99" s="0" t="inlineStr">
        <is>
          <t>6行 6列，源：None 备：1</t>
        </is>
      </c>
      <c r="BT99"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99" s="0" t="inlineStr">
        <is>
          <t>14行 1列，源：N 备：a</t>
        </is>
      </c>
      <c r="BX99" s="0" t="inlineStr">
        <is>
          <t>24行 2列，源：b'HelloWorld\x00\x00\x00\x00\x00\x00\x00\x00\x00\x00' 备：0000000000000000000000000000000000000000</t>
        </is>
      </c>
      <c r="CD99" s="0" t="inlineStr">
        <is>
          <t>10行 7列，源：2003-11-05 02:00:00.000000 -05:10 备：1933-05-11 15:30:45.123457 +01:00</t>
        </is>
      </c>
      <c r="CF99" s="0" t="inlineStr">
        <is>
          <t>10行 7列，源：2003-11-05 02:00:00.000000 -05:10 备：1971-05-11 00:00:00.000000 +14:00</t>
        </is>
      </c>
      <c r="CG99" s="0" t="inlineStr">
        <is>
          <t>10行 7列，源：2003-11-05 02:00:00.000000 -05:10 备：1933-05-11 15:30:45.123457 +01:00</t>
        </is>
      </c>
      <c r="CI99" s="0" t="inlineStr">
        <is>
          <t>24行 1列，源：b'*' 备：42</t>
        </is>
      </c>
      <c r="CJ99" s="0" t="inlineStr">
        <is>
          <t>14行 3列，源：2026-04-17 17:18:31.54 +08:00 备：1971-05-11 00:00:00.00 +14:00</t>
        </is>
      </c>
      <c r="CM99" s="0" t="inlineStr">
        <is>
          <t>13行 4列，源：None 备：12:30:45.123</t>
        </is>
      </c>
      <c r="CN99" s="0" t="inlineStr">
        <is>
          <t>12行 5列，源：2025-05-12 00:00:00.0000 -14:00 备：2063-03-12 02:00:00.0000 -04:25</t>
        </is>
      </c>
      <c r="CW99" s="0" t="inlineStr">
        <is>
          <t>7行 9列，源：None 备：</t>
        </is>
      </c>
      <c r="DJ99" s="0" t="inlineStr">
        <is>
          <t>6行 17列，源：None 备：1000000.0000</t>
        </is>
      </c>
      <c r="DP99" s="0" t="inlineStr">
        <is>
          <t>14行 1列，源：N 备：a</t>
        </is>
      </c>
      <c r="DR99" s="0" t="inlineStr">
        <is>
          <t>11行 6列，源：23:59:59.123460 备：12:30:45.10000</t>
        </is>
      </c>
      <c r="DT99" s="0" t="inlineStr">
        <is>
          <t>13行 0列，源：14 备：23</t>
        </is>
      </c>
      <c r="DV99"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99" s="0" t="inlineStr">
        <is>
          <t>11行 6列，源：23:59:59.123460 备：12:30:45.10000</t>
        </is>
      </c>
      <c r="EC99" s="0" t="inlineStr">
        <is>
          <t>24行 2列，源：b'HelloWorld' 备：</t>
        </is>
      </c>
      <c r="EF99" s="0" t="inlineStr">
        <is>
          <t>6行 13列，源：None 备：0.0000010000</t>
        </is>
      </c>
      <c r="EK99" s="0" t="inlineStr">
        <is>
          <t>11行 6列，源：23:59:59.123460 备：12:30:45.00000</t>
        </is>
      </c>
      <c r="EO99" s="0" t="inlineStr">
        <is>
          <t>12行 1列，源：None 备：09:12:34</t>
        </is>
      </c>
      <c r="EQ99" s="0" t="inlineStr">
        <is>
          <t>6行 13列，源：None 备：</t>
        </is>
      </c>
      <c r="EZ99" s="0" t="inlineStr">
        <is>
          <t>6行 13列，源：None 备：0.0000010000</t>
        </is>
      </c>
      <c r="FD99" s="0" t="inlineStr">
        <is>
          <t>6行 13列，源：None 备：</t>
        </is>
      </c>
      <c r="FE99" s="0" t="inlineStr">
        <is>
          <t>10行 7列，源：2003-11-05 02:00:00.000000 -05:10 备：1933-05-11 15:30:45.123457 +01:00</t>
        </is>
      </c>
    </row>
    <row r="100">
      <c r="B100" s="0" t="inlineStr">
        <is>
          <t>YES</t>
        </is>
      </c>
      <c r="C100" s="0" t="inlineStr">
        <is>
          <t>NULL</t>
        </is>
      </c>
      <c r="D100" s="0" t="inlineStr">
        <is>
          <t>NULL</t>
        </is>
      </c>
      <c r="E100" s="0" t="inlineStr">
        <is>
          <t>NULL</t>
        </is>
      </c>
      <c r="F100" s="0" t="inlineStr">
        <is>
          <t>NULL</t>
        </is>
      </c>
      <c r="G100" s="0" t="inlineStr">
        <is>
          <t>NULL</t>
        </is>
      </c>
      <c r="H100" s="0" t="inlineStr">
        <is>
          <t>NULL</t>
        </is>
      </c>
      <c r="I100" s="0" t="inlineStr">
        <is>
          <t>YES!PK__info_sdt__3213E83FFC303CEB</t>
        </is>
      </c>
      <c r="J100" s="0" t="inlineStr">
        <is>
          <t>YES! 主键相关索引</t>
        </is>
      </c>
      <c r="K100" s="0" t="inlineStr">
        <is>
          <t xml:space="preserve"> NO!  	 id列源备映射错误，源端为int None位	期望更改为text	实际备端为int None位</t>
        </is>
      </c>
      <c r="AK100" s="0" t="inlineStr">
        <is>
          <t>14行 2列，源：€¶I€¶                备：this is a testcaseyf</t>
        </is>
      </c>
      <c r="AT100" s="0" t="inlineStr">
        <is>
          <t>8行 8列，源：None 备：</t>
        </is>
      </c>
      <c r="AX100" s="0" t="inlineStr">
        <is>
          <t>49行 1列，源：2024-05-11 12:00:00.567000 备：9999-12-31 23:59:59.997</t>
        </is>
      </c>
      <c r="BA100" s="0" t="inlineStr">
        <is>
          <t>8行 5列，源：None 备：</t>
        </is>
      </c>
      <c r="BB100" s="0" t="inlineStr">
        <is>
          <t>49行 1列，源：2025-01-01 00:00:00.233000 备：2068-05-11 14:30:30.000</t>
        </is>
      </c>
      <c r="BH100" s="0" t="inlineStr">
        <is>
          <t>14行 2列，源：€¶I€¶                备：this is a testcaseyf</t>
        </is>
      </c>
      <c r="BM100" s="0" t="inlineStr">
        <is>
          <t>11行 7列，源：9999-12-31 23:59:59.999999 备：2026-04-17 17:17:24.630647</t>
        </is>
      </c>
      <c r="BO100" s="0" t="inlineStr">
        <is>
          <t>6行 19列，源：True 备：0</t>
        </is>
      </c>
      <c r="BQ100" s="0" t="inlineStr">
        <is>
          <t>10行 8列，源：1945-05-11 14:30:45.123456 备：0001-01-01 00:00:00.0000000</t>
        </is>
      </c>
      <c r="BR100" s="0" t="inlineStr">
        <is>
          <t>6行 7列，源：None 备：0.00000000000000000000000000100000000000</t>
        </is>
      </c>
      <c r="BT100"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100" s="0" t="inlineStr">
        <is>
          <t>14行 2列，源：€¶I€¶ 备：this is a test</t>
        </is>
      </c>
      <c r="BX100" s="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00" s="0" t="inlineStr">
        <is>
          <t>10行 8列，源：2003-11-05 02:00:00.0000000 -05:10 备：1933-05-11 15:30:45.1234567 +01:00</t>
        </is>
      </c>
      <c r="CF100" s="0" t="inlineStr">
        <is>
          <t>10行 8列，源：2003-11-05 02:00:00.0000000 -05:10 备：1971-05-11 00:00:00.0000001 +14:00</t>
        </is>
      </c>
      <c r="CG100" s="0" t="inlineStr">
        <is>
          <t>10行 8列，源：2003-11-05 02:00:00.0000000 -05:10 备：1933-05-11 15:30:45.1234567 +01:00</t>
        </is>
      </c>
      <c r="CI100" s="0" t="inlineStr">
        <is>
          <t>24行 2列，源：b'~!@#$%^&amp;*]\x00\x00\x00\x00\x00\x00\x00\x00\x00\x00' 备：C9CFBAA3D3A2B7BDC8EDBCFEB9C9B7DDB9ABCBBE</t>
        </is>
      </c>
      <c r="CJ100" s="0" t="inlineStr">
        <is>
          <t>14行 4列，源：2026-04-17 17:18:31.537 +08:00 备：1971-05-11 00:00:00.000 +14:00</t>
        </is>
      </c>
      <c r="CM100" s="0" t="inlineStr">
        <is>
          <t>13行 5列，源：12:00:00.123500 备：12:30:45.1235</t>
        </is>
      </c>
      <c r="CN100" s="0" t="inlineStr">
        <is>
          <t>12行 6列，源：2025-05-12 00:00:00.00000 -14:00 备：2063-03-12 02:00:00.00000 -04:25</t>
        </is>
      </c>
      <c r="CW100" s="0" t="inlineStr">
        <is>
          <t>7行 10列，源：None 备：</t>
        </is>
      </c>
      <c r="DJ100" s="0" t="inlineStr">
        <is>
          <t>6行 18列，源：None 备：20000.0000</t>
        </is>
      </c>
      <c r="DP100" s="0" t="inlineStr">
        <is>
          <t>14行 2列，源：€¶I€¶ 备：this is a testcaseyf</t>
        </is>
      </c>
      <c r="DR100" s="0" t="inlineStr">
        <is>
          <t>11行 7列，源：23:59:59.123457 备：12:30:45.100000</t>
        </is>
      </c>
      <c r="DT100" s="0" t="inlineStr">
        <is>
          <t>13行 1列，源：None 备：23:59:59</t>
        </is>
      </c>
      <c r="DV100"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100" s="0" t="inlineStr">
        <is>
          <t>11行 7列，源：23:59:59.123457 备：12:30:45.100000</t>
        </is>
      </c>
      <c r="EC100" s="0" t="inlineStr">
        <is>
          <t>24行 3列，源：b'HelloWorldTestData' 备：</t>
        </is>
      </c>
      <c r="EF100" s="0" t="inlineStr">
        <is>
          <t>6行 14列，源：None 备：0.01</t>
        </is>
      </c>
      <c r="EK100" s="0" t="inlineStr">
        <is>
          <t>11行 7列，源：23:59:59.123457 备：12:30:45.000000</t>
        </is>
      </c>
      <c r="EO100" s="0" t="inlineStr">
        <is>
          <t>12行 2列，源：00:00:01.100000 备：12:30:45.1</t>
        </is>
      </c>
      <c r="EQ100" s="0" t="inlineStr">
        <is>
          <t>6行 14列，源：None 备：</t>
        </is>
      </c>
      <c r="EZ100" s="0" t="inlineStr">
        <is>
          <t>6行 14列，源：None 备：0.01</t>
        </is>
      </c>
      <c r="FD100" s="0" t="inlineStr">
        <is>
          <t>6行 14列，源：None 备：</t>
        </is>
      </c>
      <c r="FE100" s="0" t="inlineStr">
        <is>
          <t>10行 8列，源：2003-11-05 02:00:00.0000000 -05:10 备：1933-05-11 15:30:45.1234567 +01:00</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c_sdt列源备映射错误，源端为smalldatetime None位	期望更改为text	实际备端为smalldatetime None位</t>
        </is>
      </c>
      <c r="AK101" s="0" t="inlineStr">
        <is>
          <t>14行 2列，源：€¶I€¶                备：this is a testcaseyf</t>
        </is>
      </c>
      <c r="AT101" s="0" t="inlineStr">
        <is>
          <t>8行 10列，源：None 备：</t>
        </is>
      </c>
      <c r="AX101" s="0" t="inlineStr">
        <is>
          <t>50行 0列，源：123 备：5</t>
        </is>
      </c>
      <c r="BA101" s="0" t="inlineStr">
        <is>
          <t>8行 6列，源：None 备：</t>
        </is>
      </c>
      <c r="BB101" s="0" t="inlineStr">
        <is>
          <t>50行 0列，源：224 备：9</t>
        </is>
      </c>
      <c r="BH101" s="0" t="inlineStr">
        <is>
          <t>14行 2列，源：€¶I€¶                备：this is a testcaseyf</t>
        </is>
      </c>
      <c r="BM101" s="0" t="inlineStr">
        <is>
          <t>11行 8列，源：9999-12-31 23:59:59.999999 备：2026-04-17 17:17:24.6306467</t>
        </is>
      </c>
      <c r="BO101" s="0" t="inlineStr">
        <is>
          <t>7行 0列，源：17 备：18</t>
        </is>
      </c>
      <c r="BQ101" s="0" t="inlineStr">
        <is>
          <t>11行 0列，源：57 备：5</t>
        </is>
      </c>
      <c r="BR101" s="0" t="inlineStr">
        <is>
          <t>6行 8列，源：None 备：0.0000000010</t>
        </is>
      </c>
      <c r="BT101" s="0" t="inlineStr">
        <is>
          <t>15行 0列，源：28 备：5</t>
        </is>
      </c>
      <c r="BW101" s="0" t="inlineStr">
        <is>
          <t>14行 2列，源：€¶I€¶ 备：this is a test</t>
        </is>
      </c>
      <c r="BX101" s="0" t="inlineStr">
        <is>
          <t>25行 0列，源：78 备：74</t>
        </is>
      </c>
      <c r="CD101" s="0" t="inlineStr">
        <is>
          <t>11行 0列，源：12 备：8</t>
        </is>
      </c>
      <c r="CF101" s="0" t="inlineStr">
        <is>
          <t>11行 0列，源：12 备：130</t>
        </is>
      </c>
      <c r="CG101" s="0" t="inlineStr">
        <is>
          <t>11行 0列，源：12 备：8</t>
        </is>
      </c>
      <c r="CI101" s="0"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101" s="0" t="inlineStr">
        <is>
          <t>14行 5列，源：2026-04-17 17:18:31.5370 +08:00 备：1971-05-11 00:00:00.0000 +14:00</t>
        </is>
      </c>
      <c r="CM101" s="0" t="inlineStr">
        <is>
          <t>13行 6列，源：None 备：12:30:45.12345</t>
        </is>
      </c>
      <c r="CN101" s="0" t="inlineStr">
        <is>
          <t>12行 7列，源：2025-05-12 00:00:00.000000 -14:00 备：2063-03-12 02:00:00.000000 -04:25</t>
        </is>
      </c>
      <c r="CW101" s="0" t="inlineStr">
        <is>
          <t>7行 11列，源：None 备：</t>
        </is>
      </c>
      <c r="DJ101" s="0" t="inlineStr">
        <is>
          <t>6行 19列，源：None 备：</t>
        </is>
      </c>
      <c r="DP101" s="0" t="inlineStr">
        <is>
          <t>14行 2列，源：€¶I€¶ 备：this is a testcaseyf</t>
        </is>
      </c>
      <c r="DR101" s="0" t="inlineStr">
        <is>
          <t>11行 8列，源：23:59:59.123456 备：12:30:45.1000000</t>
        </is>
      </c>
      <c r="DT101" s="0" t="inlineStr">
        <is>
          <t>13行 2列，源：12:00:00.100000 备：23:59:59.9</t>
        </is>
      </c>
      <c r="DV101" s="0" t="inlineStr">
        <is>
          <t>15行 0列，源：28 备：5</t>
        </is>
      </c>
      <c r="EB101" s="0" t="inlineStr">
        <is>
          <t>11行 8列，源：23:59:59.123456 备：12:30:45.1000000</t>
        </is>
      </c>
      <c r="EC101" s="0" t="inlineStr">
        <is>
          <t>25行 0列，源：78 备：74</t>
        </is>
      </c>
      <c r="EF101" s="0" t="inlineStr">
        <is>
          <t>6行 15列，源：nan 备：</t>
        </is>
      </c>
      <c r="EK101" s="0" t="inlineStr">
        <is>
          <t>11行 8列，源：23:59:59.123456 备：12:30:45.0000000</t>
        </is>
      </c>
      <c r="EO101" s="0" t="inlineStr">
        <is>
          <t>12行 3列，源：None 备：09:12:34.12</t>
        </is>
      </c>
      <c r="EQ101" s="0" t="inlineStr">
        <is>
          <t>6行 15列，源：nan 备：</t>
        </is>
      </c>
      <c r="EZ101" s="0" t="inlineStr">
        <is>
          <t>6行 15列，源：nan 备：</t>
        </is>
      </c>
      <c r="FD101" s="0" t="inlineStr">
        <is>
          <t>6行 15列，源：nan 备：</t>
        </is>
      </c>
      <c r="FE101" s="0" t="inlineStr">
        <is>
          <t>11行 0列，源：12 备：8</t>
        </is>
      </c>
    </row>
    <row r="102">
      <c r="A102" s="0" t="inlineStr">
        <is>
          <t>info_varbinary_max_dml_single_pk_irp</t>
        </is>
      </c>
      <c r="K102" s="0" t="inlineStr">
        <is>
          <t>[0;34m info_varbinary_max_dml_single_pk_irp [0m源备字段数相同，源端字段：4 	备端字段4</t>
        </is>
      </c>
      <c r="W102" s="16">
        <f>HYPERLINK("#2026041717hbase1!AQ2","NO 源备存在差异，共18个")</f>
        <v/>
      </c>
      <c r="X102" s="0">
        <f>A102</f>
        <v/>
      </c>
      <c r="AK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2" s="0" t="inlineStr">
        <is>
          <t>8行 11列，源：None 备：</t>
        </is>
      </c>
      <c r="AX102" s="0" t="inlineStr">
        <is>
          <t>50行 1列，源：2025-01-01 00:00:00.233000 备：2026-04-17 17:16:25.287</t>
        </is>
      </c>
      <c r="BA102" s="0" t="inlineStr">
        <is>
          <t>8行 7列，源：None 备：</t>
        </is>
      </c>
      <c r="BB102" s="0" t="inlineStr">
        <is>
          <t>50行 1列，源：2040-12-25 23:59:59.997000 备：1981-05-11 14:30:59.000</t>
        </is>
      </c>
      <c r="BH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2" s="0" t="inlineStr">
        <is>
          <t>12行 0列，源：26 备：225</t>
        </is>
      </c>
      <c r="BO102" s="0" t="inlineStr">
        <is>
          <t>7行 1列，源：nan 备：</t>
        </is>
      </c>
      <c r="BQ102" s="0" t="inlineStr">
        <is>
          <t>11行 1列，源：2065-05-11 14:30:45 备：9999-12-31 23:59:59</t>
        </is>
      </c>
      <c r="BR102" s="0" t="inlineStr">
        <is>
          <t>6行 10列，源：None 备：0</t>
        </is>
      </c>
      <c r="BT102" s="0" t="inlineStr">
        <is>
          <t>15行 1列，源：试 备：X</t>
        </is>
      </c>
      <c r="BW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2" s="0" t="inlineStr">
        <is>
          <t>25行 1列，源：b'B' 备：20</t>
        </is>
      </c>
      <c r="CD102" s="0" t="inlineStr">
        <is>
          <t>11行 1列，源：2025-05-12 00:00:00 -14:00 备：2000-05-11 00:30:45 +09:00</t>
        </is>
      </c>
      <c r="CF102" s="0" t="inlineStr">
        <is>
          <t>11行 1列，源：2025-05-12 00:00:00 -14:00 备：2013-03-12 02:00:00 -04:25</t>
        </is>
      </c>
      <c r="CG102" s="0" t="inlineStr">
        <is>
          <t>11行 1列，源：2025-05-12 00:00:00 -14:00 备：2000-05-11 00:30:45 +09:00</t>
        </is>
      </c>
      <c r="CI102" s="0" t="inlineStr">
        <is>
          <t>25行 0列，源：110 备：9</t>
        </is>
      </c>
      <c r="CJ102" s="0" t="inlineStr">
        <is>
          <t>14行 6列，源：2026-04-17 17:18:31.53698 +08:00 备：1971-05-11 00:00:00.00000 +14:00</t>
        </is>
      </c>
      <c r="CM102" s="0" t="inlineStr">
        <is>
          <t>13行 7列，源：12:00:00.123457 备：12:30:45.123450</t>
        </is>
      </c>
      <c r="CN102" s="0" t="inlineStr">
        <is>
          <t>12行 8列，源：2025-05-11 23:59:59.9999999 -14:00 备：2063-03-12 02:00:00.0000000 -04:25</t>
        </is>
      </c>
      <c r="CW102" s="0" t="inlineStr">
        <is>
          <t>7行 12列，源：None 备：</t>
        </is>
      </c>
      <c r="DJ102" s="0" t="inlineStr">
        <is>
          <t>7行 0列，源：12 备：17</t>
        </is>
      </c>
      <c r="DP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2" s="0" t="inlineStr">
        <is>
          <t>12行 0列，源：13 备：6</t>
        </is>
      </c>
      <c r="DT102" s="0" t="inlineStr">
        <is>
          <t>13行 3列，源：None 备：23:59:59.99</t>
        </is>
      </c>
      <c r="DV102" s="0" t="inlineStr">
        <is>
          <t>15行 1列，源：试 备：X</t>
        </is>
      </c>
      <c r="EB102" s="0" t="inlineStr">
        <is>
          <t>12行 0列，源：13 备：6</t>
        </is>
      </c>
      <c r="EC102" s="0" t="inlineStr">
        <is>
          <t>25行 1列，源：b'B' 备：20</t>
        </is>
      </c>
      <c r="EF102" s="0" t="inlineStr">
        <is>
          <t>6行 16列，源：nan 备：</t>
        </is>
      </c>
      <c r="EK102" s="0" t="inlineStr">
        <is>
          <t>12行 0列，源：13 备：5</t>
        </is>
      </c>
      <c r="EO102" s="0" t="inlineStr">
        <is>
          <t>12行 4列，源：00:00:01.123000 备：12:30:45.120</t>
        </is>
      </c>
      <c r="EQ102" s="0" t="inlineStr">
        <is>
          <t>6行 16列，源：nan 备：</t>
        </is>
      </c>
      <c r="EZ102" s="0" t="inlineStr">
        <is>
          <t>6行 16列，源：nan 备：</t>
        </is>
      </c>
      <c r="FD102" s="0" t="inlineStr">
        <is>
          <t>6行 16列，源：nan 备：</t>
        </is>
      </c>
      <c r="FE102" s="0" t="inlineStr">
        <is>
          <t>11行 1列，源：2025-05-12 00:00:00 -14:00 备：2000-05-11 00:30:45 +09:00</t>
        </is>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YES!PK__info_var__3213E83F68C3051A</t>
        </is>
      </c>
      <c r="J103" s="0" t="inlineStr">
        <is>
          <t>YES! 主键相关索引</t>
        </is>
      </c>
      <c r="K103" s="0" t="inlineStr">
        <is>
          <t xml:space="preserve"> NO!  	 id列源备映射错误，源端为int None位	期望更改为text	实际备端为int None位</t>
        </is>
      </c>
      <c r="AK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3" s="0" t="inlineStr">
        <is>
          <t>8行 12列，源：None 备：</t>
        </is>
      </c>
      <c r="AX103" s="0" t="inlineStr">
        <is>
          <t>51行 0列，源：152 备：51</t>
        </is>
      </c>
      <c r="BA103" s="0" t="inlineStr">
        <is>
          <t>8行 8列，源：None 备：</t>
        </is>
      </c>
      <c r="BH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3" s="0" t="inlineStr">
        <is>
          <t>12行 1列，源：1945-05-11 14:30:45 备：9999-12-31 23:59:59</t>
        </is>
      </c>
      <c r="BO103" s="0" t="inlineStr">
        <is>
          <t>7行 2列，源：nan 备：</t>
        </is>
      </c>
      <c r="BQ103" s="0" t="inlineStr">
        <is>
          <t>11行 2列，源：2065-05-11 14:30:45.100000 备：9999-12-31 23:59:59.9</t>
        </is>
      </c>
      <c r="BR103" s="0" t="inlineStr">
        <is>
          <t>6行 11列，源：None 备：1</t>
        </is>
      </c>
      <c r="BT103" s="0" t="inlineStr">
        <is>
          <t>15行 1列，源：试 备：X</t>
        </is>
      </c>
      <c r="BW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3" s="0" t="inlineStr">
        <is>
          <t>25行 2列，源：b'\xc9\xcf\xba\xa3\xd3\xa2\xb7\xbd\xc8\xed\xbc\xfe\xb9\xc9\xb7\xdd\xb9\xab\xcb\xbe' 备：2020202020202020202020202020202020202020</t>
        </is>
      </c>
      <c r="CD103" s="0" t="inlineStr">
        <is>
          <t>11行 2列，源：2025-05-12 00:00:00.0 -14:00 备：2000-05-11 00:30:45.1 +09:00</t>
        </is>
      </c>
      <c r="CF103" s="0" t="inlineStr">
        <is>
          <t>11行 2列，源：2025-05-12 00:00:00.0 -14:00 备：2013-03-12 02:00:00.0 -04:25</t>
        </is>
      </c>
      <c r="CG103" s="0" t="inlineStr">
        <is>
          <t>11行 2列，源：2025-05-12 00:00:00.0 -14:00 备：2000-05-11 00:30:45.1 +09:00</t>
        </is>
      </c>
      <c r="CI103" s="0" t="inlineStr">
        <is>
          <t>25行 1列，源：b'*' 备：2A</t>
        </is>
      </c>
      <c r="CJ103" s="0" t="inlineStr">
        <is>
          <t>14行 7列，源：2026-04-17 17:18:31.536981 +08:00 备：1971-05-11 00:00:00.000000 +14:00</t>
        </is>
      </c>
      <c r="CM103" s="0" t="inlineStr">
        <is>
          <t>13行 8列，源：None 备：12:30:45.1234500</t>
        </is>
      </c>
      <c r="CW103" s="0" t="inlineStr">
        <is>
          <t>7行 13列，源：None 备：</t>
        </is>
      </c>
      <c r="DJ103" s="0" t="inlineStr">
        <is>
          <t>7行 1列，源：nan 备：</t>
        </is>
      </c>
      <c r="DP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3" s="0" t="inlineStr">
        <is>
          <t>12行 1列，源：None 备：12:30:45</t>
        </is>
      </c>
      <c r="DT103" s="0" t="inlineStr">
        <is>
          <t>13行 4列，源：12:00:00.123000 备：23:59:59.999</t>
        </is>
      </c>
      <c r="DV103" s="0" t="inlineStr">
        <is>
          <t>15行 1列，源：试 备：X</t>
        </is>
      </c>
      <c r="EB103" s="0" t="inlineStr">
        <is>
          <t>12行 1列，源：None 备：12:30:45</t>
        </is>
      </c>
      <c r="EC103" s="0" t="inlineStr">
        <is>
          <t>25行 2列，源：b'\xc9\xcf\xba\xa3\xd3\xa2\xb7\xbd\xc8\xed\xbc\xfe\xb9\xc9\xb7\xdd\xb9\xab\xcb\xbe' 备：20202020202020202020</t>
        </is>
      </c>
      <c r="EF103" s="0" t="inlineStr">
        <is>
          <t>6行 17列，源：None 备：</t>
        </is>
      </c>
      <c r="EK103" s="0" t="inlineStr">
        <is>
          <t>12行 1列，源：None 备：12:30:45</t>
        </is>
      </c>
      <c r="EO103" s="0" t="inlineStr">
        <is>
          <t>12行 5列，源：None 备：09:12:34.1235</t>
        </is>
      </c>
      <c r="EQ103" s="0" t="inlineStr">
        <is>
          <t>6行 17列，源：None 备：</t>
        </is>
      </c>
      <c r="EZ103" s="0" t="inlineStr">
        <is>
          <t>6行 17列，源：None 备：</t>
        </is>
      </c>
      <c r="FD103" s="0" t="inlineStr">
        <is>
          <t>6行 17列，源：None 备：</t>
        </is>
      </c>
      <c r="FE103" s="0" t="inlineStr">
        <is>
          <t>11行 2列，源：2025-05-12 00:00:00.0 -14:00 备：2000-05-11 00:30:45.1 +09:00</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c_varbinary_max1列源备映射错误，源端为varbinary -1位	期望更改为text	实际备端为varbinary -1位</t>
        </is>
      </c>
      <c r="AK104" s="0" t="inlineStr">
        <is>
          <t>15行 0列，源：16 备：9</t>
        </is>
      </c>
      <c r="AT104" s="0" t="inlineStr">
        <is>
          <t>8行 13列，源：None 备：</t>
        </is>
      </c>
      <c r="AX104" s="0" t="inlineStr">
        <is>
          <t>51行 1列，源：1900-01-01 00:00:00 备：</t>
        </is>
      </c>
      <c r="BA104" s="0" t="inlineStr">
        <is>
          <t>8行 10列，源：None 备：</t>
        </is>
      </c>
      <c r="BH104" s="0" t="inlineStr">
        <is>
          <t>15行 0列，源：16 备：9</t>
        </is>
      </c>
      <c r="BM104" s="0" t="inlineStr">
        <is>
          <t>12行 2列，源：1945-05-11 14:30:45.100000 备：9999-12-31 23:59:59.9</t>
        </is>
      </c>
      <c r="BO104" s="0" t="inlineStr">
        <is>
          <t>7行 3列，源：nan 备：</t>
        </is>
      </c>
      <c r="BQ104" s="0" t="inlineStr">
        <is>
          <t>11行 3列，源：2065-05-11 14:30:45.120000 备：9999-12-31 23:59:59.99</t>
        </is>
      </c>
      <c r="BR104" s="0" t="inlineStr">
        <is>
          <t>6行 12列，源：None 备：0.00000000000000000000000000000100000000</t>
        </is>
      </c>
      <c r="BT104" s="0" t="inlineStr">
        <is>
          <t>15行 2列，源：更新生僻字                备：This is a nchar stri</t>
        </is>
      </c>
      <c r="BW104" s="0" t="inlineStr">
        <is>
          <t>15行 0列，源：16 备：9</t>
        </is>
      </c>
      <c r="BX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104" s="0" t="inlineStr">
        <is>
          <t>11行 3列，源：2025-05-12 00:00:00.00 -14:00 备：2000-05-11 00:30:45.12 +09:00</t>
        </is>
      </c>
      <c r="CF104" s="0" t="inlineStr">
        <is>
          <t>11行 3列，源：2025-05-12 00:00:00.00 -14:00 备：2013-03-12 02:00:00.00 -04:25</t>
        </is>
      </c>
      <c r="CG104" s="0" t="inlineStr">
        <is>
          <t>11行 3列，源：2025-05-12 00:00:00.00 -14:00 备：2000-05-11 00:30:45.12 +09:00</t>
        </is>
      </c>
      <c r="CI104" s="0" t="inlineStr">
        <is>
          <t>25行 2列，源：b'12345678901234567890' 备：7E21402324255E262A5D00000000000000000000</t>
        </is>
      </c>
      <c r="CJ104" s="0" t="inlineStr">
        <is>
          <t>14行 8列，源：2026-04-17 17:18:31.5369809 +08:00 备：1971-05-11 00:00:00.0000001 +14:00</t>
        </is>
      </c>
      <c r="CW104" s="0" t="inlineStr">
        <is>
          <t>7行 14列，源：None 备：</t>
        </is>
      </c>
      <c r="DJ104" s="0" t="inlineStr">
        <is>
          <t>7行 2列，源：nan 备：</t>
        </is>
      </c>
      <c r="DP104" s="0" t="inlineStr">
        <is>
          <t>15行 0列，源：16 备：9</t>
        </is>
      </c>
      <c r="DR104" s="0" t="inlineStr">
        <is>
          <t>12行 2列，源：00:00:01.100000 备：12:30:45.1</t>
        </is>
      </c>
      <c r="DT104" s="0" t="inlineStr">
        <is>
          <t>13行 5列，源：None 备：23:59:59.9999</t>
        </is>
      </c>
      <c r="DV104" s="0" t="inlineStr">
        <is>
          <t>15行 2列，源：更新生僻字 备：This is a nchar stri</t>
        </is>
      </c>
      <c r="EB104" s="0" t="inlineStr">
        <is>
          <t>12行 2列，源：00:00:01.100000 备：12:30:45.1</t>
        </is>
      </c>
      <c r="EC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104" s="0" t="inlineStr">
        <is>
          <t>6行 18列，源：None 备：</t>
        </is>
      </c>
      <c r="EK104" s="0" t="inlineStr">
        <is>
          <t>12行 2列，源：00:00:01.100000 备：12:30:45.1</t>
        </is>
      </c>
      <c r="EO104" s="0" t="inlineStr">
        <is>
          <t>12行 6列，源：00:00:01.123460 备：12:30:45.12000</t>
        </is>
      </c>
      <c r="EQ104" s="0" t="inlineStr">
        <is>
          <t>6行 18列，源：None 备：</t>
        </is>
      </c>
      <c r="EZ104" s="0" t="inlineStr">
        <is>
          <t>6行 18列，源：None 备：</t>
        </is>
      </c>
      <c r="FD104" s="0" t="inlineStr">
        <is>
          <t>6行 18列，源：None 备：</t>
        </is>
      </c>
      <c r="FE104" s="0" t="inlineStr">
        <is>
          <t>11行 3列，源：2025-05-12 00:00:00.00 -14:00 备：2000-05-11 00:30:45.12 +09:00</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c_varbinary_max2列源备映射错误，源端为varbinary -1位	期望更改为text	实际备端为varbinary -1位</t>
        </is>
      </c>
      <c r="AK105" s="0" t="inlineStr">
        <is>
          <t>15行 1列，源：X 备：Y</t>
        </is>
      </c>
      <c r="AT105" s="0" t="inlineStr">
        <is>
          <t>8行 14列，源：None 备：</t>
        </is>
      </c>
      <c r="AX105" s="0" t="inlineStr">
        <is>
          <t>52行 0列，源：153 备：52</t>
        </is>
      </c>
      <c r="BA105" s="0" t="inlineStr">
        <is>
          <t>8行 11列，源：None 备：</t>
        </is>
      </c>
      <c r="BH105" s="0" t="inlineStr">
        <is>
          <t>15行 1列，源：X 备：Y</t>
        </is>
      </c>
      <c r="BM105" s="0" t="inlineStr">
        <is>
          <t>12行 3列，源：1945-05-11 14:30:45.120000 备：9999-12-31 23:59:59.99</t>
        </is>
      </c>
      <c r="BO105" s="0" t="inlineStr">
        <is>
          <t>7行 4列，源：nan 备：</t>
        </is>
      </c>
      <c r="BQ105" s="0" t="inlineStr">
        <is>
          <t>11行 4列，源：2065-05-11 14:30:45.123000 备：9999-12-31 23:59:59.999</t>
        </is>
      </c>
      <c r="BR105" s="0" t="inlineStr">
        <is>
          <t>6行 13列，源：None 备：0.0000010000</t>
        </is>
      </c>
      <c r="BT105" s="0" t="inlineStr">
        <is>
          <t>15行 2列，源：更新生僻字                备：This is a nchar stri</t>
        </is>
      </c>
      <c r="BW105" s="0" t="inlineStr">
        <is>
          <t>15行 1列，源：X 备：Y</t>
        </is>
      </c>
      <c r="BX105" s="0" t="inlineStr">
        <is>
          <t>26行 0列，源：79 备：75</t>
        </is>
      </c>
      <c r="CD105" s="0" t="inlineStr">
        <is>
          <t>11行 4列，源：2025-05-12 00:00:00.000 -14:00 备：2000-05-11 00:30:45.123 +09:00</t>
        </is>
      </c>
      <c r="CF105" s="0" t="inlineStr">
        <is>
          <t>11行 4列，源：2025-05-12 00:00:00.000 -14:00 备：2013-03-12 02:00:00.000 -04:25</t>
        </is>
      </c>
      <c r="CG105" s="0" t="inlineStr">
        <is>
          <t>11行 4列，源：2025-05-12 00:00:00.000 -14:00 备：2000-05-11 00:30:45.123 +09:00</t>
        </is>
      </c>
      <c r="CI105" s="0"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105" s="0" t="inlineStr">
        <is>
          <t>15行 0列，源：54 备：2</t>
        </is>
      </c>
      <c r="CW105" s="0" t="inlineStr">
        <is>
          <t>7行 15列，源：nan 备：</t>
        </is>
      </c>
      <c r="DJ105" s="0" t="inlineStr">
        <is>
          <t>7行 3列，源：nan 备：</t>
        </is>
      </c>
      <c r="DP105" s="0" t="inlineStr">
        <is>
          <t>15行 1列，源：X 备：Y</t>
        </is>
      </c>
      <c r="DR105" s="0" t="inlineStr">
        <is>
          <t>12行 3列，源：None 备：12:30:45.12</t>
        </is>
      </c>
      <c r="DT105" s="0" t="inlineStr">
        <is>
          <t>13行 6列，源：12:00:00.123460 备：23:59:59.99999</t>
        </is>
      </c>
      <c r="DV105" s="0" t="inlineStr">
        <is>
          <t>15行 2列，源：更新生僻字 备：This is a nchar stri</t>
        </is>
      </c>
      <c r="EB105" s="0" t="inlineStr">
        <is>
          <t>12行 3列，源：None 备：12:30:45.12</t>
        </is>
      </c>
      <c r="EC105" s="0" t="inlineStr">
        <is>
          <t>26行 0列，源：79 备：75</t>
        </is>
      </c>
      <c r="EF105" s="0" t="inlineStr">
        <is>
          <t>6行 19列，源：None 备：</t>
        </is>
      </c>
      <c r="EK105" s="0" t="inlineStr">
        <is>
          <t>12行 3列，源：None 备：12:30:45.10</t>
        </is>
      </c>
      <c r="EO105" s="0" t="inlineStr">
        <is>
          <t>12行 7列，源：None 备：09:12:34.123457</t>
        </is>
      </c>
      <c r="EQ105" s="0" t="inlineStr">
        <is>
          <t>6行 19列，源：None 备：</t>
        </is>
      </c>
      <c r="EZ105" s="0" t="inlineStr">
        <is>
          <t>6行 19列，源：None 备：</t>
        </is>
      </c>
      <c r="FD105" s="0" t="inlineStr">
        <is>
          <t>6行 19列，源：None 备：</t>
        </is>
      </c>
      <c r="FE105" s="0" t="inlineStr">
        <is>
          <t>11行 4列，源：2025-05-12 00:00:00.000 -14:00 备：2000-05-11 00:30:45.123 +09:00</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c_image3列源备映射错误，源端为image 2147483647位	期望更改为text	实际备端为image 2147483647位</t>
        </is>
      </c>
      <c r="AK106" s="0" t="inlineStr">
        <is>
          <t>15行 1列，源：X 备：Y</t>
        </is>
      </c>
      <c r="AT106" s="0" t="inlineStr">
        <is>
          <t>8行 15列，源：1.23456789012345e-30 备：0.0000000000000</t>
        </is>
      </c>
      <c r="AX106" s="0" t="inlineStr">
        <is>
          <t>52行 1列，源：1753-01-01 00:00:00 备：1900-01-01 00:00:00.000</t>
        </is>
      </c>
      <c r="BA106" s="0" t="inlineStr">
        <is>
          <t>8行 12列，源：None 备：</t>
        </is>
      </c>
      <c r="BH106" s="0" t="inlineStr">
        <is>
          <t>15行 1列，源：X 备：Y</t>
        </is>
      </c>
      <c r="BM106" s="0" t="inlineStr">
        <is>
          <t>12行 4列，源：1945-05-11 14:30:45.123000 备：9999-12-31 23:59:59.999</t>
        </is>
      </c>
      <c r="BO106" s="0" t="inlineStr">
        <is>
          <t>7行 5列，源：None 备：</t>
        </is>
      </c>
      <c r="BQ106" s="0" t="inlineStr">
        <is>
          <t>11行 5列，源：2065-05-11 14:30:45.123500 备：9999-12-31 23:59:59.9999</t>
        </is>
      </c>
      <c r="BR106" s="0" t="inlineStr">
        <is>
          <t>6行 14列，源：None 备：0.01</t>
        </is>
      </c>
      <c r="BT106"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6" s="0" t="inlineStr">
        <is>
          <t>15行 1列，源：X 备：Y</t>
        </is>
      </c>
      <c r="BX106" s="0" t="inlineStr">
        <is>
          <t>26行 1列，源：b'*' 备：41</t>
        </is>
      </c>
      <c r="CD106" s="0" t="inlineStr">
        <is>
          <t>11行 5列，源：2025-05-12 00:00:00.0000 -14:00 备：2000-05-11 00:30:45.1235 +09:00</t>
        </is>
      </c>
      <c r="CF106" s="0" t="inlineStr">
        <is>
          <t>11行 5列，源：2025-05-12 00:00:00.0000 -14:00 备：2013-03-12 02:00:00.0000 -04:25</t>
        </is>
      </c>
      <c r="CG106" s="0" t="inlineStr">
        <is>
          <t>11行 5列，源：2025-05-12 00:00:00.0000 -14:00 备：2000-05-11 00:30:45.1235 +09:00</t>
        </is>
      </c>
      <c r="CJ106" s="0" t="inlineStr">
        <is>
          <t>15行 1列，源：0001-01-01 00:00:00 +00:00 备：1900-01-01 00:00:00 +00:00</t>
        </is>
      </c>
      <c r="CW106" s="0" t="inlineStr">
        <is>
          <t>7行 16列，源：nan 备：</t>
        </is>
      </c>
      <c r="DJ106" s="0" t="inlineStr">
        <is>
          <t>7行 4列，源：nan 备：</t>
        </is>
      </c>
      <c r="DP106" s="0" t="inlineStr">
        <is>
          <t>15行 1列，源：X 备：Y</t>
        </is>
      </c>
      <c r="DR106" s="0" t="inlineStr">
        <is>
          <t>12行 4列，源：00:00:01.123000 备：12:30:45.120</t>
        </is>
      </c>
      <c r="DT106" s="0" t="inlineStr">
        <is>
          <t>13行 7列，源：None 备：23:59:59.999999</t>
        </is>
      </c>
      <c r="DV106"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6" s="0" t="inlineStr">
        <is>
          <t>12行 4列，源：00:00:01.123000 备：12:30:45.120</t>
        </is>
      </c>
      <c r="EC106" s="0" t="inlineStr">
        <is>
          <t>26行 1列，源：b'*' 备：41</t>
        </is>
      </c>
      <c r="EF106" s="0" t="inlineStr">
        <is>
          <t>7行 0列，源：8 备：16</t>
        </is>
      </c>
      <c r="EK106" s="0" t="inlineStr">
        <is>
          <t>12行 4列，源：00:00:01.123000 备：12:30:45.100</t>
        </is>
      </c>
      <c r="EO106" s="0" t="inlineStr">
        <is>
          <t>12行 8列，源：00:00:01.123456 备：12:30:45.1200000</t>
        </is>
      </c>
      <c r="EQ106" s="0" t="inlineStr">
        <is>
          <t>7行 0列，源：8 备：106</t>
        </is>
      </c>
      <c r="EZ106" s="0" t="inlineStr">
        <is>
          <t>7行 0列，源：8 备：16</t>
        </is>
      </c>
      <c r="FD106" s="0" t="inlineStr">
        <is>
          <t>7行 0列，源：8 备：106</t>
        </is>
      </c>
      <c r="FE106" s="0" t="inlineStr">
        <is>
          <t>11行 5列，源：2025-05-12 00:00:00.0000 -14:00 备：2000-05-11 00:30:45.1235 +09:00</t>
        </is>
      </c>
    </row>
    <row r="107">
      <c r="A107" s="0" t="inlineStr">
        <is>
          <t>info_nvarchar_dml_batch2_pk_urp2</t>
        </is>
      </c>
      <c r="K107" s="0" t="inlineStr">
        <is>
          <t>[0;34m info_nvarchar_dml_batch2_pk_urp2 [0m源备字段数相同，源端字段：4 	备端字段4</t>
        </is>
      </c>
      <c r="W107" s="0" t="inlineStr">
        <is>
          <t>YES 源备无差异</t>
        </is>
      </c>
      <c r="X107" s="0">
        <f>A107</f>
        <v/>
      </c>
      <c r="AK107" s="0" t="inlineStr">
        <is>
          <t xml:space="preserve">15行 2列，源：𧿹䗪䒦𠀀               备：上海英方股份有限公司          </t>
        </is>
      </c>
      <c r="AT107" s="0" t="inlineStr">
        <is>
          <t>8行 16列，源：1.2345669834560371e-20 备：0.000000</t>
        </is>
      </c>
      <c r="AX107" s="0" t="inlineStr">
        <is>
          <t>53行 0列，源：156 备：53</t>
        </is>
      </c>
      <c r="BA107" s="0" t="inlineStr">
        <is>
          <t>8行 13列，源：None 备：</t>
        </is>
      </c>
      <c r="BH107" s="0" t="inlineStr">
        <is>
          <t xml:space="preserve">15行 2列，源：𧿹䗪䒦𠀀               备：上海英方股份有限公司          </t>
        </is>
      </c>
      <c r="BM107" s="0" t="inlineStr">
        <is>
          <t>12行 5列，源：1945-05-11 14:30:45.123500 备：9999-12-31 23:59:59.9999</t>
        </is>
      </c>
      <c r="BO107" s="0" t="inlineStr">
        <is>
          <t>7行 6列，源：None 备：</t>
        </is>
      </c>
      <c r="BQ107" s="0" t="inlineStr">
        <is>
          <t>11行 6列，源：2065-05-11 14:30:45.123460 备：9999-12-31 23:59:59.99999</t>
        </is>
      </c>
      <c r="BR107" s="0" t="inlineStr">
        <is>
          <t>6行 15列，源：123.456789 备：</t>
        </is>
      </c>
      <c r="BT107"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7" s="0" t="inlineStr">
        <is>
          <t>15行 2列，源：𧿹䗪䒦𠀀 备：上海英方股份有限公司</t>
        </is>
      </c>
      <c r="BX107" s="0" t="inlineStr">
        <is>
          <t>26行 2列，源：b'~!@#$%^&amp;*]\x00\x00\x00\x00\x00\x00\x00\x00\x00\x00' 备：5661726961626C65206C656E6774682062696E61</t>
        </is>
      </c>
      <c r="CD107" s="0" t="inlineStr">
        <is>
          <t>11行 6列，源：2025-05-12 00:00:00.00000 -14:00 备：2000-05-11 00:30:45.12346 +09:00</t>
        </is>
      </c>
      <c r="CF107" s="0" t="inlineStr">
        <is>
          <t>11行 6列，源：2025-05-12 00:00:00.00000 -14:00 备：2013-03-12 02:00:00.00000 -04:25</t>
        </is>
      </c>
      <c r="CG107" s="0" t="inlineStr">
        <is>
          <t>11行 6列，源：2025-05-12 00:00:00.00000 -14:00 备：2000-05-11 00:30:45.12346 +09:00</t>
        </is>
      </c>
      <c r="CJ107" s="0" t="inlineStr">
        <is>
          <t>15行 2列，源：0001-01-01 00:00:00.0 +00:00 备：1900-01-01 00:00:00.0 +00:00</t>
        </is>
      </c>
      <c r="CW107" s="0" t="inlineStr">
        <is>
          <t>7行 17列，源：None 备：1000000.0000</t>
        </is>
      </c>
      <c r="DJ107" s="0" t="inlineStr">
        <is>
          <t>7行 5列，源：None 备：</t>
        </is>
      </c>
      <c r="DP107" s="0" t="inlineStr">
        <is>
          <t>15行 2列，源：𧿹䗪䒦𠀀 备：上海英方股份有限公司</t>
        </is>
      </c>
      <c r="DR107" s="0" t="inlineStr">
        <is>
          <t>12行 5列，源：None 备：12:30:45.1200</t>
        </is>
      </c>
      <c r="DT107" s="0" t="inlineStr">
        <is>
          <t>13行 8列，源：12:00:00.123456 备：23:59:59.9999999</t>
        </is>
      </c>
      <c r="DV107"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7" s="0" t="inlineStr">
        <is>
          <t>12行 5列，源：None 备：12:30:45.1200</t>
        </is>
      </c>
      <c r="EC107" s="0" t="inlineStr">
        <is>
          <t>26行 2列，源：b'~!@#$%^&amp;*]' 备：5661726961626C65206C656E6774682062696E61</t>
        </is>
      </c>
      <c r="EF107" s="0" t="inlineStr">
        <is>
          <t>7行 1列，源：0.0 备：</t>
        </is>
      </c>
      <c r="EK107" s="0" t="inlineStr">
        <is>
          <t>12行 5列，源：None 备：12:30:45.1000</t>
        </is>
      </c>
      <c r="EO107" s="0" t="inlineStr">
        <is>
          <t>13行 0列，源：14 备：7</t>
        </is>
      </c>
      <c r="EQ107" s="0" t="inlineStr">
        <is>
          <t>7行 1列，源：0.0 备：</t>
        </is>
      </c>
      <c r="EZ107" s="0" t="inlineStr">
        <is>
          <t>7行 1列，源：0.0 备：</t>
        </is>
      </c>
      <c r="FD107" s="0" t="inlineStr">
        <is>
          <t>7行 1列，源：0.0 备：</t>
        </is>
      </c>
      <c r="FE107" s="0" t="inlineStr">
        <is>
          <t>11行 6列，源：2025-05-12 00:00:00.00000 -14:00 备：2000-05-11 00:30:45.12346 +09:00</t>
        </is>
      </c>
    </row>
    <row r="108">
      <c r="B108" s="0" t="inlineStr">
        <is>
          <t>YES</t>
        </is>
      </c>
      <c r="C108" s="0" t="inlineStr">
        <is>
          <t>NULL</t>
        </is>
      </c>
      <c r="D108" s="0" t="inlineStr">
        <is>
          <t>NULL</t>
        </is>
      </c>
      <c r="E108" s="0" t="inlineStr">
        <is>
          <t>NULL</t>
        </is>
      </c>
      <c r="F108" s="0" t="inlineStr">
        <is>
          <t>NULL</t>
        </is>
      </c>
      <c r="G108" s="0" t="inlineStr">
        <is>
          <t>NULL</t>
        </is>
      </c>
      <c r="H108" s="0" t="inlineStr">
        <is>
          <t>NULL</t>
        </is>
      </c>
      <c r="I108" s="0" t="inlineStr">
        <is>
          <t>YES!PK__info_nva__3213E83F6FA2370C</t>
        </is>
      </c>
      <c r="J108" s="0" t="inlineStr">
        <is>
          <t>YES! 主键相关索引</t>
        </is>
      </c>
      <c r="K108" s="0" t="inlineStr">
        <is>
          <t xml:space="preserve"> NO!  	 id列源备映射错误，源端为int None位	期望更改为text	实际备端为int None位</t>
        </is>
      </c>
      <c r="AK108" s="0" t="inlineStr">
        <is>
          <t xml:space="preserve">15行 2列，源：𧿹䗪䒦𠀀               备：上海英方股份有限公司          </t>
        </is>
      </c>
      <c r="AT108" s="0" t="inlineStr">
        <is>
          <t>8行 18列，源：None 备：-1234.5678</t>
        </is>
      </c>
      <c r="AX108" s="0" t="inlineStr">
        <is>
          <t>53行 1列，源：2020-02-29 19:27:31.123000 备：1753-01-01 00:00:00.000</t>
        </is>
      </c>
      <c r="BA108" s="0" t="inlineStr">
        <is>
          <t>8行 14列，源：None 备：</t>
        </is>
      </c>
      <c r="BH108" s="0" t="inlineStr">
        <is>
          <t xml:space="preserve">15行 2列，源：𧿹䗪䒦𠀀               备：上海英方股份有限公司          </t>
        </is>
      </c>
      <c r="BM108" s="0" t="inlineStr">
        <is>
          <t>12行 6列，源：1945-05-11 14:30:45.123460 备：9999-12-31 23:59:59.99999</t>
        </is>
      </c>
      <c r="BO108" s="0" t="inlineStr">
        <is>
          <t>7行 7列，源：None 备：</t>
        </is>
      </c>
      <c r="BQ108" s="0" t="inlineStr">
        <is>
          <t>11行 7列，源：2065-05-11 14:30:45.123457 备：9999-12-31 23:59:59.999999</t>
        </is>
      </c>
      <c r="BR108" s="0" t="inlineStr">
        <is>
          <t>6行 16列，源：nan 备：</t>
        </is>
      </c>
      <c r="BT108" s="0" t="inlineStr">
        <is>
          <t>19行 0列，源：71 备：6</t>
        </is>
      </c>
      <c r="BW108" s="0" t="inlineStr">
        <is>
          <t>15行 2列，源：𧿹䗪䒦𠀀 备：上海英方股份有限公司</t>
        </is>
      </c>
      <c r="BX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108" s="0" t="inlineStr">
        <is>
          <t>11行 7列，源：2025-05-12 00:00:00.000000 -14:00 备：2000-05-11 00:30:45.123457 +09:00</t>
        </is>
      </c>
      <c r="CF108" s="0" t="inlineStr">
        <is>
          <t>11行 7列，源：2025-05-12 00:00:00.000000 -14:00 备：2013-03-12 02:00:00.000000 -04:25</t>
        </is>
      </c>
      <c r="CG108" s="0" t="inlineStr">
        <is>
          <t>11行 7列，源：2025-05-12 00:00:00.000000 -14:00 备：2000-05-11 00:30:45.123457 +09:00</t>
        </is>
      </c>
      <c r="CJ108" s="0" t="inlineStr">
        <is>
          <t>15行 3列，源：0001-01-01 00:00:00.00 +00:00 备：1900-01-01 00:00:00.00 +00:00</t>
        </is>
      </c>
      <c r="CW108" s="0" t="inlineStr">
        <is>
          <t>7行 18列，源：None 备：20000.0000</t>
        </is>
      </c>
      <c r="DJ108" s="0" t="inlineStr">
        <is>
          <t>7行 6列，源：None 备：</t>
        </is>
      </c>
      <c r="DP108" s="0" t="inlineStr">
        <is>
          <t>15行 2列，源：𧿹䗪䒦𠀀 备：上海英方股份有限公司</t>
        </is>
      </c>
      <c r="DR108" s="0" t="inlineStr">
        <is>
          <t>12行 6列，源：00:00:01.123460 备：12:30:45.12000</t>
        </is>
      </c>
      <c r="DT108" s="0" t="inlineStr">
        <is>
          <t>14行 0列，源：15 备：24</t>
        </is>
      </c>
      <c r="DV108" s="0" t="inlineStr">
        <is>
          <t>19行 0列，源：71 备：6</t>
        </is>
      </c>
      <c r="EB108" s="0" t="inlineStr">
        <is>
          <t>12行 6列，源：00:00:01.123460 备：12:30:45.12000</t>
        </is>
      </c>
      <c r="EC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108" s="0" t="inlineStr">
        <is>
          <t>7行 2列，源：-32768.0 备：</t>
        </is>
      </c>
      <c r="EK108" s="0" t="inlineStr">
        <is>
          <t>12行 6列，源：00:00:01.123460 备：12:30:45.10000</t>
        </is>
      </c>
      <c r="EO108" s="0" t="inlineStr">
        <is>
          <t>13行 1列，源：None 备：12:30:45</t>
        </is>
      </c>
      <c r="EQ108" s="0" t="inlineStr">
        <is>
          <t>7行 2列，源：-32768.0 备：</t>
        </is>
      </c>
      <c r="EZ108" s="0" t="inlineStr">
        <is>
          <t>7行 2列，源：-32768.0 备：</t>
        </is>
      </c>
      <c r="FD108" s="0" t="inlineStr">
        <is>
          <t>7行 2列，源：-32768.0 备：</t>
        </is>
      </c>
      <c r="FE108" s="0" t="inlineStr">
        <is>
          <t>11行 7列，源：2025-05-12 00:00:00.000000 -14:00 备：2000-05-11 00:30:45.123457 +09:00</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c_nvarchar列源备映射错误，源端为nvarchar 2位	期望更改为text	实际备端为nvarchar 2位</t>
        </is>
      </c>
      <c r="AK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09" s="0" t="inlineStr">
        <is>
          <t>8行 19列，源：False 备：0</t>
        </is>
      </c>
      <c r="AX109" s="0" t="inlineStr">
        <is>
          <t>54行 0列，源：157 备：54</t>
        </is>
      </c>
      <c r="BA109" s="0" t="inlineStr">
        <is>
          <t>8行 15列，源：1.23456789012345e-30 备：0.0000000000000</t>
        </is>
      </c>
      <c r="BH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09" s="0" t="inlineStr">
        <is>
          <t>12行 7列，源：1945-05-11 14:30:45.123457 备：9999-12-31 23:59:59.999999</t>
        </is>
      </c>
      <c r="BO109" s="0" t="inlineStr">
        <is>
          <t>7行 8列，源：None 备：</t>
        </is>
      </c>
      <c r="BQ109" s="0" t="inlineStr">
        <is>
          <t>11行 8列，源：2065-05-11 14:30:45.123456 备：9999-12-31 23:59:59.9999999</t>
        </is>
      </c>
      <c r="BR109" s="0" t="inlineStr">
        <is>
          <t>6行 17列，源：None 备：</t>
        </is>
      </c>
      <c r="BT109" s="0" t="inlineStr">
        <is>
          <t>19行 1列，源：None 备：Y</t>
        </is>
      </c>
      <c r="BW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09" s="0" t="inlineStr">
        <is>
          <t>27行 0列，源：80 备：76</t>
        </is>
      </c>
      <c r="CD109" s="0" t="inlineStr">
        <is>
          <t>11行 8列，源：2025-05-11 23:59:59.9999999 -14:00 备：2000-05-11 00:30:45.1234567 +09:00</t>
        </is>
      </c>
      <c r="CF109" s="0" t="inlineStr">
        <is>
          <t>11行 8列，源：2025-05-11 23:59:59.9999999 -14:00 备：2013-03-12 02:00:00.0000000 -04:25</t>
        </is>
      </c>
      <c r="CG109" s="0" t="inlineStr">
        <is>
          <t>11行 8列，源：2025-05-11 23:59:59.9999999 -14:00 备：2000-05-11 00:30:45.1234567 +09:00</t>
        </is>
      </c>
      <c r="CJ109" s="0" t="inlineStr">
        <is>
          <t>15行 4列，源：0001-01-01 00:00:00.000 +00:00 备：1900-01-01 00:00:00.000 +00:00</t>
        </is>
      </c>
      <c r="CW109" s="0" t="inlineStr">
        <is>
          <t>7行 19列，源：None 备：</t>
        </is>
      </c>
      <c r="DJ109" s="0" t="inlineStr">
        <is>
          <t>7行 7列，源：None 备：</t>
        </is>
      </c>
      <c r="DP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09" s="0" t="inlineStr">
        <is>
          <t>12行 7列，源：None 备：12:30:45.120000</t>
        </is>
      </c>
      <c r="DT109" s="0" t="inlineStr">
        <is>
          <t>14行 1列，源：00:00:01 备：12:30:45</t>
        </is>
      </c>
      <c r="DV109" s="0" t="inlineStr">
        <is>
          <t>19行 1列，源：None 备：Y</t>
        </is>
      </c>
      <c r="EB109" s="0" t="inlineStr">
        <is>
          <t>12行 7列，源：None 备：12:30:45.120000</t>
        </is>
      </c>
      <c r="EC109" s="0" t="inlineStr">
        <is>
          <t>27行 0列，源：80 备：76</t>
        </is>
      </c>
      <c r="EF109" s="0" t="inlineStr">
        <is>
          <t>7行 3列，源：-2147483648.0 备：</t>
        </is>
      </c>
      <c r="EK109" s="0" t="inlineStr">
        <is>
          <t>12行 7列，源：None 备：12:30:45.100000</t>
        </is>
      </c>
      <c r="EO109" s="0" t="inlineStr">
        <is>
          <t>13行 2列，源：12:00:00.100000 备：12:30:45.1</t>
        </is>
      </c>
      <c r="EQ109" s="0" t="inlineStr">
        <is>
          <t>7行 3列，源：-2147483648.0 备：</t>
        </is>
      </c>
      <c r="EZ109" s="0" t="inlineStr">
        <is>
          <t>7行 3列，源：-2147483648.0 备：</t>
        </is>
      </c>
      <c r="FD109" s="0" t="inlineStr">
        <is>
          <t>7行 3列，源：-2147483648.0 备：</t>
        </is>
      </c>
      <c r="FE109" s="0" t="inlineStr">
        <is>
          <t>11行 8列，源：2025-05-11 23:59:59.9999999 -14:00 备：2000-05-11 00:30:45.1234567 +09:00</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c_nvarchar20列源备映射错误，源端为nvarchar 40位	期望更改为text	实际备端为nvarchar 40位</t>
        </is>
      </c>
      <c r="AK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10" s="0" t="inlineStr">
        <is>
          <t>9行 0列，源：10 备：18</t>
        </is>
      </c>
      <c r="AX110" s="0" t="inlineStr">
        <is>
          <t>54行 1列，源：2000-05-11 14:30:29 备：9999-12-31 23:59:59.997</t>
        </is>
      </c>
      <c r="BA110" s="0" t="inlineStr">
        <is>
          <t>8行 16列，源：1.2345669834560371e-20 备：0.000000</t>
        </is>
      </c>
      <c r="BH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10" s="0" t="inlineStr">
        <is>
          <t>12行 8列，源：1945-05-11 14:30:45.123456 备：9999-12-31 23:59:59.9999999</t>
        </is>
      </c>
      <c r="BO110" s="0" t="inlineStr">
        <is>
          <t>7行 9列，源：None 备：</t>
        </is>
      </c>
      <c r="BQ110" s="0" t="inlineStr">
        <is>
          <t>12行 0列，源：103 备：53</t>
        </is>
      </c>
      <c r="BR110" s="0" t="inlineStr">
        <is>
          <t>6行 18列，源：None 备：</t>
        </is>
      </c>
      <c r="BT110" s="0" t="inlineStr">
        <is>
          <t xml:space="preserve">19行 2列，源：None 备：€¶I€¶               </t>
        </is>
      </c>
      <c r="BW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0" s="0" t="inlineStr">
        <is>
          <t>27行 1列，源：b'*' 备：70</t>
        </is>
      </c>
      <c r="CD110" s="0" t="inlineStr">
        <is>
          <t>12行 0列，源：13 备：9</t>
        </is>
      </c>
      <c r="CF110" s="0" t="inlineStr">
        <is>
          <t>12行 0列，源：13 备：131</t>
        </is>
      </c>
      <c r="CG110" s="0" t="inlineStr">
        <is>
          <t>12行 0列，源：13 备：9</t>
        </is>
      </c>
      <c r="CJ110" s="0" t="inlineStr">
        <is>
          <t>15行 5列，源：0001-01-01 00:00:00.0000 +00:00 备：1900-01-01 00:00:00.0000 +00:00</t>
        </is>
      </c>
      <c r="CW110" s="0" t="inlineStr">
        <is>
          <t>8行 0列，源：9 备：17</t>
        </is>
      </c>
      <c r="DJ110" s="0" t="inlineStr">
        <is>
          <t>7行 8列，源：None 备：</t>
        </is>
      </c>
      <c r="DP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0" s="0" t="inlineStr">
        <is>
          <t>12行 8列，源：00:00:01.123456 备：12:30:45.1200000</t>
        </is>
      </c>
      <c r="DT110" s="0" t="inlineStr">
        <is>
          <t>14行 2列，源：None 备：12:30:45.0</t>
        </is>
      </c>
      <c r="DV110" s="0" t="inlineStr">
        <is>
          <t>19行 2列，源：None 备：€¶I€¶</t>
        </is>
      </c>
      <c r="EB110" s="0" t="inlineStr">
        <is>
          <t>12行 8列，源：00:00:01.123456 备：12:30:45.1200000</t>
        </is>
      </c>
      <c r="EC110" s="0" t="inlineStr">
        <is>
          <t>27行 1列，源：b'*' 备：A1</t>
        </is>
      </c>
      <c r="EF110" s="0" t="inlineStr">
        <is>
          <t>7行 4列，源：-9.223372036854776e+18 备：</t>
        </is>
      </c>
      <c r="EK110" s="0" t="inlineStr">
        <is>
          <t>12行 8列，源：00:00:01.123456 备：12:30:45.1000000</t>
        </is>
      </c>
      <c r="EO110" s="0" t="inlineStr">
        <is>
          <t>13行 3列，源：None 备：12:30:45.12</t>
        </is>
      </c>
      <c r="EQ110" s="0" t="inlineStr">
        <is>
          <t>7行 4列，源：-9.223372036854776e+18 备：</t>
        </is>
      </c>
      <c r="EZ110" s="0" t="inlineStr">
        <is>
          <t>7行 4列，源：-9.223372036854776e+18 备：</t>
        </is>
      </c>
      <c r="FD110" s="0" t="inlineStr">
        <is>
          <t>7行 4列，源：-9.223372036854776e+18 备：</t>
        </is>
      </c>
      <c r="FE110" s="0" t="inlineStr">
        <is>
          <t>12行 0列，源：13 备：9</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c_nvarchar3500列源备映射错误，源端为nvarchar 7000位	期望更改为text	实际备端为nvarchar 7000位</t>
        </is>
      </c>
      <c r="AT111" s="0" t="inlineStr">
        <is>
          <t>9行 2列，源：-12345.0 备：</t>
        </is>
      </c>
      <c r="AX111" s="0" t="inlineStr">
        <is>
          <t>55行 0列，源：159 备：55</t>
        </is>
      </c>
      <c r="BA111" s="0" t="inlineStr">
        <is>
          <t>8行 18列，源：None 备：-1234.5678</t>
        </is>
      </c>
      <c r="BM111" s="0" t="inlineStr">
        <is>
          <t>13行 0列，源：27 备：227</t>
        </is>
      </c>
      <c r="BO111" s="0" t="inlineStr">
        <is>
          <t>7行 10列，源：None 备：</t>
        </is>
      </c>
      <c r="BQ111" s="0" t="inlineStr">
        <is>
          <t>12行 2列，源：2026-04-17 17:17:33.400000 备：2026-04-17 17:17:33.4</t>
        </is>
      </c>
      <c r="BR111" s="0" t="inlineStr">
        <is>
          <t>6行 19列，源：True 备：</t>
        </is>
      </c>
      <c r="BT111" s="0" t="inlineStr">
        <is>
          <t xml:space="preserve">19行 3列，源：None 备：€¶I€¶€¶I€¶€¶I€¶€¶I€¶€¶I€¶€¶I€¶€¶I€¶€¶I€¶€¶I€¶€¶I€¶€¶I€¶€¶I€¶€¶I€¶€¶I€¶€¶I€¶€¶I€¶€¶I€¶€¶I€¶€¶I€¶€¶I€¶€¶I€¶€¶I€¶€¶I€¶€¶I€¶€¶I€¶€¶I€¶€¶I€¶€¶I€¶€¶I€¶€¶I€¶€¶I€¶€¶I€¶€¶I€¶€¶I€¶€¶I€¶€¶I€¶€¶I€¶€¶I€¶€¶I€¶€¶I€¶€¶I€¶€¶I€¶€¶I€¶€¶I€¶€¶I€¶€¶I€¶€¶I€¶€¶I€¶€¶I€¶€¶I€¶€¶I€¶€¶I€¶€¶I€¶€¶I€¶€¶I€¶€¶I€¶€¶I€¶€¶I€¶€¶I€¶€¶I€¶€¶I€¶€¶I€¶€¶I€¶€¶I€¶€¶I€¶€¶I€¶€¶I€¶€¶I€¶€¶I€¶€¶I€¶€¶I€¶€¶I€¶€¶I€¶€¶I€¶€¶I€¶€¶I€¶€¶I€¶€¶I€¶€¶I€¶€¶I€¶€¶I€¶€¶I€¶€¶I€¶€¶I€¶€¶I€¶€¶I€¶€¶I€¶€¶I€¶€¶I€¶€¶I€¶€¶I€¶€¶I€¶€¶I€¶€¶I€¶€¶I€¶€¶I€¶€¶I€¶€¶I€¶€¶I€¶€¶I€¶€¶I€¶€¶I€¶€¶I€¶€¶I€¶€¶I€¶€¶I€¶€¶I€¶€¶I€¶€¶I€¶€¶I€¶€¶I€¶€¶I€¶€¶I€¶€¶I€¶€¶I€¶€¶I€¶€¶I€¶€¶I€¶€¶I€¶€¶I€¶€¶I€¶€¶I€¶€¶I€¶€¶I€¶€¶I€¶€¶I€¶€¶I€¶€¶I€¶€¶I€¶€¶I€¶€¶I€¶€¶I€¶€¶I€¶€¶I€¶€¶I€¶€¶I€¶€¶I€¶€¶I€¶€¶I€¶€¶I€¶€¶I€¶€¶I€¶€¶I€¶€¶I€¶€¶I€¶€¶I€¶€¶I€¶€¶I€¶€¶I€¶€¶I€¶€¶I€¶€¶I€¶€¶I€¶€¶I€¶€¶I€¶€¶I€¶€¶I€¶€¶I€¶€¶I€¶€¶I€¶€¶I€¶€¶I€¶€¶I€¶€¶I€¶€¶I€¶€¶I€¶€¶I€¶€¶I€¶€¶I€¶€¶I€¶€¶I€¶€¶I€¶€¶I€¶€¶I€¶€¶I€¶€¶I€¶€¶I€¶€¶I€¶€¶I€¶€¶I€¶€¶I€¶€¶I€¶€¶I€¶€¶I€¶€¶I€¶€¶I€¶€¶I€¶€¶I€¶€¶I€¶€¶I€¶€¶I€¶€¶I€¶€¶I€¶€¶I€¶€¶I€¶€¶I€¶€¶I€¶€¶I€¶€¶I€¶€¶I€¶                                                                                                                                                                                                                                                                                                                                                                                                                                                                                                                                                                                                                                                                                                                                                                                                                                                                                                                                                                                                                                                                                                                                                                                                                                                                                                                                                                                                                                                                                                                                                                                                                                                                                                                                                                                                                                                                                                                                                                                                                                                                                                                                                                                                                                                                                                                                                                                                                                                                                                                                                                                                    </t>
        </is>
      </c>
      <c r="BX111" s="0" t="inlineStr">
        <is>
          <t>27行 2列，源：b'12345678901234567890' 备：327391B2CAEBBB33387BF93BC613762F886C2282</t>
        </is>
      </c>
      <c r="CD111" s="0" t="inlineStr">
        <is>
          <t>12行 1列，源：1971-05-11 00:00:00 +14:00 备：1999-05-16 01:30:45 +10:15</t>
        </is>
      </c>
      <c r="CF111" s="0" t="inlineStr">
        <is>
          <t>12行 1列，源：1971-05-11 00:00:00 +14:00 备：2003-11-05 02:00:00 -05:10</t>
        </is>
      </c>
      <c r="CG111" s="0" t="inlineStr">
        <is>
          <t>12行 1列，源：1971-05-11 00:00:00 +14:00 备：1999-05-16 01:30:45 +10:15</t>
        </is>
      </c>
      <c r="CJ111" s="0" t="inlineStr">
        <is>
          <t>15行 6列，源：0001-01-01 00:00:00.00000 +00:00 备：1900-01-01 00:00:00.00000 +00:00</t>
        </is>
      </c>
      <c r="CW111" s="0" t="inlineStr">
        <is>
          <t>8行 1列，源：nan 备：</t>
        </is>
      </c>
      <c r="DJ111" s="0" t="inlineStr">
        <is>
          <t>7行 9列，源：None 备：</t>
        </is>
      </c>
      <c r="DR111" s="0" t="inlineStr">
        <is>
          <t>13行 0列，源：14 备：7</t>
        </is>
      </c>
      <c r="DT111" s="0" t="inlineStr">
        <is>
          <t>14行 3列，源：00:00:01.120000 备：12:30:45.00</t>
        </is>
      </c>
      <c r="DV111" s="0" t="inlineStr">
        <is>
          <t>19行 3列，源：None 备：€¶I€¶€¶I€¶€¶I€¶€¶I€¶€¶I€¶€¶I€¶€¶I€¶€¶I€¶€¶I€¶€¶I€¶€¶I€¶€¶I€¶€¶I€¶€¶I€¶€¶I€¶€¶I€¶€¶I€¶€¶I€¶€¶I€¶€¶I€¶€¶I€¶€¶I€¶€¶I€¶€¶I€¶€¶I€¶€¶I€¶€¶I€¶€¶I€¶€¶I€¶€¶I€¶€¶I€¶€¶I€¶€¶I€¶€¶I€¶€¶I€¶€¶I€¶€¶I€¶€¶I€¶€¶I€¶€¶I€¶€¶I€¶€¶I€¶€¶I€¶€¶I€¶€¶I€¶€¶I€¶€¶I€¶€¶I€¶€¶I€¶€¶I€¶€¶I€¶€¶I€¶€¶I€¶€¶I€¶€¶I€¶€¶I€¶€¶I€¶€¶I€¶€¶I€¶€¶I€¶€¶I€¶€¶I€¶€¶I€¶€¶I€¶€¶I€¶€¶I€¶€¶I€¶€¶I€¶€¶I€¶€¶I€¶€¶I€¶€¶I€¶€¶I€¶€¶I€¶€¶I€¶€¶I€¶€¶I€¶€¶I€¶€¶I€¶€¶I€¶€¶I€¶€¶I€¶€¶I€¶€¶I€¶€¶I€¶€¶I€¶€¶I€¶€¶I€¶€¶I€¶€¶I€¶€¶I€¶€¶I€¶€¶I€¶€¶I€¶€¶I€¶€¶I€¶€¶I€¶€¶I€¶€¶I€¶€¶I€¶€¶I€¶€¶I€¶€¶I€¶€¶I€¶€¶I€¶€¶I€¶€¶I€¶€¶I€¶€¶I€¶€¶I€¶€¶I€¶€¶I€¶€¶I€¶€¶I€¶€¶I€¶€¶I€¶€¶I€¶€¶I€¶€¶I€¶€¶I€¶€¶I€¶€¶I€¶€¶I€¶€¶I€¶€¶I€¶€¶I€¶€¶I€¶€¶I€¶€¶I€¶€¶I€¶€¶I€¶€¶I€¶€¶I€¶€¶I€¶€¶I€¶€¶I€¶€¶I€¶€¶I€¶€¶I€¶€¶I€¶€¶I€¶€¶I€¶€¶I€¶€¶I€¶€¶I€¶€¶I€¶€¶I€¶€¶I€¶€¶I€¶€¶I€¶€¶I€¶€¶I€¶€¶I€¶€¶I€¶€¶I€¶€¶I€¶€¶I€¶€¶I€¶€¶I€¶€¶I€¶€¶I€¶€¶I€¶€¶I€¶€¶I€¶€¶I€¶€¶I€¶€¶I€¶€¶I€¶€¶I€¶€¶I€¶€¶I€¶€¶I€¶€¶I€¶€¶I€¶€¶I€¶€¶I€¶€¶I€¶€¶I€¶€¶I€¶€¶I€¶€¶I€¶€¶I€¶€¶I€¶€¶I€¶€¶I€¶€¶I€¶€¶I€¶€¶I€¶€¶I€¶€¶I€¶€¶I€¶€¶I€¶€¶I€¶€¶I€¶€¶I€¶€¶I€¶€¶I€¶€¶I€¶€¶I€¶€¶I€¶</t>
        </is>
      </c>
      <c r="EB111" s="0" t="inlineStr">
        <is>
          <t>13行 0列，源：14 备：7</t>
        </is>
      </c>
      <c r="EC111" s="0" t="inlineStr">
        <is>
          <t>27行 2列，源：b'12345678901234567890' 备：AD7ED41B1D00F92B45F25CF2229E24D477C63B5F7EF7CDF51E30E1613DE5498552FD76F5566B4B803FCBEB0B7FB9183DC9CBCAFAB6B920AE14DA302E3AEC4B6BE492E02B0FF485065D94B138BF11875CF2C74E23094E3A16D0558E47C5A60E4646AAD94B</t>
        </is>
      </c>
      <c r="EF111" s="0" t="inlineStr">
        <is>
          <t>7行 5列，源：None 备：</t>
        </is>
      </c>
      <c r="EK111" s="0" t="inlineStr">
        <is>
          <t>13行 0列，源：14 备：57</t>
        </is>
      </c>
      <c r="EO111" s="0" t="inlineStr">
        <is>
          <t>13行 4列，源：12:00:00.123000 备：12:30:45.123</t>
        </is>
      </c>
      <c r="EQ111" s="0" t="inlineStr">
        <is>
          <t>7行 5列，源：None 备：</t>
        </is>
      </c>
      <c r="EZ111" s="0" t="inlineStr">
        <is>
          <t>7行 5列，源：None 备：</t>
        </is>
      </c>
      <c r="FD111" s="0" t="inlineStr">
        <is>
          <t>7行 5列，源：None 备：</t>
        </is>
      </c>
      <c r="FE111" s="0" t="inlineStr">
        <is>
          <t>12行 1列，源：1971-05-11 00:00:00 +14:00 备：1999-05-16 01:30:45 +10:15</t>
        </is>
      </c>
    </row>
    <row r="112">
      <c r="A112" s="0" t="inlineStr">
        <is>
          <t>info_varchar_dml_batch1_pk_drp2</t>
        </is>
      </c>
      <c r="K112" s="0" t="inlineStr">
        <is>
          <t>[0;34m info_varchar_dml_batch1_pk_drp2 [0m源备字段数相同，源端字段：4 	备端字段4</t>
        </is>
      </c>
      <c r="W112" s="0" t="inlineStr">
        <is>
          <t>YES 源备无差异</t>
        </is>
      </c>
      <c r="X112" s="0">
        <f>A112</f>
        <v/>
      </c>
      <c r="AT112" s="0" t="inlineStr">
        <is>
          <t>9行 5列，源：None 备：</t>
        </is>
      </c>
      <c r="AX112" s="0" t="inlineStr">
        <is>
          <t>55行 1列，源：1981-05-11 14:30:59 备：2026-04-17 17:16:25.287</t>
        </is>
      </c>
      <c r="BA112" s="0" t="inlineStr">
        <is>
          <t>8行 19列，源：False 备：0</t>
        </is>
      </c>
      <c r="BM112" s="0" t="inlineStr">
        <is>
          <t>13行 2列，源：2065-05-11 14:30:45.100000 备：2065-05-11 14:30:45.1</t>
        </is>
      </c>
      <c r="BO112" s="0" t="inlineStr">
        <is>
          <t>7行 11列，源：None 备：</t>
        </is>
      </c>
      <c r="BQ112" s="0" t="inlineStr">
        <is>
          <t>12行 3列，源：2026-04-17 17:17:33.410000 备：2026-04-17 17:17:33.41</t>
        </is>
      </c>
      <c r="BR112" s="0" t="inlineStr">
        <is>
          <t>7行 0列，源：9 备：16</t>
        </is>
      </c>
      <c r="BT112" s="0" t="inlineStr">
        <is>
          <t>20行 0列，源：72 备：7</t>
        </is>
      </c>
      <c r="BX112" s="0"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112" s="0" t="inlineStr">
        <is>
          <t>12行 2列，源：1971-05-11 00:00:00.0 +14:00 备：1999-05-16 01:30:45.1 +10:15</t>
        </is>
      </c>
      <c r="CF112" s="0" t="inlineStr">
        <is>
          <t>12行 2列，源：1971-05-11 00:00:00.0 +14:00 备：2003-11-05 02:00:00.0 -05:10</t>
        </is>
      </c>
      <c r="CG112" s="0" t="inlineStr">
        <is>
          <t>12行 2列，源：1971-05-11 00:00:00.0 +14:00 备：1999-05-16 01:30:45.1 +10:15</t>
        </is>
      </c>
      <c r="CJ112" s="0" t="inlineStr">
        <is>
          <t>15行 7列，源：0001-01-01 00:00:00.000000 +00:00 备：1900-01-01 00:00:00.000000 +00:00</t>
        </is>
      </c>
      <c r="CW112" s="0" t="inlineStr">
        <is>
          <t>8行 2列，源：nan 备：</t>
        </is>
      </c>
      <c r="DJ112" s="0" t="inlineStr">
        <is>
          <t>7行 10列，源：None 备：</t>
        </is>
      </c>
      <c r="DR112" s="0" t="inlineStr">
        <is>
          <t>13行 1列，源：None 备：12:30:45</t>
        </is>
      </c>
      <c r="DT112" s="0" t="inlineStr">
        <is>
          <t>14行 4列，源：None 备：12:30:45.000</t>
        </is>
      </c>
      <c r="DV112" s="0" t="inlineStr">
        <is>
          <t>20行 0列，源：72 备：7</t>
        </is>
      </c>
      <c r="EB112" s="0" t="inlineStr">
        <is>
          <t>13行 1列，源：None 备：12:30:45</t>
        </is>
      </c>
      <c r="EC112" s="0"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112" s="0" t="inlineStr">
        <is>
          <t>7行 6列，源：None 备：</t>
        </is>
      </c>
      <c r="EK112" s="0" t="inlineStr">
        <is>
          <t>13行 1列，源：None 备：12:30:45</t>
        </is>
      </c>
      <c r="EO112" s="0" t="inlineStr">
        <is>
          <t>13行 5列，源：None 备：12:30:45.1230</t>
        </is>
      </c>
      <c r="EQ112" s="0" t="inlineStr">
        <is>
          <t>7行 6列，源：None 备：</t>
        </is>
      </c>
      <c r="EZ112" s="0" t="inlineStr">
        <is>
          <t>7行 6列，源：None 备：</t>
        </is>
      </c>
      <c r="FD112" s="0" t="inlineStr">
        <is>
          <t>7行 6列，源：None 备：</t>
        </is>
      </c>
      <c r="FE112" s="0" t="inlineStr">
        <is>
          <t>12行 2列，源：1971-05-11 00:00:00.0 +14:00 备：1999-05-16 01:30:45.1 +10:15</t>
        </is>
      </c>
    </row>
    <row r="113">
      <c r="B113" s="0" t="inlineStr">
        <is>
          <t>YES</t>
        </is>
      </c>
      <c r="C113" s="0" t="inlineStr">
        <is>
          <t>NULL</t>
        </is>
      </c>
      <c r="D113" s="0" t="inlineStr">
        <is>
          <t>NULL</t>
        </is>
      </c>
      <c r="E113" s="0" t="inlineStr">
        <is>
          <t>NULL</t>
        </is>
      </c>
      <c r="F113" s="0" t="inlineStr">
        <is>
          <t>NULL</t>
        </is>
      </c>
      <c r="G113" s="0" t="inlineStr">
        <is>
          <t>NULL</t>
        </is>
      </c>
      <c r="H113" s="0" t="inlineStr">
        <is>
          <t>NULL</t>
        </is>
      </c>
      <c r="I113" s="0" t="inlineStr">
        <is>
          <t>YES!PK__info_var__3213E83FD43D036A</t>
        </is>
      </c>
      <c r="J113" s="0" t="inlineStr">
        <is>
          <t>YES! 主键相关索引</t>
        </is>
      </c>
      <c r="K113" s="0" t="inlineStr">
        <is>
          <t xml:space="preserve"> NO!  	 id列源备映射错误，源端为int None位	期望更改为text	实际备端为int None位</t>
        </is>
      </c>
      <c r="AT113" s="0" t="inlineStr">
        <is>
          <t>9行 6列，源：None 备：</t>
        </is>
      </c>
      <c r="AX113" s="0" t="inlineStr">
        <is>
          <t>56行 0列，源：160 备：56</t>
        </is>
      </c>
      <c r="BA113" s="0" t="inlineStr">
        <is>
          <t>9行 0列，源：10 备：18</t>
        </is>
      </c>
      <c r="BM113" s="0" t="inlineStr">
        <is>
          <t>13行 3列，源：2065-05-11 14:30:45.120000 备：2065-05-11 14:30:45.12</t>
        </is>
      </c>
      <c r="BO113" s="0" t="inlineStr">
        <is>
          <t>7行 12列，源：None 备：</t>
        </is>
      </c>
      <c r="BQ113" s="0" t="inlineStr">
        <is>
          <t>12行 4列，源：2026-04-17 17:17:33.413000 备：2026-04-17 17:17:33.413</t>
        </is>
      </c>
      <c r="BR113" s="0" t="inlineStr">
        <is>
          <t>7行 1列，源：42.0 备：</t>
        </is>
      </c>
      <c r="BT113" s="0" t="inlineStr">
        <is>
          <t>20行 1列，源：  备：测</t>
        </is>
      </c>
      <c r="BX113" s="0" t="inlineStr">
        <is>
          <t>28行 0列，源：123 备：77</t>
        </is>
      </c>
      <c r="CD113" s="0" t="inlineStr">
        <is>
          <t>12行 3列，源：1971-05-11 00:00:00.00 +14:00 备：1999-05-16 01:30:45.12 +10:15</t>
        </is>
      </c>
      <c r="CF113" s="0" t="inlineStr">
        <is>
          <t>12行 3列，源：1971-05-11 00:00:00.00 +14:00 备：2003-11-05 02:00:00.00 -05:10</t>
        </is>
      </c>
      <c r="CG113" s="0" t="inlineStr">
        <is>
          <t>12行 3列，源：1971-05-11 00:00:00.00 +14:00 备：1999-05-16 01:30:45.12 +10:15</t>
        </is>
      </c>
      <c r="CJ113" s="0" t="inlineStr">
        <is>
          <t>15行 8列，源：0001-01-01 00:00:00.0000000 +00:00 备：1900-01-01 00:00:00.0000000 +00:00</t>
        </is>
      </c>
      <c r="CW113" s="0" t="inlineStr">
        <is>
          <t>8行 3列，源：nan 备：</t>
        </is>
      </c>
      <c r="DJ113" s="0" t="inlineStr">
        <is>
          <t>7行 11列，源：None 备：</t>
        </is>
      </c>
      <c r="DR113" s="0" t="inlineStr">
        <is>
          <t>13行 2列，源：12:00:00.100000 备：12:30:45.1</t>
        </is>
      </c>
      <c r="DT113" s="0" t="inlineStr">
        <is>
          <t>14行 5列，源：00:00:01.123500 备：12:30:45.0000</t>
        </is>
      </c>
      <c r="DV113" s="0" t="inlineStr">
        <is>
          <t>20行 1列，源： 备：测</t>
        </is>
      </c>
      <c r="EB113" s="0" t="inlineStr">
        <is>
          <t>13行 2列，源：12:00:00.100000 备：12:30:45.1</t>
        </is>
      </c>
      <c r="EC113" s="0" t="inlineStr">
        <is>
          <t>28行 0列，源：123 备：77</t>
        </is>
      </c>
      <c r="EF113" s="0" t="inlineStr">
        <is>
          <t>7行 7列，源：None 备：</t>
        </is>
      </c>
      <c r="EK113" s="0" t="inlineStr">
        <is>
          <t>13行 2列，源：12:00:00.100000 备：12:30:45.1</t>
        </is>
      </c>
      <c r="EO113" s="0" t="inlineStr">
        <is>
          <t>13行 6列，源：12:00:00.123460 备：12:30:45.12300</t>
        </is>
      </c>
      <c r="EQ113" s="0" t="inlineStr">
        <is>
          <t>7行 7列，源：None 备：</t>
        </is>
      </c>
      <c r="EZ113" s="0" t="inlineStr">
        <is>
          <t>7行 7列，源：None 备：</t>
        </is>
      </c>
      <c r="FD113" s="0" t="inlineStr">
        <is>
          <t>7行 7列，源：None 备：</t>
        </is>
      </c>
      <c r="FE113" s="0" t="inlineStr">
        <is>
          <t>12行 3列，源：1971-05-11 00:00:00.00 +14:00 备：1999-05-16 01:30:45.12 +10:15</t>
        </is>
      </c>
    </row>
    <row r="114">
      <c r="B114" s="0" t="inlineStr">
        <is>
          <t>NULL</t>
        </is>
      </c>
      <c r="C114" s="0" t="inlineStr">
        <is>
          <t>NULL</t>
        </is>
      </c>
      <c r="D114" s="0" t="inlineStr">
        <is>
          <t>NULL</t>
        </is>
      </c>
      <c r="E114" s="0" t="inlineStr">
        <is>
          <t>NULL</t>
        </is>
      </c>
      <c r="F114" s="0" t="inlineStr">
        <is>
          <t>NULL</t>
        </is>
      </c>
      <c r="G114" s="0" t="inlineStr">
        <is>
          <t>NULL</t>
        </is>
      </c>
      <c r="H114" s="0" t="inlineStr">
        <is>
          <t>NULL</t>
        </is>
      </c>
      <c r="I114" s="0" t="inlineStr">
        <is>
          <t>NULL</t>
        </is>
      </c>
      <c r="J114" s="0" t="inlineStr">
        <is>
          <t>NULL</t>
        </is>
      </c>
      <c r="K114" s="0" t="inlineStr">
        <is>
          <t xml:space="preserve"> NO!  	 c_varchar列源备映射错误，源端为varchar 1位	期望更改为text	实际备端为varchar 1位</t>
        </is>
      </c>
      <c r="AT114" s="0" t="inlineStr">
        <is>
          <t>9行 7列，源：None 备：</t>
        </is>
      </c>
      <c r="AX114" s="0" t="inlineStr">
        <is>
          <t>56行 1列，源：1996-03-03 23:59:59.997000 备：2020-02-29 19:27:31.123</t>
        </is>
      </c>
      <c r="BA114" s="0" t="inlineStr">
        <is>
          <t>9行 2列，源：0.0 备：0</t>
        </is>
      </c>
      <c r="BM114" s="0" t="inlineStr">
        <is>
          <t>13行 4列，源：2065-05-11 14:30:45.123000 备：2065-05-11 14:30:45.123</t>
        </is>
      </c>
      <c r="BO114" s="0" t="inlineStr">
        <is>
          <t>7行 13列，源：None 备：</t>
        </is>
      </c>
      <c r="BQ114" s="0" t="inlineStr">
        <is>
          <t>12行 5列，源：2026-04-17 17:17:33.413300 备：2026-04-17 17:17:33.4133</t>
        </is>
      </c>
      <c r="BR114" s="0" t="inlineStr">
        <is>
          <t>7行 2列，源：0.0 备：</t>
        </is>
      </c>
      <c r="BT114" s="0" t="inlineStr">
        <is>
          <t>20行 1列，源：  备：测</t>
        </is>
      </c>
      <c r="BX114" s="0" t="inlineStr">
        <is>
          <t>28行 1列，源：b'\x00' 备：54</t>
        </is>
      </c>
      <c r="CD114" s="0" t="inlineStr">
        <is>
          <t>12行 4列，源：1971-05-11 00:00:00.000 +14:00 备：1999-05-16 01:30:45.123 +10:15</t>
        </is>
      </c>
      <c r="CF114" s="0" t="inlineStr">
        <is>
          <t>12行 4列，源：1971-05-11 00:00:00.000 +14:00 备：2003-11-05 02:00:00.000 -05:10</t>
        </is>
      </c>
      <c r="CG114" s="0" t="inlineStr">
        <is>
          <t>12行 4列，源：1971-05-11 00:00:00.000 +14:00 备：1999-05-16 01:30:45.123 +10:15</t>
        </is>
      </c>
      <c r="CJ114" s="0" t="inlineStr">
        <is>
          <t>16行 0列，源：55 备：203</t>
        </is>
      </c>
      <c r="CW114" s="0" t="inlineStr">
        <is>
          <t>8行 4列，源：nan 备：</t>
        </is>
      </c>
      <c r="DJ114" s="0" t="inlineStr">
        <is>
          <t>7行 12列，源：None 备：</t>
        </is>
      </c>
      <c r="DR114" s="0" t="inlineStr">
        <is>
          <t>13行 3列，源：None 备：12:30:45.12</t>
        </is>
      </c>
      <c r="DT114" s="0" t="inlineStr">
        <is>
          <t>14行 6列，源：None 备：12:30:45.00000</t>
        </is>
      </c>
      <c r="DV114" s="0" t="inlineStr">
        <is>
          <t>20行 1列，源： 备：测</t>
        </is>
      </c>
      <c r="EB114" s="0" t="inlineStr">
        <is>
          <t>13行 3列，源：None 备：12:30:45.12</t>
        </is>
      </c>
      <c r="EC114" s="0" t="inlineStr">
        <is>
          <t>28行 1列，源：b'' 备：54</t>
        </is>
      </c>
      <c r="EF114" s="0" t="inlineStr">
        <is>
          <t>7行 8列，源：None 备：</t>
        </is>
      </c>
      <c r="EK114" s="0" t="inlineStr">
        <is>
          <t>13行 3列，源：None 备：12:30:45.12</t>
        </is>
      </c>
      <c r="EO114" s="0" t="inlineStr">
        <is>
          <t>13行 7列，源：None 备：12:30:45.123000</t>
        </is>
      </c>
      <c r="EQ114" s="0" t="inlineStr">
        <is>
          <t>7行 8列，源：None 备：</t>
        </is>
      </c>
      <c r="EZ114" s="0" t="inlineStr">
        <is>
          <t>7行 8列，源：None 备：</t>
        </is>
      </c>
      <c r="FD114" s="0" t="inlineStr">
        <is>
          <t>7行 8列，源：None 备：</t>
        </is>
      </c>
      <c r="FE114" s="0" t="inlineStr">
        <is>
          <t>12行 4列，源：1971-05-11 00:00:00.000 +14:00 备：1999-05-16 01:30:45.123 +10:15</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c_varchar20列源备映射错误，源端为varchar 20位	期望更改为text	实际备端为varchar 20位</t>
        </is>
      </c>
      <c r="AT115" s="0" t="inlineStr">
        <is>
          <t>9行 8列，源：None 备：</t>
        </is>
      </c>
      <c r="AX115" s="0" t="inlineStr">
        <is>
          <t>57行 0列，源：161 备：57</t>
        </is>
      </c>
      <c r="BA115" s="0" t="inlineStr">
        <is>
          <t>9行 6列，源：None 备：</t>
        </is>
      </c>
      <c r="BM115" s="0" t="inlineStr">
        <is>
          <t>13行 5列，源：2065-05-11 14:30:45.123500 备：2065-05-11 14:30:45.1235</t>
        </is>
      </c>
      <c r="BO115" s="0" t="inlineStr">
        <is>
          <t>7行 14列，源：None 备：</t>
        </is>
      </c>
      <c r="BQ115" s="0" t="inlineStr">
        <is>
          <t>12行 6列，源：2026-04-17 17:17:33.413300 备：2026-04-17 17:17:33.41330</t>
        </is>
      </c>
      <c r="BR115" s="0" t="inlineStr">
        <is>
          <t>7行 3列，源：0.0 备：</t>
        </is>
      </c>
      <c r="BT115" s="0" t="inlineStr">
        <is>
          <t xml:space="preserve">20行 2列，源：                     备：这是一个长字符串            </t>
        </is>
      </c>
      <c r="BX115" s="0" t="inlineStr">
        <is>
          <t>28行 2列，源：b'\x00\x00\x00\x00\x00\x00\x00\x00\x00\x00\x00\x00\x00\x00\x00\x00\x00\x00\x00\x00' 备：48656C6C6F576F726C6400000000000000000000</t>
        </is>
      </c>
      <c r="CD115" s="0" t="inlineStr">
        <is>
          <t>12行 5列，源：1971-05-11 00:00:00.0000 +14:00 备：1999-05-16 01:30:45.1235 +10:15</t>
        </is>
      </c>
      <c r="CF115" s="0" t="inlineStr">
        <is>
          <t>12行 5列，源：1971-05-11 00:00:00.0000 +14:00 备：2003-11-05 02:00:00.0000 -05:10</t>
        </is>
      </c>
      <c r="CG115" s="0" t="inlineStr">
        <is>
          <t>12行 5列，源：1971-05-11 00:00:00.0000 +14:00 备：1999-05-16 01:30:45.1235 +10:15</t>
        </is>
      </c>
      <c r="CJ115" s="0" t="inlineStr">
        <is>
          <t>16行 1列，源：9999-12-31 23:59:59 +00:00 备：2026-04-17 17:18:32 +08:00</t>
        </is>
      </c>
      <c r="CW115" s="0" t="inlineStr">
        <is>
          <t>8行 5列，源：None 备：</t>
        </is>
      </c>
      <c r="DJ115" s="0" t="inlineStr">
        <is>
          <t>7行 13列，源：None 备：</t>
        </is>
      </c>
      <c r="DR115" s="0" t="inlineStr">
        <is>
          <t>13行 4列，源：12:00:00.123000 备：12:30:45.123</t>
        </is>
      </c>
      <c r="DT115" s="0" t="inlineStr">
        <is>
          <t>14行 7列，源：00:00:01.123457 备：12:30:45.000000</t>
        </is>
      </c>
      <c r="DV115" s="0" t="inlineStr">
        <is>
          <t>20行 2列，源： 备：这是一个长字符串</t>
        </is>
      </c>
      <c r="EB115" s="0" t="inlineStr">
        <is>
          <t>13行 4列，源：12:00:00.123000 备：12:30:45.123</t>
        </is>
      </c>
      <c r="EC115" s="0" t="inlineStr">
        <is>
          <t>28行 2列，源：b'' 备：48656C6C6F576F726C64</t>
        </is>
      </c>
      <c r="EF115" s="0" t="inlineStr">
        <is>
          <t>7行 9列，源：None 备：</t>
        </is>
      </c>
      <c r="EK115" s="0" t="inlineStr">
        <is>
          <t>13行 4列，源：12:00:00.123000 备：12:30:45.123</t>
        </is>
      </c>
      <c r="EO115" s="0" t="inlineStr">
        <is>
          <t>13行 8列，源：12:00:00.123456 备：12:30:45.1230000</t>
        </is>
      </c>
      <c r="EQ115" s="0" t="inlineStr">
        <is>
          <t>7行 9列，源：None 备：</t>
        </is>
      </c>
      <c r="EZ115" s="0" t="inlineStr">
        <is>
          <t>7行 9列，源：None 备：</t>
        </is>
      </c>
      <c r="FD115" s="0" t="inlineStr">
        <is>
          <t>7行 9列，源：None 备：</t>
        </is>
      </c>
      <c r="FE115" s="0" t="inlineStr">
        <is>
          <t>12行 5列，源：1971-05-11 00:00:00.0000 +14:00 备：1999-05-16 01:30:45.1235 +10:15</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c_varchar7000列源备映射错误，源端为varchar 7000位	期望更改为text	实际备端为varchar 7000位</t>
        </is>
      </c>
      <c r="AT116" s="0" t="inlineStr">
        <is>
          <t>9行 10列，源：None 备：</t>
        </is>
      </c>
      <c r="AX116" s="0" t="inlineStr">
        <is>
          <t>57行 1列，源：1997-04-04 23:59:59.997000 备：2000-05-11 14:30:29.000</t>
        </is>
      </c>
      <c r="BA116" s="0" t="inlineStr">
        <is>
          <t>9行 7列，源：None 备：</t>
        </is>
      </c>
      <c r="BM116" s="0" t="inlineStr">
        <is>
          <t>13行 6列，源：2065-05-11 14:30:45.123460 备：2065-05-11 14:30:45.12346</t>
        </is>
      </c>
      <c r="BO116" s="0" t="inlineStr">
        <is>
          <t>7行 15列，源：-1.23456789e+38 备：0.0000000000000</t>
        </is>
      </c>
      <c r="BQ116" s="0" t="inlineStr">
        <is>
          <t>13行 0列，源：105 备：54</t>
        </is>
      </c>
      <c r="BR116" s="0" t="inlineStr">
        <is>
          <t>7行 4列，源：0.0 备：</t>
        </is>
      </c>
      <c r="BT116" s="0" t="inlineStr">
        <is>
          <t xml:space="preserve">20行 2列，源：                     备：这是一个长字符串            </t>
        </is>
      </c>
      <c r="BX116" s="0"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16" s="0" t="inlineStr">
        <is>
          <t>12行 6列，源：1971-05-11 00:00:00.00000 +14:00 备：1999-05-16 01:30:45.12346 +10:15</t>
        </is>
      </c>
      <c r="CF116" s="0" t="inlineStr">
        <is>
          <t>12行 6列，源：1971-05-11 00:00:00.00000 +14:00 备：2003-11-05 02:00:00.00000 -05:10</t>
        </is>
      </c>
      <c r="CG116" s="0" t="inlineStr">
        <is>
          <t>12行 6列，源：1971-05-11 00:00:00.00000 +14:00 备：1999-05-16 01:30:45.12346 +10:15</t>
        </is>
      </c>
      <c r="CJ116" s="0" t="inlineStr">
        <is>
          <t>16行 2列，源：9999-12-31 23:59:59.9 +00:00 备：2026-04-17 17:18:31.5 +08:00</t>
        </is>
      </c>
      <c r="CW116" s="0" t="inlineStr">
        <is>
          <t>8行 6列，源：None 备：</t>
        </is>
      </c>
      <c r="DJ116" s="0" t="inlineStr">
        <is>
          <t>7行 14列，源：None 备：</t>
        </is>
      </c>
      <c r="DR116" s="0" t="inlineStr">
        <is>
          <t>13行 5列，源：None 备：12:30:45.1230</t>
        </is>
      </c>
      <c r="DT116" s="0" t="inlineStr">
        <is>
          <t>14行 8列，源：None 备：12:30:45.0000000</t>
        </is>
      </c>
      <c r="DV116" s="0" t="inlineStr">
        <is>
          <t>20行 2列，源： 备：这是一个长字符串</t>
        </is>
      </c>
      <c r="EB116" s="0" t="inlineStr">
        <is>
          <t>13行 5列，源：None 备：12:30:45.1230</t>
        </is>
      </c>
      <c r="EC116" s="0" t="inlineStr">
        <is>
          <t>28行 3列，源：b'' 备：48656C6C6F576F726C645465737444617461</t>
        </is>
      </c>
      <c r="EF116" s="0" t="inlineStr">
        <is>
          <t>7行 10列，源：None 备：</t>
        </is>
      </c>
      <c r="EK116" s="0" t="inlineStr">
        <is>
          <t>13行 5列，源：None 备：12:30:45.1230</t>
        </is>
      </c>
      <c r="EO116" s="0" t="inlineStr">
        <is>
          <t>14行 0列，源：15 备：8</t>
        </is>
      </c>
      <c r="EQ116" s="0" t="inlineStr">
        <is>
          <t>7行 10列，源：None 备：</t>
        </is>
      </c>
      <c r="EZ116" s="0" t="inlineStr">
        <is>
          <t>7行 10列，源：None 备：</t>
        </is>
      </c>
      <c r="FD116" s="0" t="inlineStr">
        <is>
          <t>7行 10列，源：None 备：</t>
        </is>
      </c>
      <c r="FE116" s="0" t="inlineStr">
        <is>
          <t>12行 6列，源：1971-05-11 00:00:00.00000 +14:00 备：1999-05-16 01:30:45.12346 +10:15</t>
        </is>
      </c>
    </row>
    <row r="117">
      <c r="A117" s="0" t="inlineStr">
        <is>
          <t>info_sdt_dml_batch1_pk</t>
        </is>
      </c>
      <c r="K117" s="0" t="inlineStr">
        <is>
          <t>[0;34m info_sdt_dml_batch1_pk [0m源备字段数相同，源端字段：2 	备端字段2</t>
        </is>
      </c>
      <c r="W117" s="16">
        <f>HYPERLINK("#2026041717hbase1!AR2","NO 源备存在差异，共3个")</f>
        <v/>
      </c>
      <c r="X117" s="0">
        <f>A117</f>
        <v/>
      </c>
      <c r="AT117" s="0" t="inlineStr">
        <is>
          <t>9行 11列，源：None 备：</t>
        </is>
      </c>
      <c r="AX117" s="0" t="inlineStr">
        <is>
          <t>58行 0列，源：162 备：58</t>
        </is>
      </c>
      <c r="BA117" s="0" t="inlineStr">
        <is>
          <t>9行 8列，源：None 备：</t>
        </is>
      </c>
      <c r="BM117" s="0" t="inlineStr">
        <is>
          <t>14行 0列，源：74 备：23</t>
        </is>
      </c>
      <c r="BO117" s="0" t="inlineStr">
        <is>
          <t>7行 16列，源：-3.4028230607370965e+38 备：0.000000</t>
        </is>
      </c>
      <c r="BQ117" s="0" t="inlineStr">
        <is>
          <t>13行 1列，源：9999-12-31 23:59:59 备：0001-01-01 00:00:00</t>
        </is>
      </c>
      <c r="BR117" s="0" t="inlineStr">
        <is>
          <t>7行 6列，源：None 备：</t>
        </is>
      </c>
      <c r="BT117"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7" s="0" t="inlineStr">
        <is>
          <t>29行 0列，源：124 备：78</t>
        </is>
      </c>
      <c r="CD117" s="0" t="inlineStr">
        <is>
          <t>12行 7列，源：1971-05-11 00:00:00.000000 +14:00 备：1999-05-16 01:30:45.123457 +10:15</t>
        </is>
      </c>
      <c r="CF117" s="0" t="inlineStr">
        <is>
          <t>12行 7列，源：1971-05-11 00:00:00.000000 +14:00 备：2003-11-05 02:00:00.000000 -05:10</t>
        </is>
      </c>
      <c r="CG117" s="0" t="inlineStr">
        <is>
          <t>12行 7列，源：1971-05-11 00:00:00.000000 +14:00 备：1999-05-16 01:30:45.123457 +10:15</t>
        </is>
      </c>
      <c r="CJ117" s="0" t="inlineStr">
        <is>
          <t>16行 3列，源：9999-12-31 23:59:59.99 +00:00 备：2026-04-17 17:18:31.54 +08:00</t>
        </is>
      </c>
      <c r="CW117" s="0" t="inlineStr">
        <is>
          <t>8行 7列，源：None 备：</t>
        </is>
      </c>
      <c r="DJ117" s="0" t="inlineStr">
        <is>
          <t>7行 15列，源：nan 备：</t>
        </is>
      </c>
      <c r="DR117" s="0" t="inlineStr">
        <is>
          <t>13行 6列，源：12:00:00.123460 备：12:30:45.12300</t>
        </is>
      </c>
      <c r="DT117" s="0" t="inlineStr">
        <is>
          <t>15行 0列，源：16 备：25</t>
        </is>
      </c>
      <c r="DV117"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7" s="0" t="inlineStr">
        <is>
          <t>13行 6列，源：12:00:00.123460 备：12:30:45.12300</t>
        </is>
      </c>
      <c r="EC117" s="0" t="inlineStr">
        <is>
          <t>29行 0列，源：124 备：78</t>
        </is>
      </c>
      <c r="EF117" s="0" t="inlineStr">
        <is>
          <t>7行 11列，源：None 备：</t>
        </is>
      </c>
      <c r="EK117" s="0" t="inlineStr">
        <is>
          <t>13行 6列，源：12:00:00.123460 备：12:30:45.12300</t>
        </is>
      </c>
      <c r="EO117" s="0" t="inlineStr">
        <is>
          <t>14行 1列，源：00:00:01 备：09:12:34</t>
        </is>
      </c>
      <c r="EQ117" s="0" t="inlineStr">
        <is>
          <t>7行 11列，源：None 备：</t>
        </is>
      </c>
      <c r="EZ117" s="0" t="inlineStr">
        <is>
          <t>7行 11列，源：None 备：</t>
        </is>
      </c>
      <c r="FD117" s="0" t="inlineStr">
        <is>
          <t>7行 11列，源：None 备：</t>
        </is>
      </c>
      <c r="FE117" s="0" t="inlineStr">
        <is>
          <t>12行 7列，源：1971-05-11 00:00:00.000000 +14:00 备：1999-05-16 01:30:45.123457 +10:15</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YES!PK__info_sdt__3213E83FDAC83582</t>
        </is>
      </c>
      <c r="J118" s="0" t="inlineStr">
        <is>
          <t>YES! 主键相关索引</t>
        </is>
      </c>
      <c r="K118" s="0" t="inlineStr">
        <is>
          <t xml:space="preserve"> NO!  	 id列源备映射错误，源端为int None位	期望更改为text	实际备端为int None位</t>
        </is>
      </c>
      <c r="AT118" s="0" t="inlineStr">
        <is>
          <t>9行 12列，源：None 备：</t>
        </is>
      </c>
      <c r="AX118" s="0" t="inlineStr">
        <is>
          <t>58行 1列，源：1998-05-05 23:59:59.997000 备：2068-05-11 14:30:30.000</t>
        </is>
      </c>
      <c r="BA118" s="0" t="inlineStr">
        <is>
          <t>9行 10列，源：None 备：</t>
        </is>
      </c>
      <c r="BM118" s="0" t="inlineStr">
        <is>
          <t>14行 1列，源：0001-01-01 00:00:00 备：2026-04-17 17:17:25</t>
        </is>
      </c>
      <c r="BO118" s="0" t="inlineStr">
        <is>
          <t>7行 19列，源：False 备：1</t>
        </is>
      </c>
      <c r="BQ118" s="0" t="inlineStr">
        <is>
          <t>13行 2列，源：9999-12-31 23:59:59.900000 备：0001-01-01 00:00:00.0</t>
        </is>
      </c>
      <c r="BR118" s="0" t="inlineStr">
        <is>
          <t>7行 7列，源：None 备：</t>
        </is>
      </c>
      <c r="BT118"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8" s="0" t="inlineStr">
        <is>
          <t>29行 1列，源：b' ' 备：42</t>
        </is>
      </c>
      <c r="CD118" s="0" t="inlineStr">
        <is>
          <t>12行 8列，源：1971-05-11 00:00:00.0000001 +14:00 备：1999-05-16 01:30:45.1234567 +10:15</t>
        </is>
      </c>
      <c r="CF118" s="0" t="inlineStr">
        <is>
          <t>12行 8列，源：1971-05-11 00:00:00.0000001 +14:00 备：2003-11-05 02:00:00.0000000 -05:10</t>
        </is>
      </c>
      <c r="CG118" s="0" t="inlineStr">
        <is>
          <t>12行 8列，源：1971-05-11 00:00:00.0000001 +14:00 备：1999-05-16 01:30:45.1234567 +10:15</t>
        </is>
      </c>
      <c r="CJ118" s="0" t="inlineStr">
        <is>
          <t>16行 4列，源：9999-12-31 23:59:59.999 +00:00 备：2026-04-17 17:18:31.537 +08:00</t>
        </is>
      </c>
      <c r="CW118" s="0" t="inlineStr">
        <is>
          <t>8行 9列，源：None 备：</t>
        </is>
      </c>
      <c r="DJ118" s="0" t="inlineStr">
        <is>
          <t>7行 16列，源：nan 备：</t>
        </is>
      </c>
      <c r="DR118" s="0" t="inlineStr">
        <is>
          <t>13行 7列，源：None 备：12:30:45.123000</t>
        </is>
      </c>
      <c r="DT118" s="0" t="inlineStr">
        <is>
          <t>15行 1列，源：12:00:00 备：12:30:45</t>
        </is>
      </c>
      <c r="DV118"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8" s="0" t="inlineStr">
        <is>
          <t>13行 7列，源：None 备：12:30:45.123000</t>
        </is>
      </c>
      <c r="EC118" s="0" t="inlineStr">
        <is>
          <t>29行 1列，源：b' ' 备：42</t>
        </is>
      </c>
      <c r="EF118" s="0" t="inlineStr">
        <is>
          <t>7行 12列，源：None 备：</t>
        </is>
      </c>
      <c r="EK118" s="0" t="inlineStr">
        <is>
          <t>13行 7列，源：None 备：12:30:45.123000</t>
        </is>
      </c>
      <c r="EO118" s="0" t="inlineStr">
        <is>
          <t>14行 2列，源：05:44:11.100000 备：12:30:45.1</t>
        </is>
      </c>
      <c r="EQ118" s="0" t="inlineStr">
        <is>
          <t>7行 12列，源：None 备：</t>
        </is>
      </c>
      <c r="EZ118" s="0" t="inlineStr">
        <is>
          <t>7行 12列，源：None 备：</t>
        </is>
      </c>
      <c r="FD118" s="0" t="inlineStr">
        <is>
          <t>7行 12列，源：None 备：</t>
        </is>
      </c>
      <c r="FE118" s="0" t="inlineStr">
        <is>
          <t>12行 8列，源：1971-05-11 00:00:00.0000001 +14:00 备：1999-05-16 01:30:45.1234567 +10:15</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c_sdt列源备映射错误，源端为smalldatetime None位	期望更改为text	实际备端为smalldatetime None位</t>
        </is>
      </c>
      <c r="AT119" s="0" t="inlineStr">
        <is>
          <t>9行 13列，源：None 备：</t>
        </is>
      </c>
      <c r="AX119" s="0" t="inlineStr">
        <is>
          <t>59行 0列，源：163 备：59</t>
        </is>
      </c>
      <c r="BA119" s="0" t="inlineStr">
        <is>
          <t>9行 11列，源：None 备：</t>
        </is>
      </c>
      <c r="BM119" s="0" t="inlineStr">
        <is>
          <t>14行 2列，源：0001-01-01 00:00:00 备：2026-04-17 17:17:24.6</t>
        </is>
      </c>
      <c r="BO119" s="0" t="inlineStr">
        <is>
          <t>8行 0列，源：18 备：19</t>
        </is>
      </c>
      <c r="BQ119" s="0" t="inlineStr">
        <is>
          <t>13行 3列，源：9999-12-31 23:59:59.990000 备：0001-01-01 00:00:00.00</t>
        </is>
      </c>
      <c r="BR119" s="0" t="inlineStr">
        <is>
          <t>7行 8列，源：None 备：</t>
        </is>
      </c>
      <c r="BT119" s="0" t="inlineStr">
        <is>
          <t>21行 0列，源：73 备：71</t>
        </is>
      </c>
      <c r="BX119" s="0" t="inlineStr">
        <is>
          <t>29行 2列，源：b'                    ' 备：C9CFBAA3D3A2B7BDC8EDBCFEB9C9B7DDB9ABCBBE</t>
        </is>
      </c>
      <c r="CF119" s="0" t="inlineStr">
        <is>
          <t>13行 0列，源：21 备：132</t>
        </is>
      </c>
      <c r="CJ119" s="0" t="inlineStr">
        <is>
          <t>16行 5列，源：9999-12-31 23:59:59.9999 +00:00 备：2026-04-17 17:18:31.5370 +08:00</t>
        </is>
      </c>
      <c r="CW119" s="0" t="inlineStr">
        <is>
          <t>8行 10列，源：None 备：</t>
        </is>
      </c>
      <c r="DJ119" s="0" t="inlineStr">
        <is>
          <t>7行 19列，源：None 备：</t>
        </is>
      </c>
      <c r="DR119" s="0" t="inlineStr">
        <is>
          <t>13行 8列，源：12:00:00.123456 备：12:30:45.1230000</t>
        </is>
      </c>
      <c r="DT119" s="0" t="inlineStr">
        <is>
          <t>15行 2列，源：None 备：12:30:45.1</t>
        </is>
      </c>
      <c r="DV119" s="0" t="inlineStr">
        <is>
          <t>21行 0列，源：73 备：71</t>
        </is>
      </c>
      <c r="EB119" s="0" t="inlineStr">
        <is>
          <t>13行 8列，源：12:00:00.123456 备：12:30:45.1230000</t>
        </is>
      </c>
      <c r="EC119" s="0" t="inlineStr">
        <is>
          <t>29行 2列，源：b'          ' 备：C9CFBAA3D3A2B7BDC8EDBCFEB9C9B7DDB9ABCBBE</t>
        </is>
      </c>
      <c r="EF119" s="0" t="inlineStr">
        <is>
          <t>7行 13列，源：None 备：</t>
        </is>
      </c>
      <c r="EK119" s="0" t="inlineStr">
        <is>
          <t>13行 8列，源：12:00:00.123456 备：12:30:45.1230000</t>
        </is>
      </c>
      <c r="EO119" s="0" t="inlineStr">
        <is>
          <t>14行 3列，源：00:00:01.120000 备：09:12:34.12</t>
        </is>
      </c>
      <c r="EQ119" s="0" t="inlineStr">
        <is>
          <t>7行 13列，源：None 备：</t>
        </is>
      </c>
      <c r="EZ119" s="0" t="inlineStr">
        <is>
          <t>7行 13列，源：None 备：</t>
        </is>
      </c>
      <c r="FD119" s="0" t="inlineStr">
        <is>
          <t>7行 13列，源：None 备：</t>
        </is>
      </c>
    </row>
    <row r="120">
      <c r="A120" s="0" t="inlineStr">
        <is>
          <t>info_varbinary_max_dml_single_pk_urp</t>
        </is>
      </c>
      <c r="K120" s="0" t="inlineStr">
        <is>
          <t>[0;34m info_varbinary_max_dml_single_pk_urp [0m源备字段数相同，源端字段：4 	备端字段4</t>
        </is>
      </c>
      <c r="W120" s="16">
        <f>HYPERLINK("#2026041717hbase1!AS2","NO 源备存在差异，共12个")</f>
        <v/>
      </c>
      <c r="X120" s="0">
        <f>A120</f>
        <v/>
      </c>
      <c r="AT120" s="0" t="inlineStr">
        <is>
          <t>9行 14列，源：None 备：</t>
        </is>
      </c>
      <c r="AX120" s="0" t="inlineStr">
        <is>
          <t>59行 1列，源：1999-06-06 23:59:59.997000 备：1981-05-11 14:30:59.000</t>
        </is>
      </c>
      <c r="BA120" s="0" t="inlineStr">
        <is>
          <t>9行 12列，源：None 备：</t>
        </is>
      </c>
      <c r="BM120" s="0" t="inlineStr">
        <is>
          <t>14行 3列，源：0001-01-01 00:00:00 备：2026-04-17 17:17:24.63</t>
        </is>
      </c>
      <c r="BO120" s="0" t="inlineStr">
        <is>
          <t>8行 1列，源：nan 备：</t>
        </is>
      </c>
      <c r="BQ120" s="0" t="inlineStr">
        <is>
          <t>13行 4列，源：9999-12-31 23:59:59.999000 备：0001-01-01 00:00:00.000</t>
        </is>
      </c>
      <c r="BR120" s="0" t="inlineStr">
        <is>
          <t>7行 10列，源：None 备：</t>
        </is>
      </c>
      <c r="BT120" s="0" t="inlineStr">
        <is>
          <t>21行 1列，源：A 备：</t>
        </is>
      </c>
      <c r="BX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0" s="0" t="inlineStr">
        <is>
          <t>13行 1列，源：None 备：2025-05-12 00:00:00 -14:00</t>
        </is>
      </c>
      <c r="CJ120" s="0" t="inlineStr">
        <is>
          <t>16行 6列，源：9999-12-31 23:59:59.99999 +00:00 备：2026-04-17 17:18:31.53698 +08:00</t>
        </is>
      </c>
      <c r="CW120" s="0" t="inlineStr">
        <is>
          <t>8行 11列，源：None 备：</t>
        </is>
      </c>
      <c r="DJ120" s="0" t="inlineStr">
        <is>
          <t>8行 0列，源：13 备：18</t>
        </is>
      </c>
      <c r="DR120" s="0" t="inlineStr">
        <is>
          <t>14行 0列，源：15 备：8</t>
        </is>
      </c>
      <c r="DT120" s="0" t="inlineStr">
        <is>
          <t>15行 3列，源：12:00:00.120000 备：12:30:45.10</t>
        </is>
      </c>
      <c r="DV120" s="0" t="inlineStr">
        <is>
          <t>21行 1列，源：A 备：</t>
        </is>
      </c>
      <c r="EB120" s="0" t="inlineStr">
        <is>
          <t>14行 0列，源：15 备：8</t>
        </is>
      </c>
      <c r="EC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0" s="0" t="inlineStr">
        <is>
          <t>7行 14列，源：None 备：</t>
        </is>
      </c>
      <c r="EK120" s="0" t="inlineStr">
        <is>
          <t>14行 0列，源：15 备：58</t>
        </is>
      </c>
      <c r="EO120" s="0" t="inlineStr">
        <is>
          <t>14行 4列，源：05:44:11.123000 备：12:30:45.123</t>
        </is>
      </c>
      <c r="EQ120" s="0" t="inlineStr">
        <is>
          <t>7行 14列，源：None 备：</t>
        </is>
      </c>
      <c r="EZ120" s="0" t="inlineStr">
        <is>
          <t>7行 14列，源：None 备：</t>
        </is>
      </c>
      <c r="FD120" s="0" t="inlineStr">
        <is>
          <t>7行 14列，源：None 备：</t>
        </is>
      </c>
    </row>
    <row r="121">
      <c r="B121" s="0" t="inlineStr">
        <is>
          <t>YES</t>
        </is>
      </c>
      <c r="C121" s="0" t="inlineStr">
        <is>
          <t>NULL</t>
        </is>
      </c>
      <c r="D121" s="0" t="inlineStr">
        <is>
          <t>NULL</t>
        </is>
      </c>
      <c r="E121" s="0" t="inlineStr">
        <is>
          <t>NULL</t>
        </is>
      </c>
      <c r="F121" s="0" t="inlineStr">
        <is>
          <t>NULL</t>
        </is>
      </c>
      <c r="G121" s="0" t="inlineStr">
        <is>
          <t>NULL</t>
        </is>
      </c>
      <c r="H121" s="0" t="inlineStr">
        <is>
          <t>NULL</t>
        </is>
      </c>
      <c r="I121" s="0" t="inlineStr">
        <is>
          <t>YES!PK__info_var__3213E83FA98CE901</t>
        </is>
      </c>
      <c r="J121" s="0" t="inlineStr">
        <is>
          <t>YES! 主键相关索引</t>
        </is>
      </c>
      <c r="K121" s="0" t="inlineStr">
        <is>
          <t xml:space="preserve"> NO!  	 id列源备映射错误，源端为int None位	期望更改为text	实际备端为int None位</t>
        </is>
      </c>
      <c r="AT121" s="0" t="inlineStr">
        <is>
          <t>9行 15列，源：1.23456789012345e-30 备：0.0000000000000</t>
        </is>
      </c>
      <c r="AX121" s="0" t="inlineStr">
        <is>
          <t>60行 0列，源：164 备：6</t>
        </is>
      </c>
      <c r="BA121" s="0" t="inlineStr">
        <is>
          <t>9行 13列，源：None 备：</t>
        </is>
      </c>
      <c r="BM121" s="0" t="inlineStr">
        <is>
          <t>14行 4列，源：0001-01-01 00:00:00 备：2026-04-17 17:17:24.631</t>
        </is>
      </c>
      <c r="BO121" s="0" t="inlineStr">
        <is>
          <t>8行 2列，源：nan 备：</t>
        </is>
      </c>
      <c r="BQ121" s="0" t="inlineStr">
        <is>
          <t>13行 5列，源：9999-12-31 23:59:59.999900 备：0001-01-01 00:00:00.0000</t>
        </is>
      </c>
      <c r="BR121" s="0" t="inlineStr">
        <is>
          <t>7行 11列，源：None 备：</t>
        </is>
      </c>
      <c r="BT121" s="0" t="inlineStr">
        <is>
          <t>21行 1列，源：A 备：</t>
        </is>
      </c>
      <c r="BX121" s="0" t="inlineStr">
        <is>
          <t>30行 0列，源：125 备：79</t>
        </is>
      </c>
      <c r="CF121" s="0" t="inlineStr">
        <is>
          <t>13行 2列，源：None 备：2025-05-12 00:00:00.0 -14:00</t>
        </is>
      </c>
      <c r="CJ121" s="0" t="inlineStr">
        <is>
          <t>16行 7列，源：9999-12-31 23:59:59.999999 +00:00 备：2026-04-17 17:18:31.536981 +08:00</t>
        </is>
      </c>
      <c r="CW121" s="0" t="inlineStr">
        <is>
          <t>8行 12列，源：None 备：</t>
        </is>
      </c>
      <c r="DJ121" s="0" t="inlineStr">
        <is>
          <t>8行 1列，源：nan 备：</t>
        </is>
      </c>
      <c r="DR121" s="0" t="inlineStr">
        <is>
          <t>14行 1列，源：00:00:01 备：12:30:45</t>
        </is>
      </c>
      <c r="DT121" s="0" t="inlineStr">
        <is>
          <t>15行 4列，源：None 备：12:30:45.100</t>
        </is>
      </c>
      <c r="DV121" s="0" t="inlineStr">
        <is>
          <t>21行 1列，源：A 备：</t>
        </is>
      </c>
      <c r="EB121" s="0" t="inlineStr">
        <is>
          <t>14行 1列，源：00:00:01 备：12:30:45</t>
        </is>
      </c>
      <c r="EC121" s="0" t="inlineStr">
        <is>
          <t>30行 0列，源：125 备：79</t>
        </is>
      </c>
      <c r="EF121" s="0" t="inlineStr">
        <is>
          <t>7行 15列，源：nan 备：123456789000000002003480098325095514112.0000000000000</t>
        </is>
      </c>
      <c r="EK121" s="0" t="inlineStr">
        <is>
          <t>14行 1列，源：00:00:01 备：12:30:45</t>
        </is>
      </c>
      <c r="EO121" s="0" t="inlineStr">
        <is>
          <t>14行 5列，源：00:00:01.123500 备：09:12:34.1235</t>
        </is>
      </c>
      <c r="EQ121" s="0" t="inlineStr">
        <is>
          <t>7行 15列，源：nan 备：</t>
        </is>
      </c>
      <c r="EZ121" s="0" t="inlineStr">
        <is>
          <t>7行 15列，源：nan 备：123456789000000002003480098325095514112.0000000000000</t>
        </is>
      </c>
      <c r="FD121" s="0" t="inlineStr">
        <is>
          <t>7行 15列，源：nan 备：</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c_varbinary_max1列源备映射错误，源端为varbinary -1位	期望更改为text	实际备端为varbinary -1位</t>
        </is>
      </c>
      <c r="AT122" s="0" t="inlineStr">
        <is>
          <t>9行 16列，源：1.2345669834560371e-20 备：0.000000</t>
        </is>
      </c>
      <c r="AX122" s="0" t="inlineStr">
        <is>
          <t>60行 1列，源：2000-05-01 23:59:59.993000 备：2020-02-29 19:27:31.123</t>
        </is>
      </c>
      <c r="BA122" s="0" t="inlineStr">
        <is>
          <t>9行 14列，源：None 备：</t>
        </is>
      </c>
      <c r="BM122" s="0" t="inlineStr">
        <is>
          <t>14行 5列，源：0001-01-01 00:00:00 备：2026-04-17 17:17:24.6306</t>
        </is>
      </c>
      <c r="BO122" s="0" t="inlineStr">
        <is>
          <t>8行 3列，源：nan 备：</t>
        </is>
      </c>
      <c r="BQ122" s="0" t="inlineStr">
        <is>
          <t>13行 6列，源：9999-12-31 23:59:59.999990 备：0001-01-01 00:00:00.00000</t>
        </is>
      </c>
      <c r="BR122" s="0" t="inlineStr">
        <is>
          <t>7行 12列，源：None 备：</t>
        </is>
      </c>
      <c r="BT122" s="0" t="inlineStr">
        <is>
          <t>21行 2列，源：THIS IS A TESTCASEYF 备：</t>
        </is>
      </c>
      <c r="BX122" s="0" t="inlineStr">
        <is>
          <t>30行 1列，源：b'A' 备：2A</t>
        </is>
      </c>
      <c r="CF122" s="0" t="inlineStr">
        <is>
          <t>13行 3列，源：None 备：2025-05-12 00:00:00.00 -14:00</t>
        </is>
      </c>
      <c r="CJ122" s="0" t="inlineStr">
        <is>
          <t>16行 8列，源：9999-12-31 23:59:59.9999999 +00:00 备：2026-04-17 17:18:31.5369809 +08:00</t>
        </is>
      </c>
      <c r="CW122" s="0" t="inlineStr">
        <is>
          <t>8行 13列，源：None 备：</t>
        </is>
      </c>
      <c r="DJ122" s="0" t="inlineStr">
        <is>
          <t>8行 2列，源：nan 备：</t>
        </is>
      </c>
      <c r="DR122" s="0" t="inlineStr">
        <is>
          <t>14行 2列，源：None 备：12:30:45.1</t>
        </is>
      </c>
      <c r="DT122" s="0" t="inlineStr">
        <is>
          <t>15行 5列，源：12:00:00.123500 备：12:30:45.1000</t>
        </is>
      </c>
      <c r="DV122" s="0" t="inlineStr">
        <is>
          <t>21行 2列，源：THIS IS A TESTCASEYF 备：</t>
        </is>
      </c>
      <c r="EB122" s="0" t="inlineStr">
        <is>
          <t>14行 2列，源：None 备：12:30:45.1</t>
        </is>
      </c>
      <c r="EC122" s="0" t="inlineStr">
        <is>
          <t>30行 1列，源：b'A' 备：2A</t>
        </is>
      </c>
      <c r="EF122" s="0" t="inlineStr">
        <is>
          <t>7行 16列，源：nan 备：340282306073709652508363335590014353408.000000</t>
        </is>
      </c>
      <c r="EK122" s="0" t="inlineStr">
        <is>
          <t>14行 2列，源：None 备：12:30:45.1</t>
        </is>
      </c>
      <c r="EO122" s="0" t="inlineStr">
        <is>
          <t>14行 6列，源：05:44:11.123460 备：12:30:45.12340</t>
        </is>
      </c>
      <c r="EQ122" s="0" t="inlineStr">
        <is>
          <t>7行 16列，源：nan 备：</t>
        </is>
      </c>
      <c r="EZ122" s="0" t="inlineStr">
        <is>
          <t>7行 16列，源：nan 备：340282306073709652508363335590014353408.000000</t>
        </is>
      </c>
      <c r="FD122" s="0" t="inlineStr">
        <is>
          <t>7行 16列，源：nan 备：</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c_varbinary_max2列源备映射错误，源端为varbinary -1位	期望更改为text	实际备端为varbinary -1位</t>
        </is>
      </c>
      <c r="AT123" s="0" t="inlineStr">
        <is>
          <t>9行 18列，源：None 备：0.0001</t>
        </is>
      </c>
      <c r="AX123" s="0" t="inlineStr">
        <is>
          <t>61行 0列，源：165 备：60</t>
        </is>
      </c>
      <c r="BA123" s="0" t="inlineStr">
        <is>
          <t>9行 15列，源：123.456789 备：0.0000000000000</t>
        </is>
      </c>
      <c r="BM123" s="0" t="inlineStr">
        <is>
          <t>14行 6列，源：0001-01-01 00:00:00 备：2026-04-17 17:17:24.63065</t>
        </is>
      </c>
      <c r="BO123" s="0" t="inlineStr">
        <is>
          <t>8行 4列，源：nan 备：</t>
        </is>
      </c>
      <c r="BQ123" s="0" t="inlineStr">
        <is>
          <t>13行 7列，源：9999-12-31 23:59:59.999999 备：0001-01-01 00:00:00.000000</t>
        </is>
      </c>
      <c r="BR123" s="0" t="inlineStr">
        <is>
          <t>7行 13列，源：None 备：</t>
        </is>
      </c>
      <c r="BT123" s="0" t="inlineStr">
        <is>
          <t>21行 2列，源：THIS IS A TESTCASEYF 备：</t>
        </is>
      </c>
      <c r="BX123" s="0" t="inlineStr">
        <is>
          <t>30行 2列，源：b'Variable length bina' 备：7E21402324255E262A5D00000000000000000000</t>
        </is>
      </c>
      <c r="CF123" s="0" t="inlineStr">
        <is>
          <t>13行 4列，源：None 备：2025-05-12 00:00:00.000 -14:00</t>
        </is>
      </c>
      <c r="CJ123" s="0" t="inlineStr">
        <is>
          <t>17行 0列，源：56 备：205</t>
        </is>
      </c>
      <c r="CW123" s="0" t="inlineStr">
        <is>
          <t>8行 14列，源：None 备：</t>
        </is>
      </c>
      <c r="DJ123" s="0" t="inlineStr">
        <is>
          <t>8行 3列，源：nan 备：</t>
        </is>
      </c>
      <c r="DR123" s="0" t="inlineStr">
        <is>
          <t>14行 3列，源：00:00:01.120000 备：12:30:45.12</t>
        </is>
      </c>
      <c r="DT123" s="0" t="inlineStr">
        <is>
          <t>15行 6列，源：None 备：12:30:45.10000</t>
        </is>
      </c>
      <c r="DV123" s="0" t="inlineStr">
        <is>
          <t>21行 2列，源：THIS IS A TESTCASEYF 备：</t>
        </is>
      </c>
      <c r="EB123" s="0" t="inlineStr">
        <is>
          <t>14行 3列，源：00:00:01.120000 备：12:30:45.12</t>
        </is>
      </c>
      <c r="EC123" s="0" t="inlineStr">
        <is>
          <t>30行 2列，源：b'Variable length bina' 备：7E21402324255E262A5D</t>
        </is>
      </c>
      <c r="EF123" s="0" t="inlineStr">
        <is>
          <t>7行 17列，源：None 备：123456.7890</t>
        </is>
      </c>
      <c r="EK123" s="0" t="inlineStr">
        <is>
          <t>14行 3列，源：00:00:01.120000 备：12:30:45.12</t>
        </is>
      </c>
      <c r="EO123" s="0" t="inlineStr">
        <is>
          <t>14行 7列，源：00:00:01.123457 备：09:12:34.123457</t>
        </is>
      </c>
      <c r="EQ123" s="0" t="inlineStr">
        <is>
          <t>7行 17列，源：None 备：</t>
        </is>
      </c>
      <c r="EZ123" s="0" t="inlineStr">
        <is>
          <t>7行 17列，源：None 备：123456.7890</t>
        </is>
      </c>
      <c r="FD123" s="0" t="inlineStr">
        <is>
          <t>7行 17列，源：None 备：</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c_image3列源备映射错误，源端为image 2147483647位	期望更改为text	实际备端为image 2147483647位</t>
        </is>
      </c>
      <c r="AT124" s="0" t="inlineStr">
        <is>
          <t>9行 19列，源：False 备：0</t>
        </is>
      </c>
      <c r="AX124" s="0" t="inlineStr">
        <is>
          <t>61行 1列，源：2001-04-09 23:59:59.993000 备：1996-03-03 23:59:59.997</t>
        </is>
      </c>
      <c r="BA124" s="0" t="inlineStr">
        <is>
          <t>9行 16列，源：1.2345669834560371e-20 备：0.000000</t>
        </is>
      </c>
      <c r="BM124" s="0" t="inlineStr">
        <is>
          <t>14行 7列，源：0001-01-01 00:00:00 备：2026-04-17 17:17:24.630647</t>
        </is>
      </c>
      <c r="BO124" s="0" t="inlineStr">
        <is>
          <t>8行 5列，源：None 备：</t>
        </is>
      </c>
      <c r="BQ124" s="0" t="inlineStr">
        <is>
          <t>13行 8列，源：9999-12-31 23:59:59.999999 备：0001-01-01 00:00:00.0000000</t>
        </is>
      </c>
      <c r="BR124" s="0" t="inlineStr">
        <is>
          <t>7行 14列，源：None 备：</t>
        </is>
      </c>
      <c r="BT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24" s="0" t="inlineStr">
        <is>
          <t>13行 5列，源：None 备：2025-05-12 00:00:00.0000 -14:00</t>
        </is>
      </c>
      <c r="CJ124" s="0" t="inlineStr">
        <is>
          <t>17行 1列，源：2063-05-11 10:30:45 -04:00 备：9999-12-31 23:59:59 +00:00</t>
        </is>
      </c>
      <c r="CW124" s="0" t="inlineStr">
        <is>
          <t>8行 15列，源：nan 备：</t>
        </is>
      </c>
      <c r="DJ124" s="0" t="inlineStr">
        <is>
          <t>8行 4列，源：nan 备：</t>
        </is>
      </c>
      <c r="DR124" s="0" t="inlineStr">
        <is>
          <t>14行 4列，源：None 备：12:30:45.123</t>
        </is>
      </c>
      <c r="DT124" s="0" t="inlineStr">
        <is>
          <t>15行 7列，源：12:00:00.123457 备：12:30:45.100000</t>
        </is>
      </c>
      <c r="DV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4" s="0" t="inlineStr">
        <is>
          <t>14行 4列，源：None 备：12:30:45.123</t>
        </is>
      </c>
      <c r="EC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24" s="0" t="inlineStr">
        <is>
          <t>7行 18列，源：None 备：1234.5678</t>
        </is>
      </c>
      <c r="EK124" s="0" t="inlineStr">
        <is>
          <t>14行 4列，源：None 备：12:30:45.123</t>
        </is>
      </c>
      <c r="EO124" s="0" t="inlineStr">
        <is>
          <t>14行 8列，源：05:44:11.123456 备：12:30:45.1234000</t>
        </is>
      </c>
      <c r="EQ124" s="0" t="inlineStr">
        <is>
          <t>7行 18列，源：None 备：</t>
        </is>
      </c>
      <c r="EZ124" s="0" t="inlineStr">
        <is>
          <t>7行 18列，源：None 备：1234.5678</t>
        </is>
      </c>
      <c r="FD124" s="0" t="inlineStr">
        <is>
          <t>7行 18列，源：None 备：</t>
        </is>
      </c>
    </row>
    <row r="125">
      <c r="A125" s="0" t="inlineStr">
        <is>
          <t>info_int_dml_batch1_pk_urp1</t>
        </is>
      </c>
      <c r="K125" s="0" t="inlineStr">
        <is>
          <t>[0;34m info_int_dml_batch1_pk_urp1 [0m源备字段数相同，源端字段：20 	备端字段20</t>
        </is>
      </c>
      <c r="W125" s="16">
        <f>HYPERLINK("#2026041717hbase1!AT2","NO 源备存在差异，共235个")</f>
        <v/>
      </c>
      <c r="X125" s="0">
        <f>A125</f>
        <v/>
      </c>
      <c r="AT125" s="0" t="inlineStr">
        <is>
          <t>10行 0列，源：11 备：19</t>
        </is>
      </c>
      <c r="AX125" s="0" t="inlineStr">
        <is>
          <t>62行 0列，源：166 备：61</t>
        </is>
      </c>
      <c r="BA125" s="0" t="inlineStr">
        <is>
          <t>9行 18列，源：None 备：0.0001</t>
        </is>
      </c>
      <c r="BM125" s="0" t="inlineStr">
        <is>
          <t>14行 8列，源：0001-01-01 00:00:00 备：2026-04-17 17:17:24.6306467</t>
        </is>
      </c>
      <c r="BO125" s="0" t="inlineStr">
        <is>
          <t>8行 6列，源：None 备：</t>
        </is>
      </c>
      <c r="BQ125" s="0" t="inlineStr">
        <is>
          <t>14行 0列，源：106 备：55</t>
        </is>
      </c>
      <c r="BR125" s="0" t="inlineStr">
        <is>
          <t>7行 15列，源：123.456789 备：123456789000000002003480098325095514112.0000000000000</t>
        </is>
      </c>
      <c r="BT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5" s="0" t="inlineStr">
        <is>
          <t>31行 0列，源：126 备：8</t>
        </is>
      </c>
      <c r="CF125" s="0" t="inlineStr">
        <is>
          <t>13行 6列，源：None 备：2025-05-12 00:00:00.00000 -14:00</t>
        </is>
      </c>
      <c r="CJ125" s="0" t="inlineStr">
        <is>
          <t>17行 2列，源：2063-05-11 10:30:45.1 -04:00 备：9999-12-31 23:59:59.9 +00:00</t>
        </is>
      </c>
      <c r="CW125" s="0" t="inlineStr">
        <is>
          <t>8行 16列，源：nan 备：</t>
        </is>
      </c>
      <c r="DJ125" s="0" t="inlineStr">
        <is>
          <t>8行 5列，源：None 备：</t>
        </is>
      </c>
      <c r="DR125" s="0" t="inlineStr">
        <is>
          <t>14行 5列，源：00:00:01.123500 备：12:30:45.1234</t>
        </is>
      </c>
      <c r="DT125" s="0" t="inlineStr">
        <is>
          <t>15行 8列，源：None 备：12:30:45.1000000</t>
        </is>
      </c>
      <c r="DV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5" s="0" t="inlineStr">
        <is>
          <t>14行 5列，源：00:00:01.123500 备：12:30:45.1234</t>
        </is>
      </c>
      <c r="EC125" s="0" t="inlineStr">
        <is>
          <t>31行 0列，源：126 备：8</t>
        </is>
      </c>
      <c r="EF125" s="0" t="inlineStr">
        <is>
          <t>7行 19列，源：None 备：1</t>
        </is>
      </c>
      <c r="EK125" s="0" t="inlineStr">
        <is>
          <t>14行 5列，源：00:00:01.123500 备：12:30:45.1234</t>
        </is>
      </c>
      <c r="EO125" s="0" t="inlineStr">
        <is>
          <t>15行 0列，源：16 备：9</t>
        </is>
      </c>
      <c r="EQ125" s="0" t="inlineStr">
        <is>
          <t>7行 19列，源：None 备：</t>
        </is>
      </c>
      <c r="EZ125" s="0" t="inlineStr">
        <is>
          <t>7行 19列，源：None 备：1</t>
        </is>
      </c>
      <c r="FD125" s="0" t="inlineStr">
        <is>
          <t>7行 19列，源：None 备：</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YES!PK__info_int__3213E83FDA761113</t>
        </is>
      </c>
      <c r="J126" s="0" t="inlineStr">
        <is>
          <t>YES! 主键相关索引</t>
        </is>
      </c>
      <c r="K126" s="0" t="inlineStr">
        <is>
          <t xml:space="preserve"> NO!  	 id列源备映射错误，源端为int None位	期望更改为text	实际备端为int None位</t>
        </is>
      </c>
      <c r="AT126" s="0" t="inlineStr">
        <is>
          <t>10行 2列，源：20000.0 备：</t>
        </is>
      </c>
      <c r="AX126" s="0" t="inlineStr">
        <is>
          <t>62行 1列，源：2002-06-11 23:59:59.993000 备：1997-04-04 23:59:59.997</t>
        </is>
      </c>
      <c r="BA126" s="0" t="inlineStr">
        <is>
          <t>9行 19列，源：True 备：0</t>
        </is>
      </c>
      <c r="BM126" s="0" t="inlineStr">
        <is>
          <t>15行 0列，源：75 备：24</t>
        </is>
      </c>
      <c r="BO126" s="0" t="inlineStr">
        <is>
          <t>8行 7列，源：None 备：</t>
        </is>
      </c>
      <c r="BQ126" s="0" t="inlineStr">
        <is>
          <t>14行 1列，源：1945-05-11 14:30:45 备：9999-12-31 23:59:59</t>
        </is>
      </c>
      <c r="BR126" s="0" t="inlineStr">
        <is>
          <t>7行 16列，源：nan 备：340282306073709652508363335590014353408.000000</t>
        </is>
      </c>
      <c r="BT126" s="0" t="inlineStr">
        <is>
          <t>22行 0列，源：74 备：72</t>
        </is>
      </c>
      <c r="BX126" s="0" t="inlineStr">
        <is>
          <t>31行 1列，源：b'p' 备：42</t>
        </is>
      </c>
      <c r="CF126" s="0" t="inlineStr">
        <is>
          <t>13行 7列，源：None 备：2025-05-12 00:00:00.000000 -14:00</t>
        </is>
      </c>
      <c r="CJ126" s="0" t="inlineStr">
        <is>
          <t>17行 3列，源：2063-05-11 10:30:45.12 -04:00 备：9999-12-31 23:59:59.99 +00:00</t>
        </is>
      </c>
      <c r="CW126" s="0" t="inlineStr">
        <is>
          <t>8行 17列，源：None 备：-0.0100</t>
        </is>
      </c>
      <c r="DJ126" s="0" t="inlineStr">
        <is>
          <t>8行 6列，源：None 备：</t>
        </is>
      </c>
      <c r="DR126" s="0" t="inlineStr">
        <is>
          <t>14行 6列，源：None 备：12:30:45.12340</t>
        </is>
      </c>
      <c r="DT126" s="0" t="inlineStr">
        <is>
          <t>16行 0列，源：21 备：26</t>
        </is>
      </c>
      <c r="DV126" s="0" t="inlineStr">
        <is>
          <t>22行 0列，源：74 备：72</t>
        </is>
      </c>
      <c r="EB126" s="0" t="inlineStr">
        <is>
          <t>14行 6列，源：None 备：12:30:45.12340</t>
        </is>
      </c>
      <c r="EC126" s="0" t="inlineStr">
        <is>
          <t>31行 1列，源：b'\xa1' 备：42</t>
        </is>
      </c>
      <c r="EF126" s="0" t="inlineStr">
        <is>
          <t>8行 0列，源：9 备：17</t>
        </is>
      </c>
      <c r="EK126" s="0" t="inlineStr">
        <is>
          <t>14行 6列，源：None 备：12:30:45.12340</t>
        </is>
      </c>
      <c r="EO126" s="0" t="inlineStr">
        <is>
          <t>15行 1列，源：12:00:00 备：12:30:45</t>
        </is>
      </c>
      <c r="EQ126" s="0" t="inlineStr">
        <is>
          <t>8行 0列，源：9 备：107</t>
        </is>
      </c>
      <c r="EZ126" s="0" t="inlineStr">
        <is>
          <t>8行 0列，源：9 备：17</t>
        </is>
      </c>
      <c r="FD126" s="0" t="inlineStr">
        <is>
          <t>8行 0列，源：9 备：107</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c_tinyint列源备映射错误，源端为tinyint None位	期望更改为text	实际备端为tinyint None位</t>
        </is>
      </c>
      <c r="AT127" s="0" t="inlineStr">
        <is>
          <t>10行 5列，源：None 备：</t>
        </is>
      </c>
      <c r="AX127" s="0" t="inlineStr">
        <is>
          <t>63行 0列，源：167 备：62</t>
        </is>
      </c>
      <c r="BA127" s="0" t="inlineStr">
        <is>
          <t>10行 0列，源：11 备：19</t>
        </is>
      </c>
      <c r="BM127" s="0" t="inlineStr">
        <is>
          <t>15行 1列，源：9999-12-31 23:59:59 备：0001-01-01 00:00:00</t>
        </is>
      </c>
      <c r="BO127" s="0" t="inlineStr">
        <is>
          <t>8行 8列，源：None 备：</t>
        </is>
      </c>
      <c r="BQ127" s="0" t="inlineStr">
        <is>
          <t>14行 2列，源：1945-05-11 14:30:45.100000 备：9999-12-31 23:59:59.9</t>
        </is>
      </c>
      <c r="BR127" s="0" t="inlineStr">
        <is>
          <t>7行 17列，源：None 备：123456.7890</t>
        </is>
      </c>
      <c r="BT127" s="0" t="inlineStr">
        <is>
          <t xml:space="preserve">22行 1列，源：6 备： </t>
        </is>
      </c>
      <c r="BX127" s="0" t="inlineStr">
        <is>
          <t>31行 2列，源：b'2s\x91\xb2\xca\xeb\xbb38{\xf9;\xc6\x13v/\x88l"\x82' 备：C9CFBAA3D3A2B7BDC8EDBCFEB9C9B7DDB9ABCBBE</t>
        </is>
      </c>
      <c r="CF127" s="0" t="inlineStr">
        <is>
          <t>13行 8列，源：None 备：2025-05-11 23:59:59.9999999 -14:00</t>
        </is>
      </c>
      <c r="CJ127" s="0" t="inlineStr">
        <is>
          <t>17行 4列，源：2063-05-11 10:30:45.123 -04:00 备：9999-12-31 23:59:59.999 +00:00</t>
        </is>
      </c>
      <c r="CW127" s="0" t="inlineStr">
        <is>
          <t>8行 18列，源：None 备：-0.0100</t>
        </is>
      </c>
      <c r="DJ127" s="0" t="inlineStr">
        <is>
          <t>8行 7列，源：None 备：</t>
        </is>
      </c>
      <c r="DR127" s="0" t="inlineStr">
        <is>
          <t>14行 7列，源：00:00:01.123457 备：12:30:45.123400</t>
        </is>
      </c>
      <c r="DT127" s="0" t="inlineStr">
        <is>
          <t>16行 1列，源：None 备：12:30:45</t>
        </is>
      </c>
      <c r="DV127" s="0" t="inlineStr">
        <is>
          <t>22行 1列，源：6 备：</t>
        </is>
      </c>
      <c r="EB127" s="0" t="inlineStr">
        <is>
          <t>14行 7列，源：00:00:01.123457 备：12:30:45.123400</t>
        </is>
      </c>
      <c r="EC127" s="0"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EF127" s="0" t="inlineStr">
        <is>
          <t>8行 1列，源：42.0 备：</t>
        </is>
      </c>
      <c r="EK127" s="0" t="inlineStr">
        <is>
          <t>14行 7列，源：00:00:01.123457 备：12:30:45.123400</t>
        </is>
      </c>
      <c r="EO127" s="0" t="inlineStr">
        <is>
          <t>15行 2列，源：05:44:11.100000 备：12:30:45.1</t>
        </is>
      </c>
      <c r="EQ127" s="0" t="inlineStr">
        <is>
          <t>8行 1列，源：42.0 备：</t>
        </is>
      </c>
      <c r="EZ127" s="0" t="inlineStr">
        <is>
          <t>8行 1列，源：42.0 备：</t>
        </is>
      </c>
      <c r="FD127" s="0" t="inlineStr">
        <is>
          <t>8行 1列，源：42.0 备：</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c_smallint列源备映射错误，源端为smallint None位	期望更改为text	实际备端为smallint None位</t>
        </is>
      </c>
      <c r="AT128" s="0" t="inlineStr">
        <is>
          <t>10行 6列，源：None 备：</t>
        </is>
      </c>
      <c r="AX128" s="0" t="inlineStr">
        <is>
          <t>63行 1列，源：2003-11-04 23:59:59.990000 备：1998-05-05 23:59:59.997</t>
        </is>
      </c>
      <c r="BA128" s="0" t="inlineStr">
        <is>
          <t>10行 2列，源：0.0 备：0</t>
        </is>
      </c>
      <c r="BM128" s="0" t="inlineStr">
        <is>
          <t>15行 2列，源：9999-12-31 23:59:59.900000 备：0001-01-01 00:00:00.0</t>
        </is>
      </c>
      <c r="BO128" s="0" t="inlineStr">
        <is>
          <t>8行 9列，源：None 备：</t>
        </is>
      </c>
      <c r="BQ128" s="0" t="inlineStr">
        <is>
          <t>14行 3列，源：1945-05-11 14:30:45.120000 备：9999-12-31 23:59:59.99</t>
        </is>
      </c>
      <c r="BR128" s="0" t="inlineStr">
        <is>
          <t>7行 18列，源：None 备：1234.5678</t>
        </is>
      </c>
      <c r="BT128" s="0" t="inlineStr">
        <is>
          <t xml:space="preserve">22行 1列，源：6 备： </t>
        </is>
      </c>
      <c r="BX128" s="0"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8" s="0" t="inlineStr">
        <is>
          <t>14行 0列，源：22 备：133</t>
        </is>
      </c>
      <c r="CJ128" s="0" t="inlineStr">
        <is>
          <t>17行 5列，源：2063-05-11 10:30:45.1235 -04:00 备：9999-12-31 23:59:59.9999 +00:00</t>
        </is>
      </c>
      <c r="CW128" s="0" t="inlineStr">
        <is>
          <t>8行 19列，源：None 备：</t>
        </is>
      </c>
      <c r="DJ128" s="0" t="inlineStr">
        <is>
          <t>8行 8列，源：None 备：</t>
        </is>
      </c>
      <c r="DR128" s="0" t="inlineStr">
        <is>
          <t>14行 8列，源：None 备：12:30:45.1234000</t>
        </is>
      </c>
      <c r="DT128" s="0" t="inlineStr">
        <is>
          <t>16行 2列，源：None 备：12:30:45.1</t>
        </is>
      </c>
      <c r="DV128" s="0" t="inlineStr">
        <is>
          <t>22行 1列，源：6 备：</t>
        </is>
      </c>
      <c r="EB128" s="0" t="inlineStr">
        <is>
          <t>14行 8列，源：None 备：12:30:45.1234000</t>
        </is>
      </c>
      <c r="EC128" s="0"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8" s="0" t="inlineStr">
        <is>
          <t>8行 2列，源：12345.0 备：</t>
        </is>
      </c>
      <c r="EK128" s="0" t="inlineStr">
        <is>
          <t>14行 8列，源：None 备：12:30:45.1234000</t>
        </is>
      </c>
      <c r="EO128" s="0" t="inlineStr">
        <is>
          <t>15行 3列，源：12:00:00.120000 备：12:30:45.12</t>
        </is>
      </c>
      <c r="EQ128" s="0" t="inlineStr">
        <is>
          <t>8行 2列，源：12345.0 备：</t>
        </is>
      </c>
      <c r="EZ128" s="0" t="inlineStr">
        <is>
          <t>8行 2列，源：12345.0 备：</t>
        </is>
      </c>
      <c r="FD128" s="0" t="inlineStr">
        <is>
          <t>8行 2列，源：12345.0 备：</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c_int列源备映射错误，源端为int None位	期望更改为text	实际备端为int None位</t>
        </is>
      </c>
      <c r="AT129" s="0" t="inlineStr">
        <is>
          <t>10行 7列，源：None 备：</t>
        </is>
      </c>
      <c r="AX129" s="0" t="inlineStr">
        <is>
          <t>64行 0列，源：168 备：63</t>
        </is>
      </c>
      <c r="BA129" s="0" t="inlineStr">
        <is>
          <t>10行 5列，源：None 备：99999</t>
        </is>
      </c>
      <c r="BM129" s="0" t="inlineStr">
        <is>
          <t>15行 3列，源：9999-12-31 23:59:59.990000 备：0001-01-01 00:00:00.00</t>
        </is>
      </c>
      <c r="BO129" s="0" t="inlineStr">
        <is>
          <t>8行 10列，源：None 备：</t>
        </is>
      </c>
      <c r="BQ129" s="0" t="inlineStr">
        <is>
          <t>14行 4列，源：1945-05-11 14:30:45.123000 备：9999-12-31 23:59:59.999</t>
        </is>
      </c>
      <c r="BR129" s="0" t="inlineStr">
        <is>
          <t>7行 19列，源：True 备：1</t>
        </is>
      </c>
      <c r="BT129" s="0" t="inlineStr">
        <is>
          <t xml:space="preserve">22行 2列，源：12345678901234567890 备：                    </t>
        </is>
      </c>
      <c r="BX129" s="0" t="inlineStr">
        <is>
          <t>32行 0列，源：127 备：80</t>
        </is>
      </c>
      <c r="CF129" s="0" t="inlineStr">
        <is>
          <t>14行 1列，源：1900-01-01 00:00:00 +00:00 备：1971-05-11 00:00:00 +14:00</t>
        </is>
      </c>
      <c r="CJ129" s="0" t="inlineStr">
        <is>
          <t>17行 6列，源：2063-05-11 10:30:45.12346 -04:00 备：9999-12-31 23:59:59.99999 +00:00</t>
        </is>
      </c>
      <c r="CW129" s="0" t="inlineStr">
        <is>
          <t>9行 0列，源：10 备：18</t>
        </is>
      </c>
      <c r="DJ129" s="0" t="inlineStr">
        <is>
          <t>8行 9列，源：None 备：</t>
        </is>
      </c>
      <c r="DR129" s="0" t="inlineStr">
        <is>
          <t>15行 0列，源：16 备：9</t>
        </is>
      </c>
      <c r="DT129" s="0" t="inlineStr">
        <is>
          <t>16行 3列，源：None 备：12:30:45.12</t>
        </is>
      </c>
      <c r="DV129" s="0" t="inlineStr">
        <is>
          <t>22行 2列，源：12345678901234567890 备：</t>
        </is>
      </c>
      <c r="EB129" s="0" t="inlineStr">
        <is>
          <t>15行 0列，源：16 备：9</t>
        </is>
      </c>
      <c r="EC129" s="0" t="inlineStr">
        <is>
          <t>32行 0列，源：127 备：80</t>
        </is>
      </c>
      <c r="EF129" s="0" t="inlineStr">
        <is>
          <t>8行 3列，源：123456789.0 备：</t>
        </is>
      </c>
      <c r="EK129" s="0" t="inlineStr">
        <is>
          <t>15行 0列，源：16 备：59</t>
        </is>
      </c>
      <c r="EO129" s="0" t="inlineStr">
        <is>
          <t>15行 4列，源：05:44:11.123000 备：12:30:45.123</t>
        </is>
      </c>
      <c r="EQ129" s="0" t="inlineStr">
        <is>
          <t>8行 3列，源：123456789.0 备：</t>
        </is>
      </c>
      <c r="EZ129" s="0" t="inlineStr">
        <is>
          <t>8行 3列，源：123456789.0 备：</t>
        </is>
      </c>
      <c r="FD129" s="0" t="inlineStr">
        <is>
          <t>8行 3列，源：123456789.0 备：</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c_bigint列源备映射错误，源端为bigint None位	期望更改为text	实际备端为bigint None位</t>
        </is>
      </c>
      <c r="AT130" s="0" t="inlineStr">
        <is>
          <t>10行 8列，源：None 备：</t>
        </is>
      </c>
      <c r="AX130" s="0" t="inlineStr">
        <is>
          <t>64行 1列，源：2004-12-24 23:59:59.990000 备：1999-06-06 23:59:59.997</t>
        </is>
      </c>
      <c r="BA130" s="0" t="inlineStr">
        <is>
          <t>10行 6列，源：None 备：</t>
        </is>
      </c>
      <c r="BM130" s="0" t="inlineStr">
        <is>
          <t>15行 4列，源：9999-12-31 23:59:59.999000 备：0001-01-01 00:00:00.000</t>
        </is>
      </c>
      <c r="BO130" s="0" t="inlineStr">
        <is>
          <t>8行 11列，源：None 备：</t>
        </is>
      </c>
      <c r="BQ130" s="0" t="inlineStr">
        <is>
          <t>14行 5列，源：1945-05-11 14:30:45.123500 备：9999-12-31 23:59:59.9999</t>
        </is>
      </c>
      <c r="BR130" s="0" t="inlineStr">
        <is>
          <t>8行 0列，源：10 备：17</t>
        </is>
      </c>
      <c r="BT130" s="0" t="inlineStr">
        <is>
          <t xml:space="preserve">22行 2列，源：12345678901234567890 备：                    </t>
        </is>
      </c>
      <c r="BX130" s="0" t="inlineStr">
        <is>
          <t>32行 1列，源：b'T' 备：2A</t>
        </is>
      </c>
      <c r="CF130" s="0" t="inlineStr">
        <is>
          <t>14行 2列，源：1900-01-01 00:00:00.0 +00:00 备：1971-05-11 00:00:00.0 +14:00</t>
        </is>
      </c>
      <c r="CJ130" s="0" t="inlineStr">
        <is>
          <t>17行 7列，源：2063-05-11 10:30:45.123457 -04:00 备：9999-12-31 23:59:59.999999 +00:00</t>
        </is>
      </c>
      <c r="CW130" s="0" t="inlineStr">
        <is>
          <t>9行 1列，源：nan 备：</t>
        </is>
      </c>
      <c r="DJ130" s="0" t="inlineStr">
        <is>
          <t>8行 10列，源：None 备：</t>
        </is>
      </c>
      <c r="DR130" s="0" t="inlineStr">
        <is>
          <t>15行 1列，源：12:00:00 备：12:30:45</t>
        </is>
      </c>
      <c r="DT130" s="0" t="inlineStr">
        <is>
          <t>16行 4列，源：None 备：12:30:45.120</t>
        </is>
      </c>
      <c r="DV130" s="0" t="inlineStr">
        <is>
          <t>22行 2列，源：12345678901234567890 备：</t>
        </is>
      </c>
      <c r="EB130" s="0" t="inlineStr">
        <is>
          <t>15行 1列，源：12:00:00 备：12:30:45</t>
        </is>
      </c>
      <c r="EC130" s="0" t="inlineStr">
        <is>
          <t>32行 1列，源：b'T' 备：2A</t>
        </is>
      </c>
      <c r="EF130" s="0" t="inlineStr">
        <is>
          <t>8行 4列，源：123456789012345.0 备：</t>
        </is>
      </c>
      <c r="EK130" s="0" t="inlineStr">
        <is>
          <t>15行 1列，源：12:00:00 备：12:30:45</t>
        </is>
      </c>
      <c r="EO130" s="0" t="inlineStr">
        <is>
          <t>15行 5列，源：12:00:00.123500 备：12:30:45.1235</t>
        </is>
      </c>
      <c r="EQ130" s="0" t="inlineStr">
        <is>
          <t>8行 4列，源：123456789012345.0 备：</t>
        </is>
      </c>
      <c r="EZ130" s="0" t="inlineStr">
        <is>
          <t>8行 4列，源：123456789012345.0 备：</t>
        </is>
      </c>
      <c r="FD130" s="0" t="inlineStr">
        <is>
          <t>8行 4列，源：123456789012345.0 备：</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c_decimal列源备映射错误，源端为decimal None位	期望更改为text	实际备端为decimal None位</t>
        </is>
      </c>
      <c r="AT131" s="0" t="inlineStr">
        <is>
          <t>10行 10列，源：None 备：</t>
        </is>
      </c>
      <c r="AX131" s="0" t="inlineStr">
        <is>
          <t>65行 0列，源：169 备：64</t>
        </is>
      </c>
      <c r="BA131" s="0" t="inlineStr">
        <is>
          <t>10行 7列，源：None 备：</t>
        </is>
      </c>
      <c r="BM131" s="0" t="inlineStr">
        <is>
          <t>15行 5列，源：9999-12-31 23:59:59.999900 备：0001-01-01 00:00:00.0000</t>
        </is>
      </c>
      <c r="BO131" s="0" t="inlineStr">
        <is>
          <t>8行 12列，源：None 备：</t>
        </is>
      </c>
      <c r="BQ131" s="0" t="inlineStr">
        <is>
          <t>14行 6列，源：1945-05-11 14:30:45.123460 备：9999-12-31 23:59:59.99999</t>
        </is>
      </c>
      <c r="BR131" s="0" t="inlineStr">
        <is>
          <t>8行 1列，源：99.0 备：</t>
        </is>
      </c>
      <c r="BT131"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1" s="0" t="inlineStr">
        <is>
          <t>32行 2列，源：b'HelloWorld\x00\x00\x00\x00\x00\x00\x00\x00\x00\x00' 备：3132333435363738393031323334353637383930</t>
        </is>
      </c>
      <c r="CF131" s="0" t="inlineStr">
        <is>
          <t>14行 3列，源：1900-01-01 00:00:00.00 +00:00 备：1971-05-11 00:00:00.00 +14:00</t>
        </is>
      </c>
      <c r="CJ131" s="0" t="inlineStr">
        <is>
          <t>17行 8列，源：2063-05-11 10:30:45.1234567 -04:00 备：9999-12-31 23:59:59.9999999 +00:00</t>
        </is>
      </c>
      <c r="CW131" s="0" t="inlineStr">
        <is>
          <t>9行 2列，源：nan 备：</t>
        </is>
      </c>
      <c r="DJ131" s="0" t="inlineStr">
        <is>
          <t>8行 11列，源：None 备：</t>
        </is>
      </c>
      <c r="DR131" s="0" t="inlineStr">
        <is>
          <t>15行 2列，源：None 备：12:30:45.1</t>
        </is>
      </c>
      <c r="DT131" s="0" t="inlineStr">
        <is>
          <t>16行 5列，源：None 备：12:30:45.1200</t>
        </is>
      </c>
      <c r="DV131"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1" s="0" t="inlineStr">
        <is>
          <t>15行 2列，源：None 备：12:30:45.1</t>
        </is>
      </c>
      <c r="EC131" s="0" t="inlineStr">
        <is>
          <t>32行 2列，源：b'HelloWorld' 备：3132333435363738393031323334353637383930</t>
        </is>
      </c>
      <c r="EF131" s="0" t="inlineStr">
        <is>
          <t>8行 5列，源：None 备：</t>
        </is>
      </c>
      <c r="EK131" s="0" t="inlineStr">
        <is>
          <t>15行 2列，源：None 备：12:30:45.1</t>
        </is>
      </c>
      <c r="EO131" s="0" t="inlineStr">
        <is>
          <t>15行 6列，源：05:44:11.123460 备：12:30:45.12345</t>
        </is>
      </c>
      <c r="EQ131" s="0" t="inlineStr">
        <is>
          <t>8行 5列，源：None 备：</t>
        </is>
      </c>
      <c r="EZ131" s="0" t="inlineStr">
        <is>
          <t>8行 5列，源：None 备：</t>
        </is>
      </c>
      <c r="FD131" s="0" t="inlineStr">
        <is>
          <t>8行 5列，源：None 备：</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c_decimal38列源备映射错误，源端为decimal None位	期望更改为text	实际备端为decimal None位</t>
        </is>
      </c>
      <c r="AT132" s="0" t="inlineStr">
        <is>
          <t>10行 11列，源：None 备：</t>
        </is>
      </c>
      <c r="AX132" s="0" t="inlineStr">
        <is>
          <t>65行 1列，源：1753-01-02 00:00:00 备：2000-05-01 23:59:59.993</t>
        </is>
      </c>
      <c r="BA132" s="0" t="inlineStr">
        <is>
          <t>10行 8列，源：None 备：</t>
        </is>
      </c>
      <c r="BM132" s="0" t="inlineStr">
        <is>
          <t>15行 6列，源：9999-12-31 23:59:59.999990 备：0001-01-01 00:00:00.00000</t>
        </is>
      </c>
      <c r="BO132" s="0" t="inlineStr">
        <is>
          <t>8行 13列，源：None 备：</t>
        </is>
      </c>
      <c r="BQ132" s="0" t="inlineStr">
        <is>
          <t>14行 7列，源：1945-05-11 14:30:45.123457 备：9999-12-31 23:59:59.999999</t>
        </is>
      </c>
      <c r="BR132" s="0" t="inlineStr">
        <is>
          <t>8行 2列，源：0.0 备：</t>
        </is>
      </c>
      <c r="BT132"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2" s="0"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F132" s="0" t="inlineStr">
        <is>
          <t>14行 4列，源：1900-01-01 00:00:00.000 +00:00 备：1971-05-11 00:00:00.000 +14:00</t>
        </is>
      </c>
      <c r="CJ132" s="0" t="inlineStr">
        <is>
          <t>18行 0列，源：57 备：206</t>
        </is>
      </c>
      <c r="CW132" s="0" t="inlineStr">
        <is>
          <t>9行 3列，源：nan 备：</t>
        </is>
      </c>
      <c r="DJ132" s="0" t="inlineStr">
        <is>
          <t>8行 12列，源：None 备：</t>
        </is>
      </c>
      <c r="DR132" s="0" t="inlineStr">
        <is>
          <t>15行 3列，源：12:00:00.120000 备：12:30:45.12</t>
        </is>
      </c>
      <c r="DT132" s="0" t="inlineStr">
        <is>
          <t>16行 6列，源：None 备：12:30:45.12000</t>
        </is>
      </c>
      <c r="DV132"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2" s="0" t="inlineStr">
        <is>
          <t>15行 3列，源：12:00:00.120000 备：12:30:45.12</t>
        </is>
      </c>
      <c r="EC132" s="0"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132" s="0" t="inlineStr">
        <is>
          <t>8行 6列，源：None 备：</t>
        </is>
      </c>
      <c r="EK132" s="0" t="inlineStr">
        <is>
          <t>15行 3列，源：12:00:00.120000 备：12:30:45.12</t>
        </is>
      </c>
      <c r="EO132" s="0" t="inlineStr">
        <is>
          <t>15行 7列，源：12:00:00.123457 备：12:30:45.123450</t>
        </is>
      </c>
      <c r="EQ132" s="0" t="inlineStr">
        <is>
          <t>8行 6列，源：None 备：</t>
        </is>
      </c>
      <c r="EZ132" s="0" t="inlineStr">
        <is>
          <t>8行 6列，源：None 备：</t>
        </is>
      </c>
      <c r="FD132" s="0" t="inlineStr">
        <is>
          <t>8行 6列，源：None 备：</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c_decimal38_38列源备映射错误，源端为decimal None位	期望更改为text	实际备端为decimal None位</t>
        </is>
      </c>
      <c r="AT133" s="0" t="inlineStr">
        <is>
          <t>10行 12列，源：None 备：</t>
        </is>
      </c>
      <c r="AX133" s="0" t="inlineStr">
        <is>
          <t>66行 0列，源：171 备：65</t>
        </is>
      </c>
      <c r="BA133" s="0" t="inlineStr">
        <is>
          <t>10行 10列，源：None 备：</t>
        </is>
      </c>
      <c r="BM133" s="0" t="inlineStr">
        <is>
          <t>15行 7列，源：9999-12-31 23:59:59.999999 备：0001-01-01 00:00:00.000000</t>
        </is>
      </c>
      <c r="BO133" s="0" t="inlineStr">
        <is>
          <t>8行 14列，源：None 备：</t>
        </is>
      </c>
      <c r="BQ133" s="0" t="inlineStr">
        <is>
          <t>14行 8列，源：1945-05-11 14:30:45.123456 备：9999-12-31 23:59:59.9999999</t>
        </is>
      </c>
      <c r="BR133" s="0" t="inlineStr">
        <is>
          <t>8行 3列，源：0.0 备：</t>
        </is>
      </c>
      <c r="BT133" s="0" t="inlineStr">
        <is>
          <t>23行 0列，源：75 备：73</t>
        </is>
      </c>
      <c r="BX133" s="0" t="inlineStr">
        <is>
          <t>33行 0列，源：128 备：9</t>
        </is>
      </c>
      <c r="CF133" s="0" t="inlineStr">
        <is>
          <t>14行 5列，源：1900-01-01 00:00:00.0000 +00:00 备：1971-05-11 00:00:00.0000 +14:00</t>
        </is>
      </c>
      <c r="CJ133" s="0" t="inlineStr">
        <is>
          <t>18行 1列，源：1933-05-11 15:30:45 +01:00 备：2063-05-11 10:30:45 -04:00</t>
        </is>
      </c>
      <c r="CW133" s="0" t="inlineStr">
        <is>
          <t>9行 4列，源：nan 备：</t>
        </is>
      </c>
      <c r="DJ133" s="0" t="inlineStr">
        <is>
          <t>8行 13列，源：None 备：</t>
        </is>
      </c>
      <c r="DR133" s="0" t="inlineStr">
        <is>
          <t>15行 4列，源：None 备：12:30:45.123</t>
        </is>
      </c>
      <c r="DT133" s="0" t="inlineStr">
        <is>
          <t>16行 7列，源：None 备：12:30:45.120000</t>
        </is>
      </c>
      <c r="DV133" s="0" t="inlineStr">
        <is>
          <t>23行 0列，源：75 备：73</t>
        </is>
      </c>
      <c r="EB133" s="0" t="inlineStr">
        <is>
          <t>15行 4列，源：None 备：12:30:45.123</t>
        </is>
      </c>
      <c r="EC133" s="0" t="inlineStr">
        <is>
          <t>33行 0列，源：128 备：9</t>
        </is>
      </c>
      <c r="EF133" s="0" t="inlineStr">
        <is>
          <t>8行 7列，源：None 备：</t>
        </is>
      </c>
      <c r="EK133" s="0" t="inlineStr">
        <is>
          <t>15行 4列，源：None 备：12:30:45.123</t>
        </is>
      </c>
      <c r="EO133" s="0" t="inlineStr">
        <is>
          <t>15行 8列，源：05:44:11.123456 备：12:30:45.1234500</t>
        </is>
      </c>
      <c r="EQ133" s="0" t="inlineStr">
        <is>
          <t>8行 7列，源：None 备：</t>
        </is>
      </c>
      <c r="EZ133" s="0" t="inlineStr">
        <is>
          <t>8行 7列，源：None 备：</t>
        </is>
      </c>
      <c r="FD133" s="0" t="inlineStr">
        <is>
          <t>8行 7列，源：None 备：</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c_decimal38_10列源备映射错误，源端为decimal None位	期望更改为text	实际备端为decimal None位</t>
        </is>
      </c>
      <c r="AT134" s="0" t="inlineStr">
        <is>
          <t>10行 13列，源：None 备：</t>
        </is>
      </c>
      <c r="AX134" s="0" t="inlineStr">
        <is>
          <t>66行 1列，源：2023-05-11 00:00:00.123000 备：2001-04-09 23:59:59.993</t>
        </is>
      </c>
      <c r="BA134" s="0" t="inlineStr">
        <is>
          <t>10行 11列，源：None 备：</t>
        </is>
      </c>
      <c r="BM134" s="0" t="inlineStr">
        <is>
          <t>15行 8列，源：9999-12-31 23:59:59.999999 备：0001-01-01 00:00:00.0000000</t>
        </is>
      </c>
      <c r="BO134" s="0" t="inlineStr">
        <is>
          <t>8行 15列，源：1.23456789e-38 备：340282346600000016151267322115014000640.0000000000000</t>
        </is>
      </c>
      <c r="BQ134" s="0" t="inlineStr">
        <is>
          <t>15行 0列，源：107 备：56</t>
        </is>
      </c>
      <c r="BR134" s="0" t="inlineStr">
        <is>
          <t>8行 4列，源：0.0 备：</t>
        </is>
      </c>
      <c r="BT134" s="0" t="inlineStr">
        <is>
          <t>23行 1列，源：X 备：A</t>
        </is>
      </c>
      <c r="BX134" s="0" t="inlineStr">
        <is>
          <t>33行 1列，源：b'B' 备：2A</t>
        </is>
      </c>
      <c r="CF134" s="0" t="inlineStr">
        <is>
          <t>14行 6列，源：1900-01-01 00:00:00.00000 +00:00 备：1971-05-11 00:00:00.00000 +14:00</t>
        </is>
      </c>
      <c r="CJ134" s="0" t="inlineStr">
        <is>
          <t>18行 2列，源：1933-05-11 15:30:45.1 +01:00 备：2063-05-11 10:30:45.1 -04:00</t>
        </is>
      </c>
      <c r="CW134" s="0" t="inlineStr">
        <is>
          <t>9行 5列，源：None 备：</t>
        </is>
      </c>
      <c r="DJ134" s="0" t="inlineStr">
        <is>
          <t>8行 14列，源：None 备：</t>
        </is>
      </c>
      <c r="DR134" s="0" t="inlineStr">
        <is>
          <t>15行 5列，源：12:00:00.123500 备：12:30:45.1235</t>
        </is>
      </c>
      <c r="DT134" s="0" t="inlineStr">
        <is>
          <t>16行 8列，源：None 备：12:30:45.1200000</t>
        </is>
      </c>
      <c r="DV134" s="0" t="inlineStr">
        <is>
          <t>23行 1列，源：X 备：A</t>
        </is>
      </c>
      <c r="EB134" s="0" t="inlineStr">
        <is>
          <t>15行 5列，源：12:00:00.123500 备：12:30:45.1235</t>
        </is>
      </c>
      <c r="EC134" s="0" t="inlineStr">
        <is>
          <t>33行 1列，源：b'B' 备：2A</t>
        </is>
      </c>
      <c r="EF134" s="0" t="inlineStr">
        <is>
          <t>8行 8列，源：None 备：</t>
        </is>
      </c>
      <c r="EK134" s="0" t="inlineStr">
        <is>
          <t>15行 5列，源：12:00:00.123500 备：12:30:45.1235</t>
        </is>
      </c>
      <c r="EQ134" s="0" t="inlineStr">
        <is>
          <t>8行 8列，源：None 备：</t>
        </is>
      </c>
      <c r="EZ134" s="0" t="inlineStr">
        <is>
          <t>8行 8列，源：None 备：</t>
        </is>
      </c>
      <c r="FD134" s="0" t="inlineStr">
        <is>
          <t>8行 8列，源：None 备：</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c_decimal19_4列源备映射错误，源端为decimal None位	期望更改为text	实际备端为decimal None位</t>
        </is>
      </c>
      <c r="AT135" s="0" t="inlineStr">
        <is>
          <t>10行 14列，源：None 备：</t>
        </is>
      </c>
      <c r="AX135" s="0" t="inlineStr">
        <is>
          <t>67行 0列，源：172 备：66</t>
        </is>
      </c>
      <c r="BA135" s="0" t="inlineStr">
        <is>
          <t>10行 12列，源：None 备：</t>
        </is>
      </c>
      <c r="BM135" s="0" t="inlineStr">
        <is>
          <t>16行 0列，源：76 备：25</t>
        </is>
      </c>
      <c r="BO135" s="0" t="inlineStr">
        <is>
          <t>8行 16列，源：1.1754939304327482e-38 备：340282306073709652508363335590014353408.000000</t>
        </is>
      </c>
      <c r="BQ135" s="0" t="inlineStr">
        <is>
          <t>15行 1列，源：2065-05-11 14:30:45 备：1945-05-11 14:30:45</t>
        </is>
      </c>
      <c r="BR135" s="0" t="inlineStr">
        <is>
          <t>8行 6列，源：None 备：</t>
        </is>
      </c>
      <c r="BT135" s="0" t="inlineStr">
        <is>
          <t>23行 1列，源：X 备：A</t>
        </is>
      </c>
      <c r="BX135" s="0" t="inlineStr">
        <is>
          <t>33行 2列，源：b'\xc9\xcf\xba\xa3\xd3\xa2\xb7\xbd\xc8\xed\xbc\xfe\xb9\xc9\xb7\xdd\xb9\xab\xcb\xbe' 备：7E21402324255E262A5D00000000000000000000</t>
        </is>
      </c>
      <c r="CF135" s="0" t="inlineStr">
        <is>
          <t>14行 7列，源：1900-01-01 00:00:00.000000 +00:00 备：1971-05-11 00:00:00.000000 +14:00</t>
        </is>
      </c>
      <c r="CJ135" s="0" t="inlineStr">
        <is>
          <t>18行 3列，源：1933-05-11 15:30:45.12 +01:00 备：2063-05-11 10:30:45.12 -04:00</t>
        </is>
      </c>
      <c r="CW135" s="0" t="inlineStr">
        <is>
          <t>9行 6列，源：None 备：</t>
        </is>
      </c>
      <c r="DJ135" s="0" t="inlineStr">
        <is>
          <t>8行 15列，源：nan 备：</t>
        </is>
      </c>
      <c r="DR135" s="0" t="inlineStr">
        <is>
          <t>15行 6列，源：None 备：12:30:45.12345</t>
        </is>
      </c>
      <c r="DT135" s="0" t="inlineStr">
        <is>
          <t>17行 0列，源：22 备：27</t>
        </is>
      </c>
      <c r="DV135" s="0" t="inlineStr">
        <is>
          <t>23行 1列，源：X 备：A</t>
        </is>
      </c>
      <c r="EB135" s="0" t="inlineStr">
        <is>
          <t>15行 6列，源：None 备：12:30:45.12345</t>
        </is>
      </c>
      <c r="EC135" s="0" t="inlineStr">
        <is>
          <t>33行 2列，源：b'\xc9\xcf\xba\xa3\xd3\xa2\xb7\xbd\xc8\xed\xbc\xfe\xb9\xc9\xb7\xdd\xb9\xab\xcb\xbe' 备：7E21402324255E262A5D</t>
        </is>
      </c>
      <c r="EF135" s="0" t="inlineStr">
        <is>
          <t>8行 9列，源：None 备：</t>
        </is>
      </c>
      <c r="EK135" s="0" t="inlineStr">
        <is>
          <t>15行 6列，源：None 备：12:30:45.12345</t>
        </is>
      </c>
      <c r="EQ135" s="0" t="inlineStr">
        <is>
          <t>8行 9列，源：None 备：</t>
        </is>
      </c>
      <c r="EZ135" s="0" t="inlineStr">
        <is>
          <t>8行 9列，源：None 备：</t>
        </is>
      </c>
      <c r="FD135" s="0" t="inlineStr">
        <is>
          <t>8行 9列，源：None 备：</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c_numeric列源备映射错误，源端为numeric None位	期望更改为text	实际备端为numeric None位</t>
        </is>
      </c>
      <c r="AT136" s="0" t="inlineStr">
        <is>
          <t>10行 15列，源：1.23456789012345e-30 备：0.0000000000000</t>
        </is>
      </c>
      <c r="AX136" s="0" t="inlineStr">
        <is>
          <t>67行 1列，源：2024-05-11 12:00:00.567000 备：2002-06-11 23:59:59.993</t>
        </is>
      </c>
      <c r="BA136" s="0" t="inlineStr">
        <is>
          <t>10行 13列，源：None 备：</t>
        </is>
      </c>
      <c r="BM136" s="0" t="inlineStr">
        <is>
          <t>16行 1列，源：1945-05-11 14:30:45 备：9999-12-31 23:59:59</t>
        </is>
      </c>
      <c r="BO136" s="0" t="inlineStr">
        <is>
          <t>8行 19列，源：True 备：1</t>
        </is>
      </c>
      <c r="BQ136" s="0" t="inlineStr">
        <is>
          <t>15行 2列，源：2065-05-11 14:30:45.100000 备：1945-05-11 14:30:45.1</t>
        </is>
      </c>
      <c r="BR136" s="0" t="inlineStr">
        <is>
          <t>8行 7列，源：None 备：</t>
        </is>
      </c>
      <c r="BT136" s="0" t="inlineStr">
        <is>
          <t>23行 2列，源：This is a nchar stri 备：THIS IS A TESTCASEYF</t>
        </is>
      </c>
      <c r="BX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36" s="0" t="inlineStr">
        <is>
          <t>14行 8列，源：1900-01-01 00:00:00.0000000 +00:00 备：1971-05-11 00:00:00.0000001 +14:00</t>
        </is>
      </c>
      <c r="CJ136" s="0" t="inlineStr">
        <is>
          <t>18行 4列，源：1933-05-11 15:30:45.123 +01:00 备：2063-05-11 10:30:45.123 -04:00</t>
        </is>
      </c>
      <c r="CW136" s="0" t="inlineStr">
        <is>
          <t>9行 7列，源：None 备：</t>
        </is>
      </c>
      <c r="DJ136" s="0" t="inlineStr">
        <is>
          <t>8行 16列，源：nan 备：</t>
        </is>
      </c>
      <c r="DR136" s="0" t="inlineStr">
        <is>
          <t>15行 7列，源：12:00:00.123457 备：12:30:45.123450</t>
        </is>
      </c>
      <c r="DT136" s="0" t="inlineStr">
        <is>
          <t>17行 1列，源：00:00:00 备：12:30:45</t>
        </is>
      </c>
      <c r="DV136" s="0" t="inlineStr">
        <is>
          <t>23行 2列，源：This is a nchar stri 备：THIS IS A TESTCASEYF</t>
        </is>
      </c>
      <c r="EB136" s="0" t="inlineStr">
        <is>
          <t>15行 7列，源：12:00:00.123457 备：12:30:45.123450</t>
        </is>
      </c>
      <c r="EC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36" s="0" t="inlineStr">
        <is>
          <t>8行 10列，源：None 备：</t>
        </is>
      </c>
      <c r="EK136" s="0" t="inlineStr">
        <is>
          <t>15行 7列，源：12:00:00.123457 备：12:30:45.123450</t>
        </is>
      </c>
      <c r="EQ136" s="0" t="inlineStr">
        <is>
          <t>8行 10列，源：None 备：</t>
        </is>
      </c>
      <c r="EZ136" s="0" t="inlineStr">
        <is>
          <t>8行 10列，源：None 备：</t>
        </is>
      </c>
      <c r="FD136" s="0" t="inlineStr">
        <is>
          <t>8行 10列，源：None 备：</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c_numeric38列源备映射错误，源端为numeric None位	期望更改为text	实际备端为numeric None位</t>
        </is>
      </c>
      <c r="AT137" s="0" t="inlineStr">
        <is>
          <t>10行 16列，源：1.2345669834560371e-20 备：0.000000</t>
        </is>
      </c>
      <c r="AX137" s="0" t="inlineStr">
        <is>
          <t>68行 0列，源：173 备：67</t>
        </is>
      </c>
      <c r="BA137" s="0" t="inlineStr">
        <is>
          <t>10行 14列，源：None 备：</t>
        </is>
      </c>
      <c r="BM137" s="0" t="inlineStr">
        <is>
          <t>16行 2列，源：1945-05-11 14:30:45.100000 备：9999-12-31 23:59:59.9</t>
        </is>
      </c>
      <c r="BO137" s="0" t="inlineStr">
        <is>
          <t>9行 0列，源：19 备：20</t>
        </is>
      </c>
      <c r="BQ137" s="0" t="inlineStr">
        <is>
          <t>15行 3列，源：2065-05-11 14:30:45.120000 备：1945-05-11 14:30:45.12</t>
        </is>
      </c>
      <c r="BR137" s="0" t="inlineStr">
        <is>
          <t>8行 8列，源：None 备：</t>
        </is>
      </c>
      <c r="BT137" s="0" t="inlineStr">
        <is>
          <t>23行 2列，源：This is a nchar stri 备：THIS IS A TESTCASEYF</t>
        </is>
      </c>
      <c r="CF137" s="0" t="inlineStr">
        <is>
          <t>15行 0列，源：23 备：172</t>
        </is>
      </c>
      <c r="CJ137" s="0" t="inlineStr">
        <is>
          <t>18行 5列，源：1933-05-11 15:30:45.1235 +01:00 备：2063-05-11 10:30:45.1235 -04:00</t>
        </is>
      </c>
      <c r="CW137" s="0" t="inlineStr">
        <is>
          <t>9行 8列，源：None 备：</t>
        </is>
      </c>
      <c r="DJ137" s="0" t="inlineStr">
        <is>
          <t>8行 19列，源：None 备：</t>
        </is>
      </c>
      <c r="DR137" s="0" t="inlineStr">
        <is>
          <t>15行 8列，源：None 备：12:30:45.1234500</t>
        </is>
      </c>
      <c r="DT137" s="0" t="inlineStr">
        <is>
          <t>17行 2列，源：00:00:00 备：12:30:45.1</t>
        </is>
      </c>
      <c r="DV137" s="0" t="inlineStr">
        <is>
          <t>23行 2列，源：This is a nchar stri 备：THIS IS A TESTCASEYF</t>
        </is>
      </c>
      <c r="EB137" s="0" t="inlineStr">
        <is>
          <t>15行 8列，源：None 备：12:30:45.1234500</t>
        </is>
      </c>
      <c r="EF137" s="0" t="inlineStr">
        <is>
          <t>8行 11列，源：None 备：</t>
        </is>
      </c>
      <c r="EK137" s="0" t="inlineStr">
        <is>
          <t>15行 8列，源：None 备：12:30:45.1234500</t>
        </is>
      </c>
      <c r="EQ137" s="0" t="inlineStr">
        <is>
          <t>8行 11列，源：None 备：</t>
        </is>
      </c>
      <c r="EZ137" s="0" t="inlineStr">
        <is>
          <t>8行 11列，源：None 备：</t>
        </is>
      </c>
      <c r="FD137" s="0" t="inlineStr">
        <is>
          <t>8行 11列，源：None 备：</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c_numeric38_38列源备映射错误，源端为numeric None位	期望更改为text	实际备端为numeric None位</t>
        </is>
      </c>
      <c r="AT138" s="0" t="inlineStr">
        <is>
          <t>10行 18列，源：None 备：214748.3647</t>
        </is>
      </c>
      <c r="AX138" s="0" t="inlineStr">
        <is>
          <t>68行 1列，源：2025-01-01 00:00:00.233000 备：2003-11-04 23:59:59.990</t>
        </is>
      </c>
      <c r="BA138" s="0" t="inlineStr">
        <is>
          <t>10行 15列，源：1.23456789012345e-30 备：123.4567890000000</t>
        </is>
      </c>
      <c r="BM138" s="0" t="inlineStr">
        <is>
          <t>16行 3列，源：1945-05-11 14:30:45.120000 备：9999-12-31 23:59:59.99</t>
        </is>
      </c>
      <c r="BO138" s="0" t="inlineStr">
        <is>
          <t>9行 1列，源：nan 备：</t>
        </is>
      </c>
      <c r="BQ138" s="0" t="inlineStr">
        <is>
          <t>15行 4列，源：2065-05-11 14:30:45.123000 备：1945-05-11 14:30:45.123</t>
        </is>
      </c>
      <c r="BR138" s="0" t="inlineStr">
        <is>
          <t>8行 10列，源：None 备：</t>
        </is>
      </c>
      <c r="BT138"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8" s="0" t="inlineStr">
        <is>
          <t>15行 1列，源：2026-04-17 17:18:23 +08:00 备：1900-01-01 00:00:00 +00:00</t>
        </is>
      </c>
      <c r="CJ138" s="0" t="inlineStr">
        <is>
          <t>18行 6列，源：1933-05-11 15:30:45.12346 +01:00 备：2063-05-11 10:30:45.12346 -04:00</t>
        </is>
      </c>
      <c r="CW138" s="0" t="inlineStr">
        <is>
          <t>9行 10列，源：None 备：</t>
        </is>
      </c>
      <c r="DJ138" s="0" t="inlineStr">
        <is>
          <t>9行 0列，源：14 备：19</t>
        </is>
      </c>
      <c r="DT138" s="0" t="inlineStr">
        <is>
          <t>17行 3列，源：00:00:00 备：12:30:45.12</t>
        </is>
      </c>
      <c r="DV138"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8" s="0" t="inlineStr">
        <is>
          <t>8行 12列，源：None 备：</t>
        </is>
      </c>
      <c r="EK138" s="0" t="inlineStr">
        <is>
          <t>16行 0列，源：57 备：6</t>
        </is>
      </c>
      <c r="EQ138" s="0" t="inlineStr">
        <is>
          <t>8行 12列，源：None 备：</t>
        </is>
      </c>
      <c r="EZ138" s="0" t="inlineStr">
        <is>
          <t>8行 12列，源：None 备：</t>
        </is>
      </c>
      <c r="FD138" s="0" t="inlineStr">
        <is>
          <t>8行 12列，源：None 备：</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c_numeric38_10列源备映射错误，源端为numeric None位	期望更改为text	实际备端为numeric None位</t>
        </is>
      </c>
      <c r="AT139" s="0" t="inlineStr">
        <is>
          <t>10行 19列，源：False 备：0</t>
        </is>
      </c>
      <c r="AX139" s="0" t="inlineStr">
        <is>
          <t>69行 0列，源：356 备：68</t>
        </is>
      </c>
      <c r="BA139" s="0" t="inlineStr">
        <is>
          <t>10行 16列，源：1.2345669834560371e-20 备：0.000000</t>
        </is>
      </c>
      <c r="BM139" s="0" t="inlineStr">
        <is>
          <t>16行 4列，源：1945-05-11 14:30:45.123000 备：9999-12-31 23:59:59.999</t>
        </is>
      </c>
      <c r="BO139" s="0" t="inlineStr">
        <is>
          <t>9行 2列，源：nan 备：</t>
        </is>
      </c>
      <c r="BQ139" s="0" t="inlineStr">
        <is>
          <t>15行 5列，源：2065-05-11 14:30:45.123500 备：1945-05-11 14:30:45.1235</t>
        </is>
      </c>
      <c r="BR139" s="0" t="inlineStr">
        <is>
          <t>8行 11列，源：None 备：</t>
        </is>
      </c>
      <c r="BT139"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9" s="0" t="inlineStr">
        <is>
          <t>15行 2列，源：2026-04-17 17:18:22.8 +08:00 备：1900-01-01 00:00:00.0 +00:00</t>
        </is>
      </c>
      <c r="CJ139" s="0" t="inlineStr">
        <is>
          <t>18行 7列，源：1933-05-11 15:30:45.123457 +01:00 备：2063-05-11 10:30:45.123457 -04:00</t>
        </is>
      </c>
      <c r="CW139" s="0" t="inlineStr">
        <is>
          <t>9行 11列，源：None 备：</t>
        </is>
      </c>
      <c r="DJ139" s="0" t="inlineStr">
        <is>
          <t>9行 1列，源：nan 备：</t>
        </is>
      </c>
      <c r="DT139" s="0" t="inlineStr">
        <is>
          <t>17行 4列，源：00:00:00 备：12:30:45.123</t>
        </is>
      </c>
      <c r="DV139"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9" s="0" t="inlineStr">
        <is>
          <t>8行 13列，源：None 备：</t>
        </is>
      </c>
      <c r="EK139" s="0" t="inlineStr">
        <is>
          <t>17行 0列，源：58 备：60</t>
        </is>
      </c>
      <c r="EQ139" s="0" t="inlineStr">
        <is>
          <t>8行 13列，源：None 备：</t>
        </is>
      </c>
      <c r="EZ139" s="0" t="inlineStr">
        <is>
          <t>8行 13列，源：None 备：</t>
        </is>
      </c>
      <c r="FD139" s="0" t="inlineStr">
        <is>
          <t>8行 13列，源：None 备：</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c_numeric18_2列源备映射错误，源端为numeric None位	期望更改为text	实际备端为numeric None位</t>
        </is>
      </c>
      <c r="AT140" s="0" t="inlineStr">
        <is>
          <t>11行 0列，源：12 备：2</t>
        </is>
      </c>
      <c r="AX140" s="0" t="inlineStr">
        <is>
          <t>69行 1列，源：2020-02-29 19:27:31.123000 备：2004-12-24 23:59:59.990</t>
        </is>
      </c>
      <c r="BA140" s="0" t="inlineStr">
        <is>
          <t>10行 18列，源：None 备：214748.3647</t>
        </is>
      </c>
      <c r="BM140" s="0" t="inlineStr">
        <is>
          <t>16行 5列，源：1945-05-11 14:30:45.123500 备：9999-12-31 23:59:59.9999</t>
        </is>
      </c>
      <c r="BO140" s="0" t="inlineStr">
        <is>
          <t>9行 3列，源：nan 备：</t>
        </is>
      </c>
      <c r="BQ140" s="0" t="inlineStr">
        <is>
          <t>15行 6列，源：2065-05-11 14:30:45.123460 备：1945-05-11 14:30:45.12346</t>
        </is>
      </c>
      <c r="BR140" s="0" t="inlineStr">
        <is>
          <t>8行 12列，源：None 备：</t>
        </is>
      </c>
      <c r="BT140" s="0" t="inlineStr">
        <is>
          <t>24行 0列，源：76 备：74</t>
        </is>
      </c>
      <c r="CF140" s="0" t="inlineStr">
        <is>
          <t>15行 3列，源：2026-04-17 17:18:22.75 +08:00 备：1900-01-01 00:00:00.00 +00:00</t>
        </is>
      </c>
      <c r="CJ140" s="0" t="inlineStr">
        <is>
          <t>18行 8列，源：1933-05-11 15:30:45.1234567 +01:00 备：2063-05-11 10:30:45.1234567 -04:00</t>
        </is>
      </c>
      <c r="CW140" s="0" t="inlineStr">
        <is>
          <t>9行 12列，源：None 备：</t>
        </is>
      </c>
      <c r="DJ140" s="0" t="inlineStr">
        <is>
          <t>9行 2列，源：nan 备：</t>
        </is>
      </c>
      <c r="DT140" s="0" t="inlineStr">
        <is>
          <t>17行 5列，源：00:00:00 备：12:30:45.1230</t>
        </is>
      </c>
      <c r="DV140" s="0" t="inlineStr">
        <is>
          <t>24行 0列，源：76 备：74</t>
        </is>
      </c>
      <c r="EF140" s="0" t="inlineStr">
        <is>
          <t>8行 14列，源：None 备：</t>
        </is>
      </c>
      <c r="EK140" s="0" t="inlineStr">
        <is>
          <t>18行 0列，源：59 备：61</t>
        </is>
      </c>
      <c r="EQ140" s="0" t="inlineStr">
        <is>
          <t>8行 14列，源：None 备：</t>
        </is>
      </c>
      <c r="EZ140" s="0" t="inlineStr">
        <is>
          <t>8行 14列，源：None 备：</t>
        </is>
      </c>
      <c r="FD140" s="0" t="inlineStr">
        <is>
          <t>8行 14列，源：None 备：</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c_float列源备映射错误，源端为float None位	期望更改为text	实际备端为float None位</t>
        </is>
      </c>
      <c r="AT141" s="0" t="inlineStr">
        <is>
          <t>11行 2列，源：nan 备：32767</t>
        </is>
      </c>
      <c r="AX141" s="0" t="inlineStr">
        <is>
          <t>70行 0列，源：357 备：69</t>
        </is>
      </c>
      <c r="BA141" s="0" t="inlineStr">
        <is>
          <t>10行 19列，源：False 备：1</t>
        </is>
      </c>
      <c r="BM141" s="0" t="inlineStr">
        <is>
          <t>16行 6列，源：1945-05-11 14:30:45.123460 备：9999-12-31 23:59:59.99999</t>
        </is>
      </c>
      <c r="BO141" s="0" t="inlineStr">
        <is>
          <t>9行 4列，源：nan 备：</t>
        </is>
      </c>
      <c r="BQ141" s="0" t="inlineStr">
        <is>
          <t>15行 7列，源：2065-05-11 14:30:45.123457 备：1945-05-11 14:30:45.123457</t>
        </is>
      </c>
      <c r="BR141" s="0" t="inlineStr">
        <is>
          <t>8行 13列，源：None 备：</t>
        </is>
      </c>
      <c r="BT141" s="0" t="inlineStr">
        <is>
          <t>24行 1列，源：Y 备：6</t>
        </is>
      </c>
      <c r="CF141" s="0" t="inlineStr">
        <is>
          <t>15行 4列，源：2026-04-17 17:18:22.755 +08:00 备：1900-01-01 00:00:00.000 +00:00</t>
        </is>
      </c>
      <c r="CJ141" s="0" t="inlineStr">
        <is>
          <t>19行 0列，源：58 备：3</t>
        </is>
      </c>
      <c r="CW141" s="0" t="inlineStr">
        <is>
          <t>9行 13列，源：None 备：</t>
        </is>
      </c>
      <c r="DJ141" s="0" t="inlineStr">
        <is>
          <t>9行 3列，源：nan 备：</t>
        </is>
      </c>
      <c r="DT141" s="0" t="inlineStr">
        <is>
          <t>17行 6列，源：00:00:00 备：12:30:45.12300</t>
        </is>
      </c>
      <c r="DV141" s="0" t="inlineStr">
        <is>
          <t>24行 1列，源：Y 备：6</t>
        </is>
      </c>
      <c r="EF141" s="0" t="inlineStr">
        <is>
          <t>8行 15列，源：nan 备：-123456789000000002003480098325095514112.0000000000000</t>
        </is>
      </c>
      <c r="EK141" s="0" t="inlineStr">
        <is>
          <t>19行 0列，源：60 备：62</t>
        </is>
      </c>
      <c r="EQ141" s="0" t="inlineStr">
        <is>
          <t>8行 15列，源：nan 备：</t>
        </is>
      </c>
      <c r="EZ141" s="0" t="inlineStr">
        <is>
          <t>8行 15列，源：nan 备：-123456789000000002003480098325095514112.0000000000000</t>
        </is>
      </c>
      <c r="FD141" s="0" t="inlineStr">
        <is>
          <t>8行 15列，源：nan 备：</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c_real列源备映射错误，源端为real None位	期望更改为text	实际备端为real None位</t>
        </is>
      </c>
      <c r="AT142" s="0" t="inlineStr">
        <is>
          <t>11行 5列，源：None 备：</t>
        </is>
      </c>
      <c r="AX142" s="0" t="inlineStr">
        <is>
          <t>70行 1列，源：2000-05-11 14:30:29 备：1753-01-02 00:00:00.000</t>
        </is>
      </c>
      <c r="BA142" s="0" t="inlineStr">
        <is>
          <t>11行 0列，源：12 备：2</t>
        </is>
      </c>
      <c r="BM142" s="0" t="inlineStr">
        <is>
          <t>16行 7列，源：1945-05-11 14:30:45.123457 备：9999-12-31 23:59:59.999999</t>
        </is>
      </c>
      <c r="BO142" s="0" t="inlineStr">
        <is>
          <t>9行 5列，源：None 备：</t>
        </is>
      </c>
      <c r="BQ142" s="0" t="inlineStr">
        <is>
          <t>15行 8列，源：2065-05-11 14:30:45.123456 备：1945-05-11 14:30:45.1234567</t>
        </is>
      </c>
      <c r="BR142" s="0" t="inlineStr">
        <is>
          <t>8行 14列，源：None 备：</t>
        </is>
      </c>
      <c r="BT142" s="0" t="inlineStr">
        <is>
          <t>24行 1列，源：Y 备：6</t>
        </is>
      </c>
      <c r="CF142" s="0" t="inlineStr">
        <is>
          <t>15行 5列，源：2026-04-17 17:18:22.7550 +08:00 备：1900-01-01 00:00:00.0000 +00:00</t>
        </is>
      </c>
      <c r="CJ142" s="0" t="inlineStr">
        <is>
          <t>19行 1列，源：2000-05-11 00:30:45 +09:00 备：2026-04-17 17:18:32 +08:00</t>
        </is>
      </c>
      <c r="CW142" s="0" t="inlineStr">
        <is>
          <t>9行 14列，源：None 备：</t>
        </is>
      </c>
      <c r="DJ142" s="0" t="inlineStr">
        <is>
          <t>9行 4列，源：nan 备：</t>
        </is>
      </c>
      <c r="DT142" s="0" t="inlineStr">
        <is>
          <t>17行 7列，源：00:00:00 备：12:30:45.123000</t>
        </is>
      </c>
      <c r="DV142" s="0" t="inlineStr">
        <is>
          <t>24行 1列，源：Y 备：6</t>
        </is>
      </c>
      <c r="EF142" s="0" t="inlineStr">
        <is>
          <t>8行 16列，源：nan 备：-340282306073709652508363335590014353408.000000</t>
        </is>
      </c>
      <c r="EK142" s="0" t="inlineStr">
        <is>
          <t>19行 1列，源：12:30:45 备：23:59:59</t>
        </is>
      </c>
      <c r="EQ142" s="0" t="inlineStr">
        <is>
          <t>8行 16列，源：nan 备：</t>
        </is>
      </c>
      <c r="EZ142" s="0" t="inlineStr">
        <is>
          <t>8行 16列，源：nan 备：-340282306073709652508363335590014353408.000000</t>
        </is>
      </c>
      <c r="FD142" s="0" t="inlineStr">
        <is>
          <t>8行 16列，源：nan 备：</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c_money列源备映射错误，源端为money None位	期望更改为text	实际备端为money None位</t>
        </is>
      </c>
      <c r="AT143" s="0" t="inlineStr">
        <is>
          <t>11行 15列，源：1.23456789012345e-30 备：0.0000000000000</t>
        </is>
      </c>
      <c r="AX143" s="0" t="inlineStr">
        <is>
          <t>71行 0列，源：364 备：7</t>
        </is>
      </c>
      <c r="BA143" s="0" t="inlineStr">
        <is>
          <t>11行 2列，源：nan 备：32767</t>
        </is>
      </c>
      <c r="BM143" s="0" t="inlineStr">
        <is>
          <t>16行 8列，源：1945-05-11 14:30:45.123456 备：9999-12-31 23:59:59.9999999</t>
        </is>
      </c>
      <c r="BO143" s="0" t="inlineStr">
        <is>
          <t>9行 6列，源：None 备：</t>
        </is>
      </c>
      <c r="BQ143" s="0" t="inlineStr">
        <is>
          <t>16行 0列，源：203 备：57</t>
        </is>
      </c>
      <c r="BR143" s="0" t="inlineStr">
        <is>
          <t>8行 15列，源：123.456789 备：-123456789000000002003480098325095514112.0000000000000</t>
        </is>
      </c>
      <c r="BT143" s="0" t="inlineStr">
        <is>
          <t>24行 2列，源：€¶I€¶                备：12345678901234567890</t>
        </is>
      </c>
      <c r="CF143" s="0" t="inlineStr">
        <is>
          <t>15行 6列，源：2026-04-17 17:18:22.75495 +08:00 备：1900-01-01 00:00:00.00000 +00:00</t>
        </is>
      </c>
      <c r="CJ143" s="0" t="inlineStr">
        <is>
          <t>19行 2列，源：2000-05-11 00:30:45.1 +09:00 备：2026-04-17 17:18:31.5 +08:00</t>
        </is>
      </c>
      <c r="CW143" s="0" t="inlineStr">
        <is>
          <t>9行 15列，源：nan 备：</t>
        </is>
      </c>
      <c r="DJ143" s="0" t="inlineStr">
        <is>
          <t>9行 5列，源：None 备：</t>
        </is>
      </c>
      <c r="DT143" s="0" t="inlineStr">
        <is>
          <t>17行 8列，源：00:00:00 备：12:30:45.1230000</t>
        </is>
      </c>
      <c r="DV143" s="0" t="inlineStr">
        <is>
          <t>24行 2列，源：€¶I€¶ 备：12345678901234567890</t>
        </is>
      </c>
      <c r="EF143" s="0" t="inlineStr">
        <is>
          <t>8行 17列，源：None 备：-123456.7890</t>
        </is>
      </c>
      <c r="EK143" s="0" t="inlineStr">
        <is>
          <t>19行 2列，源：12:30:45.100000 备：23:59:59.1</t>
        </is>
      </c>
      <c r="EQ143" s="0" t="inlineStr">
        <is>
          <t>8行 17列，源：None 备：</t>
        </is>
      </c>
      <c r="EZ143" s="0" t="inlineStr">
        <is>
          <t>8行 17列，源：None 备：-123456.7890</t>
        </is>
      </c>
      <c r="FD143" s="0" t="inlineStr">
        <is>
          <t>8行 17列，源：None 备：</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c_smallmoney列源备映射错误，源端为smallmoney None位	期望更改为text	实际备端为smallmoney None位</t>
        </is>
      </c>
      <c r="AT144" s="0" t="inlineStr">
        <is>
          <t>11行 16列，源：1.2345669834560371e-20 备：0.000000</t>
        </is>
      </c>
      <c r="AX144" s="0" t="inlineStr">
        <is>
          <t>71行 1列，源：2000-05-01 23:59:59.993000 备：2000-05-11 14:30:29.000</t>
        </is>
      </c>
      <c r="BA144" s="0" t="inlineStr">
        <is>
          <t>11行 5列，源：None 备：99999</t>
        </is>
      </c>
      <c r="BM144" s="0" t="inlineStr">
        <is>
          <t>17行 0列，源：77 备：26</t>
        </is>
      </c>
      <c r="BO144" s="0" t="inlineStr">
        <is>
          <t>9行 7列，源：None 备：</t>
        </is>
      </c>
      <c r="BQ144" s="0" t="inlineStr">
        <is>
          <t>16行 1列，源：2026-04-17 17:17:33 备：2065-05-11 14:30:45</t>
        </is>
      </c>
      <c r="BR144" s="0" t="inlineStr">
        <is>
          <t>8行 16列，源：nan 备：-340282306073709652508363335590014353408.000000</t>
        </is>
      </c>
      <c r="BT144" s="0" t="inlineStr">
        <is>
          <t>24行 2列，源：€¶I€¶                备：12345678901234567890</t>
        </is>
      </c>
      <c r="CF144" s="0" t="inlineStr">
        <is>
          <t>15行 7列，源：2026-04-17 17:18:22.754952 +08:00 备：1900-01-01 00:00:00.000000 +00:00</t>
        </is>
      </c>
      <c r="CJ144" s="0" t="inlineStr">
        <is>
          <t>19行 3列，源：2000-05-11 00:30:45.12 +09:00 备：2026-04-17 17:18:31.54 +08:00</t>
        </is>
      </c>
      <c r="CW144" s="0" t="inlineStr">
        <is>
          <t>9行 16列，源：nan 备：</t>
        </is>
      </c>
      <c r="DJ144" s="0" t="inlineStr">
        <is>
          <t>9行 6列，源：None 备：</t>
        </is>
      </c>
      <c r="DT144" s="0" t="inlineStr">
        <is>
          <t>18行 0列，源：23 备：28</t>
        </is>
      </c>
      <c r="DV144" s="0" t="inlineStr">
        <is>
          <t>24行 2列，源：€¶I€¶ 备：12345678901234567890</t>
        </is>
      </c>
      <c r="EF144" s="0" t="inlineStr">
        <is>
          <t>8行 18列，源：None 备：-1234.5678</t>
        </is>
      </c>
      <c r="EK144" s="0" t="inlineStr">
        <is>
          <t>19行 3列，源：12:30:45.120000 备：23:59:59.12</t>
        </is>
      </c>
      <c r="EQ144" s="0" t="inlineStr">
        <is>
          <t>8行 18列，源：None 备：</t>
        </is>
      </c>
      <c r="EZ144" s="0" t="inlineStr">
        <is>
          <t>8行 18列，源：None 备：-1234.5678</t>
        </is>
      </c>
      <c r="FD144" s="0" t="inlineStr">
        <is>
          <t>8行 18列，源：None 备：</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c_bit列源备映射错误，源端为bit None位	期望更改为text	实际备端为bit None位</t>
        </is>
      </c>
      <c r="AT145" s="0" t="inlineStr">
        <is>
          <t>11行 18列，源：None 备：214748.3647</t>
        </is>
      </c>
      <c r="AX145" s="0" t="inlineStr">
        <is>
          <t>72行 0列，源：365 备：70</t>
        </is>
      </c>
      <c r="BA145" s="0" t="inlineStr">
        <is>
          <t>11行 15列，源：1.23456789012345e-30 备：123.4567890000000</t>
        </is>
      </c>
      <c r="BM145" s="0" t="inlineStr">
        <is>
          <t>17行 1列，源：2065-05-11 14:30:45 备：1945-05-11 14:30:45</t>
        </is>
      </c>
      <c r="BO145" s="0" t="inlineStr">
        <is>
          <t>9行 8列，源：None 备：</t>
        </is>
      </c>
      <c r="BQ145" s="0" t="inlineStr">
        <is>
          <t>16行 2列，源：2026-04-17 17:17:33.400000 备：2065-05-11 14:30:45.1</t>
        </is>
      </c>
      <c r="BR145" s="0" t="inlineStr">
        <is>
          <t>8行 17列，源：None 备：-123456.7890</t>
        </is>
      </c>
      <c r="BT145"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5" s="0" t="inlineStr">
        <is>
          <t>15行 8列，源：2026-04-17 17:18:22.7549521 +08:00 备：1900-01-01 00:00:00.0000000 +00:00</t>
        </is>
      </c>
      <c r="CJ145" s="0" t="inlineStr">
        <is>
          <t>19行 4列，源：2000-05-11 00:30:45.123 +09:00 备：2026-04-17 17:18:31.537 +08:00</t>
        </is>
      </c>
      <c r="CW145" s="0" t="inlineStr">
        <is>
          <t>9行 17列，源：None 备：-150.7500</t>
        </is>
      </c>
      <c r="DJ145" s="0" t="inlineStr">
        <is>
          <t>9行 7列，源：None 备：</t>
        </is>
      </c>
      <c r="DT145" s="0" t="inlineStr">
        <is>
          <t>18行 1列，源：23:59:59 备：12:30:45</t>
        </is>
      </c>
      <c r="DV145"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5" s="0" t="inlineStr">
        <is>
          <t>8行 19列，源：None 备：0</t>
        </is>
      </c>
      <c r="EK145" s="0" t="inlineStr">
        <is>
          <t>19行 4列，源：12:30:45.123000 备：23:59:59.123</t>
        </is>
      </c>
      <c r="EQ145" s="0" t="inlineStr">
        <is>
          <t>8行 19列，源：None 备：</t>
        </is>
      </c>
      <c r="EZ145" s="0" t="inlineStr">
        <is>
          <t>8行 19列，源：None 备：0</t>
        </is>
      </c>
      <c r="FD145" s="0" t="inlineStr">
        <is>
          <t>8行 19列，源：None 备：</t>
        </is>
      </c>
    </row>
    <row r="146">
      <c r="A146" s="0" t="inlineStr">
        <is>
          <t>info_xml_dml_single_pk_urp</t>
        </is>
      </c>
      <c r="K146" s="0" t="inlineStr">
        <is>
          <t>[0;34m info_xml_dml_single_pk_urp [0m源备字段数相同，源端字段：2 	备端字段2</t>
        </is>
      </c>
      <c r="W146" s="16">
        <f>HYPERLINK("#2026041717hbase1!AU2","NO 源备存在差异，共5个")</f>
        <v/>
      </c>
      <c r="X146" s="0">
        <f>A146</f>
        <v/>
      </c>
      <c r="AT146" s="0" t="inlineStr">
        <is>
          <t>11行 19列，源：False 备：0</t>
        </is>
      </c>
      <c r="AX146" s="0" t="inlineStr">
        <is>
          <t>72行 1列，源：2001-04-09 23:59:59.993000 备：9999-12-30 23:59:59.997</t>
        </is>
      </c>
      <c r="BA146" s="0" t="inlineStr">
        <is>
          <t>11行 16列，源：1.2345669834560371e-20 备：0.000000</t>
        </is>
      </c>
      <c r="BM146" s="0" t="inlineStr">
        <is>
          <t>17行 2列，源：2065-05-11 14:30:45.100000 备：1945-05-11 14:30:45.1</t>
        </is>
      </c>
      <c r="BO146" s="0" t="inlineStr">
        <is>
          <t>9行 9列，源：None 备：</t>
        </is>
      </c>
      <c r="BQ146" s="0" t="inlineStr">
        <is>
          <t>16行 3列，源：2026-04-17 17:17:33.410000 备：2065-05-11 14:30:45.12</t>
        </is>
      </c>
      <c r="BR146" s="0" t="inlineStr">
        <is>
          <t>8行 18列，源：None 备：-1234.5678</t>
        </is>
      </c>
      <c r="BT146"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6" s="0" t="inlineStr">
        <is>
          <t>16行 0列，源：24 备：173</t>
        </is>
      </c>
      <c r="CJ146" s="0" t="inlineStr">
        <is>
          <t>19行 5列，源：2000-05-11 00:30:45.1235 +09:00 备：2026-04-17 17:18:31.5370 +08:00</t>
        </is>
      </c>
      <c r="CW146" s="0" t="inlineStr">
        <is>
          <t>9行 18列，源：None 备：-49.9500</t>
        </is>
      </c>
      <c r="DJ146" s="0" t="inlineStr">
        <is>
          <t>9行 8列，源：None 备：</t>
        </is>
      </c>
      <c r="DT146" s="0" t="inlineStr">
        <is>
          <t>18行 2列，源：23:59:59.900000 备：12:30:45.1</t>
        </is>
      </c>
      <c r="DV146"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6" s="0" t="inlineStr">
        <is>
          <t>9行 0列，源：10 备：18</t>
        </is>
      </c>
      <c r="EK146" s="0" t="inlineStr">
        <is>
          <t>19行 5列，源：12:30:45.123500 备：23:59:59.1235</t>
        </is>
      </c>
      <c r="EQ146" s="0" t="inlineStr">
        <is>
          <t>9行 0列，源：10 备：108</t>
        </is>
      </c>
      <c r="EZ146" s="0" t="inlineStr">
        <is>
          <t>9行 0列，源：10 备：18</t>
        </is>
      </c>
      <c r="FD146" s="0" t="inlineStr">
        <is>
          <t>9行 0列，源：10 备：108</t>
        </is>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YES!PK__info_xml__3213E83F248D068F</t>
        </is>
      </c>
      <c r="J147" s="0" t="inlineStr">
        <is>
          <t>YES! 主键相关索引</t>
        </is>
      </c>
      <c r="K147" s="0" t="inlineStr">
        <is>
          <t xml:space="preserve"> NO!  	 id列源备映射错误，源端为int None位	期望更改为text	实际备端为int None位</t>
        </is>
      </c>
      <c r="AT147" s="0" t="inlineStr">
        <is>
          <t>12行 0列，源：13 备：20</t>
        </is>
      </c>
      <c r="AX147" s="0" t="inlineStr">
        <is>
          <t>73行 0列，源：366 备：71</t>
        </is>
      </c>
      <c r="BA147" s="0" t="inlineStr">
        <is>
          <t>11行 18列，源：None 备：214748.3647</t>
        </is>
      </c>
      <c r="BM147" s="0" t="inlineStr">
        <is>
          <t>17行 3列，源：2065-05-11 14:30:45.120000 备：1945-05-11 14:30:45.12</t>
        </is>
      </c>
      <c r="BO147" s="0" t="inlineStr">
        <is>
          <t>9行 10列，源：None 备：</t>
        </is>
      </c>
      <c r="BQ147" s="0" t="inlineStr">
        <is>
          <t>16行 4列，源：2026-04-17 17:17:33.413000 备：2065-05-11 14:30:45.123</t>
        </is>
      </c>
      <c r="BR147" s="0" t="inlineStr">
        <is>
          <t>8行 19列，源：True 备：0</t>
        </is>
      </c>
      <c r="BT147" s="0" t="inlineStr">
        <is>
          <t>25行 0列，源：77 备：75</t>
        </is>
      </c>
      <c r="CF147" s="0" t="inlineStr">
        <is>
          <t>16行 1列，源：0001-01-01 00:00:00 +00:00 备：2026-04-17 17:18:23 +08:00</t>
        </is>
      </c>
      <c r="CJ147" s="0" t="inlineStr">
        <is>
          <t>19行 6列，源：2000-05-11 00:30:45.12346 +09:00 备：2026-04-17 17:18:31.53698 +08:00</t>
        </is>
      </c>
      <c r="CW147" s="0" t="inlineStr">
        <is>
          <t>9行 19列，源：None 备：</t>
        </is>
      </c>
      <c r="DJ147" s="0" t="inlineStr">
        <is>
          <t>9行 9列，源：None 备：</t>
        </is>
      </c>
      <c r="DT147" s="0" t="inlineStr">
        <is>
          <t>18行 3列，源：23:59:59.990000 备：12:30:45.12</t>
        </is>
      </c>
      <c r="DV147" s="0" t="inlineStr">
        <is>
          <t>25行 0列，源：77 备：75</t>
        </is>
      </c>
      <c r="EF147" s="0" t="inlineStr">
        <is>
          <t>9行 1列，源：99.0 备：</t>
        </is>
      </c>
      <c r="EK147" s="0" t="inlineStr">
        <is>
          <t>19行 6列，源：12:30:45.123460 备：23:59:59.12346</t>
        </is>
      </c>
      <c r="EQ147" s="0" t="inlineStr">
        <is>
          <t>9行 1列，源：99.0 备：</t>
        </is>
      </c>
      <c r="EZ147" s="0" t="inlineStr">
        <is>
          <t>9行 1列，源：99.0 备：</t>
        </is>
      </c>
      <c r="FD147" s="0" t="inlineStr">
        <is>
          <t>9行 1列，源：99.0 备：</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c_xml列源备映射错误，源端为xml -1位	期望更改为text	实际备端为xml -1位</t>
        </is>
      </c>
      <c r="AT148" s="0" t="inlineStr">
        <is>
          <t>12行 2列，源：nan 备：</t>
        </is>
      </c>
      <c r="AX148" s="0" t="inlineStr">
        <is>
          <t>73行 1列，源：2002-06-11 23:59:59.993000 备：2023-05-11 00:00:00.123</t>
        </is>
      </c>
      <c r="BA148" s="0" t="inlineStr">
        <is>
          <t>11行 19列，源：False 备：1</t>
        </is>
      </c>
      <c r="BM148" s="0" t="inlineStr">
        <is>
          <t>17行 4列，源：2065-05-11 14:30:45.123000 备：1945-05-11 14:30:45.123</t>
        </is>
      </c>
      <c r="BO148" s="0" t="inlineStr">
        <is>
          <t>9行 11列，源：None 备：</t>
        </is>
      </c>
      <c r="BQ148" s="0" t="inlineStr">
        <is>
          <t>16行 5列，源：2026-04-17 17:17:33.413300 备：2065-05-11 14:30:45.1235</t>
        </is>
      </c>
      <c r="BR148" s="0" t="inlineStr">
        <is>
          <t>9行 0列，源：11 备：18</t>
        </is>
      </c>
      <c r="BT148" s="0" t="inlineStr">
        <is>
          <t>25行 1列，源：测 备：X</t>
        </is>
      </c>
      <c r="CF148" s="0" t="inlineStr">
        <is>
          <t>16行 2列，源：0001-01-01 00:00:00.0 +00:00 备：2026-04-17 17:18:22.8 +08:00</t>
        </is>
      </c>
      <c r="CJ148" s="0" t="inlineStr">
        <is>
          <t>19行 7列，源：2000-05-11 00:30:45.123457 +09:00 备：2026-04-17 17:18:31.536981 +08:00</t>
        </is>
      </c>
      <c r="CW148" s="0" t="inlineStr">
        <is>
          <t>10行 0列，源：11 备：19</t>
        </is>
      </c>
      <c r="DJ148" s="0" t="inlineStr">
        <is>
          <t>9行 10列，源：None 备：</t>
        </is>
      </c>
      <c r="DT148" s="0" t="inlineStr">
        <is>
          <t>18行 4列，源：23:59:59.999000 备：12:30:45.123</t>
        </is>
      </c>
      <c r="DV148" s="0" t="inlineStr">
        <is>
          <t>25行 1列，源：测 备：X</t>
        </is>
      </c>
      <c r="EF148" s="0" t="inlineStr">
        <is>
          <t>9行 2列，源：-12345.0 备：</t>
        </is>
      </c>
      <c r="EK148" s="0" t="inlineStr">
        <is>
          <t>19行 7列，源：12:30:45.123456 备：23:59:59.123457</t>
        </is>
      </c>
      <c r="EQ148" s="0" t="inlineStr">
        <is>
          <t>9行 2列，源：-12345.0 备：</t>
        </is>
      </c>
      <c r="EZ148" s="0" t="inlineStr">
        <is>
          <t>9行 2列，源：-12345.0 备：</t>
        </is>
      </c>
      <c r="FD148" s="0" t="inlineStr">
        <is>
          <t>9行 2列，源：-12345.0 备：</t>
        </is>
      </c>
    </row>
    <row r="149">
      <c r="A149" s="0" t="inlineStr">
        <is>
          <t>info_datetime_dml_batch1_pk_irp1</t>
        </is>
      </c>
      <c r="K149" s="0" t="inlineStr">
        <is>
          <t>[0;34m info_datetime_dml_batch1_pk_irp1 [0m源备字段数相同，源端字段：2 	备端字段2</t>
        </is>
      </c>
      <c r="W149" s="16">
        <f>HYPERLINK("#2026041717hbase1!AV2","NO 源备存在差异，共47个")</f>
        <v/>
      </c>
      <c r="X149" s="0">
        <f>A149</f>
        <v/>
      </c>
      <c r="AT149" s="0" t="inlineStr">
        <is>
          <t>12行 5列，源：None 备：</t>
        </is>
      </c>
      <c r="AX149" s="0" t="inlineStr">
        <is>
          <t>74行 0列，源：367 备：72</t>
        </is>
      </c>
      <c r="BA149" s="0" t="inlineStr">
        <is>
          <t>12行 0列，源：13 备：20</t>
        </is>
      </c>
      <c r="BM149" s="0" t="inlineStr">
        <is>
          <t>17行 5列，源：2065-05-11 14:30:45.123500 备：1945-05-11 14:30:45.1235</t>
        </is>
      </c>
      <c r="BO149" s="0" t="inlineStr">
        <is>
          <t>9行 12列，源：None 备：</t>
        </is>
      </c>
      <c r="BQ149" s="0" t="inlineStr">
        <is>
          <t>16行 6列，源：2026-04-17 17:17:33.413300 备：2065-05-11 14:30:45.12346</t>
        </is>
      </c>
      <c r="BR149" s="0" t="inlineStr">
        <is>
          <t>9行 1列，源：200.0 备：</t>
        </is>
      </c>
      <c r="BT149" s="0" t="inlineStr">
        <is>
          <t>25行 1列，源：测 备：X</t>
        </is>
      </c>
      <c r="CF149" s="0" t="inlineStr">
        <is>
          <t>16行 3列，源：0001-01-01 00:00:00.00 +00:00 备：2026-04-17 17:18:22.75 +08:00</t>
        </is>
      </c>
      <c r="CJ149" s="0" t="inlineStr">
        <is>
          <t>19行 8列，源：2000-05-11 00:30:45.1234567 +09:00 备：2026-04-17 17:18:31.5369809 +08:00</t>
        </is>
      </c>
      <c r="CW149" s="0" t="inlineStr">
        <is>
          <t>10行 1列，源：nan 备：</t>
        </is>
      </c>
      <c r="DJ149" s="0" t="inlineStr">
        <is>
          <t>9行 11列，源：None 备：</t>
        </is>
      </c>
      <c r="DT149" s="0" t="inlineStr">
        <is>
          <t>18行 5列，源：23:59:59.999900 备：12:30:45.1234</t>
        </is>
      </c>
      <c r="DV149" s="0" t="inlineStr">
        <is>
          <t>25行 1列，源：测 备：X</t>
        </is>
      </c>
      <c r="EF149" s="0" t="inlineStr">
        <is>
          <t>9行 3列，源：-123456789.0 备：</t>
        </is>
      </c>
      <c r="EK149" s="0" t="inlineStr">
        <is>
          <t>19行 8列，源：12:30:45.123456 备：23:59:59.1234567</t>
        </is>
      </c>
      <c r="EQ149" s="0" t="inlineStr">
        <is>
          <t>9行 3列，源：-123456789.0 备：</t>
        </is>
      </c>
      <c r="EZ149" s="0" t="inlineStr">
        <is>
          <t>9行 3列，源：-123456789.0 备：</t>
        </is>
      </c>
      <c r="FD149" s="0" t="inlineStr">
        <is>
          <t>9行 3列，源：-123456789.0 备：</t>
        </is>
      </c>
    </row>
    <row r="150">
      <c r="B150" s="0" t="inlineStr">
        <is>
          <t>YES</t>
        </is>
      </c>
      <c r="C150" s="0" t="inlineStr">
        <is>
          <t>NULL</t>
        </is>
      </c>
      <c r="D150" s="0" t="inlineStr">
        <is>
          <t>NULL</t>
        </is>
      </c>
      <c r="E150" s="0" t="inlineStr">
        <is>
          <t>NULL</t>
        </is>
      </c>
      <c r="F150" s="0" t="inlineStr">
        <is>
          <t>NULL</t>
        </is>
      </c>
      <c r="G150" s="0" t="inlineStr">
        <is>
          <t>NULL</t>
        </is>
      </c>
      <c r="H150" s="0" t="inlineStr">
        <is>
          <t>NULL</t>
        </is>
      </c>
      <c r="I150" s="0" t="inlineStr">
        <is>
          <t>YES!PK__info_dat__3213E83F50262958</t>
        </is>
      </c>
      <c r="J150" s="0" t="inlineStr">
        <is>
          <t>YES! 主键相关索引</t>
        </is>
      </c>
      <c r="K150" s="0" t="inlineStr">
        <is>
          <t xml:space="preserve"> NO!  	 id列源备映射错误，源端为int None位	期望更改为text	实际备端为int None位</t>
        </is>
      </c>
      <c r="AT150" s="0" t="inlineStr">
        <is>
          <t>12行 15列，源：1.23456789012345e-30 备：0.0000000000000</t>
        </is>
      </c>
      <c r="AX150" s="0" t="inlineStr">
        <is>
          <t>74行 1列，源：2003-11-04 23:59:59.990000 备：2024-05-11 12:00:00.567</t>
        </is>
      </c>
      <c r="BA150" s="0" t="inlineStr">
        <is>
          <t>12行 2列，源：nan 备：0</t>
        </is>
      </c>
      <c r="BM150" s="0" t="inlineStr">
        <is>
          <t>17行 6列，源：2065-05-11 14:30:45.123460 备：1945-05-11 14:30:45.12346</t>
        </is>
      </c>
      <c r="BO150" s="0" t="inlineStr">
        <is>
          <t>9行 13列，源：None 备：</t>
        </is>
      </c>
      <c r="BQ150" s="0" t="inlineStr">
        <is>
          <t>16行 7列，源：2026-04-17 17:17:33.413301 备：2065-05-11 14:30:45.123457</t>
        </is>
      </c>
      <c r="BR150" s="0" t="inlineStr">
        <is>
          <t>9行 2列，源：0.0 备：</t>
        </is>
      </c>
      <c r="BT150" s="0" t="inlineStr">
        <is>
          <t>25行 2列，源：这是一个长字符串             备：This is a nchar stri</t>
        </is>
      </c>
      <c r="CF150" s="0" t="inlineStr">
        <is>
          <t>16行 4列，源：0001-01-01 00:00:00.000 +00:00 备：2026-04-17 17:18:22.755 +08:00</t>
        </is>
      </c>
      <c r="CJ150" s="0" t="inlineStr">
        <is>
          <t>20行 0列，源：59 备：4</t>
        </is>
      </c>
      <c r="CW150" s="0" t="inlineStr">
        <is>
          <t>10行 2列，源：nan 备：</t>
        </is>
      </c>
      <c r="DJ150" s="0" t="inlineStr">
        <is>
          <t>9行 12列，源：None 备：</t>
        </is>
      </c>
      <c r="DT150" s="0" t="inlineStr">
        <is>
          <t>18行 6列，源：23:59:59.999990 备：12:30:45.12340</t>
        </is>
      </c>
      <c r="DV150" s="0" t="inlineStr">
        <is>
          <t>25行 2列，源：这是一个长字符串 备：This is a nchar stri</t>
        </is>
      </c>
      <c r="EF150" s="0" t="inlineStr">
        <is>
          <t>9行 4列，源：-123456789012345.0 备：</t>
        </is>
      </c>
      <c r="EK150" s="0" t="inlineStr">
        <is>
          <t>20行 0列，源：61 备：63</t>
        </is>
      </c>
      <c r="EQ150" s="0" t="inlineStr">
        <is>
          <t>9行 4列，源：-123456789012345.0 备：</t>
        </is>
      </c>
      <c r="EZ150" s="0" t="inlineStr">
        <is>
          <t>9行 4列，源：-123456789012345.0 备：</t>
        </is>
      </c>
      <c r="FD150" s="0" t="inlineStr">
        <is>
          <t>9行 4列，源：-123456789012345.0 备：</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c_datetime列源备映射错误，源端为datetime None位	期望更改为text	实际备端为datetime None位</t>
        </is>
      </c>
      <c r="AT151" s="0" t="inlineStr">
        <is>
          <t>12行 16列，源：1.2345669834560371e-20 备：0.000000</t>
        </is>
      </c>
      <c r="AX151" s="0" t="inlineStr">
        <is>
          <t>75行 0列，源：368 备：73</t>
        </is>
      </c>
      <c r="BA151" s="0" t="inlineStr">
        <is>
          <t>12行 3列，源：123456 备：0</t>
        </is>
      </c>
      <c r="BM151" s="0" t="inlineStr">
        <is>
          <t>17行 7列，源：2065-05-11 14:30:45.123457 备：1945-05-11 14:30:45.123457</t>
        </is>
      </c>
      <c r="BO151" s="0" t="inlineStr">
        <is>
          <t>9行 14列，源：None 备：</t>
        </is>
      </c>
      <c r="BQ151" s="0" t="inlineStr">
        <is>
          <t>16行 8列，源：2026-04-17 17:17:33.413300 备：2065-05-11 14:30:45.1234567</t>
        </is>
      </c>
      <c r="BR151" s="0" t="inlineStr">
        <is>
          <t>9行 3列，源：0.0 备：</t>
        </is>
      </c>
      <c r="BT151" s="0" t="inlineStr">
        <is>
          <t>25行 2列，源：这是一个长字符串             备：This is a nchar stri</t>
        </is>
      </c>
      <c r="CF151" s="0" t="inlineStr">
        <is>
          <t>16行 5列，源：0001-01-01 00:00:00.0000 +00:00 备：2026-04-17 17:18:22.7550 +08:00</t>
        </is>
      </c>
      <c r="CJ151" s="0" t="inlineStr">
        <is>
          <t>20行 1列，源：1999-05-16 01:30:45 +10:15 备：0001-01-01 00:00:00 +00:00</t>
        </is>
      </c>
      <c r="CW151" s="0" t="inlineStr">
        <is>
          <t>10行 3列，源：nan 备：</t>
        </is>
      </c>
      <c r="DJ151" s="0" t="inlineStr">
        <is>
          <t>9行 13列，源：None 备：</t>
        </is>
      </c>
      <c r="DT151" s="0" t="inlineStr">
        <is>
          <t>18行 7列，源：23:59:59.999999 备：12:30:45.123400</t>
        </is>
      </c>
      <c r="DV151" s="0" t="inlineStr">
        <is>
          <t>25行 2列，源：这是一个长字符串 备：This is a nchar stri</t>
        </is>
      </c>
      <c r="EF151" s="0" t="inlineStr">
        <is>
          <t>9行 5列，源：None 备：</t>
        </is>
      </c>
      <c r="EK151" s="0" t="inlineStr">
        <is>
          <t>20行 1列，源：12:30:45 备：</t>
        </is>
      </c>
      <c r="EQ151" s="0" t="inlineStr">
        <is>
          <t>9行 5列，源：None 备：</t>
        </is>
      </c>
      <c r="EZ151" s="0" t="inlineStr">
        <is>
          <t>9行 5列，源：None 备：</t>
        </is>
      </c>
      <c r="FD151" s="0" t="inlineStr">
        <is>
          <t>9行 5列，源：None 备：</t>
        </is>
      </c>
    </row>
    <row r="152">
      <c r="A152" s="0" t="inlineStr">
        <is>
          <t>info_varbinary_max_dml_single_pk_drp</t>
        </is>
      </c>
      <c r="K152" s="0" t="inlineStr">
        <is>
          <t>[0;34m info_varbinary_max_dml_single_pk_drp [0m源备字段数相同，源端字段：4 	备端字段4</t>
        </is>
      </c>
      <c r="W152" s="0" t="inlineStr">
        <is>
          <t>YES 源备无差异</t>
        </is>
      </c>
      <c r="X152" s="0">
        <f>A152</f>
        <v/>
      </c>
      <c r="AT152" s="0" t="inlineStr">
        <is>
          <t>12行 18列，源：None 备：-214748.3648</t>
        </is>
      </c>
      <c r="AX152" s="0" t="inlineStr">
        <is>
          <t>75行 1列，源：2004-12-24 23:59:59.990000 备：2025-01-01 00:00:00.233</t>
        </is>
      </c>
      <c r="BA152" s="0" t="inlineStr">
        <is>
          <t>12行 4列，源：1000000 备：0</t>
        </is>
      </c>
      <c r="BM152" s="0" t="inlineStr">
        <is>
          <t>17行 8列，源：2065-05-11 14:30:45.123456 备：1945-05-11 14:30:45.1234567</t>
        </is>
      </c>
      <c r="BO152" s="0" t="inlineStr">
        <is>
          <t>9行 15列，源：3.402823466e+38 备：-340282346600000016151267322115014000640.0000000000000</t>
        </is>
      </c>
      <c r="BQ152" s="0" t="inlineStr">
        <is>
          <t>17行 0列，源：205 备：6</t>
        </is>
      </c>
      <c r="BR152" s="0" t="inlineStr">
        <is>
          <t>9行 4列，源：0.0 备：</t>
        </is>
      </c>
      <c r="BT152"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2" s="0" t="inlineStr">
        <is>
          <t>16行 6列，源：0001-01-01 00:00:00.00000 +00:00 备：2026-04-17 17:18:22.75495 +08:00</t>
        </is>
      </c>
      <c r="CJ152" s="0" t="inlineStr">
        <is>
          <t>20行 2列，源：1999-05-16 01:30:45.1 +10:15 备：0001-01-01 00:00:00.0 +00:00</t>
        </is>
      </c>
      <c r="CW152" s="0" t="inlineStr">
        <is>
          <t>10行 4列，源：nan 备：</t>
        </is>
      </c>
      <c r="DJ152" s="0" t="inlineStr">
        <is>
          <t>9行 14列，源：None 备：</t>
        </is>
      </c>
      <c r="DT152" s="0" t="inlineStr">
        <is>
          <t>18行 8列，源：23:59:59.999999 备：12:30:45.1234000</t>
        </is>
      </c>
      <c r="DV152"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2" s="0" t="inlineStr">
        <is>
          <t>9行 6列，源：None 备：</t>
        </is>
      </c>
      <c r="EK152" s="0" t="inlineStr">
        <is>
          <t>20行 2列，源：12:30:45.100000 备：00:00:01.1</t>
        </is>
      </c>
      <c r="EQ152" s="0" t="inlineStr">
        <is>
          <t>9行 6列，源：None 备：</t>
        </is>
      </c>
      <c r="EZ152" s="0" t="inlineStr">
        <is>
          <t>9行 6列，源：None 备：</t>
        </is>
      </c>
      <c r="FD152" s="0" t="inlineStr">
        <is>
          <t>9行 6列，源：None 备：</t>
        </is>
      </c>
    </row>
    <row r="153">
      <c r="B153" s="0" t="inlineStr">
        <is>
          <t>YES</t>
        </is>
      </c>
      <c r="C153" s="0" t="inlineStr">
        <is>
          <t>NULL</t>
        </is>
      </c>
      <c r="D153" s="0" t="inlineStr">
        <is>
          <t>NULL</t>
        </is>
      </c>
      <c r="E153" s="0" t="inlineStr">
        <is>
          <t>NULL</t>
        </is>
      </c>
      <c r="F153" s="0" t="inlineStr">
        <is>
          <t>NULL</t>
        </is>
      </c>
      <c r="G153" s="0" t="inlineStr">
        <is>
          <t>NULL</t>
        </is>
      </c>
      <c r="H153" s="0" t="inlineStr">
        <is>
          <t>NULL</t>
        </is>
      </c>
      <c r="I153" s="0" t="inlineStr">
        <is>
          <t>YES!PK__info_var__3213E83F97C30674</t>
        </is>
      </c>
      <c r="J153" s="0" t="inlineStr">
        <is>
          <t>YES! 主键相关索引</t>
        </is>
      </c>
      <c r="K153" s="0" t="inlineStr">
        <is>
          <t xml:space="preserve"> NO!  	 id列源备映射错误，源端为int None位	期望更改为text	实际备端为int None位</t>
        </is>
      </c>
      <c r="AT153" s="0" t="inlineStr">
        <is>
          <t>12行 19列，源：False 备：0</t>
        </is>
      </c>
      <c r="AX153" s="0" t="inlineStr">
        <is>
          <t>76行 0列，源：371 备：74</t>
        </is>
      </c>
      <c r="BA153" s="0" t="inlineStr">
        <is>
          <t>12行 5列，源：None 备：</t>
        </is>
      </c>
      <c r="BM153" s="0" t="inlineStr">
        <is>
          <t>18行 0列，源：123 备：27</t>
        </is>
      </c>
      <c r="BO153" s="0" t="inlineStr">
        <is>
          <t>9行 16列，源：3.4028230607370965e+38 备：-340282306073709652508363335590014353408.000000</t>
        </is>
      </c>
      <c r="BQ153" s="0" t="inlineStr">
        <is>
          <t>17行 1列，源：9999-12-31 23:59:59 备：1945-05-11 14:30:45</t>
        </is>
      </c>
      <c r="BR153" s="0" t="inlineStr">
        <is>
          <t>9行 6列，源：None 备：</t>
        </is>
      </c>
      <c r="BT153"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3" s="0" t="inlineStr">
        <is>
          <t>16行 7列，源：0001-01-01 00:00:00.000000 +00:00 备：2026-04-17 17:18:22.754952 +08:00</t>
        </is>
      </c>
      <c r="CJ153" s="0" t="inlineStr">
        <is>
          <t>20行 3列，源：1999-05-16 01:30:45.12 +10:15 备：0001-01-01 00:00:00.00 +00:00</t>
        </is>
      </c>
      <c r="CW153" s="0" t="inlineStr">
        <is>
          <t>10行 5列，源：None 备：</t>
        </is>
      </c>
      <c r="DJ153" s="0" t="inlineStr">
        <is>
          <t>9行 15列，源：nan 备：</t>
        </is>
      </c>
      <c r="DT153" s="0" t="inlineStr">
        <is>
          <t>19行 0列，源：24 备：29</t>
        </is>
      </c>
      <c r="DV153"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3" s="0" t="inlineStr">
        <is>
          <t>9行 7列，源：None 备：</t>
        </is>
      </c>
      <c r="EK153" s="0" t="inlineStr">
        <is>
          <t>20行 3列，源：12:30:45.120000 备：</t>
        </is>
      </c>
      <c r="EQ153" s="0" t="inlineStr">
        <is>
          <t>9行 7列，源：None 备：</t>
        </is>
      </c>
      <c r="EZ153" s="0" t="inlineStr">
        <is>
          <t>9行 7列，源：None 备：</t>
        </is>
      </c>
      <c r="FD153" s="0" t="inlineStr">
        <is>
          <t>9行 7列，源：None 备：</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c_varbinary_max1列源备映射错误，源端为varbinary -1位	期望更改为text	实际备端为varbinary -1位</t>
        </is>
      </c>
      <c r="AT154" s="0" t="inlineStr">
        <is>
          <t>13行 0列，源：14 备：3</t>
        </is>
      </c>
      <c r="AX154" s="0" t="inlineStr">
        <is>
          <t>76行 1列，源：2023-05-11 00:00:00.123000 备：2040-12-25 23:59:59.997</t>
        </is>
      </c>
      <c r="BA154" s="0" t="inlineStr">
        <is>
          <t>12行 15列，源：1.23456789012345e-30 备：0.0000000000000</t>
        </is>
      </c>
      <c r="BM154" s="0" t="inlineStr">
        <is>
          <t>18行 1列，源：2026-04-17 17:17:25 备：2065-05-11 14:30:45</t>
        </is>
      </c>
      <c r="BO154" s="0" t="inlineStr">
        <is>
          <t>9行 19列，源：True 备：0</t>
        </is>
      </c>
      <c r="BQ154" s="0" t="inlineStr">
        <is>
          <t>17行 2列，源：9999-12-31 23:59:59.900000 备：1945-05-11 14:30:45.1</t>
        </is>
      </c>
      <c r="BR154" s="0" t="inlineStr">
        <is>
          <t>9行 7列，源：None 备：</t>
        </is>
      </c>
      <c r="BT154" s="0" t="inlineStr">
        <is>
          <t>26行 0列，源：78 备：76</t>
        </is>
      </c>
      <c r="CF154" s="0" t="inlineStr">
        <is>
          <t>16行 8列，源：0001-01-01 00:00:00.0000000 +00:00 备：2026-04-17 17:18:22.7549521 +08:00</t>
        </is>
      </c>
      <c r="CJ154" s="0" t="inlineStr">
        <is>
          <t>20行 4列，源：1999-05-16 01:30:45.123 +10:15 备：0001-01-01 00:00:00.000 +00:00</t>
        </is>
      </c>
      <c r="CW154" s="0" t="inlineStr">
        <is>
          <t>10行 6列，源：None 备：</t>
        </is>
      </c>
      <c r="DJ154" s="0" t="inlineStr">
        <is>
          <t>9行 16列，源：nan 备：</t>
        </is>
      </c>
      <c r="DT154" s="0" t="inlineStr">
        <is>
          <t>20行 0列，源：25 备：3</t>
        </is>
      </c>
      <c r="DV154" s="0" t="inlineStr">
        <is>
          <t>26行 0列，源：78 备：76</t>
        </is>
      </c>
      <c r="EF154" s="0" t="inlineStr">
        <is>
          <t>9行 8列，源：None 备：</t>
        </is>
      </c>
      <c r="EK154" s="0" t="inlineStr">
        <is>
          <t>20行 4列，源：12:30:45.123000 备：00:00:01.123</t>
        </is>
      </c>
      <c r="EQ154" s="0" t="inlineStr">
        <is>
          <t>9行 8列，源：None 备：</t>
        </is>
      </c>
      <c r="EZ154" s="0" t="inlineStr">
        <is>
          <t>9行 8列，源：None 备：</t>
        </is>
      </c>
      <c r="FD154" s="0" t="inlineStr">
        <is>
          <t>9行 8列，源：None 备：</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c_varbinary_max2列源备映射错误，源端为varbinary -1位	期望更改为text	实际备端为varbinary -1位</t>
        </is>
      </c>
      <c r="AT155" s="0" t="inlineStr">
        <is>
          <t>13行 2列，源：nan 备：</t>
        </is>
      </c>
      <c r="AX155" s="0" t="inlineStr">
        <is>
          <t>77行 0列，源：372 备：8</t>
        </is>
      </c>
      <c r="BA155" s="0" t="inlineStr">
        <is>
          <t>12行 16列，源：1.2345669834560371e-20 备：0.000000</t>
        </is>
      </c>
      <c r="BM155" s="0" t="inlineStr">
        <is>
          <t>18行 2列，源：2026-04-17 17:17:24.600000 备：2065-05-11 14:30:45.1</t>
        </is>
      </c>
      <c r="BO155" s="0" t="inlineStr">
        <is>
          <t>10行 0列，源：20 备：3</t>
        </is>
      </c>
      <c r="BQ155" s="0" t="inlineStr">
        <is>
          <t>17行 3列，源：9999-12-31 23:59:59.990000 备：1945-05-11 14:30:45.12</t>
        </is>
      </c>
      <c r="BR155" s="0" t="inlineStr">
        <is>
          <t>9行 8列，源：None 备：</t>
        </is>
      </c>
      <c r="BT155" s="0" t="inlineStr">
        <is>
          <t>26行 1列，源：试 备：Y</t>
        </is>
      </c>
      <c r="CF155" s="0" t="inlineStr">
        <is>
          <t>17行 0列，源：25 备：174</t>
        </is>
      </c>
      <c r="CJ155" s="0" t="inlineStr">
        <is>
          <t>20行 5列，源：1999-05-16 01:30:45.1235 +10:15 备：0001-01-01 00:00:00.0000 +00:00</t>
        </is>
      </c>
      <c r="CW155" s="0" t="inlineStr">
        <is>
          <t>10行 7列，源：None 备：</t>
        </is>
      </c>
      <c r="DJ155" s="0" t="inlineStr">
        <is>
          <t>9行 19列，源：None 备：</t>
        </is>
      </c>
      <c r="DT155" s="0" t="inlineStr">
        <is>
          <t>20行 1列，源：12:30:45 备：23:59:59</t>
        </is>
      </c>
      <c r="DV155" s="0" t="inlineStr">
        <is>
          <t>26行 1列，源：试 备：Y</t>
        </is>
      </c>
      <c r="EF155" s="0" t="inlineStr">
        <is>
          <t>9行 9列，源：None 备：</t>
        </is>
      </c>
      <c r="EK155" s="0" t="inlineStr">
        <is>
          <t>20行 5列，源：12:30:45.123500 备：</t>
        </is>
      </c>
      <c r="EQ155" s="0" t="inlineStr">
        <is>
          <t>9行 9列，源：None 备：</t>
        </is>
      </c>
      <c r="EZ155" s="0" t="inlineStr">
        <is>
          <t>9行 9列，源：None 备：</t>
        </is>
      </c>
      <c r="FD155" s="0" t="inlineStr">
        <is>
          <t>9行 9列，源：None 备：</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c_image3列源备映射错误，源端为image 2147483647位	期望更改为text	实际备端为image 2147483647位</t>
        </is>
      </c>
      <c r="AT156" s="0" t="inlineStr">
        <is>
          <t>13行 5列，源：None 备：</t>
        </is>
      </c>
      <c r="AX156" s="0" t="inlineStr">
        <is>
          <t>77行 1列，源：2024-05-11 12:00:00.567000 备：2068-05-11 14:30:30.000</t>
        </is>
      </c>
      <c r="BA156" s="0" t="inlineStr">
        <is>
          <t>12行 18列，源：None 备：-214748.3648</t>
        </is>
      </c>
      <c r="BM156" s="0" t="inlineStr">
        <is>
          <t>18行 3列，源：2026-04-17 17:17:24.630000 备：2065-05-11 14:30:45.12</t>
        </is>
      </c>
      <c r="BO156" s="0" t="inlineStr">
        <is>
          <t>10行 1列，源：nan 备：</t>
        </is>
      </c>
      <c r="BQ156" s="0" t="inlineStr">
        <is>
          <t>17行 4列，源：9999-12-31 23:59:59.999000 备：1945-05-11 14:30:45.123</t>
        </is>
      </c>
      <c r="BR156" s="0" t="inlineStr">
        <is>
          <t>9行 10列，源：None 备：</t>
        </is>
      </c>
      <c r="BT156" s="0" t="inlineStr">
        <is>
          <t>26行 1列，源：试 备：Y</t>
        </is>
      </c>
      <c r="CF156" s="0" t="inlineStr">
        <is>
          <t>17行 1列，源：9999-12-31 23:59:59 +00:00 备：0001-01-01 00:00:00 +00:00</t>
        </is>
      </c>
      <c r="CJ156" s="0" t="inlineStr">
        <is>
          <t>20行 6列，源：1999-05-16 01:30:45.12346 +10:15 备：0001-01-01 00:00:00.00000 +00:00</t>
        </is>
      </c>
      <c r="CW156" s="0" t="inlineStr">
        <is>
          <t>10行 8列，源：None 备：</t>
        </is>
      </c>
      <c r="DJ156" s="0" t="inlineStr">
        <is>
          <t>10行 0列，源：15 备：2</t>
        </is>
      </c>
      <c r="DT156" s="0" t="inlineStr">
        <is>
          <t>20行 2列，源：12:30:45.100000 备：23:59:59.9</t>
        </is>
      </c>
      <c r="DV156" s="0" t="inlineStr">
        <is>
          <t>26行 1列，源：试 备：Y</t>
        </is>
      </c>
      <c r="EF156" s="0" t="inlineStr">
        <is>
          <t>9行 10列，源：None 备：</t>
        </is>
      </c>
      <c r="EK156" s="0" t="inlineStr">
        <is>
          <t>20行 6列，源：12:30:45.123460 备：00:00:01.12346</t>
        </is>
      </c>
      <c r="EQ156" s="0" t="inlineStr">
        <is>
          <t>9行 10列，源：None 备：</t>
        </is>
      </c>
      <c r="EZ156" s="0" t="inlineStr">
        <is>
          <t>9行 10列，源：None 备：</t>
        </is>
      </c>
      <c r="FD156" s="0" t="inlineStr">
        <is>
          <t>9行 10列，源：None 备：</t>
        </is>
      </c>
    </row>
    <row r="157">
      <c r="K157" s="0" t="inlineStr">
        <is>
          <t>~ 空表</t>
        </is>
      </c>
      <c r="AT157" s="0" t="inlineStr">
        <is>
          <t>13行 15列，源：1.23456789012345e-30 备：0.0000000000000</t>
        </is>
      </c>
      <c r="AX157" s="0" t="inlineStr">
        <is>
          <t>78行 0列，源：373 备：9</t>
        </is>
      </c>
      <c r="BA157" s="0" t="inlineStr">
        <is>
          <t>12行 19列，源：False 备：0</t>
        </is>
      </c>
      <c r="BM157" s="0" t="inlineStr">
        <is>
          <t>18行 4列，源：2026-04-17 17:17:24.631000 备：2065-05-11 14:30:45.123</t>
        </is>
      </c>
      <c r="BO157" s="0" t="inlineStr">
        <is>
          <t>10行 2列，源：nan 备：</t>
        </is>
      </c>
      <c r="BQ157" s="0" t="inlineStr">
        <is>
          <t>17行 5列，源：9999-12-31 23:59:59.999900 备：1945-05-11 14:30:45.1235</t>
        </is>
      </c>
      <c r="BR157" s="0" t="inlineStr">
        <is>
          <t>9行 11列，源：None 备：</t>
        </is>
      </c>
      <c r="BT157" s="0" t="inlineStr">
        <is>
          <t xml:space="preserve">26行 2列，源：更新生僻字                备：€¶I€¶               </t>
        </is>
      </c>
      <c r="CF157" s="0" t="inlineStr">
        <is>
          <t>17行 2列，源：9999-12-31 23:59:59.9 +00:00 备：0001-01-01 00:00:00.0 +00:00</t>
        </is>
      </c>
      <c r="CJ157" s="0" t="inlineStr">
        <is>
          <t>20行 7列，源：1999-05-16 01:30:45.123457 +10:15 备：0001-01-01 00:00:00.000000 +00:00</t>
        </is>
      </c>
      <c r="CW157" s="0" t="inlineStr">
        <is>
          <t>10行 9列，源：None 备：</t>
        </is>
      </c>
      <c r="DJ157" s="0" t="inlineStr">
        <is>
          <t>10行 1列，源：nan 备：255</t>
        </is>
      </c>
      <c r="DT157" s="0" t="inlineStr">
        <is>
          <t>20行 3列，源：12:30:45.100000 备：23:59:59.99</t>
        </is>
      </c>
      <c r="DV157" s="0" t="inlineStr">
        <is>
          <t>26行 2列，源：更新生僻字 备：€¶I€¶</t>
        </is>
      </c>
      <c r="EF157" s="0" t="inlineStr">
        <is>
          <t>9行 11列，源：None 备：</t>
        </is>
      </c>
      <c r="EK157" s="0" t="inlineStr">
        <is>
          <t>20行 7列，源：12:30:45.123457 备：</t>
        </is>
      </c>
      <c r="EQ157" s="0" t="inlineStr">
        <is>
          <t>9行 11列，源：None 备：</t>
        </is>
      </c>
      <c r="EZ157" s="0" t="inlineStr">
        <is>
          <t>9行 11列，源：None 备：</t>
        </is>
      </c>
      <c r="FD157" s="0" t="inlineStr">
        <is>
          <t>9行 11列，源：None 备：</t>
        </is>
      </c>
    </row>
    <row r="158">
      <c r="A158" s="0" t="inlineStr">
        <is>
          <t>info_varbinary_dml_batch1_pk_urp2</t>
        </is>
      </c>
      <c r="K158" s="0" t="inlineStr">
        <is>
          <t>[0;34m info_varbinary_dml_batch1_pk_urp2 [0m源备字段数相同，源端字段：4 	备端字段4</t>
        </is>
      </c>
      <c r="W158" s="16">
        <f>HYPERLINK("#2026041717hbase1!AW2","NO 源备存在差异，共39个")</f>
        <v/>
      </c>
      <c r="X158" s="0">
        <f>A158</f>
        <v/>
      </c>
      <c r="AT158" s="0" t="inlineStr">
        <is>
          <t>13行 16列，源：1.2345669834560371e-20 备：0.000000</t>
        </is>
      </c>
      <c r="AX158" s="0" t="inlineStr">
        <is>
          <t>78行 1列，源：2025-01-01 00:00:00.233000 备：1981-05-11 14:30:59.000</t>
        </is>
      </c>
      <c r="BA158" s="0" t="inlineStr">
        <is>
          <t>13行 0列，源：14 备：3</t>
        </is>
      </c>
      <c r="BM158" s="0" t="inlineStr">
        <is>
          <t>18行 5列，源：2026-04-17 17:17:24.630600 备：2065-05-11 14:30:45.1235</t>
        </is>
      </c>
      <c r="BO158" s="0" t="inlineStr">
        <is>
          <t>10行 3列，源：nan 备：</t>
        </is>
      </c>
      <c r="BQ158" s="0" t="inlineStr">
        <is>
          <t>17行 6列，源：9999-12-31 23:59:59.999990 备：1945-05-11 14:30:45.12346</t>
        </is>
      </c>
      <c r="BR158" s="0" t="inlineStr">
        <is>
          <t>9行 12列，源：None 备：</t>
        </is>
      </c>
      <c r="BT158" s="0" t="inlineStr">
        <is>
          <t xml:space="preserve">26行 2列，源：更新生僻字                备：€¶I€¶               </t>
        </is>
      </c>
      <c r="CF158" s="0" t="inlineStr">
        <is>
          <t>17行 3列，源：9999-12-31 23:59:59.99 +00:00 备：0001-01-01 00:00:00.00 +00:00</t>
        </is>
      </c>
      <c r="CJ158" s="0" t="inlineStr">
        <is>
          <t>20行 8列，源：1999-05-16 01:30:45.1234567 +10:15 备：0001-01-01 00:00:00.0000000 +00:00</t>
        </is>
      </c>
      <c r="CW158" s="0" t="inlineStr">
        <is>
          <t>10行 10列，源：None 备：</t>
        </is>
      </c>
      <c r="DJ158" s="0" t="inlineStr">
        <is>
          <t>10行 2列，源：nan 备：32767</t>
        </is>
      </c>
      <c r="DT158" s="0" t="inlineStr">
        <is>
          <t>20行 4列，源：12:30:45.100000 备：23:59:59.999</t>
        </is>
      </c>
      <c r="DV158" s="0" t="inlineStr">
        <is>
          <t>26行 2列，源：更新生僻字 备：€¶I€¶</t>
        </is>
      </c>
      <c r="EF158" s="0" t="inlineStr">
        <is>
          <t>9行 12列，源：None 备：</t>
        </is>
      </c>
      <c r="EK158" s="0" t="inlineStr">
        <is>
          <t>20行 8列，源：12:30:45.123456 备：00:00:01.1234567</t>
        </is>
      </c>
      <c r="EQ158" s="0" t="inlineStr">
        <is>
          <t>9行 12列，源：None 备：</t>
        </is>
      </c>
      <c r="EZ158" s="0" t="inlineStr">
        <is>
          <t>9行 12列，源：None 备：</t>
        </is>
      </c>
      <c r="FD158" s="0" t="inlineStr">
        <is>
          <t>9行 12列，源：None 备：</t>
        </is>
      </c>
    </row>
    <row r="159">
      <c r="B159" s="0" t="inlineStr">
        <is>
          <t>YES</t>
        </is>
      </c>
      <c r="C159" s="0" t="inlineStr">
        <is>
          <t>NULL</t>
        </is>
      </c>
      <c r="D159" s="0" t="inlineStr">
        <is>
          <t>NULL</t>
        </is>
      </c>
      <c r="E159" s="0" t="inlineStr">
        <is>
          <t>NULL</t>
        </is>
      </c>
      <c r="F159" s="0" t="inlineStr">
        <is>
          <t>NULL</t>
        </is>
      </c>
      <c r="G159" s="0" t="inlineStr">
        <is>
          <t>NULL</t>
        </is>
      </c>
      <c r="H159" s="0" t="inlineStr">
        <is>
          <t>NULL</t>
        </is>
      </c>
      <c r="I159" s="0" t="inlineStr">
        <is>
          <t>YES!PK__info_var__3213E83F8B6B86DE</t>
        </is>
      </c>
      <c r="J159" s="0" t="inlineStr">
        <is>
          <t>YES! 主键相关索引</t>
        </is>
      </c>
      <c r="K159" s="0" t="inlineStr">
        <is>
          <t xml:space="preserve"> NO!  	 id列源备映射错误，源端为int None位	期望更改为text	实际备端为int None位</t>
        </is>
      </c>
      <c r="AT159" s="0" t="inlineStr">
        <is>
          <t>13行 18列，源：None 备：</t>
        </is>
      </c>
      <c r="BA159" s="0" t="inlineStr">
        <is>
          <t>13行 2列，源：nan 备：0</t>
        </is>
      </c>
      <c r="BM159" s="0" t="inlineStr">
        <is>
          <t>18行 6列，源：2026-04-17 17:17:24.630650 备：2065-05-11 14:30:45.12346</t>
        </is>
      </c>
      <c r="BO159" s="0" t="inlineStr">
        <is>
          <t>10行 4列，源：nan 备：</t>
        </is>
      </c>
      <c r="BQ159" s="0" t="inlineStr">
        <is>
          <t>17行 7列，源：9999-12-31 23:59:59.999999 备：1945-05-11 14:30:45.123457</t>
        </is>
      </c>
      <c r="BR159" s="0" t="inlineStr">
        <is>
          <t>9行 13列，源：None 备：</t>
        </is>
      </c>
      <c r="BT159"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59" s="0" t="inlineStr">
        <is>
          <t>17行 4列，源：9999-12-31 23:59:59.999 +00:00 备：0001-01-01 00:00:00.000 +00:00</t>
        </is>
      </c>
      <c r="CJ159" s="0" t="inlineStr">
        <is>
          <t>21行 0列，源：60 备：5</t>
        </is>
      </c>
      <c r="CW159" s="0" t="inlineStr">
        <is>
          <t>10行 11列，源：None 备：</t>
        </is>
      </c>
      <c r="DJ159" s="0" t="inlineStr">
        <is>
          <t>10行 3列，源：nan 备：2147483647</t>
        </is>
      </c>
      <c r="DT159" s="0" t="inlineStr">
        <is>
          <t>20行 5列，源：12:30:45.100000 备：23:59:59.9999</t>
        </is>
      </c>
      <c r="DV159"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59" s="0" t="inlineStr">
        <is>
          <t>9行 13列，源：None 备：</t>
        </is>
      </c>
      <c r="EK159" s="0" t="inlineStr">
        <is>
          <t>21行 0列，源：62 备：64</t>
        </is>
      </c>
      <c r="EQ159" s="0" t="inlineStr">
        <is>
          <t>9行 13列，源：None 备：</t>
        </is>
      </c>
      <c r="EZ159" s="0" t="inlineStr">
        <is>
          <t>9行 13列，源：None 备：</t>
        </is>
      </c>
      <c r="FD159" s="0" t="inlineStr">
        <is>
          <t>9行 13列，源：None 备：</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c_varbinary列源备映射错误，源端为varbinary 1位	期望更改为text	实际备端为varbinary 1位</t>
        </is>
      </c>
      <c r="AT160" s="0" t="inlineStr">
        <is>
          <t>13行 19列，源：False 备：0</t>
        </is>
      </c>
      <c r="BA160" s="0" t="inlineStr">
        <is>
          <t>13行 3列，源：123456 备：0</t>
        </is>
      </c>
      <c r="BM160" s="0" t="inlineStr">
        <is>
          <t>18行 7列，源：2026-04-17 17:17:24.630647 备：2065-05-11 14:30:45.123457</t>
        </is>
      </c>
      <c r="BO160" s="0" t="inlineStr">
        <is>
          <t>10行 5列，源：None 备：</t>
        </is>
      </c>
      <c r="BQ160" s="0" t="inlineStr">
        <is>
          <t>17行 8列，源：9999-12-31 23:59:59.999999 备：1945-05-11 14:30:45.1234567</t>
        </is>
      </c>
      <c r="BR160" s="0" t="inlineStr">
        <is>
          <t>9行 14列，源：None 备：</t>
        </is>
      </c>
      <c r="BT160"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60" s="0" t="inlineStr">
        <is>
          <t>17行 5列，源：9999-12-31 23:59:59.9999 +00:00 备：0001-01-01 00:00:00.0000 +00:00</t>
        </is>
      </c>
      <c r="CJ160" s="0" t="inlineStr">
        <is>
          <t>21行 1列，源：2013-03-12 02:00:00 -04:25 备：9999-12-31 23:59:59 +00:00</t>
        </is>
      </c>
      <c r="CW160" s="0" t="inlineStr">
        <is>
          <t>10行 12列，源：None 备：</t>
        </is>
      </c>
      <c r="DJ160" s="0" t="inlineStr">
        <is>
          <t>10行 4列，源：nan 备：9223372036854775807</t>
        </is>
      </c>
      <c r="DT160" s="0" t="inlineStr">
        <is>
          <t>20行 6列，源：12:30:45.100000 备：23:59:59.99999</t>
        </is>
      </c>
      <c r="DV160"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60" s="0" t="inlineStr">
        <is>
          <t>9行 14列，源：None 备：</t>
        </is>
      </c>
      <c r="EK160" s="0" t="inlineStr">
        <is>
          <t>21行 1列，源：23:59:59 备：</t>
        </is>
      </c>
      <c r="EQ160" s="0" t="inlineStr">
        <is>
          <t>9行 14列，源：None 备：</t>
        </is>
      </c>
      <c r="EZ160" s="0" t="inlineStr">
        <is>
          <t>9行 14列，源：None 备：</t>
        </is>
      </c>
      <c r="FD160" s="0" t="inlineStr">
        <is>
          <t>9行 14列，源：None 备：</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c_varbinary_100列源备映射错误，源端为varbinary 100位	期望更改为text	实际备端为varbinary 100位</t>
        </is>
      </c>
      <c r="AT161" s="0" t="inlineStr">
        <is>
          <t>14行 0列，源：15 备：4</t>
        </is>
      </c>
      <c r="BA161" s="0" t="inlineStr">
        <is>
          <t>13行 4列，源：1000000 备：0</t>
        </is>
      </c>
      <c r="BM161" s="0" t="inlineStr">
        <is>
          <t>18行 8列，源：2026-04-17 17:17:24.630646 备：2065-05-11 14:30:45.1234567</t>
        </is>
      </c>
      <c r="BO161" s="0" t="inlineStr">
        <is>
          <t>10行 6列，源：None 备：</t>
        </is>
      </c>
      <c r="BQ161" s="0" t="inlineStr">
        <is>
          <t>18行 0列，源：207 备：7</t>
        </is>
      </c>
      <c r="BR161" s="0" t="inlineStr">
        <is>
          <t>9行 15列，源：123.456789 备：0.0000000000000</t>
        </is>
      </c>
      <c r="BT161" s="0" t="inlineStr">
        <is>
          <t>27行 0列，源：128 备：77</t>
        </is>
      </c>
      <c r="CF161" s="0" t="inlineStr">
        <is>
          <t>17行 6列，源：9999-12-31 23:59:59.99999 +00:00 备：0001-01-01 00:00:00.00000 +00:00</t>
        </is>
      </c>
      <c r="CJ161" s="0" t="inlineStr">
        <is>
          <t>21行 2列，源：2013-03-12 02:00:00.0 -04:25 备：9999-12-31 23:59:59.9 +00:00</t>
        </is>
      </c>
      <c r="CW161" s="0" t="inlineStr">
        <is>
          <t>10行 13列，源：None 备：</t>
        </is>
      </c>
      <c r="DJ161" s="0" t="inlineStr">
        <is>
          <t>10行 5列，源：None 备：999999999999999999</t>
        </is>
      </c>
      <c r="DT161" s="0" t="inlineStr">
        <is>
          <t>20行 7列，源：12:30:45.100000 备：23:59:59.999999</t>
        </is>
      </c>
      <c r="DV161" s="0" t="inlineStr">
        <is>
          <t>27行 0列，源：128 备：77</t>
        </is>
      </c>
      <c r="EF161" s="0" t="inlineStr">
        <is>
          <t>9行 15列，源：nan 备：0.0000000000000</t>
        </is>
      </c>
      <c r="EK161" s="0" t="inlineStr">
        <is>
          <t>21行 2列，源：23:59:59.100000 备：12:00:00.1</t>
        </is>
      </c>
      <c r="EQ161" s="0" t="inlineStr">
        <is>
          <t>9行 15列，源：nan 备：</t>
        </is>
      </c>
      <c r="EZ161" s="0" t="inlineStr">
        <is>
          <t>9行 15列，源：nan 备：0.0000000000000</t>
        </is>
      </c>
      <c r="FD161" s="0" t="inlineStr">
        <is>
          <t>9行 15列，源：nan 备：</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c_varbinary_200列源备映射错误，源端为varbinary 200位	期望更改为text	实际备端为varbinary 200位</t>
        </is>
      </c>
      <c r="AT162" s="0" t="inlineStr">
        <is>
          <t>14行 2列，源：nan 备：12345</t>
        </is>
      </c>
      <c r="BA162" s="0" t="inlineStr">
        <is>
          <t>13行 5列，源：None 备：99999</t>
        </is>
      </c>
      <c r="BM162" s="0" t="inlineStr">
        <is>
          <t>19行 0列，源：125 备：275</t>
        </is>
      </c>
      <c r="BO162" s="0" t="inlineStr">
        <is>
          <t>10行 7列，源：None 备：</t>
        </is>
      </c>
      <c r="BQ162" s="0" t="inlineStr">
        <is>
          <t>18行 2列，源：2065-05-11 14:30:45.100000 备：2065-05-11 14:30:45.1</t>
        </is>
      </c>
      <c r="BR162" s="0" t="inlineStr">
        <is>
          <t>9行 16列，源：nan 备：0.000000</t>
        </is>
      </c>
      <c r="BT162" s="0" t="inlineStr">
        <is>
          <t>27行 1列，源：试 备：测</t>
        </is>
      </c>
      <c r="CF162" s="0" t="inlineStr">
        <is>
          <t>17行 7列，源：9999-12-31 23:59:59.999999 +00:00 备：0001-01-01 00:00:00.000000 +00:00</t>
        </is>
      </c>
      <c r="CJ162" s="0" t="inlineStr">
        <is>
          <t>21行 3列，源：2013-03-12 02:00:00.00 -04:25 备：9999-12-31 23:59:59.99 +00:00</t>
        </is>
      </c>
      <c r="CW162" s="0" t="inlineStr">
        <is>
          <t>10行 14列，源：None 备：</t>
        </is>
      </c>
      <c r="DJ162" s="0" t="inlineStr">
        <is>
          <t>10行 6列，源：None 备：99999999999999999999999999999999999999</t>
        </is>
      </c>
      <c r="DT162" s="0" t="inlineStr">
        <is>
          <t>20行 8列，源：12:30:45.100000 备：23:59:59.9999999</t>
        </is>
      </c>
      <c r="DV162" s="0" t="inlineStr">
        <is>
          <t>27行 1列，源：试 备：测</t>
        </is>
      </c>
      <c r="EF162" s="0" t="inlineStr">
        <is>
          <t>9行 16列，源：nan 备：0.000000</t>
        </is>
      </c>
      <c r="EK162" s="0" t="inlineStr">
        <is>
          <t>21行 3列，源：23:59:59.120000 备：</t>
        </is>
      </c>
      <c r="EQ162" s="0" t="inlineStr">
        <is>
          <t>9行 16列，源：nan 备：</t>
        </is>
      </c>
      <c r="EZ162" s="0" t="inlineStr">
        <is>
          <t>9行 16列，源：nan 备：0.000000</t>
        </is>
      </c>
      <c r="FD162" s="0" t="inlineStr">
        <is>
          <t>9行 16列，源：nan 备：</t>
        </is>
      </c>
    </row>
    <row r="163">
      <c r="A163" s="0" t="inlineStr">
        <is>
          <t>info_datetime_dml_batch1_pk_irp2</t>
        </is>
      </c>
      <c r="K163" s="0" t="inlineStr">
        <is>
          <t>[0;34m info_datetime_dml_batch1_pk_irp2 [0m源备字段数相同，源端字段：2 	备端字段2</t>
        </is>
      </c>
      <c r="W163" s="16">
        <f>HYPERLINK("#2026041717hbase1!AX2","NO 源备存在差异，共156个")</f>
        <v/>
      </c>
      <c r="X163" s="0">
        <f>A163</f>
        <v/>
      </c>
      <c r="AT163" s="0" t="inlineStr">
        <is>
          <t>14行 5列，源：None 备：</t>
        </is>
      </c>
      <c r="BA163" s="0" t="inlineStr">
        <is>
          <t>13行 15列，源：1.23456789012345e-30 备：123.4567890000000</t>
        </is>
      </c>
      <c r="BM163" s="0" t="inlineStr">
        <is>
          <t>19行 2列，源：9999-12-31 23:59:59.900000 备：9999-12-31 23:59:59.9</t>
        </is>
      </c>
      <c r="BO163" s="0" t="inlineStr">
        <is>
          <t>10行 8列，源：None 备：</t>
        </is>
      </c>
      <c r="BQ163" s="0" t="inlineStr">
        <is>
          <t>18行 3列，源：2065-05-11 14:30:45.120000 备：2065-05-11 14:30:45.12</t>
        </is>
      </c>
      <c r="BR163" s="0" t="inlineStr">
        <is>
          <t>9行 17列，源：None 备：0.0001</t>
        </is>
      </c>
      <c r="BT163" s="0" t="inlineStr">
        <is>
          <t>27行 1列，源：试 备：测</t>
        </is>
      </c>
      <c r="CF163" s="0" t="inlineStr">
        <is>
          <t>17行 8列，源：9999-12-31 23:59:59.9999999 +00:00 备：0001-01-01 00:00:00.0000000 +00:00</t>
        </is>
      </c>
      <c r="CJ163" s="0" t="inlineStr">
        <is>
          <t>21行 4列，源：2013-03-12 02:00:00.000 -04:25 备：9999-12-31 23:59:59.999 +00:00</t>
        </is>
      </c>
      <c r="CW163" s="0" t="inlineStr">
        <is>
          <t>10行 15列，源：2.23e-308 备：</t>
        </is>
      </c>
      <c r="DJ163" s="0" t="inlineStr">
        <is>
          <t>10行 7列，源：None 备：0.99999999999999999999999999999999999999</t>
        </is>
      </c>
      <c r="DT163" s="0" t="inlineStr">
        <is>
          <t>21行 0列，源：26 备：30</t>
        </is>
      </c>
      <c r="DV163" s="0" t="inlineStr">
        <is>
          <t>27行 1列，源：试 备：测</t>
        </is>
      </c>
      <c r="EF163" s="0" t="inlineStr">
        <is>
          <t>9行 17列，源：None 备：0.0001</t>
        </is>
      </c>
      <c r="EK163" s="0" t="inlineStr">
        <is>
          <t>21行 4列，源：23:59:59.123000 备：12:00:00.123</t>
        </is>
      </c>
      <c r="EQ163" s="0" t="inlineStr">
        <is>
          <t>9行 17列，源：None 备：</t>
        </is>
      </c>
      <c r="EZ163" s="0" t="inlineStr">
        <is>
          <t>9行 17列，源：None 备：0.0001</t>
        </is>
      </c>
      <c r="FD163" s="0" t="inlineStr">
        <is>
          <t>9行 17列，源：None 备：</t>
        </is>
      </c>
    </row>
    <row r="164">
      <c r="B164" s="0" t="inlineStr">
        <is>
          <t>YES</t>
        </is>
      </c>
      <c r="C164" s="0" t="inlineStr">
        <is>
          <t>NULL</t>
        </is>
      </c>
      <c r="D164" s="0" t="inlineStr">
        <is>
          <t>NULL</t>
        </is>
      </c>
      <c r="E164" s="0" t="inlineStr">
        <is>
          <t>NULL</t>
        </is>
      </c>
      <c r="F164" s="0" t="inlineStr">
        <is>
          <t>NULL</t>
        </is>
      </c>
      <c r="G164" s="0" t="inlineStr">
        <is>
          <t>NULL</t>
        </is>
      </c>
      <c r="H164" s="0" t="inlineStr">
        <is>
          <t>NULL</t>
        </is>
      </c>
      <c r="I164" s="0" t="inlineStr">
        <is>
          <t>YES!PK__info_dat__3213E83FEBF995EB</t>
        </is>
      </c>
      <c r="J164" s="0" t="inlineStr">
        <is>
          <t>YES! 主键相关索引</t>
        </is>
      </c>
      <c r="K164" s="0" t="inlineStr">
        <is>
          <t xml:space="preserve"> NO!  	 id列源备映射错误，源端为int None位	期望更改为text	实际备端为int None位</t>
        </is>
      </c>
      <c r="AT164" s="0" t="inlineStr">
        <is>
          <t>14行 15列，源：1.23456789012345e-30 备：0.0000000000000</t>
        </is>
      </c>
      <c r="BA164" s="0" t="inlineStr">
        <is>
          <t>13行 16列，源：1.2345669834560371e-20 备：0.000000</t>
        </is>
      </c>
      <c r="BM164" s="0" t="inlineStr">
        <is>
          <t>19行 3列，源：9999-12-31 23:59:59.990000 备：9999-12-31 23:59:59.99</t>
        </is>
      </c>
      <c r="BO164" s="0" t="inlineStr">
        <is>
          <t>10行 9列，源：None 备：</t>
        </is>
      </c>
      <c r="BQ164" s="0" t="inlineStr">
        <is>
          <t>18行 4列，源：2065-05-11 14:30:45.123000 备：2065-05-11 14:30:45.123</t>
        </is>
      </c>
      <c r="BR164" s="0" t="inlineStr">
        <is>
          <t>9行 18列，源：None 备：0.0001</t>
        </is>
      </c>
      <c r="BT164" s="0" t="inlineStr">
        <is>
          <t xml:space="preserve">27行 2列，源：更新生僻字                备：这是一个长字符串            </t>
        </is>
      </c>
      <c r="CF164" s="0" t="inlineStr">
        <is>
          <t>18行 0列，源：26 备：177</t>
        </is>
      </c>
      <c r="CJ164" s="0" t="inlineStr">
        <is>
          <t>21行 5列，源：2013-03-12 02:00:00.0000 -04:25 备：9999-12-31 23:59:59.9999 +00:00</t>
        </is>
      </c>
      <c r="CW164" s="0" t="inlineStr">
        <is>
          <t>10行 16列，源：1.179999945774631e-38 备：</t>
        </is>
      </c>
      <c r="DJ164" s="0" t="inlineStr">
        <is>
          <t>10行 8列，源：None 备：9999999999999999999999999999.9999999999</t>
        </is>
      </c>
      <c r="DT164" s="0" t="inlineStr">
        <is>
          <t>22行 0列，源：27 备：31</t>
        </is>
      </c>
      <c r="DV164" s="0" t="inlineStr">
        <is>
          <t>27行 2列，源：更新生僻字 备：这是一个长字符串</t>
        </is>
      </c>
      <c r="EF164" s="0" t="inlineStr">
        <is>
          <t>9行 18列，源：None 备：0.0001</t>
        </is>
      </c>
      <c r="EK164" s="0" t="inlineStr">
        <is>
          <t>21行 5列，源：23:59:59.123500 备：</t>
        </is>
      </c>
      <c r="EQ164" s="0" t="inlineStr">
        <is>
          <t>9行 18列，源：None 备：</t>
        </is>
      </c>
      <c r="EZ164" s="0" t="inlineStr">
        <is>
          <t>9行 18列，源：None 备：0.0001</t>
        </is>
      </c>
      <c r="FD164" s="0" t="inlineStr">
        <is>
          <t>9行 18列，源：None 备：</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c_datetime列源备映射错误，源端为datetime None位	期望更改为text	实际备端为datetime None位</t>
        </is>
      </c>
      <c r="AT165" s="0" t="inlineStr">
        <is>
          <t>14行 16列，源：1.2345669834560371e-20 备：0.000000</t>
        </is>
      </c>
      <c r="BA165" s="0" t="inlineStr">
        <is>
          <t>13行 18列，源：None 备：</t>
        </is>
      </c>
      <c r="BM165" s="0" t="inlineStr">
        <is>
          <t>19行 4列，源：9999-12-31 23:59:59.999000 备：9999-12-31 23:59:59.999</t>
        </is>
      </c>
      <c r="BO165" s="0" t="inlineStr">
        <is>
          <t>10行 10列，源：None 备：</t>
        </is>
      </c>
      <c r="BQ165" s="0" t="inlineStr">
        <is>
          <t>18行 5列，源：2065-05-11 14:30:45.123500 备：2065-05-11 14:30:45.1235</t>
        </is>
      </c>
      <c r="BR165" s="0" t="inlineStr">
        <is>
          <t>9行 19列，源：True 备：1</t>
        </is>
      </c>
      <c r="BT165" s="0" t="inlineStr">
        <is>
          <t xml:space="preserve">27行 2列，源：更新生僻字                备：这是一个长字符串            </t>
        </is>
      </c>
      <c r="CF165" s="0" t="inlineStr">
        <is>
          <t>18行 1列，源：2063-05-11 10:30:45 -04:00 备：1933-05-11 15:30:45 +01:00</t>
        </is>
      </c>
      <c r="CJ165" s="0" t="inlineStr">
        <is>
          <t>21行 6列，源：2013-03-12 02:00:00.00000 -04:25 备：9999-12-31 23:59:59.99999 +00:00</t>
        </is>
      </c>
      <c r="CW165" s="0" t="inlineStr">
        <is>
          <t>10行 17列，源：None 备：-500000.0000</t>
        </is>
      </c>
      <c r="DJ165" s="0" t="inlineStr">
        <is>
          <t>10行 9列，源：None 备：999999999999999.9999</t>
        </is>
      </c>
      <c r="DT165" s="0" t="inlineStr">
        <is>
          <t>23行 0列，源：28 备：32</t>
        </is>
      </c>
      <c r="DV165" s="0" t="inlineStr">
        <is>
          <t>27行 2列，源：更新生僻字 备：这是一个长字符串</t>
        </is>
      </c>
      <c r="EF165" s="0" t="inlineStr">
        <is>
          <t>9行 19列，源：None 备：1</t>
        </is>
      </c>
      <c r="EK165" s="0" t="inlineStr">
        <is>
          <t>21行 6列，源：23:59:59.123460 备：12:00:00.12346</t>
        </is>
      </c>
      <c r="EQ165" s="0" t="inlineStr">
        <is>
          <t>9行 19列，源：None 备：</t>
        </is>
      </c>
      <c r="EZ165" s="0" t="inlineStr">
        <is>
          <t>9行 19列，源：None 备：1</t>
        </is>
      </c>
      <c r="FD165" s="0" t="inlineStr">
        <is>
          <t>9行 19列，源：None 备：</t>
        </is>
      </c>
    </row>
    <row r="166">
      <c r="A166" s="0" t="inlineStr">
        <is>
          <t>info_varbinary_max_dml_single_pk</t>
        </is>
      </c>
      <c r="K166" s="0" t="inlineStr">
        <is>
          <t>[0;34m info_varbinary_max_dml_single_pk [0m源备字段数相同，源端字段：4 	备端字段4</t>
        </is>
      </c>
      <c r="W166" s="16">
        <f>HYPERLINK("#2026041717hbase1!AY2","NO 源备存在差异，共3个")</f>
        <v/>
      </c>
      <c r="X166" s="0">
        <f>A166</f>
        <v/>
      </c>
      <c r="AT166" s="0" t="inlineStr">
        <is>
          <t>14行 18列，源：None 备：1234.5678</t>
        </is>
      </c>
      <c r="BA166" s="0" t="inlineStr">
        <is>
          <t>13行 19列，源：False 备：1</t>
        </is>
      </c>
      <c r="BM166" s="0" t="inlineStr">
        <is>
          <t>19行 5列，源：9999-12-31 23:59:59.999900 备：9999-12-31 23:59:59.9999</t>
        </is>
      </c>
      <c r="BO166" s="0" t="inlineStr">
        <is>
          <t>10行 11列，源：None 备：</t>
        </is>
      </c>
      <c r="BQ166" s="0" t="inlineStr">
        <is>
          <t>18行 6列，源：2065-05-11 14:30:45.123460 备：2065-05-11 14:30:45.12346</t>
        </is>
      </c>
      <c r="BR166" s="0" t="inlineStr">
        <is>
          <t>10行 0列，源：12 备：19</t>
        </is>
      </c>
      <c r="BT166"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6" s="0" t="inlineStr">
        <is>
          <t>18行 2列，源：2063-05-11 10:30:45.1 -04:00 备：1933-05-11 15:30:45.1 +01:00</t>
        </is>
      </c>
      <c r="CJ166" s="0" t="inlineStr">
        <is>
          <t>21行 7列，源：2013-03-12 02:00:00.000000 -04:25 备：9999-12-31 23:59:59.999999 +00:00</t>
        </is>
      </c>
      <c r="CW166" s="0" t="inlineStr">
        <is>
          <t>10行 18列，源：None 备：-20000.0000</t>
        </is>
      </c>
      <c r="DJ166" s="0" t="inlineStr">
        <is>
          <t>10行 10列，源：None 备：999999999999999999</t>
        </is>
      </c>
      <c r="DT166" s="0" t="inlineStr">
        <is>
          <t>23行 1列，源：12:30:45 备：23:59:59</t>
        </is>
      </c>
      <c r="DV166"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6" s="0" t="inlineStr">
        <is>
          <t>10行 0列，源：11 备：19</t>
        </is>
      </c>
      <c r="EK166" s="0" t="inlineStr">
        <is>
          <t>21行 7列，源：23:59:59.123457 备：</t>
        </is>
      </c>
      <c r="EQ166" s="0" t="inlineStr">
        <is>
          <t>10行 0列，源：11 备：109</t>
        </is>
      </c>
      <c r="EZ166" s="0" t="inlineStr">
        <is>
          <t>10行 0列，源：11 备：19</t>
        </is>
      </c>
      <c r="FD166" s="0" t="inlineStr">
        <is>
          <t>10行 0列，源：11 备：109</t>
        </is>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YES!PK__info_var__3213E83F1405D929</t>
        </is>
      </c>
      <c r="J167" s="0" t="inlineStr">
        <is>
          <t>YES! 主键相关索引</t>
        </is>
      </c>
      <c r="K167" s="0" t="inlineStr">
        <is>
          <t xml:space="preserve"> NO!  	 id列源备映射错误，源端为int None位	期望更改为text	实际备端为int None位</t>
        </is>
      </c>
      <c r="AT167" s="0" t="inlineStr">
        <is>
          <t>14行 19列，源：False 备：0</t>
        </is>
      </c>
      <c r="BA167" s="0" t="inlineStr">
        <is>
          <t>14行 0列，源：15 备：4</t>
        </is>
      </c>
      <c r="BM167" s="0" t="inlineStr">
        <is>
          <t>19行 6列，源：9999-12-31 23:59:59.999990 备：9999-12-31 23:59:59.99999</t>
        </is>
      </c>
      <c r="BO167" s="0" t="inlineStr">
        <is>
          <t>10行 12列，源：None 备：</t>
        </is>
      </c>
      <c r="BR167" s="0" t="inlineStr">
        <is>
          <t>10行 1列，源：nan 备：</t>
        </is>
      </c>
      <c r="BT167"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7" s="0" t="inlineStr">
        <is>
          <t>18行 3列，源：2063-05-11 10:30:45.12 -04:00 备：1933-05-11 15:30:45.12 +01:00</t>
        </is>
      </c>
      <c r="CJ167" s="0" t="inlineStr">
        <is>
          <t>21行 8列，源：2013-03-12 02:00:00.0000000 -04:25 备：9999-12-31 23:59:59.9999999 +00:00</t>
        </is>
      </c>
      <c r="CW167" s="0" t="inlineStr">
        <is>
          <t>10行 19列，源：None 备：</t>
        </is>
      </c>
      <c r="DJ167" s="0" t="inlineStr">
        <is>
          <t>10行 11列，源：None 备：99999999999999999999999999999999999999</t>
        </is>
      </c>
      <c r="DT167" s="0" t="inlineStr">
        <is>
          <t>23行 2列，源：12:30:45.100000 备：23:59:59.1</t>
        </is>
      </c>
      <c r="DV167"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7" s="0" t="inlineStr">
        <is>
          <t>10行 1列，源：200.0 备：</t>
        </is>
      </c>
      <c r="EK167" s="0" t="inlineStr">
        <is>
          <t>21行 8列，源：23:59:59.123456 备：12:00:00.1234567</t>
        </is>
      </c>
      <c r="EQ167" s="0" t="inlineStr">
        <is>
          <t>10行 1列，源：200.0 备：</t>
        </is>
      </c>
      <c r="EZ167" s="0" t="inlineStr">
        <is>
          <t>10行 1列，源：200.0 备：</t>
        </is>
      </c>
      <c r="FD167" s="0" t="inlineStr">
        <is>
          <t>10行 1列，源：200.0 备：</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c_varbinary_max1列源备映射错误，源端为varbinary -1位	期望更改为text	实际备端为varbinary -1位</t>
        </is>
      </c>
      <c r="AT168" s="0" t="inlineStr">
        <is>
          <t>15行 0列，源：16 备：5</t>
        </is>
      </c>
      <c r="BA168" s="0" t="inlineStr">
        <is>
          <t>14行 2列，源：nan 备：12345</t>
        </is>
      </c>
      <c r="BM168" s="0" t="inlineStr">
        <is>
          <t>20行 0列，源：126 备：277</t>
        </is>
      </c>
      <c r="BO168" s="0" t="inlineStr">
        <is>
          <t>10行 13列，源：None 备：</t>
        </is>
      </c>
      <c r="BR168" s="0" t="inlineStr">
        <is>
          <t>10行 2列，源：nan 备：</t>
        </is>
      </c>
      <c r="BT168" s="0" t="inlineStr">
        <is>
          <t>28行 0列，源：158 备：78</t>
        </is>
      </c>
      <c r="CF168" s="0" t="inlineStr">
        <is>
          <t>18行 4列，源：2063-05-11 10:30:45.123 -04:00 备：1933-05-11 15:30:45.123 +01:00</t>
        </is>
      </c>
      <c r="CJ168" s="0" t="inlineStr">
        <is>
          <t>22行 0列，源：61 备：52</t>
        </is>
      </c>
      <c r="CW168" s="0" t="inlineStr">
        <is>
          <t>11行 0列，源：12 备：2</t>
        </is>
      </c>
      <c r="DJ168" s="0" t="inlineStr">
        <is>
          <t>10行 12列，源：None 备：0.99999999999999999999999999999999999999</t>
        </is>
      </c>
      <c r="DT168" s="0" t="inlineStr">
        <is>
          <t>23行 3列，源：12:30:45.120000 备：23:59:59.12</t>
        </is>
      </c>
      <c r="DV168" s="0" t="inlineStr">
        <is>
          <t>28行 0列，源：158 备：78</t>
        </is>
      </c>
      <c r="EF168" s="0" t="inlineStr">
        <is>
          <t>10行 2列，源：20000.0 备：</t>
        </is>
      </c>
      <c r="EK168" s="0" t="inlineStr">
        <is>
          <t>22行 0列，源：63 备：65</t>
        </is>
      </c>
      <c r="EQ168" s="0" t="inlineStr">
        <is>
          <t>10行 2列，源：20000.0 备：</t>
        </is>
      </c>
      <c r="EZ168" s="0" t="inlineStr">
        <is>
          <t>10行 2列，源：20000.0 备：</t>
        </is>
      </c>
      <c r="FD168" s="0" t="inlineStr">
        <is>
          <t>10行 2列，源：20000.0 备：</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c_varbinary_max2列源备映射错误，源端为varbinary -1位	期望更改为text	实际备端为varbinary -1位</t>
        </is>
      </c>
      <c r="AT169" s="0" t="inlineStr">
        <is>
          <t>15行 2列，源：nan 备：0</t>
        </is>
      </c>
      <c r="BA169" s="0" t="inlineStr">
        <is>
          <t>14行 5列，源：None 备：</t>
        </is>
      </c>
      <c r="BM169" s="0" t="inlineStr">
        <is>
          <t>20行 1列，源：1945-05-11 14:30:45 备：2065-05-11 14:30:45</t>
        </is>
      </c>
      <c r="BO169" s="0" t="inlineStr">
        <is>
          <t>10行 14列，源：None 备：</t>
        </is>
      </c>
      <c r="BR169" s="0" t="inlineStr">
        <is>
          <t>10行 3列，源：nan 备：</t>
        </is>
      </c>
      <c r="BT169" s="0" t="inlineStr">
        <is>
          <t>29行 0列，源：178 备：8</t>
        </is>
      </c>
      <c r="CF169" s="0" t="inlineStr">
        <is>
          <t>18行 5列，源：2063-05-11 10:30:45.1235 -04:00 备：1933-05-11 15:30:45.1235 +01:00</t>
        </is>
      </c>
      <c r="CJ169" s="0" t="inlineStr">
        <is>
          <t>22行 1列，源：2003-11-05 02:00:00 -05:10 备：1900-01-01 00:00:00 +00:00</t>
        </is>
      </c>
      <c r="CW169" s="0" t="inlineStr">
        <is>
          <t>11行 1列，源：nan 备：255</t>
        </is>
      </c>
      <c r="DJ169" s="0" t="inlineStr">
        <is>
          <t>10行 13列，源：None 备：9999999999999999999999999999.9999999999</t>
        </is>
      </c>
      <c r="DT169" s="0" t="inlineStr">
        <is>
          <t>23行 4列，源：12:30:45.123000 备：23:59:59.123</t>
        </is>
      </c>
      <c r="DV169" s="0" t="inlineStr">
        <is>
          <t>29行 0列，源：178 备：8</t>
        </is>
      </c>
      <c r="EF169" s="0" t="inlineStr">
        <is>
          <t>10行 3列，源：2000000000.0 备：</t>
        </is>
      </c>
      <c r="EK169" s="0" t="inlineStr">
        <is>
          <t>22行 1列，源：None 备：00:00:01</t>
        </is>
      </c>
      <c r="EQ169" s="0" t="inlineStr">
        <is>
          <t>10行 3列，源：2000000000.0 备：</t>
        </is>
      </c>
      <c r="EZ169" s="0" t="inlineStr">
        <is>
          <t>10行 3列，源：2000000000.0 备：</t>
        </is>
      </c>
      <c r="FD169" s="0" t="inlineStr">
        <is>
          <t>10行 3列，源：2000000000.0 备：</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c_image3列源备映射错误，源端为image 2147483647位	期望更改为text	实际备端为image 2147483647位</t>
        </is>
      </c>
      <c r="AT170" s="0" t="inlineStr">
        <is>
          <t>15行 5列，源：None 备：</t>
        </is>
      </c>
      <c r="BA170" s="0" t="inlineStr">
        <is>
          <t>14行 15列，源：1.23456789012345e-30 备：0.0000000000000</t>
        </is>
      </c>
      <c r="BM170" s="0" t="inlineStr">
        <is>
          <t>20行 2列，源：1945-05-11 14:30:45.100000 备：2065-05-11 14:30:45.1</t>
        </is>
      </c>
      <c r="BO170" s="0" t="inlineStr">
        <is>
          <t>10行 15列，源：-3.402823466e+38 备：</t>
        </is>
      </c>
      <c r="BR170" s="0" t="inlineStr">
        <is>
          <t>10行 4列，源：nan 备：</t>
        </is>
      </c>
      <c r="CF170" s="0" t="inlineStr">
        <is>
          <t>18行 6列，源：2063-05-11 10:30:45.12346 -04:00 备：1933-05-11 15:30:45.12346 +01:00</t>
        </is>
      </c>
      <c r="CJ170" s="0" t="inlineStr">
        <is>
          <t>22行 2列，源：2003-11-05 02:00:00.0 -05:10 备：1900-01-01 00:00:00.0 +00:00</t>
        </is>
      </c>
      <c r="CW170" s="0" t="inlineStr">
        <is>
          <t>11行 2列，源：nan 备：32767</t>
        </is>
      </c>
      <c r="DJ170" s="0" t="inlineStr">
        <is>
          <t>10行 14列，源：None 备：9999999999999999.99</t>
        </is>
      </c>
      <c r="DT170" s="0" t="inlineStr">
        <is>
          <t>23行 5列，源：12:30:45.123400 备：23:59:59.1235</t>
        </is>
      </c>
      <c r="EF170" s="0" t="inlineStr">
        <is>
          <t>10行 4列，源：2000000000000000.0 备：</t>
        </is>
      </c>
      <c r="EK170" s="0" t="inlineStr">
        <is>
          <t>22行 2列，源：00:00:01.100000 备：</t>
        </is>
      </c>
      <c r="EQ170" s="0" t="inlineStr">
        <is>
          <t>10行 4列，源：2000000000000000.0 备：</t>
        </is>
      </c>
      <c r="EZ170" s="0" t="inlineStr">
        <is>
          <t>10行 4列，源：2000000000000000.0 备：</t>
        </is>
      </c>
      <c r="FD170" s="0" t="inlineStr">
        <is>
          <t>10行 4列，源：2000000000000000.0 备：</t>
        </is>
      </c>
    </row>
    <row r="171">
      <c r="A171" s="0" t="inlineStr">
        <is>
          <t>info_datetimeoffset_dml_single_pk</t>
        </is>
      </c>
      <c r="K171" s="0" t="inlineStr">
        <is>
          <t>[0;34m info_datetimeoffset_dml_single_pk [0m源备字段数相同，源端字段：9 	备端字段9</t>
        </is>
      </c>
      <c r="W171" s="0" t="inlineStr">
        <is>
          <t>YES 源备无差异</t>
        </is>
      </c>
      <c r="X171" s="0">
        <f>A171</f>
        <v/>
      </c>
      <c r="AT171" s="0" t="inlineStr">
        <is>
          <t>15行 6列，源：None 备：</t>
        </is>
      </c>
      <c r="BA171" s="0" t="inlineStr">
        <is>
          <t>14行 16列，源：1.2345669834560371e-20 备：0.000000</t>
        </is>
      </c>
      <c r="BM171" s="0" t="inlineStr">
        <is>
          <t>20行 3列，源：1945-05-11 14:30:45.120000 备：2065-05-11 14:30:45.12</t>
        </is>
      </c>
      <c r="BO171" s="0" t="inlineStr">
        <is>
          <t>10行 16列，源：-3.4028230607370965e+38 备：</t>
        </is>
      </c>
      <c r="BR171" s="0" t="inlineStr">
        <is>
          <t>10行 15列，源：nan 备：340282346600000016151267322115014000640.0000000000000</t>
        </is>
      </c>
      <c r="CF171" s="0" t="inlineStr">
        <is>
          <t>18行 7列，源：2063-05-11 10:30:45.123457 -04:00 备：1933-05-11 15:30:45.123457 +01:00</t>
        </is>
      </c>
      <c r="CJ171" s="0" t="inlineStr">
        <is>
          <t>22行 3列，源：2003-11-05 02:00:00.00 -05:10 备：1900-01-01 00:00:00.00 +00:00</t>
        </is>
      </c>
      <c r="CW171" s="0" t="inlineStr">
        <is>
          <t>11行 3列，源：nan 备：2147483647</t>
        </is>
      </c>
      <c r="DJ171" s="0" t="inlineStr">
        <is>
          <t>10行 15列，源：nan 备：1.7900000000000e+308</t>
        </is>
      </c>
      <c r="DT171" s="0" t="inlineStr">
        <is>
          <t>23行 6列，源：12:30:45.123400 备：23:59:59.12346</t>
        </is>
      </c>
      <c r="EF171" s="0" t="inlineStr">
        <is>
          <t>10行 5列，源：None 备：</t>
        </is>
      </c>
      <c r="EK171" s="0" t="inlineStr">
        <is>
          <t>22行 3列，源：None 备：00:00:01.12</t>
        </is>
      </c>
      <c r="EQ171" s="0" t="inlineStr">
        <is>
          <t>10行 5列，源：None 备：</t>
        </is>
      </c>
      <c r="EZ171" s="0" t="inlineStr">
        <is>
          <t>10行 5列，源：None 备：</t>
        </is>
      </c>
      <c r="FD171" s="0" t="inlineStr">
        <is>
          <t>10行 5列，源：None 备：</t>
        </is>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YES!PK__info_dat__3213E83FD2DA10ED</t>
        </is>
      </c>
      <c r="J172" s="0" t="inlineStr">
        <is>
          <t>YES! 主键相关索引</t>
        </is>
      </c>
      <c r="K172" s="0" t="inlineStr">
        <is>
          <t xml:space="preserve"> NO!  	 id列源备映射错误，源端为int None位	期望更改为text	实际备端为int None位</t>
        </is>
      </c>
      <c r="AT172" s="0" t="inlineStr">
        <is>
          <t>15行 7列，源：None 备：</t>
        </is>
      </c>
      <c r="BA172" s="0" t="inlineStr">
        <is>
          <t>14行 18列，源：None 备：1234.5678</t>
        </is>
      </c>
      <c r="BM172" s="0" t="inlineStr">
        <is>
          <t>20行 4列，源：1945-05-11 14:30:45.123000 备：2065-05-11 14:30:45.123</t>
        </is>
      </c>
      <c r="BO172" s="0" t="inlineStr">
        <is>
          <t>10行 19列，源：False 备：</t>
        </is>
      </c>
      <c r="BR172" s="0" t="inlineStr">
        <is>
          <t>10行 16列，源：nan 备：340282306073709652508363335590014353408.000000</t>
        </is>
      </c>
      <c r="CF172" s="0" t="inlineStr">
        <is>
          <t>18行 8列，源：2063-05-11 10:30:45.1234567 -04:00 备：1933-05-11 15:30:45.1234567 +01:00</t>
        </is>
      </c>
      <c r="CJ172" s="0" t="inlineStr">
        <is>
          <t>22行 4列，源：2003-11-05 02:00:00.000 -05:10 备：1900-01-01 00:00:00.000 +00:00</t>
        </is>
      </c>
      <c r="CW172" s="0" t="inlineStr">
        <is>
          <t>11行 4列，源：nan 备：9223372036854775807</t>
        </is>
      </c>
      <c r="DJ172" s="0" t="inlineStr">
        <is>
          <t>10行 16列，源：nan 备：339999995214436424907732413799364296704.000000</t>
        </is>
      </c>
      <c r="DT172" s="0" t="inlineStr">
        <is>
          <t>23行 7列，源：12:30:45.123400 备：23:59:59.123457</t>
        </is>
      </c>
      <c r="EF172" s="0" t="inlineStr">
        <is>
          <t>10行 6列，源：None 备：</t>
        </is>
      </c>
      <c r="EK172" s="0" t="inlineStr">
        <is>
          <t>22行 4列，源：00:00:01.123000 备：</t>
        </is>
      </c>
      <c r="EQ172" s="0" t="inlineStr">
        <is>
          <t>10行 6列，源：None 备：</t>
        </is>
      </c>
      <c r="EZ172" s="0" t="inlineStr">
        <is>
          <t>10行 6列，源：None 备：</t>
        </is>
      </c>
      <c r="FD172" s="0" t="inlineStr">
        <is>
          <t>10行 6列，源：None 备：</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c_dtoffset_0列源备映射错误，源端为datetimeoffset None位	期望更改为text	实际备端为datetimeoffset None位</t>
        </is>
      </c>
      <c r="AT173" s="0" t="inlineStr">
        <is>
          <t>15行 8列，源：None 备：</t>
        </is>
      </c>
      <c r="BA173" s="0" t="inlineStr">
        <is>
          <t>14行 19列，源：False 备：0</t>
        </is>
      </c>
      <c r="BM173" s="0" t="inlineStr">
        <is>
          <t>20行 5列，源：1945-05-11 14:30:45.123500 备：2065-05-11 14:30:45.1235</t>
        </is>
      </c>
      <c r="BR173" s="0" t="inlineStr">
        <is>
          <t>10行 17列，源：None 备：922337203685477.5807</t>
        </is>
      </c>
      <c r="CF173" s="0" t="inlineStr">
        <is>
          <t>19行 0列，源：27 备：178</t>
        </is>
      </c>
      <c r="CJ173" s="0" t="inlineStr">
        <is>
          <t>22行 5列，源：2003-11-05 02:00:00.0000 -05:10 备：1900-01-01 00:00:00.0000 +00:00</t>
        </is>
      </c>
      <c r="CW173" s="0" t="inlineStr">
        <is>
          <t>11行 5列，源：None 备：999999999999999999</t>
        </is>
      </c>
      <c r="DJ173" s="0" t="inlineStr">
        <is>
          <t>10行 19列，源：None 备：1</t>
        </is>
      </c>
      <c r="DT173" s="0" t="inlineStr">
        <is>
          <t>23行 8列，源：12:30:45.123400 备：23:59:59.1234567</t>
        </is>
      </c>
      <c r="EF173" s="0" t="inlineStr">
        <is>
          <t>10行 7列，源：None 备：</t>
        </is>
      </c>
      <c r="EK173" s="0" t="inlineStr">
        <is>
          <t>22行 5列，源：None 备：00:00:01.1235</t>
        </is>
      </c>
      <c r="EQ173" s="0" t="inlineStr">
        <is>
          <t>10行 7列，源：None 备：</t>
        </is>
      </c>
      <c r="EZ173" s="0" t="inlineStr">
        <is>
          <t>10行 7列，源：None 备：</t>
        </is>
      </c>
      <c r="FD173" s="0" t="inlineStr">
        <is>
          <t>10行 7列，源：None 备：</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c_dtoffset_1列源备映射错误，源端为datetimeoffset None位	期望更改为text	实际备端为datetimeoffset None位</t>
        </is>
      </c>
      <c r="AT174" s="0" t="inlineStr">
        <is>
          <t>15行 10列，源：None 备：</t>
        </is>
      </c>
      <c r="BA174" s="0" t="inlineStr">
        <is>
          <t>15行 0列，源：16 备：5</t>
        </is>
      </c>
      <c r="BM174" s="0" t="inlineStr">
        <is>
          <t>20行 6列，源：1945-05-11 14:30:45.123460 备：2065-05-11 14:30:45.12346</t>
        </is>
      </c>
      <c r="BR174" s="0" t="inlineStr">
        <is>
          <t>10行 18列，源：None 备：214748.3647</t>
        </is>
      </c>
      <c r="CF174" s="0" t="inlineStr">
        <is>
          <t>19行 1列，源：1933-05-11 15:30:45 +01:00 备：2000-05-11 00:30:45 +09:00</t>
        </is>
      </c>
      <c r="CJ174" s="0" t="inlineStr">
        <is>
          <t>22行 6列，源：2003-11-05 02:00:00.00000 -05:10 备：1900-01-01 00:00:00.00000 +00:00</t>
        </is>
      </c>
      <c r="CW174" s="0" t="inlineStr">
        <is>
          <t>11行 6列，源：None 备：99999999999999999999999999999999999999</t>
        </is>
      </c>
      <c r="DJ174" s="0" t="inlineStr">
        <is>
          <t>11行 0列，源：16 备：20</t>
        </is>
      </c>
      <c r="DT174" s="0" t="inlineStr">
        <is>
          <t>24行 0列，源：29 备：33</t>
        </is>
      </c>
      <c r="EF174" s="0" t="inlineStr">
        <is>
          <t>10行 8列，源：None 备：</t>
        </is>
      </c>
      <c r="EK174" s="0" t="inlineStr">
        <is>
          <t>22行 6列，源：00:00:01.123460 备：</t>
        </is>
      </c>
      <c r="EQ174" s="0" t="inlineStr">
        <is>
          <t>10行 8列，源：None 备：</t>
        </is>
      </c>
      <c r="EZ174" s="0" t="inlineStr">
        <is>
          <t>10行 8列，源：None 备：</t>
        </is>
      </c>
      <c r="FD174" s="0" t="inlineStr">
        <is>
          <t>10行 8列，源：None 备：</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c_dtoffset_2列源备映射错误，源端为datetimeoffset None位	期望更改为text	实际备端为datetimeoffset None位</t>
        </is>
      </c>
      <c r="AT175" s="0" t="inlineStr">
        <is>
          <t>15行 11列，源：None 备：</t>
        </is>
      </c>
      <c r="BA175" s="0" t="inlineStr">
        <is>
          <t>15行 2列，源：0.0 备：0</t>
        </is>
      </c>
      <c r="BM175" s="0" t="inlineStr">
        <is>
          <t>20行 7列，源：1945-05-11 14:30:45.123457 备：2065-05-11 14:30:45.123457</t>
        </is>
      </c>
      <c r="BR175" s="0" t="inlineStr">
        <is>
          <t>10行 19列，源：None 备：1</t>
        </is>
      </c>
      <c r="CF175" s="0" t="inlineStr">
        <is>
          <t>19行 2列，源：1933-05-11 15:30:45.1 +01:00 备：2000-05-11 00:30:45.1 +09:00</t>
        </is>
      </c>
      <c r="CJ175" s="0" t="inlineStr">
        <is>
          <t>22行 7列，源：2003-11-05 02:00:00.000000 -05:10 备：1900-01-01 00:00:00.000000 +00:00</t>
        </is>
      </c>
      <c r="CW175" s="0" t="inlineStr">
        <is>
          <t>11行 7列，源：None 备：0.99999999999999999999999999999999999999</t>
        </is>
      </c>
      <c r="DJ175" s="0" t="inlineStr">
        <is>
          <t>11行 1列，源：nan 备：222</t>
        </is>
      </c>
      <c r="DT175" s="0" t="inlineStr">
        <is>
          <t>24行 1列，源：12:30:45 备：</t>
        </is>
      </c>
      <c r="EF175" s="0" t="inlineStr">
        <is>
          <t>10行 9列，源：None 备：</t>
        </is>
      </c>
      <c r="EK175" s="0" t="inlineStr">
        <is>
          <t>22行 7列，源：None 备：00:00:01.123457</t>
        </is>
      </c>
      <c r="EQ175" s="0" t="inlineStr">
        <is>
          <t>10行 9列，源：None 备：</t>
        </is>
      </c>
      <c r="EZ175" s="0" t="inlineStr">
        <is>
          <t>10行 9列，源：None 备：</t>
        </is>
      </c>
      <c r="FD175" s="0" t="inlineStr">
        <is>
          <t>10行 9列，源：None 备：</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c_dtoffset_3列源备映射错误，源端为datetimeoffset None位	期望更改为text	实际备端为datetimeoffset None位</t>
        </is>
      </c>
      <c r="AT176" s="0" t="inlineStr">
        <is>
          <t>15行 12列，源：None 备：</t>
        </is>
      </c>
      <c r="BA176" s="0" t="inlineStr">
        <is>
          <t>15行 5列，源：None 备：99999</t>
        </is>
      </c>
      <c r="BM176" s="0" t="inlineStr">
        <is>
          <t>20行 8列，源：1945-05-11 14:30:45.123456 备：2065-05-11 14:30:45.1234567</t>
        </is>
      </c>
      <c r="BR176" s="0" t="inlineStr">
        <is>
          <t>11行 0列，源：13 备：2</t>
        </is>
      </c>
      <c r="CF176" s="0" t="inlineStr">
        <is>
          <t>19行 3列，源：1933-05-11 15:30:45.12 +01:00 备：2000-05-11 00:30:45.12 +09:00</t>
        </is>
      </c>
      <c r="CJ176" s="0" t="inlineStr">
        <is>
          <t>22行 8列，源：2003-11-05 02:00:00.0000000 -05:10 备：1900-01-01 00:00:00.0000000 +00:00</t>
        </is>
      </c>
      <c r="CW176" s="0" t="inlineStr">
        <is>
          <t>11行 8列，源：None 备：9999999999999999999999999999.9999999999</t>
        </is>
      </c>
      <c r="DJ176" s="0" t="inlineStr">
        <is>
          <t>11行 2列，源：nan 备：</t>
        </is>
      </c>
      <c r="DT176" s="0" t="inlineStr">
        <is>
          <t>24行 2列，源：12:30:45.100000 备：00:00:01.1</t>
        </is>
      </c>
      <c r="EF176" s="0" t="inlineStr">
        <is>
          <t>10行 10列，源：None 备：</t>
        </is>
      </c>
      <c r="EK176" s="0" t="inlineStr">
        <is>
          <t>22行 8列，源：00:00:01.123456 备：</t>
        </is>
      </c>
      <c r="EQ176" s="0" t="inlineStr">
        <is>
          <t>10行 10列，源：None 备：</t>
        </is>
      </c>
      <c r="EZ176" s="0" t="inlineStr">
        <is>
          <t>10行 10列，源：None 备：</t>
        </is>
      </c>
      <c r="FD176" s="0" t="inlineStr">
        <is>
          <t>10行 10列，源：None 备：</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c_dtoffset_4列源备映射错误，源端为datetimeoffset None位	期望更改为text	实际备端为datetimeoffset None位</t>
        </is>
      </c>
      <c r="AT177" s="0" t="inlineStr">
        <is>
          <t>15行 13列，源：None 备：</t>
        </is>
      </c>
      <c r="BA177" s="0" t="inlineStr">
        <is>
          <t>15行 6列，源：None 备：</t>
        </is>
      </c>
      <c r="BM177" s="0" t="inlineStr">
        <is>
          <t>21行 0列，源：127 备：3</t>
        </is>
      </c>
      <c r="BR177" s="0" t="inlineStr">
        <is>
          <t>11行 1列，源：nan 备：100</t>
        </is>
      </c>
      <c r="CF177" s="0" t="inlineStr">
        <is>
          <t>19行 4列，源：1933-05-11 15:30:45.123 +01:00 备：2000-05-11 00:30:45.123 +09:00</t>
        </is>
      </c>
      <c r="CJ177" s="0" t="inlineStr">
        <is>
          <t>23行 0列，源：62 备：53</t>
        </is>
      </c>
      <c r="CW177" s="0" t="inlineStr">
        <is>
          <t>11行 9列，源：None 备：999999999999999.9999</t>
        </is>
      </c>
      <c r="DJ177" s="0" t="inlineStr">
        <is>
          <t>11行 3列，源：nan 备：</t>
        </is>
      </c>
      <c r="DT177" s="0" t="inlineStr">
        <is>
          <t>24行 3列，源：12:30:45.120000 备：</t>
        </is>
      </c>
      <c r="EF177" s="0" t="inlineStr">
        <is>
          <t>10行 11列，源：None 备：</t>
        </is>
      </c>
      <c r="EK177" s="0" t="inlineStr">
        <is>
          <t>23行 0列，源：64 备：66</t>
        </is>
      </c>
      <c r="EQ177" s="0" t="inlineStr">
        <is>
          <t>10行 11列，源：None 备：</t>
        </is>
      </c>
      <c r="EZ177" s="0" t="inlineStr">
        <is>
          <t>10行 11列，源：None 备：</t>
        </is>
      </c>
      <c r="FD177" s="0" t="inlineStr">
        <is>
          <t>10行 11列，源：None 备：</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c_dtoffset_5列源备映射错误，源端为datetimeoffset None位	期望更改为text	实际备端为datetimeoffset None位</t>
        </is>
      </c>
      <c r="AT178" s="0" t="inlineStr">
        <is>
          <t>15行 14列，源：None 备：</t>
        </is>
      </c>
      <c r="BA178" s="0" t="inlineStr">
        <is>
          <t>15行 7列，源：None 备：</t>
        </is>
      </c>
      <c r="BM178" s="0" t="inlineStr">
        <is>
          <t>21行 1列，源：2065-05-11 14:30:45 备：2026-04-17 17:17:25</t>
        </is>
      </c>
      <c r="BR178" s="0" t="inlineStr">
        <is>
          <t>11行 2列，源：nan 备：32767</t>
        </is>
      </c>
      <c r="CF178" s="0" t="inlineStr">
        <is>
          <t>19行 5列，源：1933-05-11 15:30:45.1235 +01:00 备：2000-05-11 00:30:45.1235 +09:00</t>
        </is>
      </c>
      <c r="CJ178" s="0" t="inlineStr">
        <is>
          <t>23行 1列，源：2025-05-12 00:00:00 -14:00 备：2026-04-17 17:18:32 +08:00</t>
        </is>
      </c>
      <c r="CW178" s="0" t="inlineStr">
        <is>
          <t>11行 10列，源：None 备：999999999999999999</t>
        </is>
      </c>
      <c r="DJ178" s="0" t="inlineStr">
        <is>
          <t>11行 4列，源：nan 备：</t>
        </is>
      </c>
      <c r="DT178" s="0" t="inlineStr">
        <is>
          <t>24行 4列，源：12:30:45.123000 备：00:00:01.123</t>
        </is>
      </c>
      <c r="EF178" s="0" t="inlineStr">
        <is>
          <t>10行 12列，源：None 备：</t>
        </is>
      </c>
      <c r="EK178" s="0" t="inlineStr">
        <is>
          <t>23行 1列，源：None 备：12:00:00</t>
        </is>
      </c>
      <c r="EQ178" s="0" t="inlineStr">
        <is>
          <t>10行 12列，源：None 备：</t>
        </is>
      </c>
      <c r="EZ178" s="0" t="inlineStr">
        <is>
          <t>10行 12列，源：None 备：</t>
        </is>
      </c>
      <c r="FD178" s="0" t="inlineStr">
        <is>
          <t>10行 12列，源：None 备：</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c_dtoffset_6列源备映射错误，源端为datetimeoffset None位	期望更改为text	实际备端为datetimeoffset None位</t>
        </is>
      </c>
      <c r="AT179" s="0" t="inlineStr">
        <is>
          <t>15行 15列，源：1.23456789012345e-30 备：0.0000000000000</t>
        </is>
      </c>
      <c r="BA179" s="0" t="inlineStr">
        <is>
          <t>15行 8列，源：None 备：</t>
        </is>
      </c>
      <c r="BM179" s="0" t="inlineStr">
        <is>
          <t>21行 2列，源：2065-05-11 14:30:45.100000 备：2026-04-17 17:17:24.6</t>
        </is>
      </c>
      <c r="BR179" s="0" t="inlineStr">
        <is>
          <t>11行 3列，源：nan 备：123456</t>
        </is>
      </c>
      <c r="CF179" s="0" t="inlineStr">
        <is>
          <t>19行 6列，源：1933-05-11 15:30:45.12346 +01:00 备：2000-05-11 00:30:45.12346 +09:00</t>
        </is>
      </c>
      <c r="CJ179" s="0" t="inlineStr">
        <is>
          <t>23行 2列，源：2025-05-12 00:00:00.0 -14:00 备：2026-04-17 17:18:31.5 +08:00</t>
        </is>
      </c>
      <c r="CW179" s="0" t="inlineStr">
        <is>
          <t>11行 11列，源：None 备：99999999999999999999999999999999999999</t>
        </is>
      </c>
      <c r="DJ179" s="0" t="inlineStr">
        <is>
          <t>11行 5列，源：None 备：</t>
        </is>
      </c>
      <c r="DT179" s="0" t="inlineStr">
        <is>
          <t>24行 5列，源：12:30:45.123500 备：</t>
        </is>
      </c>
      <c r="EF179" s="0" t="inlineStr">
        <is>
          <t>10行 13列，源：None 备：</t>
        </is>
      </c>
      <c r="EK179" s="0" t="inlineStr">
        <is>
          <t>23行 2列，源：12:00:00.100000 备：</t>
        </is>
      </c>
      <c r="EQ179" s="0" t="inlineStr">
        <is>
          <t>10行 13列，源：None 备：</t>
        </is>
      </c>
      <c r="EZ179" s="0" t="inlineStr">
        <is>
          <t>10行 13列，源：None 备：</t>
        </is>
      </c>
      <c r="FD179" s="0" t="inlineStr">
        <is>
          <t>10行 13列，源：None 备：</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c_dtoffset列源备映射错误，源端为datetimeoffset None位	期望更改为text	实际备端为datetimeoffset None位</t>
        </is>
      </c>
      <c r="AT180" s="0" t="inlineStr">
        <is>
          <t>15行 16列，源：1.2345669834560371e-20 备：0.000000</t>
        </is>
      </c>
      <c r="BA180" s="0" t="inlineStr">
        <is>
          <t>15行 10列，源：None 备：</t>
        </is>
      </c>
      <c r="BM180" s="0" t="inlineStr">
        <is>
          <t>21行 3列，源：2065-05-11 14:30:45.120000 备：2026-04-17 17:17:24.63</t>
        </is>
      </c>
      <c r="BR180" s="0" t="inlineStr">
        <is>
          <t>11行 4列，源：nan 备：1000000</t>
        </is>
      </c>
      <c r="CF180" s="0" t="inlineStr">
        <is>
          <t>19行 7列，源：1933-05-11 15:30:45.123457 +01:00 备：2000-05-11 00:30:45.123457 +09:00</t>
        </is>
      </c>
      <c r="CJ180" s="0" t="inlineStr">
        <is>
          <t>23行 3列，源：2025-05-12 00:00:00.00 -14:00 备：2026-04-17 17:18:31.54 +08:00</t>
        </is>
      </c>
      <c r="CW180" s="0" t="inlineStr">
        <is>
          <t>11行 12列，源：None 备：0.99999999999999999999999999999999999999</t>
        </is>
      </c>
      <c r="DJ180" s="0" t="inlineStr">
        <is>
          <t>11行 6列，源：None 备：</t>
        </is>
      </c>
      <c r="DT180" s="0" t="inlineStr">
        <is>
          <t>24行 6列，源：12:30:45.123450 备：00:00:01.12346</t>
        </is>
      </c>
      <c r="EF180" s="0" t="inlineStr">
        <is>
          <t>10行 14列，源：None 备：</t>
        </is>
      </c>
      <c r="EK180" s="0" t="inlineStr">
        <is>
          <t>23行 3列，源：None 备：12:00:00.12</t>
        </is>
      </c>
      <c r="EQ180" s="0" t="inlineStr">
        <is>
          <t>10行 14列，源：None 备：</t>
        </is>
      </c>
      <c r="EZ180" s="0" t="inlineStr">
        <is>
          <t>10行 14列，源：None 备：</t>
        </is>
      </c>
      <c r="FD180" s="0" t="inlineStr">
        <is>
          <t>10行 14列，源：None 备：</t>
        </is>
      </c>
    </row>
    <row r="181">
      <c r="A181" s="0" t="inlineStr">
        <is>
          <t>info_text_dml_single_pk_drp</t>
        </is>
      </c>
      <c r="K181" s="0" t="inlineStr">
        <is>
          <t>[0;34m info_text_dml_single_pk_drp [0m源备字段数相同，源端字段：3 	备端字段3</t>
        </is>
      </c>
      <c r="W181" s="0" t="inlineStr">
        <is>
          <t>YES 源备无差异</t>
        </is>
      </c>
      <c r="X181" s="0">
        <f>A181</f>
        <v/>
      </c>
      <c r="AT181" s="0" t="inlineStr">
        <is>
          <t>15行 19列，源：False 备：0</t>
        </is>
      </c>
      <c r="BA181" s="0" t="inlineStr">
        <is>
          <t>15行 11列，源：None 备：</t>
        </is>
      </c>
      <c r="BM181" s="0" t="inlineStr">
        <is>
          <t>21行 4列，源：2065-05-11 14:30:45.123000 备：2026-04-17 17:17:24.631</t>
        </is>
      </c>
      <c r="BR181" s="0" t="inlineStr">
        <is>
          <t>11行 15列，源：nan 备：123.4567890000000</t>
        </is>
      </c>
      <c r="CF181" s="0" t="inlineStr">
        <is>
          <t>19行 8列，源：1933-05-11 15:30:45.1234567 +01:00 备：2000-05-11 00:30:45.1234567 +09:00</t>
        </is>
      </c>
      <c r="CJ181" s="0" t="inlineStr">
        <is>
          <t>23行 4列，源：2025-05-12 00:00:00.000 -14:00 备：2026-04-17 17:18:31.537 +08:00</t>
        </is>
      </c>
      <c r="CW181" s="0" t="inlineStr">
        <is>
          <t>11行 13列，源：None 备：9999999999999999999999999999.9999999999</t>
        </is>
      </c>
      <c r="DJ181" s="0" t="inlineStr">
        <is>
          <t>11行 7列，源：None 备：</t>
        </is>
      </c>
      <c r="DT181" s="0" t="inlineStr">
        <is>
          <t>24行 7列，源：12:30:45.123450 备：</t>
        </is>
      </c>
      <c r="EF181" s="0" t="inlineStr">
        <is>
          <t>10行 15列，源：nan 备：340282346600000016151267322115014000640.0000000000000</t>
        </is>
      </c>
      <c r="EK181" s="0" t="inlineStr">
        <is>
          <t>23行 4列，源：12:00:00.123000 备：</t>
        </is>
      </c>
      <c r="EQ181" s="0" t="inlineStr">
        <is>
          <t>10行 15列，源：nan 备：</t>
        </is>
      </c>
      <c r="EZ181" s="0" t="inlineStr">
        <is>
          <t>10行 15列，源：nan 备：340282346600000016151267322115014000640.0000000000000</t>
        </is>
      </c>
      <c r="FD181" s="0" t="inlineStr">
        <is>
          <t>10行 15列，源：nan 备：</t>
        </is>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YES!PK__info_tex__3213E83FE3762927</t>
        </is>
      </c>
      <c r="J182" s="0" t="inlineStr">
        <is>
          <t>YES! 主键相关索引</t>
        </is>
      </c>
      <c r="K182" s="0" t="inlineStr">
        <is>
          <t xml:space="preserve"> NO!  	 id列源备映射错误，源端为int None位	期望更改为text	实际备端为int None位</t>
        </is>
      </c>
      <c r="AT182" s="0" t="inlineStr">
        <is>
          <t>16行 0列，源：17 备：6</t>
        </is>
      </c>
      <c r="BA182" s="0" t="inlineStr">
        <is>
          <t>15行 12列，源：None 备：</t>
        </is>
      </c>
      <c r="BM182" s="0" t="inlineStr">
        <is>
          <t>21行 5列，源：2065-05-11 14:30:45.123500 备：2026-04-17 17:17:24.6306</t>
        </is>
      </c>
      <c r="BR182" s="0" t="inlineStr">
        <is>
          <t>11行 16列，源：nan 备：0.000000</t>
        </is>
      </c>
      <c r="CF182" s="0" t="inlineStr">
        <is>
          <t>20行 0列，源：28 备：179</t>
        </is>
      </c>
      <c r="CJ182" s="0" t="inlineStr">
        <is>
          <t>23行 5列，源：2025-05-12 00:00:00.0000 -14:00 备：2026-04-17 17:18:31.5370 +08:00</t>
        </is>
      </c>
      <c r="CW182" s="0" t="inlineStr">
        <is>
          <t>11行 14列，源：None 备：9999999999999999.99</t>
        </is>
      </c>
      <c r="DJ182" s="0" t="inlineStr">
        <is>
          <t>11行 8列，源：None 备：</t>
        </is>
      </c>
      <c r="DT182" s="0" t="inlineStr">
        <is>
          <t>24行 8列，源：12:30:45.123450 备：00:00:01.1234567</t>
        </is>
      </c>
      <c r="EF182" s="0" t="inlineStr">
        <is>
          <t>10行 16列，源：nan 备：340282306073709652508363335590014353408.000000</t>
        </is>
      </c>
      <c r="EK182" s="0" t="inlineStr">
        <is>
          <t>23行 5列，源：None 备：12:00:00.1235</t>
        </is>
      </c>
      <c r="EQ182" s="0" t="inlineStr">
        <is>
          <t>10行 16列，源：nan 备：</t>
        </is>
      </c>
      <c r="EZ182" s="0" t="inlineStr">
        <is>
          <t>10行 16列，源：nan 备：340282306073709652508363335590014353408.000000</t>
        </is>
      </c>
      <c r="FD182" s="0" t="inlineStr">
        <is>
          <t>10行 16列，源：nan 备：</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c_text列源备映射正确，源端为text 2147483647位	期望更改为text	实际备端为text 2147483647位</t>
        </is>
      </c>
      <c r="AT183" s="0" t="inlineStr">
        <is>
          <t>16行 2列，源：nan 备：255</t>
        </is>
      </c>
      <c r="BA183" s="0" t="inlineStr">
        <is>
          <t>15行 13列，源：None 备：</t>
        </is>
      </c>
      <c r="BM183" s="0" t="inlineStr">
        <is>
          <t>21行 6列，源：2065-05-11 14:30:45.123460 备：2026-04-17 17:17:24.63065</t>
        </is>
      </c>
      <c r="BR183" s="0" t="inlineStr">
        <is>
          <t>11行 17列，源：None 备：203685477.5808</t>
        </is>
      </c>
      <c r="CF183" s="0" t="inlineStr">
        <is>
          <t>20行 1列，源：2000-05-11 00:30:45 +09:00 备：1999-05-16 01:30:45 +10:15</t>
        </is>
      </c>
      <c r="CJ183" s="0" t="inlineStr">
        <is>
          <t>23行 6列，源：2025-05-12 00:00:00.00000 -14:00 备：2026-04-17 17:18:31.53698 +08:00</t>
        </is>
      </c>
      <c r="CW183" s="0" t="inlineStr">
        <is>
          <t>11行 15列，源：nan 备：1.7900000000000e+308</t>
        </is>
      </c>
      <c r="DJ183" s="0" t="inlineStr">
        <is>
          <t>11行 9列，源：None 备：</t>
        </is>
      </c>
      <c r="DT183" s="0" t="inlineStr">
        <is>
          <t>25行 0列，源：30 备：34</t>
        </is>
      </c>
      <c r="EF183" s="0" t="inlineStr">
        <is>
          <t>10行 17列，源：None 备：922337203685477.5807</t>
        </is>
      </c>
      <c r="EK183" s="0" t="inlineStr">
        <is>
          <t>23行 6列，源：12:00:00.123460 备：</t>
        </is>
      </c>
      <c r="EQ183" s="0" t="inlineStr">
        <is>
          <t>10行 17列，源：None 备：</t>
        </is>
      </c>
      <c r="EZ183" s="0" t="inlineStr">
        <is>
          <t>10行 17列，源：None 备：922337203685477.5807</t>
        </is>
      </c>
      <c r="FD183" s="0" t="inlineStr">
        <is>
          <t>10行 17列，源：None 备：</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c_ntext列源备映射错误，源端为ntext 2147483646位	期望更改为text	实际备端为ntext 2147483646位</t>
        </is>
      </c>
      <c r="AT184" s="0" t="inlineStr">
        <is>
          <t>16行 5列，源：None 备：</t>
        </is>
      </c>
      <c r="BA184" s="0" t="inlineStr">
        <is>
          <t>15行 14列，源：None 备：</t>
        </is>
      </c>
      <c r="BM184" s="0" t="inlineStr">
        <is>
          <t>21行 7列，源：2065-05-11 14:30:45.123457 备：2026-04-17 17:17:24.630647</t>
        </is>
      </c>
      <c r="BR184" s="0" t="inlineStr">
        <is>
          <t>11行 18列，源：None 备：214748.3647</t>
        </is>
      </c>
      <c r="CF184" s="0" t="inlineStr">
        <is>
          <t>20行 2列，源：2000-05-11 00:30:45.1 +09:00 备：1999-05-16 01:30:45.1 +10:15</t>
        </is>
      </c>
      <c r="CJ184" s="0" t="inlineStr">
        <is>
          <t>23行 7列，源：2025-05-12 00:00:00.000000 -14:00 备：2026-04-17 17:18:31.536981 +08:00</t>
        </is>
      </c>
      <c r="CW184" s="0" t="inlineStr">
        <is>
          <t>11行 16列，源：nan 备：339999995214436424907732413799364296704.000000</t>
        </is>
      </c>
      <c r="DJ184" s="0" t="inlineStr">
        <is>
          <t>11行 10列，源：None 备：</t>
        </is>
      </c>
      <c r="DT184" s="0" t="inlineStr">
        <is>
          <t>25行 1列，源：12:30:45 备：</t>
        </is>
      </c>
      <c r="EF184" s="0" t="inlineStr">
        <is>
          <t>10行 18列，源：None 备：214748.3647</t>
        </is>
      </c>
      <c r="EK184" s="0" t="inlineStr">
        <is>
          <t>23行 7列，源：None 备：12:00:00.123457</t>
        </is>
      </c>
      <c r="EQ184" s="0" t="inlineStr">
        <is>
          <t>10行 18列，源：None 备：</t>
        </is>
      </c>
      <c r="EZ184" s="0" t="inlineStr">
        <is>
          <t>10行 18列，源：None 备：214748.3647</t>
        </is>
      </c>
      <c r="FD184" s="0" t="inlineStr">
        <is>
          <t>10行 18列，源：None 备：</t>
        </is>
      </c>
    </row>
    <row r="185">
      <c r="A185" s="0" t="inlineStr">
        <is>
          <t>info_datetime_dml_batch2_pk_irp1</t>
        </is>
      </c>
      <c r="K185" s="0" t="inlineStr">
        <is>
          <t>[0;34m info_datetime_dml_batch2_pk_irp1 [0m源备字段数相同，源端字段：2 	备端字段2</t>
        </is>
      </c>
      <c r="W185" s="16">
        <f>HYPERLINK("#2026041717hbase1!AZ2","NO 源备存在差异，共47个")</f>
        <v/>
      </c>
      <c r="X185" s="0">
        <f>A185</f>
        <v/>
      </c>
      <c r="AT185" s="0" t="inlineStr">
        <is>
          <t>16行 6列，源：None 备：</t>
        </is>
      </c>
      <c r="BA185" s="0" t="inlineStr">
        <is>
          <t>15行 15列，源：1.23456789012345e-30 备：123.4567890000000</t>
        </is>
      </c>
      <c r="BM185" s="0" t="inlineStr">
        <is>
          <t>21行 8列，源：2065-05-11 14:30:45.123456 备：2026-04-17 17:17:24.6306467</t>
        </is>
      </c>
      <c r="BR185" s="0" t="inlineStr">
        <is>
          <t>11行 19列，源：None 备：1</t>
        </is>
      </c>
      <c r="CF185" s="0" t="inlineStr">
        <is>
          <t>20行 3列，源：2000-05-11 00:30:45.12 +09:00 备：1999-05-16 01:30:45.12 +10:15</t>
        </is>
      </c>
      <c r="CJ185" s="0" t="inlineStr">
        <is>
          <t>23行 8列，源：2025-05-11 23:59:59.9999999 -14:00 备：2026-04-17 17:18:31.5369809 +08:00</t>
        </is>
      </c>
      <c r="CW185" s="0" t="inlineStr">
        <is>
          <t>11行 19列，源：None 备：1</t>
        </is>
      </c>
      <c r="DJ185" s="0" t="inlineStr">
        <is>
          <t>11行 11列，源：None 备：</t>
        </is>
      </c>
      <c r="DT185" s="0" t="inlineStr">
        <is>
          <t>25行 2列，源：12:30:45.100000 备：12:00:00.1</t>
        </is>
      </c>
      <c r="EF185" s="0" t="inlineStr">
        <is>
          <t>10行 19列，源：None 备：1</t>
        </is>
      </c>
      <c r="EK185" s="0" t="inlineStr">
        <is>
          <t>23行 8列，源：12:00:00.123456 备：</t>
        </is>
      </c>
      <c r="EQ185" s="0" t="inlineStr">
        <is>
          <t>10行 19列，源：None 备：</t>
        </is>
      </c>
      <c r="EZ185" s="0" t="inlineStr">
        <is>
          <t>10行 19列，源：None 备：1</t>
        </is>
      </c>
      <c r="FD185" s="0" t="inlineStr">
        <is>
          <t>10行 19列，源：None 备：</t>
        </is>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YES!PK__info_dat__3213E83FA2485911</t>
        </is>
      </c>
      <c r="J186" s="0" t="inlineStr">
        <is>
          <t>YES! 主键相关索引</t>
        </is>
      </c>
      <c r="K186" s="0" t="inlineStr">
        <is>
          <t xml:space="preserve"> NO!  	 id列源备映射错误，源端为int None位	期望更改为text	实际备端为int None位</t>
        </is>
      </c>
      <c r="AT186" s="0" t="inlineStr">
        <is>
          <t>16行 7列，源：None 备：</t>
        </is>
      </c>
      <c r="BA186" s="0" t="inlineStr">
        <is>
          <t>15行 16列，源：1.2345669834560371e-20 备：0.000000</t>
        </is>
      </c>
      <c r="BM186" s="0" t="inlineStr">
        <is>
          <t>22行 0列，源：175 备：323</t>
        </is>
      </c>
      <c r="BR186" s="0" t="inlineStr">
        <is>
          <t>12行 0列，源：14 备：20</t>
        </is>
      </c>
      <c r="CF186" s="0" t="inlineStr">
        <is>
          <t>20行 4列，源：2000-05-11 00:30:45.123 +09:00 备：1999-05-16 01:30:45.123 +10:15</t>
        </is>
      </c>
      <c r="CJ186" s="0" t="inlineStr">
        <is>
          <t>24行 0列，源：63 备：54</t>
        </is>
      </c>
      <c r="CW186" s="0" t="inlineStr">
        <is>
          <t>12行 0列，源：13 备：20</t>
        </is>
      </c>
      <c r="DJ186" s="0" t="inlineStr">
        <is>
          <t>11行 12列，源：None 备：</t>
        </is>
      </c>
      <c r="DT186" s="0" t="inlineStr">
        <is>
          <t>25行 3列，源：12:30:45.120000 备：</t>
        </is>
      </c>
      <c r="EF186" s="0" t="inlineStr">
        <is>
          <t>11行 0列，源：12 备：2</t>
        </is>
      </c>
      <c r="EK186" s="0" t="inlineStr">
        <is>
          <t>24行 0列，源：65 备：7</t>
        </is>
      </c>
      <c r="EQ186" s="0" t="inlineStr">
        <is>
          <t>11行 0列，源：12 备：11</t>
        </is>
      </c>
      <c r="EZ186" s="0" t="inlineStr">
        <is>
          <t>11行 0列，源：12 备：2</t>
        </is>
      </c>
      <c r="FD186" s="0" t="inlineStr">
        <is>
          <t>11行 0列，源：12 备：11</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c_datetime列源备映射错误，源端为datetime None位	期望更改为text	实际备端为datetime None位</t>
        </is>
      </c>
      <c r="AT187" s="0" t="inlineStr">
        <is>
          <t>16行 8列，源：None 备：</t>
        </is>
      </c>
      <c r="BA187" s="0" t="inlineStr">
        <is>
          <t>15行 19列，源：False 备：1</t>
        </is>
      </c>
      <c r="BM187" s="0" t="inlineStr">
        <is>
          <t>22行 1列，源：9999-12-31 23:59:59 备：2026-04-17 17:17:25</t>
        </is>
      </c>
      <c r="BR187" s="0" t="inlineStr">
        <is>
          <t>12行 1列，源：nan 备：</t>
        </is>
      </c>
      <c r="CF187" s="0" t="inlineStr">
        <is>
          <t>20行 5列，源：2000-05-11 00:30:45.1235 +09:00 备：1999-05-16 01:30:45.1235 +10:15</t>
        </is>
      </c>
      <c r="CJ187" s="0" t="inlineStr">
        <is>
          <t>24行 1列，源：1971-05-11 00:00:00 +14:00 备：0001-01-01 00:00:00 +00:00</t>
        </is>
      </c>
      <c r="CW187" s="0" t="inlineStr">
        <is>
          <t>12行 1列，源：nan 备：222</t>
        </is>
      </c>
      <c r="DJ187" s="0" t="inlineStr">
        <is>
          <t>11行 13列，源：None 备：</t>
        </is>
      </c>
      <c r="DT187" s="0" t="inlineStr">
        <is>
          <t>25行 4列，源：12:30:45.123000 备：12:00:00.123</t>
        </is>
      </c>
      <c r="EF187" s="0" t="inlineStr">
        <is>
          <t>11行 1列，源：nan 备：255</t>
        </is>
      </c>
      <c r="EK187" s="0" t="inlineStr">
        <is>
          <t>24行 1列，源：00:00:01 备：12:30:45</t>
        </is>
      </c>
      <c r="EQ187" s="0" t="inlineStr">
        <is>
          <t>11行 1列，源：nan 备：200</t>
        </is>
      </c>
      <c r="EZ187" s="0" t="inlineStr">
        <is>
          <t>11行 1列，源：nan 备：255</t>
        </is>
      </c>
      <c r="FD187" s="0" t="inlineStr">
        <is>
          <t>11行 1列，源：nan 备：200</t>
        </is>
      </c>
    </row>
    <row r="188">
      <c r="A188" s="0" t="inlineStr">
        <is>
          <t>info_nvarchar_dml_batch1_pk_drp1</t>
        </is>
      </c>
      <c r="K188" s="0" t="inlineStr">
        <is>
          <t>[0;34m info_nvarchar_dml_batch1_pk_drp1 [0m源备字段数相同，源端字段：4 	备端字段4</t>
        </is>
      </c>
      <c r="W188" s="0" t="inlineStr">
        <is>
          <t>YES 源备无差异</t>
        </is>
      </c>
      <c r="X188" s="0">
        <f>A188</f>
        <v/>
      </c>
      <c r="AT188" s="0" t="inlineStr">
        <is>
          <t>16行 10列，源：None 备：</t>
        </is>
      </c>
      <c r="BA188" s="0" t="inlineStr">
        <is>
          <t>16行 0列，源：17 备：6</t>
        </is>
      </c>
      <c r="BM188" s="0" t="inlineStr">
        <is>
          <t>22行 2列，源：9999-12-31 23:59:59.900000 备：2026-04-17 17:17:24.6</t>
        </is>
      </c>
      <c r="BR188" s="0" t="inlineStr">
        <is>
          <t>12行 2列，源：nan 备：</t>
        </is>
      </c>
      <c r="CF188" s="0" t="inlineStr">
        <is>
          <t>20行 6列，源：2000-05-11 00:30:45.12346 +09:00 备：1999-05-16 01:30:45.12346 +10:15</t>
        </is>
      </c>
      <c r="CJ188" s="0" t="inlineStr">
        <is>
          <t>24行 2列，源：1971-05-11 00:00:00.0 +14:00 备：0001-01-01 00:00:00.0 +00:00</t>
        </is>
      </c>
      <c r="CW188" s="0" t="inlineStr">
        <is>
          <t>12行 2列，源：nan 备：</t>
        </is>
      </c>
      <c r="DJ188" s="0" t="inlineStr">
        <is>
          <t>11行 14列，源：None 备：</t>
        </is>
      </c>
      <c r="DT188" s="0" t="inlineStr">
        <is>
          <t>25行 5列，源：12:30:45.123500 备：</t>
        </is>
      </c>
      <c r="EF188" s="0" t="inlineStr">
        <is>
          <t>11行 2列，源：nan 备：32767</t>
        </is>
      </c>
      <c r="EK188" s="0" t="inlineStr">
        <is>
          <t>24行 2列，源：None 备：12:30:45.1</t>
        </is>
      </c>
      <c r="EQ188" s="0" t="inlineStr">
        <is>
          <t>11行 2列，源：nan 备：20000</t>
        </is>
      </c>
      <c r="EZ188" s="0" t="inlineStr">
        <is>
          <t>11行 2列，源：nan 备：32767</t>
        </is>
      </c>
      <c r="FD188" s="0" t="inlineStr">
        <is>
          <t>11行 2列，源：nan 备：20000</t>
        </is>
      </c>
    </row>
    <row r="189">
      <c r="B189" s="0" t="inlineStr">
        <is>
          <t>YES</t>
        </is>
      </c>
      <c r="C189" s="0" t="inlineStr">
        <is>
          <t>NULL</t>
        </is>
      </c>
      <c r="D189" s="0" t="inlineStr">
        <is>
          <t>NULL</t>
        </is>
      </c>
      <c r="E189" s="0" t="inlineStr">
        <is>
          <t>NULL</t>
        </is>
      </c>
      <c r="F189" s="0" t="inlineStr">
        <is>
          <t>NULL</t>
        </is>
      </c>
      <c r="G189" s="0" t="inlineStr">
        <is>
          <t>NULL</t>
        </is>
      </c>
      <c r="H189" s="0" t="inlineStr">
        <is>
          <t>NULL</t>
        </is>
      </c>
      <c r="I189" s="0" t="inlineStr">
        <is>
          <t>YES!PK__info_nva__3213E83FC3C29C6D</t>
        </is>
      </c>
      <c r="J189" s="0" t="inlineStr">
        <is>
          <t>YES! 主键相关索引</t>
        </is>
      </c>
      <c r="K189" s="0" t="inlineStr">
        <is>
          <t xml:space="preserve"> NO!  	 id列源备映射错误，源端为int None位	期望更改为text	实际备端为int None位</t>
        </is>
      </c>
      <c r="AT189" s="0" t="inlineStr">
        <is>
          <t>16行 11列，源：None 备：</t>
        </is>
      </c>
      <c r="BA189" s="0" t="inlineStr">
        <is>
          <t>16行 2列，源：0.0 备：0</t>
        </is>
      </c>
      <c r="BM189" s="0" t="inlineStr">
        <is>
          <t>22行 3列，源：9999-12-31 23:59:59.990000 备：2026-04-17 17:17:24.63</t>
        </is>
      </c>
      <c r="BR189" s="0" t="inlineStr">
        <is>
          <t>12行 3列，源：nan 备：</t>
        </is>
      </c>
      <c r="CF189" s="0" t="inlineStr">
        <is>
          <t>20行 7列，源：2000-05-11 00:30:45.123457 +09:00 备：1999-05-16 01:30:45.123457 +10:15</t>
        </is>
      </c>
      <c r="CJ189" s="0" t="inlineStr">
        <is>
          <t>24行 3列，源：1971-05-11 00:00:00.00 +14:00 备：0001-01-01 00:00:00.00 +00:00</t>
        </is>
      </c>
      <c r="CW189" s="0" t="inlineStr">
        <is>
          <t>12行 3列，源：nan 备：</t>
        </is>
      </c>
      <c r="DJ189" s="0" t="inlineStr">
        <is>
          <t>11行 15列，源：nan 备：</t>
        </is>
      </c>
      <c r="DT189" s="0" t="inlineStr">
        <is>
          <t>25行 6列，源：12:30:45.123460 备：12:00:00.12346</t>
        </is>
      </c>
      <c r="EF189" s="0" t="inlineStr">
        <is>
          <t>11行 3列，源：nan 备：2147483647</t>
        </is>
      </c>
      <c r="EK189" s="0" t="inlineStr">
        <is>
          <t>24行 3列，源：00:00:01.120000 备：12:30:45.12</t>
        </is>
      </c>
      <c r="EQ189" s="0" t="inlineStr">
        <is>
          <t>11行 3列，源：nan 备：2000000000</t>
        </is>
      </c>
      <c r="EZ189" s="0" t="inlineStr">
        <is>
          <t>11行 3列，源：nan 备：2147483647</t>
        </is>
      </c>
      <c r="FD189" s="0" t="inlineStr">
        <is>
          <t>11行 3列，源：nan 备：2000000000</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c_nvarchar列源备映射错误，源端为nvarchar 2位	期望更改为text	实际备端为nvarchar 2位</t>
        </is>
      </c>
      <c r="AT190" s="0" t="inlineStr">
        <is>
          <t>16行 12列，源：None 备：</t>
        </is>
      </c>
      <c r="BA190" s="0" t="inlineStr">
        <is>
          <t>16行 5列，源：None 备：</t>
        </is>
      </c>
      <c r="BM190" s="0" t="inlineStr">
        <is>
          <t>22行 4列，源：9999-12-31 23:59:59.999000 备：2026-04-17 17:17:24.631</t>
        </is>
      </c>
      <c r="BR190" s="0" t="inlineStr">
        <is>
          <t>12行 4列，源：nan 备：</t>
        </is>
      </c>
      <c r="CF190" s="0" t="inlineStr">
        <is>
          <t>20行 8列，源：2000-05-11 00:30:45.1234567 +09:00 备：1999-05-16 01:30:45.1234567 +10:15</t>
        </is>
      </c>
      <c r="CJ190" s="0" t="inlineStr">
        <is>
          <t>24行 4列，源：1971-05-11 00:00:00.000 +14:00 备：0001-01-01 00:00:00.000 +00:00</t>
        </is>
      </c>
      <c r="CW190" s="0" t="inlineStr">
        <is>
          <t>12行 4列，源：nan 备：</t>
        </is>
      </c>
      <c r="DJ190" s="0" t="inlineStr">
        <is>
          <t>11行 16列，源：nan 备：</t>
        </is>
      </c>
      <c r="DT190" s="0" t="inlineStr">
        <is>
          <t>25行 7列，源：12:30:45.123456 备：</t>
        </is>
      </c>
      <c r="EF190" s="0" t="inlineStr">
        <is>
          <t>11行 4列，源：nan 备：9223372036854775807</t>
        </is>
      </c>
      <c r="EK190" s="0" t="inlineStr">
        <is>
          <t>24行 4列，源：None 备：12:30:45.123</t>
        </is>
      </c>
      <c r="EQ190" s="0" t="inlineStr">
        <is>
          <t>11行 4列，源：nan 备：2000000000000000</t>
        </is>
      </c>
      <c r="EZ190" s="0" t="inlineStr">
        <is>
          <t>11行 4列，源：nan 备：9223372036854775807</t>
        </is>
      </c>
      <c r="FD190" s="0" t="inlineStr">
        <is>
          <t>11行 4列，源：nan 备：2000000000000000</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c_nvarchar20列源备映射错误，源端为nvarchar 40位	期望更改为text	实际备端为nvarchar 40位</t>
        </is>
      </c>
      <c r="AT191" s="0" t="inlineStr">
        <is>
          <t>16行 13列，源：None 备：</t>
        </is>
      </c>
      <c r="BA191" s="0" t="inlineStr">
        <is>
          <t>16行 6列，源：None 备：</t>
        </is>
      </c>
      <c r="BM191" s="0" t="inlineStr">
        <is>
          <t>22行 5列，源：9999-12-31 23:59:59.999900 备：2026-04-17 17:17:24.6306</t>
        </is>
      </c>
      <c r="BR191" s="0" t="inlineStr">
        <is>
          <t>12行 15列，源：nan 备：-340282346600000016151267322115014000640.0000000000000</t>
        </is>
      </c>
      <c r="CF191" s="0" t="inlineStr">
        <is>
          <t>21行 0列，源：29 备：180</t>
        </is>
      </c>
      <c r="CJ191" s="0" t="inlineStr">
        <is>
          <t>24行 5列，源：1971-05-11 00:00:00.0000 +14:00 备：0001-01-01 00:00:00.0000 +00:00</t>
        </is>
      </c>
      <c r="CW191" s="0" t="inlineStr">
        <is>
          <t>12行 5列，源：None 备：</t>
        </is>
      </c>
      <c r="DJ191" s="0" t="inlineStr">
        <is>
          <t>11行 19列，源：None 备：</t>
        </is>
      </c>
      <c r="DT191" s="0" t="inlineStr">
        <is>
          <t>25行 8列，源：12:30:45.123456 备：12:00:00.1234567</t>
        </is>
      </c>
      <c r="EF191" s="0" t="inlineStr">
        <is>
          <t>11行 15列，源：nan 备：1.7900000000000e+308</t>
        </is>
      </c>
      <c r="EK191" s="0" t="inlineStr">
        <is>
          <t>24行 5列，源：00:00:01.123500 备：12:30:45.1230</t>
        </is>
      </c>
      <c r="EQ191" s="0" t="inlineStr">
        <is>
          <t>11行 15列，源：nan 备：</t>
        </is>
      </c>
      <c r="EZ191" s="0" t="inlineStr">
        <is>
          <t>11行 15列，源：nan 备：1.7900000000000e+308</t>
        </is>
      </c>
      <c r="FD191" s="0" t="inlineStr">
        <is>
          <t>11行 15列，源：nan 备：</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c_nvarchar3500列源备映射错误，源端为nvarchar 7000位	期望更改为text	实际备端为nvarchar 7000位</t>
        </is>
      </c>
      <c r="AT192" s="0" t="inlineStr">
        <is>
          <t>16行 14列，源：None 备：</t>
        </is>
      </c>
      <c r="BA192" s="0" t="inlineStr">
        <is>
          <t>16行 7列，源：None 备：</t>
        </is>
      </c>
      <c r="BM192" s="0" t="inlineStr">
        <is>
          <t>22行 6列，源：9999-12-31 23:59:59.999990 备：2026-04-17 17:17:24.63065</t>
        </is>
      </c>
      <c r="BR192" s="0" t="inlineStr">
        <is>
          <t>12行 16列，源：nan 备：-340282306073709652508363335590014353408.000000</t>
        </is>
      </c>
      <c r="CF192" s="0" t="inlineStr">
        <is>
          <t>21行 1列，源：1999-05-16 01:30:45 +10:15 备：2013-03-12 02:00:00 -04:25</t>
        </is>
      </c>
      <c r="CJ192" s="0" t="inlineStr">
        <is>
          <t>24行 6列，源：1971-05-11 00:00:00.00000 +14:00 备：0001-01-01 00:00:00.00000 +00:00</t>
        </is>
      </c>
      <c r="CW192" s="0" t="inlineStr">
        <is>
          <t>12行 6列，源：None 备：</t>
        </is>
      </c>
      <c r="DJ192" s="0" t="inlineStr">
        <is>
          <t>12行 0列，源：17 备：21</t>
        </is>
      </c>
      <c r="DT192" s="0" t="inlineStr">
        <is>
          <t>26行 0列，源：31 备：35</t>
        </is>
      </c>
      <c r="EF192" s="0" t="inlineStr">
        <is>
          <t>11行 16列，源：nan 备：339999995214436424907732413799364296704.000000</t>
        </is>
      </c>
      <c r="EK192" s="0" t="inlineStr">
        <is>
          <t>24行 6列，源：None 备：12:30:45.12300</t>
        </is>
      </c>
      <c r="EQ192" s="0" t="inlineStr">
        <is>
          <t>11行 16列，源：nan 备：</t>
        </is>
      </c>
      <c r="EZ192" s="0" t="inlineStr">
        <is>
          <t>11行 16列，源：nan 备：339999995214436424907732413799364296704.000000</t>
        </is>
      </c>
      <c r="FD192" s="0" t="inlineStr">
        <is>
          <t>11行 16列，源：nan 备：</t>
        </is>
      </c>
    </row>
    <row r="193">
      <c r="K193" s="0" t="inlineStr">
        <is>
          <t>~ 空表</t>
        </is>
      </c>
      <c r="AT193" s="0" t="inlineStr">
        <is>
          <t>16行 15列，源：1.23456789012345e-30 备：0.0000000000000</t>
        </is>
      </c>
      <c r="BA193" s="0" t="inlineStr">
        <is>
          <t>16行 8列，源：None 备：</t>
        </is>
      </c>
      <c r="BM193" s="0" t="inlineStr">
        <is>
          <t>22行 7列，源：9999-12-31 23:59:59.999999 备：2026-04-17 17:17:24.630647</t>
        </is>
      </c>
      <c r="BR193" s="0" t="inlineStr">
        <is>
          <t>12行 17列，源：None 备：-922337203685477.5808</t>
        </is>
      </c>
      <c r="CF193" s="0" t="inlineStr">
        <is>
          <t>21行 2列，源：1999-05-16 01:30:45.1 +10:15 备：2013-03-12 02:00:00.0 -04:25</t>
        </is>
      </c>
      <c r="CJ193" s="0" t="inlineStr">
        <is>
          <t>24行 7列，源：1971-05-11 00:00:00.000000 +14:00 备：0001-01-01 00:00:00.000000 +00:00</t>
        </is>
      </c>
      <c r="CW193" s="0" t="inlineStr">
        <is>
          <t>12行 7列，源：None 备：</t>
        </is>
      </c>
      <c r="DJ193" s="0" t="inlineStr">
        <is>
          <t>12行 1列，源：nan 备：</t>
        </is>
      </c>
      <c r="DT193" s="0" t="inlineStr">
        <is>
          <t>26行 1列，源：12:30:45 备：00:00:01</t>
        </is>
      </c>
      <c r="EF193" s="0" t="inlineStr">
        <is>
          <t>11行 17列，源：None 备：922337203685477.5807</t>
        </is>
      </c>
      <c r="EK193" s="0" t="inlineStr">
        <is>
          <t>24行 7列，源：00:00:01.123457 备：12:30:45.123000</t>
        </is>
      </c>
      <c r="EQ193" s="0" t="inlineStr">
        <is>
          <t>11行 17列，源：None 备：</t>
        </is>
      </c>
      <c r="EZ193" s="0" t="inlineStr">
        <is>
          <t>11行 17列，源：None 备：922337203685477.5807</t>
        </is>
      </c>
      <c r="FD193" s="0" t="inlineStr">
        <is>
          <t>11行 17列，源：None 备：</t>
        </is>
      </c>
    </row>
    <row r="194">
      <c r="A194" s="0" t="inlineStr">
        <is>
          <t>info_int_dml_batch1_pk_urp2</t>
        </is>
      </c>
      <c r="K194" s="0" t="inlineStr">
        <is>
          <t>[0;34m info_int_dml_batch1_pk_urp2 [0m源备字段数相同，源端字段：20 	备端字段20</t>
        </is>
      </c>
      <c r="W194" s="16">
        <f>HYPERLINK("#2026041717hbase1!BA2","NO 源备存在差异，共240个")</f>
        <v/>
      </c>
      <c r="X194" s="0">
        <f>A194</f>
        <v/>
      </c>
      <c r="AT194" s="0" t="inlineStr">
        <is>
          <t>16行 16列，源：1.2345669834560371e-20 备：0.000000</t>
        </is>
      </c>
      <c r="BA194" s="0" t="inlineStr">
        <is>
          <t>16行 10列，源：None 备：</t>
        </is>
      </c>
      <c r="BM194" s="0" t="inlineStr">
        <is>
          <t>22行 8列，源：9999-12-31 23:59:59.999999 备：2026-04-17 17:17:24.6306467</t>
        </is>
      </c>
      <c r="BR194" s="0" t="inlineStr">
        <is>
          <t>12行 18列，源：None 备：-214748.3648</t>
        </is>
      </c>
      <c r="CF194" s="0" t="inlineStr">
        <is>
          <t>21行 3列，源：1999-05-16 01:30:45.12 +10:15 备：2013-03-12 02:00:00.00 -04:25</t>
        </is>
      </c>
      <c r="CJ194" s="0" t="inlineStr">
        <is>
          <t>24行 8列，源：1971-05-11 00:00:00.0000001 +14:00 备：0001-01-01 00:00:00.0000000 +00:00</t>
        </is>
      </c>
      <c r="CW194" s="0" t="inlineStr">
        <is>
          <t>12行 8列，源：None 备：</t>
        </is>
      </c>
      <c r="DJ194" s="0" t="inlineStr">
        <is>
          <t>12行 2列，源：nan 备：-22345</t>
        </is>
      </c>
      <c r="DT194" s="0" t="inlineStr">
        <is>
          <t>26行 2列，源：12:30:45.100000 备：</t>
        </is>
      </c>
      <c r="EF194" s="0" t="inlineStr">
        <is>
          <t>11行 18列，源：None 备：214748.3647</t>
        </is>
      </c>
      <c r="EK194" s="0" t="inlineStr">
        <is>
          <t>24行 8列，源：None 备：12:30:45.1230000</t>
        </is>
      </c>
      <c r="EQ194" s="0" t="inlineStr">
        <is>
          <t>11行 18列，源：None 备：</t>
        </is>
      </c>
      <c r="EZ194" s="0" t="inlineStr">
        <is>
          <t>11行 18列，源：None 备：214748.3647</t>
        </is>
      </c>
      <c r="FD194" s="0" t="inlineStr">
        <is>
          <t>11行 18列，源：None 备：</t>
        </is>
      </c>
    </row>
    <row r="195">
      <c r="B195" s="0" t="inlineStr">
        <is>
          <t>YES</t>
        </is>
      </c>
      <c r="C195" s="0" t="inlineStr">
        <is>
          <t>NULL</t>
        </is>
      </c>
      <c r="D195" s="0" t="inlineStr">
        <is>
          <t>NULL</t>
        </is>
      </c>
      <c r="E195" s="0" t="inlineStr">
        <is>
          <t>NULL</t>
        </is>
      </c>
      <c r="F195" s="0" t="inlineStr">
        <is>
          <t>NULL</t>
        </is>
      </c>
      <c r="G195" s="0" t="inlineStr">
        <is>
          <t>NULL</t>
        </is>
      </c>
      <c r="H195" s="0" t="inlineStr">
        <is>
          <t>NULL</t>
        </is>
      </c>
      <c r="I195" s="0" t="inlineStr">
        <is>
          <t>YES!PK__info_int__3213E83FF3E976FE</t>
        </is>
      </c>
      <c r="J195" s="0" t="inlineStr">
        <is>
          <t>YES! 主键相关索引</t>
        </is>
      </c>
      <c r="K195" s="0" t="inlineStr">
        <is>
          <t xml:space="preserve"> NO!  	 id列源备映射错误，源端为int None位	期望更改为text	实际备端为int None位</t>
        </is>
      </c>
      <c r="AT195" s="0" t="inlineStr">
        <is>
          <t>16行 19列，源：False 备：0</t>
        </is>
      </c>
      <c r="BA195" s="0" t="inlineStr">
        <is>
          <t>16行 11列，源：None 备：</t>
        </is>
      </c>
      <c r="BM195" s="0" t="inlineStr">
        <is>
          <t>23行 0列，源：176 备：325</t>
        </is>
      </c>
      <c r="BR195" s="0" t="inlineStr">
        <is>
          <t>12行 19列，源：None 备：0</t>
        </is>
      </c>
      <c r="CF195" s="0" t="inlineStr">
        <is>
          <t>21行 4列，源：1999-05-16 01:30:45.123 +10:15 备：2013-03-12 02:00:00.000 -04:25</t>
        </is>
      </c>
      <c r="CJ195" s="0" t="inlineStr">
        <is>
          <t>25行 0列，源：102 备：55</t>
        </is>
      </c>
      <c r="CW195" s="0" t="inlineStr">
        <is>
          <t>12行 9列，源：None 备：</t>
        </is>
      </c>
      <c r="DJ195" s="0" t="inlineStr">
        <is>
          <t>12行 3列，源：nan 备：</t>
        </is>
      </c>
      <c r="DT195" s="0" t="inlineStr">
        <is>
          <t>26行 3列，源：12:30:45.120000 备：00:00:01.12</t>
        </is>
      </c>
      <c r="EF195" s="0" t="inlineStr">
        <is>
          <t>11行 19列，源：None 备：1</t>
        </is>
      </c>
      <c r="EK195" s="0" t="inlineStr">
        <is>
          <t>25行 0列，源：66 备：8</t>
        </is>
      </c>
      <c r="EQ195" s="0" t="inlineStr">
        <is>
          <t>11行 19列，源：None 备：</t>
        </is>
      </c>
      <c r="EZ195" s="0" t="inlineStr">
        <is>
          <t>11行 19列，源：None 备：1</t>
        </is>
      </c>
      <c r="FD195" s="0" t="inlineStr">
        <is>
          <t>11行 19列，源：None 备：</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c_tinyint列源备映射错误，源端为tinyint None位	期望更改为text	实际备端为tinyint None位</t>
        </is>
      </c>
      <c r="AT196" s="0" t="inlineStr">
        <is>
          <t>17行 0列，源：18 备：7</t>
        </is>
      </c>
      <c r="BA196" s="0" t="inlineStr">
        <is>
          <t>16行 12列，源：None 备：</t>
        </is>
      </c>
      <c r="BM196" s="0" t="inlineStr">
        <is>
          <t>23行 1列，源：1945-05-11 14:30:45 备：9999-12-31 23:59:59</t>
        </is>
      </c>
      <c r="BR196" s="0" t="inlineStr">
        <is>
          <t>13行 0列，源：15 备：3</t>
        </is>
      </c>
      <c r="CF196" s="0" t="inlineStr">
        <is>
          <t>21行 5列，源：1999-05-16 01:30:45.1235 +10:15 备：2013-03-12 02:00:00.0000 -04:25</t>
        </is>
      </c>
      <c r="CJ196" s="0" t="inlineStr">
        <is>
          <t>25行 1列，源：1900-01-01 00:00:00 +00:00 备：9999-12-31 23:59:59 +00:00</t>
        </is>
      </c>
      <c r="CW196" s="0" t="inlineStr">
        <is>
          <t>12行 10列，源：None 备：</t>
        </is>
      </c>
      <c r="DJ196" s="0" t="inlineStr">
        <is>
          <t>12行 4列，源：nan 备：</t>
        </is>
      </c>
      <c r="DT196" s="0" t="inlineStr">
        <is>
          <t>26行 4列，源：12:30:45.123000 备：</t>
        </is>
      </c>
      <c r="EF196" s="0" t="inlineStr">
        <is>
          <t>12行 0列，源：13 备：20</t>
        </is>
      </c>
      <c r="EK196" s="0" t="inlineStr">
        <is>
          <t>25行 1列，源：12:00:00 备：12:30:45</t>
        </is>
      </c>
      <c r="EQ196" s="0" t="inlineStr">
        <is>
          <t>12行 0列，源：13 备：110</t>
        </is>
      </c>
      <c r="EZ196" s="0" t="inlineStr">
        <is>
          <t>12行 0列，源：13 备：20</t>
        </is>
      </c>
      <c r="FD196" s="0" t="inlineStr">
        <is>
          <t>12行 0列，源：13 备：110</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c_smallint列源备映射错误，源端为smallint None位	期望更改为text	实际备端为smallint None位</t>
        </is>
      </c>
      <c r="AT197" s="0" t="inlineStr">
        <is>
          <t>17行 2列，源：nan 备：32767</t>
        </is>
      </c>
      <c r="BA197" s="0" t="inlineStr">
        <is>
          <t>16行 13列，源：None 备：</t>
        </is>
      </c>
      <c r="BM197" s="0" t="inlineStr">
        <is>
          <t>23行 2列，源：1945-05-11 14:30:45.100000 备：9999-12-31 23:59:59.9</t>
        </is>
      </c>
      <c r="BR197" s="0" t="inlineStr">
        <is>
          <t>13行 1列，源：nan 备：100</t>
        </is>
      </c>
      <c r="CF197" s="0" t="inlineStr">
        <is>
          <t>21行 6列，源：1999-05-16 01:30:45.12346 +10:15 备：2013-03-12 02:00:00.00000 -04:25</t>
        </is>
      </c>
      <c r="CJ197" s="0" t="inlineStr">
        <is>
          <t>25行 2列，源：1900-01-01 00:00:00.0 +00:00 备：9999-12-31 23:59:59.9 +00:00</t>
        </is>
      </c>
      <c r="CW197" s="0" t="inlineStr">
        <is>
          <t>12行 11列，源：None 备：</t>
        </is>
      </c>
      <c r="DJ197" s="0" t="inlineStr">
        <is>
          <t>12行 5列，源：None 备：</t>
        </is>
      </c>
      <c r="DT197" s="0" t="inlineStr">
        <is>
          <t>26行 5列，源：12:30:45.123500 备：00:00:01.1235</t>
        </is>
      </c>
      <c r="EF197" s="0" t="inlineStr">
        <is>
          <t>12行 1列，源：nan 备：</t>
        </is>
      </c>
      <c r="EK197" s="0" t="inlineStr">
        <is>
          <t>25行 2列，源：None 备：12:30:45.1</t>
        </is>
      </c>
      <c r="EQ197" s="0" t="inlineStr">
        <is>
          <t>12行 1列，源：nan 备：</t>
        </is>
      </c>
      <c r="EZ197" s="0" t="inlineStr">
        <is>
          <t>12行 1列，源：nan 备：</t>
        </is>
      </c>
      <c r="FD197" s="0" t="inlineStr">
        <is>
          <t>12行 1列，源：nan 备：</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c_int列源备映射错误，源端为int None位	期望更改为text	实际备端为int None位</t>
        </is>
      </c>
      <c r="AT198" s="0" t="inlineStr">
        <is>
          <t>17行 5列，源：None 备：</t>
        </is>
      </c>
      <c r="BA198" s="0" t="inlineStr">
        <is>
          <t>16行 14列，源：None 备：</t>
        </is>
      </c>
      <c r="BM198" s="0" t="inlineStr">
        <is>
          <t>23行 3列，源：1945-05-11 14:30:45.120000 备：9999-12-31 23:59:59.99</t>
        </is>
      </c>
      <c r="BR198" s="0" t="inlineStr">
        <is>
          <t>13行 2列，源：nan 备：0</t>
        </is>
      </c>
      <c r="CF198" s="0" t="inlineStr">
        <is>
          <t>21行 7列，源：1999-05-16 01:30:45.123457 +10:15 备：2013-03-12 02:00:00.000000 -04:25</t>
        </is>
      </c>
      <c r="CJ198" s="0" t="inlineStr">
        <is>
          <t>25行 3列，源：1900-01-01 00:00:00.00 +00:00 备：9999-12-31 23:59:59.99 +00:00</t>
        </is>
      </c>
      <c r="CW198" s="0" t="inlineStr">
        <is>
          <t>12行 12列，源：None 备：</t>
        </is>
      </c>
      <c r="DJ198" s="0" t="inlineStr">
        <is>
          <t>12行 6列，源：None 备：</t>
        </is>
      </c>
      <c r="DT198" s="0" t="inlineStr">
        <is>
          <t>26行 6列，源：12:30:45.123460 备：</t>
        </is>
      </c>
      <c r="EF198" s="0" t="inlineStr">
        <is>
          <t>12行 2列，源：nan 备：</t>
        </is>
      </c>
      <c r="EK198" s="0" t="inlineStr">
        <is>
          <t>25行 3列，源：12:00:00.120000 备：12:30:45.12</t>
        </is>
      </c>
      <c r="EQ198" s="0" t="inlineStr">
        <is>
          <t>12行 2列，源：nan 备：</t>
        </is>
      </c>
      <c r="EZ198" s="0" t="inlineStr">
        <is>
          <t>12行 2列，源：nan 备：</t>
        </is>
      </c>
      <c r="FD198" s="0" t="inlineStr">
        <is>
          <t>12行 2列，源：nan 备：</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c_bigint列源备映射错误，源端为bigint None位	期望更改为text	实际备端为bigint None位</t>
        </is>
      </c>
      <c r="AT199" s="0" t="inlineStr">
        <is>
          <t>17行 6列，源：None 备：</t>
        </is>
      </c>
      <c r="BA199" s="0" t="inlineStr">
        <is>
          <t>16行 15列，源：1.23456789012345e-30 备：0.0000000000000</t>
        </is>
      </c>
      <c r="BM199" s="0" t="inlineStr">
        <is>
          <t>23行 4列，源：1945-05-11 14:30:45.123000 备：9999-12-31 23:59:59.999</t>
        </is>
      </c>
      <c r="BR199" s="0" t="inlineStr">
        <is>
          <t>13行 3列，源：nan 备：0</t>
        </is>
      </c>
      <c r="CF199" s="0" t="inlineStr">
        <is>
          <t>21行 8列，源：1999-05-16 01:30:45.1234567 +10:15 备：2013-03-12 02:00:00.0000000 -04:25</t>
        </is>
      </c>
      <c r="CJ199" s="0" t="inlineStr">
        <is>
          <t>25行 4列，源：1900-01-01 00:00:00.000 +00:00 备：9999-12-31 23:59:59.999 +00:00</t>
        </is>
      </c>
      <c r="CW199" s="0" t="inlineStr">
        <is>
          <t>12行 13列，源：None 备：</t>
        </is>
      </c>
      <c r="DJ199" s="0" t="inlineStr">
        <is>
          <t>12行 7列，源：None 备：</t>
        </is>
      </c>
      <c r="DT199" s="0" t="inlineStr">
        <is>
          <t>26行 7列，源：12:30:45.123457 备：00:00:01.123457</t>
        </is>
      </c>
      <c r="EF199" s="0" t="inlineStr">
        <is>
          <t>12行 3列，源：nan 备：</t>
        </is>
      </c>
      <c r="EK199" s="0" t="inlineStr">
        <is>
          <t>25行 4列，源：None 备：12:30:45.123</t>
        </is>
      </c>
      <c r="EQ199" s="0" t="inlineStr">
        <is>
          <t>12行 3列，源：nan 备：</t>
        </is>
      </c>
      <c r="EZ199" s="0" t="inlineStr">
        <is>
          <t>12行 3列，源：nan 备：</t>
        </is>
      </c>
      <c r="FD199" s="0" t="inlineStr">
        <is>
          <t>12行 3列，源：nan 备：</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c_decimal列源备映射错误，源端为decimal None位	期望更改为text	实际备端为decimal None位</t>
        </is>
      </c>
      <c r="AT200" s="0" t="inlineStr">
        <is>
          <t>17行 7列，源：None 备：</t>
        </is>
      </c>
      <c r="BA200" s="0" t="inlineStr">
        <is>
          <t>16行 16列，源：1.2345669834560371e-20 备：0.000000</t>
        </is>
      </c>
      <c r="BM200" s="0" t="inlineStr">
        <is>
          <t>23行 5列，源：1945-05-11 14:30:45.123500 备：9999-12-31 23:59:59.9999</t>
        </is>
      </c>
      <c r="BR200" s="0" t="inlineStr">
        <is>
          <t>13行 4列，源：nan 备：0</t>
        </is>
      </c>
      <c r="CF200" s="0" t="inlineStr">
        <is>
          <t>22行 0列，源：30 备：181</t>
        </is>
      </c>
      <c r="CJ200" s="0" t="inlineStr">
        <is>
          <t>25行 5列，源：1900-01-01 00:00:00.0000 +00:00 备：9999-12-31 23:59:59.9999 +00:00</t>
        </is>
      </c>
      <c r="CW200" s="0" t="inlineStr">
        <is>
          <t>12行 14列，源：None 备：</t>
        </is>
      </c>
      <c r="DJ200" s="0" t="inlineStr">
        <is>
          <t>12行 8列，源：None 备：</t>
        </is>
      </c>
      <c r="DT200" s="0" t="inlineStr">
        <is>
          <t>26行 8列，源：12:30:45.123456 备：</t>
        </is>
      </c>
      <c r="EF200" s="0" t="inlineStr">
        <is>
          <t>12行 4列，源：nan 备：</t>
        </is>
      </c>
      <c r="EK200" s="0" t="inlineStr">
        <is>
          <t>25行 5列，源：12:00:00.123500 备：12:30:45.1234</t>
        </is>
      </c>
      <c r="EQ200" s="0" t="inlineStr">
        <is>
          <t>12行 4列，源：nan 备：</t>
        </is>
      </c>
      <c r="EZ200" s="0" t="inlineStr">
        <is>
          <t>12行 4列，源：nan 备：</t>
        </is>
      </c>
      <c r="FD200" s="0" t="inlineStr">
        <is>
          <t>12行 4列，源：nan 备：</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c_decimal38列源备映射错误，源端为decimal None位	期望更改为text	实际备端为decimal None位</t>
        </is>
      </c>
      <c r="AT201" s="0" t="inlineStr">
        <is>
          <t>17行 8列，源：None 备：</t>
        </is>
      </c>
      <c r="BA201" s="0" t="inlineStr">
        <is>
          <t>16行 19列，源：False 备：0</t>
        </is>
      </c>
      <c r="BM201" s="0" t="inlineStr">
        <is>
          <t>23行 6列，源：1945-05-11 14:30:45.123460 备：9999-12-31 23:59:59.99999</t>
        </is>
      </c>
      <c r="BR201" s="0" t="inlineStr">
        <is>
          <t>13行 15列，源：nan 备：0.0000000000000</t>
        </is>
      </c>
      <c r="CF201" s="0" t="inlineStr">
        <is>
          <t>22行 1列，源：2013-03-12 02:00:00 -04:25 备：2003-11-05 02:00:00 -05:10</t>
        </is>
      </c>
      <c r="CJ201" s="0" t="inlineStr">
        <is>
          <t>25行 6列，源：1900-01-01 00:00:00.00000 +00:00 备：9999-12-31 23:59:59.99999 +00:00</t>
        </is>
      </c>
      <c r="CW201" s="0" t="inlineStr">
        <is>
          <t>12行 15列，源：nan 备：</t>
        </is>
      </c>
      <c r="DJ201" s="0" t="inlineStr">
        <is>
          <t>12行 9列，源：None 备：</t>
        </is>
      </c>
      <c r="DT201" s="0" t="inlineStr">
        <is>
          <t>27行 0列，源：32 备：36</t>
        </is>
      </c>
      <c r="EF201" s="0" t="inlineStr">
        <is>
          <t>12行 15列，源：nan 备：-340282346600000016151267322115014000640.0000000000000</t>
        </is>
      </c>
      <c r="EK201" s="0" t="inlineStr">
        <is>
          <t>25行 6列，源：None 备：12:30:45.12340</t>
        </is>
      </c>
      <c r="EQ201" s="0" t="inlineStr">
        <is>
          <t>12行 15列，源：nan 备：</t>
        </is>
      </c>
      <c r="EZ201" s="0" t="inlineStr">
        <is>
          <t>12行 15列，源：nan 备：-340282346600000016151267322115014000640.0000000000000</t>
        </is>
      </c>
      <c r="FD201" s="0" t="inlineStr">
        <is>
          <t>12行 15列，源：nan 备：</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c_decimal38_38列源备映射错误，源端为decimal None位	期望更改为text	实际备端为decimal None位</t>
        </is>
      </c>
      <c r="AT202" s="0" t="inlineStr">
        <is>
          <t>17行 10列，源：None 备：</t>
        </is>
      </c>
      <c r="BA202" s="0" t="inlineStr">
        <is>
          <t>17行 0列，源：18 备：7</t>
        </is>
      </c>
      <c r="BM202" s="0" t="inlineStr">
        <is>
          <t>23行 7列，源：1945-05-11 14:30:45.123457 备：9999-12-31 23:59:59.999999</t>
        </is>
      </c>
      <c r="BR202" s="0" t="inlineStr">
        <is>
          <t>13行 16列，源：nan 备：0.000000</t>
        </is>
      </c>
      <c r="CF202" s="0" t="inlineStr">
        <is>
          <t>22行 2列，源：2013-03-12 02:00:00.0 -04:25 备：2003-11-05 02:00:00.0 -05:10</t>
        </is>
      </c>
      <c r="CJ202" s="0" t="inlineStr">
        <is>
          <t>25行 7列，源：1900-01-01 00:00:00.000000 +00:00 备：9999-12-31 23:59:59.999999 +00:00</t>
        </is>
      </c>
      <c r="CW202" s="0" t="inlineStr">
        <is>
          <t>12行 16列，源：nan 备：</t>
        </is>
      </c>
      <c r="DJ202" s="0" t="inlineStr">
        <is>
          <t>12行 10列，源：None 备：</t>
        </is>
      </c>
      <c r="DT202" s="0" t="inlineStr">
        <is>
          <t>27行 1列，源：23:59:59 备：12:00:00</t>
        </is>
      </c>
      <c r="EF202" s="0" t="inlineStr">
        <is>
          <t>12行 16列，源：nan 备：-340282306073709652508363335590014353408.000000</t>
        </is>
      </c>
      <c r="EK202" s="0" t="inlineStr">
        <is>
          <t>25行 7列，源：12:00:00.123457 备：12:30:45.123400</t>
        </is>
      </c>
      <c r="EQ202" s="0" t="inlineStr">
        <is>
          <t>12行 16列，源：nan 备：</t>
        </is>
      </c>
      <c r="EZ202" s="0" t="inlineStr">
        <is>
          <t>12行 16列，源：nan 备：-340282306073709652508363335590014353408.000000</t>
        </is>
      </c>
      <c r="FD202" s="0" t="inlineStr">
        <is>
          <t>12行 16列，源：nan 备：</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c_decimal38_10列源备映射错误，源端为decimal None位	期望更改为text	实际备端为decimal None位</t>
        </is>
      </c>
      <c r="AT203" s="0" t="inlineStr">
        <is>
          <t>17行 11列，源：None 备：</t>
        </is>
      </c>
      <c r="BA203" s="0" t="inlineStr">
        <is>
          <t>17行 2列，源：0.0 备：0</t>
        </is>
      </c>
      <c r="BM203" s="0" t="inlineStr">
        <is>
          <t>23行 8列，源：1945-05-11 14:30:45.123456 备：9999-12-31 23:59:59.9999999</t>
        </is>
      </c>
      <c r="BR203" s="0" t="inlineStr">
        <is>
          <t>13行 17列，源：None 备：203685477.5808</t>
        </is>
      </c>
      <c r="CF203" s="0" t="inlineStr">
        <is>
          <t>22行 3列，源：2013-03-12 02:00:00.00 -04:25 备：2003-11-05 02:00:00.00 -05:10</t>
        </is>
      </c>
      <c r="CJ203" s="0" t="inlineStr">
        <is>
          <t>25行 8列，源：1900-01-01 00:00:00.0000000 +00:00 备：9999-12-31 23:59:59.9999999 +00:00</t>
        </is>
      </c>
      <c r="CW203" s="0" t="inlineStr">
        <is>
          <t>12行 19列，源：None 备：</t>
        </is>
      </c>
      <c r="DJ203" s="0" t="inlineStr">
        <is>
          <t>12行 11列，源：None 备：</t>
        </is>
      </c>
      <c r="DT203" s="0" t="inlineStr">
        <is>
          <t>27行 2列，源：23:59:59.100000 备：</t>
        </is>
      </c>
      <c r="EF203" s="0" t="inlineStr">
        <is>
          <t>12行 17列，源：None 备：-922337203685477.5808</t>
        </is>
      </c>
      <c r="EK203" s="0" t="inlineStr">
        <is>
          <t>25行 8列，源：None 备：12:30:45.1234000</t>
        </is>
      </c>
      <c r="EQ203" s="0" t="inlineStr">
        <is>
          <t>12行 17列，源：None 备：</t>
        </is>
      </c>
      <c r="EZ203" s="0" t="inlineStr">
        <is>
          <t>12行 17列，源：None 备：-922337203685477.5808</t>
        </is>
      </c>
      <c r="FD203" s="0" t="inlineStr">
        <is>
          <t>12行 17列，源：None 备：</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c_decimal19_4列源备映射错误，源端为decimal None位	期望更改为text	实际备端为decimal None位</t>
        </is>
      </c>
      <c r="AT204" s="0" t="inlineStr">
        <is>
          <t>17行 12列，源：None 备：</t>
        </is>
      </c>
      <c r="BA204" s="0" t="inlineStr">
        <is>
          <t>17行 5列，源：None 备：</t>
        </is>
      </c>
      <c r="BM204" s="0" t="inlineStr">
        <is>
          <t>24行 0列，源：177 备：327</t>
        </is>
      </c>
      <c r="BR204" s="0" t="inlineStr">
        <is>
          <t>13行 18列，源：None 备：</t>
        </is>
      </c>
      <c r="CF204" s="0" t="inlineStr">
        <is>
          <t>22行 4列，源：2013-03-12 02:00:00.000 -04:25 备：2003-11-05 02:00:00.000 -05:10</t>
        </is>
      </c>
      <c r="CJ204" s="0" t="inlineStr">
        <is>
          <t>26行 0列，源：103 备：56</t>
        </is>
      </c>
      <c r="CW204" s="0" t="inlineStr">
        <is>
          <t>13行 0列，源：14 备：21</t>
        </is>
      </c>
      <c r="DJ204" s="0" t="inlineStr">
        <is>
          <t>12行 12列，源：None 备：</t>
        </is>
      </c>
      <c r="DT204" s="0" t="inlineStr">
        <is>
          <t>27行 3列，源：23:59:59.120000 备：12:00:00.12</t>
        </is>
      </c>
      <c r="EF204" s="0" t="inlineStr">
        <is>
          <t>12行 18列，源：None 备：-214748.3648</t>
        </is>
      </c>
      <c r="EK204" s="0" t="inlineStr">
        <is>
          <t>26行 0列，源：109 备：9</t>
        </is>
      </c>
      <c r="EQ204" s="0" t="inlineStr">
        <is>
          <t>12行 18列，源：None 备：</t>
        </is>
      </c>
      <c r="EZ204" s="0" t="inlineStr">
        <is>
          <t>12行 18列，源：None 备：-214748.3648</t>
        </is>
      </c>
      <c r="FD204" s="0" t="inlineStr">
        <is>
          <t>12行 18列，源：None 备：</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c_numeric列源备映射错误，源端为numeric None位	期望更改为text	实际备端为numeric None位</t>
        </is>
      </c>
      <c r="AT205" s="0" t="inlineStr">
        <is>
          <t>17行 13列，源：None 备：</t>
        </is>
      </c>
      <c r="BA205" s="0" t="inlineStr">
        <is>
          <t>17行 6列，源：None 备：</t>
        </is>
      </c>
      <c r="BM205" s="0" t="inlineStr">
        <is>
          <t>24行 2列，源：2065-05-11 14:30:45.100000 备：2065-05-11 14:30:45.1</t>
        </is>
      </c>
      <c r="BR205" s="0" t="inlineStr">
        <is>
          <t>13行 19列，源：None 备：0</t>
        </is>
      </c>
      <c r="CF205" s="0" t="inlineStr">
        <is>
          <t>22行 5列，源：2013-03-12 02:00:00.0000 -04:25 备：2003-11-05 02:00:00.0000 -05:10</t>
        </is>
      </c>
      <c r="CJ205" s="0" t="inlineStr">
        <is>
          <t>26行 1列，源：2026-04-17 17:18:32 +08:00 备：2063-05-11 10:30:45 -04:00</t>
        </is>
      </c>
      <c r="CW205" s="0" t="inlineStr">
        <is>
          <t>13行 1列，源：nan 备：</t>
        </is>
      </c>
      <c r="DJ205" s="0" t="inlineStr">
        <is>
          <t>12行 13列，源：None 备：</t>
        </is>
      </c>
      <c r="DT205" s="0" t="inlineStr">
        <is>
          <t>27行 4列，源：23:59:59.123000 备：</t>
        </is>
      </c>
      <c r="EF205" s="0" t="inlineStr">
        <is>
          <t>12行 19列，源：None 备：0</t>
        </is>
      </c>
      <c r="EQ205" s="0" t="inlineStr">
        <is>
          <t>12行 19列，源：None 备：</t>
        </is>
      </c>
      <c r="EZ205" s="0" t="inlineStr">
        <is>
          <t>12行 19列，源：None 备：0</t>
        </is>
      </c>
      <c r="FD205" s="0" t="inlineStr">
        <is>
          <t>12行 19列，源：None 备：</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c_numeric38列源备映射错误，源端为numeric None位	期望更改为text	实际备端为numeric None位</t>
        </is>
      </c>
      <c r="AT206" s="0" t="inlineStr">
        <is>
          <t>17行 14列，源：None 备：</t>
        </is>
      </c>
      <c r="BA206" s="0" t="inlineStr">
        <is>
          <t>17行 7列，源：None 备：</t>
        </is>
      </c>
      <c r="BM206" s="0" t="inlineStr">
        <is>
          <t>24行 3列，源：2065-05-11 14:30:45.120000 备：2065-05-11 14:30:45.12</t>
        </is>
      </c>
      <c r="BR206" s="0" t="inlineStr">
        <is>
          <t>14行 0列，源：16 备：5</t>
        </is>
      </c>
      <c r="CF206" s="0" t="inlineStr">
        <is>
          <t>22行 6列，源：2013-03-12 02:00:00.00000 -04:25 备：2003-11-05 02:00:00.00000 -05:10</t>
        </is>
      </c>
      <c r="CJ206" s="0" t="inlineStr">
        <is>
          <t>26行 2列，源：2026-04-17 17:18:31.5 +08:00 备：2063-05-11 10:30:45.1 -04:00</t>
        </is>
      </c>
      <c r="CW206" s="0" t="inlineStr">
        <is>
          <t>13行 2列，源：nan 备：-22345</t>
        </is>
      </c>
      <c r="DJ206" s="0" t="inlineStr">
        <is>
          <t>12行 14列，源：None 备：</t>
        </is>
      </c>
      <c r="DT206" s="0" t="inlineStr">
        <is>
          <t>27行 5列，源：23:59:59.123500 备：12:00:00.1235</t>
        </is>
      </c>
      <c r="EF206" s="0" t="inlineStr">
        <is>
          <t>13行 0列，源：14 备：3</t>
        </is>
      </c>
      <c r="EQ206" s="0" t="inlineStr">
        <is>
          <t>13行 0列，源：14 备：111</t>
        </is>
      </c>
      <c r="EZ206" s="0" t="inlineStr">
        <is>
          <t>13行 0列，源：14 备：3</t>
        </is>
      </c>
      <c r="FD206" s="0" t="inlineStr">
        <is>
          <t>13行 0列，源：14 备：111</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c_numeric38_38列源备映射错误，源端为numeric None位	期望更改为text	实际备端为numeric None位</t>
        </is>
      </c>
      <c r="AT207" s="0" t="inlineStr">
        <is>
          <t>17行 15列，源：1.23456789012345e-30 备：0.0000000000000</t>
        </is>
      </c>
      <c r="BA207" s="0" t="inlineStr">
        <is>
          <t>17行 8列，源：None 备：</t>
        </is>
      </c>
      <c r="BM207" s="0" t="inlineStr">
        <is>
          <t>24行 4列，源：2065-05-11 14:30:45.123000 备：2065-05-11 14:30:45.123</t>
        </is>
      </c>
      <c r="BR207" s="0" t="inlineStr">
        <is>
          <t>14行 1列，源：nan 备：0</t>
        </is>
      </c>
      <c r="CF207" s="0" t="inlineStr">
        <is>
          <t>22行 7列，源：2013-03-12 02:00:00.000000 -04:25 备：2003-11-05 02:00:00.000000 -05:10</t>
        </is>
      </c>
      <c r="CJ207" s="0" t="inlineStr">
        <is>
          <t>26行 3列，源：2026-04-17 17:18:31.54 +08:00 备：2063-05-11 10:30:45.12 -04:00</t>
        </is>
      </c>
      <c r="CW207" s="0" t="inlineStr">
        <is>
          <t>13行 3列，源：nan 备：</t>
        </is>
      </c>
      <c r="DJ207" s="0" t="inlineStr">
        <is>
          <t>12行 15列，源：nan 备：</t>
        </is>
      </c>
      <c r="DT207" s="0" t="inlineStr">
        <is>
          <t>27行 6列，源：23:59:59.123460 备：</t>
        </is>
      </c>
      <c r="EF207" s="0" t="inlineStr">
        <is>
          <t>13行 1列，源：nan 备：</t>
        </is>
      </c>
      <c r="EQ207" s="0" t="inlineStr">
        <is>
          <t>13行 1列，源：nan 备：</t>
        </is>
      </c>
      <c r="EZ207" s="0" t="inlineStr">
        <is>
          <t>13行 1列，源：nan 备：</t>
        </is>
      </c>
      <c r="FD207" s="0" t="inlineStr">
        <is>
          <t>13行 1列，源：nan 备：</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c_numeric38_10列源备映射错误，源端为numeric None位	期望更改为text	实际备端为numeric None位</t>
        </is>
      </c>
      <c r="AT208" s="0" t="inlineStr">
        <is>
          <t>17行 16列，源：1.2345669834560371e-20 备：0.000000</t>
        </is>
      </c>
      <c r="BA208" s="0" t="inlineStr">
        <is>
          <t>17行 10列，源：None 备：</t>
        </is>
      </c>
      <c r="BM208" s="0" t="inlineStr">
        <is>
          <t>24行 5列，源：2065-05-11 14:30:45.123500 备：2065-05-11 14:30:45.1235</t>
        </is>
      </c>
      <c r="BR208" s="0" t="inlineStr">
        <is>
          <t>14行 2列，源：nan 备：0</t>
        </is>
      </c>
      <c r="CF208" s="0" t="inlineStr">
        <is>
          <t>22行 8列，源：2013-03-12 02:00:00.0000000 -04:25 备：2003-11-05 02:00:00.0000000 -05:10</t>
        </is>
      </c>
      <c r="CJ208" s="0" t="inlineStr">
        <is>
          <t>26行 4列，源：2026-04-17 17:18:31.537 +08:00 备：2063-05-11 10:30:45.123 -04:00</t>
        </is>
      </c>
      <c r="CW208" s="0" t="inlineStr">
        <is>
          <t>13行 4列，源：nan 备：</t>
        </is>
      </c>
      <c r="DJ208" s="0" t="inlineStr">
        <is>
          <t>12行 16列，源：nan 备：</t>
        </is>
      </c>
      <c r="DT208" s="0" t="inlineStr">
        <is>
          <t>27行 7列，源：23:59:59.123457 备：12:00:00.123457</t>
        </is>
      </c>
      <c r="EF208" s="0" t="inlineStr">
        <is>
          <t>13行 2列，源：nan 备：</t>
        </is>
      </c>
      <c r="EQ208" s="0" t="inlineStr">
        <is>
          <t>13行 2列，源：nan 备：</t>
        </is>
      </c>
      <c r="EZ208" s="0" t="inlineStr">
        <is>
          <t>13行 2列，源：nan 备：</t>
        </is>
      </c>
      <c r="FD208" s="0" t="inlineStr">
        <is>
          <t>13行 2列，源：nan 备：</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c_numeric18_2列源备映射错误，源端为numeric None位	期望更改为text	实际备端为numeric None位</t>
        </is>
      </c>
      <c r="AT209" s="0" t="inlineStr">
        <is>
          <t>17行 19列，源：False 备：0</t>
        </is>
      </c>
      <c r="BA209" s="0" t="inlineStr">
        <is>
          <t>17行 11列，源：None 备：</t>
        </is>
      </c>
      <c r="BM209" s="0" t="inlineStr">
        <is>
          <t>24行 6列，源：2065-05-11 14:30:45.123460 备：2065-05-11 14:30:45.12346</t>
        </is>
      </c>
      <c r="BR209" s="0" t="inlineStr">
        <is>
          <t>14行 3列，源：nan 备：0</t>
        </is>
      </c>
      <c r="CF209" s="0" t="inlineStr">
        <is>
          <t>23行 0列，源：31 备：182</t>
        </is>
      </c>
      <c r="CJ209" s="0" t="inlineStr">
        <is>
          <t>26行 5列，源：2026-04-17 17:18:31.5370 +08:00 备：2063-05-11 10:30:45.1235 -04:00</t>
        </is>
      </c>
      <c r="CW209" s="0" t="inlineStr">
        <is>
          <t>13行 5列，源：None 备：</t>
        </is>
      </c>
      <c r="DJ209" s="0" t="inlineStr">
        <is>
          <t>12行 19列，源：None 备：</t>
        </is>
      </c>
      <c r="DT209" s="0" t="inlineStr">
        <is>
          <t>27行 8列，源：23:59:59.123456 备：</t>
        </is>
      </c>
      <c r="EF209" s="0" t="inlineStr">
        <is>
          <t>13行 3列，源：nan 备：</t>
        </is>
      </c>
      <c r="EQ209" s="0" t="inlineStr">
        <is>
          <t>13行 3列，源：nan 备：</t>
        </is>
      </c>
      <c r="EZ209" s="0" t="inlineStr">
        <is>
          <t>13行 3列，源：nan 备：</t>
        </is>
      </c>
      <c r="FD209" s="0" t="inlineStr">
        <is>
          <t>13行 3列，源：nan 备：</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c_float列源备映射错误，源端为float None位	期望更改为text	实际备端为float None位</t>
        </is>
      </c>
      <c r="AT210" s="0" t="inlineStr">
        <is>
          <t>18行 0列，源：19 备：8</t>
        </is>
      </c>
      <c r="BA210" s="0" t="inlineStr">
        <is>
          <t>17行 12列，源：None 备：</t>
        </is>
      </c>
      <c r="BM210" s="0" t="inlineStr">
        <is>
          <t>25行 0列，源：223 备：375</t>
        </is>
      </c>
      <c r="BR210" s="0" t="inlineStr">
        <is>
          <t>14行 4列，源：nan 备：0</t>
        </is>
      </c>
      <c r="CF210" s="0" t="inlineStr">
        <is>
          <t>23行 1列，源：2003-11-05 02:00:00 -05:10 备：2025-05-12 00:00:00 -14:00</t>
        </is>
      </c>
      <c r="CJ210" s="0" t="inlineStr">
        <is>
          <t>26行 6列，源：2026-04-17 17:18:31.53698 +08:00 备：2063-05-11 10:30:45.12346 -04:00</t>
        </is>
      </c>
      <c r="CW210" s="0" t="inlineStr">
        <is>
          <t>13行 6列，源：None 备：</t>
        </is>
      </c>
      <c r="DJ210" s="0" t="inlineStr">
        <is>
          <t>13行 0列，源：18 备：23</t>
        </is>
      </c>
      <c r="DT210" s="0" t="inlineStr">
        <is>
          <t>28行 0列，源：33 备：4</t>
        </is>
      </c>
      <c r="EF210" s="0" t="inlineStr">
        <is>
          <t>13行 4列，源：nan 备：</t>
        </is>
      </c>
      <c r="EQ210" s="0" t="inlineStr">
        <is>
          <t>13行 4列，源：nan 备：</t>
        </is>
      </c>
      <c r="EZ210" s="0" t="inlineStr">
        <is>
          <t>13行 4列，源：nan 备：</t>
        </is>
      </c>
      <c r="FD210" s="0" t="inlineStr">
        <is>
          <t>13行 4列，源：nan 备：</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c_real列源备映射错误，源端为real None位	期望更改为text	实际备端为real None位</t>
        </is>
      </c>
      <c r="AT211" s="0" t="inlineStr">
        <is>
          <t>18行 2列，源：nan 备：-32768</t>
        </is>
      </c>
      <c r="BA211" s="0" t="inlineStr">
        <is>
          <t>17行 13列，源：None 备：</t>
        </is>
      </c>
      <c r="BM211" s="0" t="inlineStr">
        <is>
          <t>25行 1列，源：2026-04-17 17:17:25 备：9999-12-31 23:59:59</t>
        </is>
      </c>
      <c r="BR211" s="0" t="inlineStr">
        <is>
          <t>14行 5列，源：None 备：</t>
        </is>
      </c>
      <c r="CF211" s="0" t="inlineStr">
        <is>
          <t>23行 2列，源：2003-11-05 02:00:00.0 -05:10 备：2025-05-12 00:00:00.0 -14:00</t>
        </is>
      </c>
      <c r="CJ211" s="0" t="inlineStr">
        <is>
          <t>26行 7列，源：2026-04-17 17:18:31.536981 +08:00 备：2063-05-11 10:30:45.123457 -04:00</t>
        </is>
      </c>
      <c r="CW211" s="0" t="inlineStr">
        <is>
          <t>13行 7列，源：None 备：</t>
        </is>
      </c>
      <c r="DJ211" s="0" t="inlineStr">
        <is>
          <t>13行 1列，源：nan 备：</t>
        </is>
      </c>
      <c r="DT211" s="0" t="inlineStr">
        <is>
          <t>28行 1列，源：None 备：12:30:45</t>
        </is>
      </c>
      <c r="EF211" s="0" t="inlineStr">
        <is>
          <t>13行 15列，源：nan 备：</t>
        </is>
      </c>
      <c r="EQ211" s="0" t="inlineStr">
        <is>
          <t>13行 15列，源：nan 备：</t>
        </is>
      </c>
      <c r="EZ211" s="0" t="inlineStr">
        <is>
          <t>13行 15列，源：nan 备：</t>
        </is>
      </c>
      <c r="FD211" s="0" t="inlineStr">
        <is>
          <t>13行 15列，源：nan 备：</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c_money列源备映射错误，源端为money None位	期望更改为text	实际备端为money None位</t>
        </is>
      </c>
      <c r="AT212" s="0" t="inlineStr">
        <is>
          <t>18行 5列，源：None 备：</t>
        </is>
      </c>
      <c r="BA212" s="0" t="inlineStr">
        <is>
          <t>17行 14列，源：None 备：</t>
        </is>
      </c>
      <c r="BM212" s="0" t="inlineStr">
        <is>
          <t>25行 2列，源：2026-04-17 17:17:24.600000 备：9999-12-31 23:59:59.9</t>
        </is>
      </c>
      <c r="BR212" s="0" t="inlineStr">
        <is>
          <t>14行 6列，源：None 备：</t>
        </is>
      </c>
      <c r="CF212" s="0" t="inlineStr">
        <is>
          <t>23行 3列，源：2003-11-05 02:00:00.00 -05:10 备：2025-05-12 00:00:00.00 -14:00</t>
        </is>
      </c>
      <c r="CJ212" s="0" t="inlineStr">
        <is>
          <t>26行 8列，源：2026-04-17 17:18:31.5369809 +08:00 备：2063-05-11 10:30:45.1234567 -04:00</t>
        </is>
      </c>
      <c r="CW212" s="0" t="inlineStr">
        <is>
          <t>13行 8列，源：None 备：</t>
        </is>
      </c>
      <c r="DJ212" s="0" t="inlineStr">
        <is>
          <t>13行 2列，源：nan 备：</t>
        </is>
      </c>
      <c r="DT212" s="0" t="inlineStr">
        <is>
          <t>28行 2列，源：00:00:01.100000 备：12:30:45.0</t>
        </is>
      </c>
      <c r="EF212" s="0" t="inlineStr">
        <is>
          <t>13行 16列，源：nan 备：</t>
        </is>
      </c>
      <c r="EQ212" s="0" t="inlineStr">
        <is>
          <t>13行 16列，源：nan 备：</t>
        </is>
      </c>
      <c r="EZ212" s="0" t="inlineStr">
        <is>
          <t>13行 16列，源：nan 备：</t>
        </is>
      </c>
      <c r="FD212" s="0" t="inlineStr">
        <is>
          <t>13行 16列，源：nan 备：</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c_smallmoney列源备映射错误，源端为smallmoney None位	期望更改为text	实际备端为smallmoney None位</t>
        </is>
      </c>
      <c r="AT213" s="0" t="inlineStr">
        <is>
          <t>18行 6列，源：None 备：</t>
        </is>
      </c>
      <c r="BA213" s="0" t="inlineStr">
        <is>
          <t>17行 15列，源：1.23456789012345e-30 备：0.0000000000000</t>
        </is>
      </c>
      <c r="BM213" s="0" t="inlineStr">
        <is>
          <t>25行 3列，源：2026-04-17 17:17:24.630000 备：9999-12-31 23:59:59.99</t>
        </is>
      </c>
      <c r="BR213" s="0" t="inlineStr">
        <is>
          <t>14行 7列，源：None 备：</t>
        </is>
      </c>
      <c r="CF213" s="0" t="inlineStr">
        <is>
          <t>23行 4列，源：2003-11-05 02:00:00.000 -05:10 备：2025-05-12 00:00:00.000 -14:00</t>
        </is>
      </c>
      <c r="CJ213" s="0" t="inlineStr">
        <is>
          <t>27行 0列，源：104 备：57</t>
        </is>
      </c>
      <c r="CW213" s="0" t="inlineStr">
        <is>
          <t>13行 9列，源：None 备：</t>
        </is>
      </c>
      <c r="DJ213" s="0" t="inlineStr">
        <is>
          <t>13行 3列，源：nan 备：</t>
        </is>
      </c>
      <c r="DT213" s="0" t="inlineStr">
        <is>
          <t>28行 3列，源：None 备：12:30:45.00</t>
        </is>
      </c>
      <c r="EF213" s="0" t="inlineStr">
        <is>
          <t>13行 17列，源：None 备：</t>
        </is>
      </c>
      <c r="EQ213" s="0" t="inlineStr">
        <is>
          <t>13行 17列，源：None 备：</t>
        </is>
      </c>
      <c r="EZ213" s="0" t="inlineStr">
        <is>
          <t>13行 17列，源：None 备：</t>
        </is>
      </c>
      <c r="FD213" s="0" t="inlineStr">
        <is>
          <t>13行 17列，源：None 备：</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c_bit列源备映射错误，源端为bit None位	期望更改为text	实际备端为bit None位</t>
        </is>
      </c>
      <c r="AT214" s="0" t="inlineStr">
        <is>
          <t>18行 7列，源：None 备：</t>
        </is>
      </c>
      <c r="BA214" s="0" t="inlineStr">
        <is>
          <t>17行 16列，源：1.2345669834560371e-20 备：0.000000</t>
        </is>
      </c>
      <c r="BM214" s="0" t="inlineStr">
        <is>
          <t>25行 4列，源：2026-04-17 17:17:24.631000 备：9999-12-31 23:59:59.999</t>
        </is>
      </c>
      <c r="BR214" s="0" t="inlineStr">
        <is>
          <t>14行 8列，源：None 备：</t>
        </is>
      </c>
      <c r="CF214" s="0" t="inlineStr">
        <is>
          <t>23行 5列，源：2003-11-05 02:00:00.0000 -05:10 备：2025-05-12 00:00:00.0000 -14:00</t>
        </is>
      </c>
      <c r="CJ214" s="0" t="inlineStr">
        <is>
          <t>27行 1列，源：0001-01-01 00:00:00 +00:00 备：1933-05-11 15:30:45 +01:00</t>
        </is>
      </c>
      <c r="CW214" s="0" t="inlineStr">
        <is>
          <t>13行 10列，源：None 备：</t>
        </is>
      </c>
      <c r="DJ214" s="0" t="inlineStr">
        <is>
          <t>13行 4列，源：nan 备：-223456789012</t>
        </is>
      </c>
      <c r="DT214" s="0" t="inlineStr">
        <is>
          <t>28行 4列，源：00:00:01.123000 备：12:30:45.000</t>
        </is>
      </c>
      <c r="EF214" s="0" t="inlineStr">
        <is>
          <t>13行 18列，源：None 备：</t>
        </is>
      </c>
      <c r="EQ214" s="0" t="inlineStr">
        <is>
          <t>13行 18列，源：None 备：</t>
        </is>
      </c>
      <c r="EZ214" s="0" t="inlineStr">
        <is>
          <t>13行 18列，源：None 备：</t>
        </is>
      </c>
      <c r="FD214" s="0" t="inlineStr">
        <is>
          <t>13行 18列，源：None 备：</t>
        </is>
      </c>
    </row>
    <row r="215">
      <c r="A215" s="0" t="inlineStr">
        <is>
          <t>info_text_dml_single_pk</t>
        </is>
      </c>
      <c r="K215" s="0" t="inlineStr">
        <is>
          <t>[0;34m info_text_dml_single_pk [0m源备字段数相同，源端字段：3 	备端字段3</t>
        </is>
      </c>
      <c r="W215" s="0" t="inlineStr">
        <is>
          <t>YES 源备无差异</t>
        </is>
      </c>
      <c r="X215" s="0">
        <f>A215</f>
        <v/>
      </c>
      <c r="AT215" s="0" t="inlineStr">
        <is>
          <t>18行 8列，源：None 备：</t>
        </is>
      </c>
      <c r="BA215" s="0" t="inlineStr">
        <is>
          <t>17行 19列，源：False 备：0</t>
        </is>
      </c>
      <c r="BM215" s="0" t="inlineStr">
        <is>
          <t>25行 5列，源：2026-04-17 17:17:24.630600 备：9999-12-31 23:59:59.9999</t>
        </is>
      </c>
      <c r="BR215" s="0" t="inlineStr">
        <is>
          <t>14行 9列，源：None 备：</t>
        </is>
      </c>
      <c r="CF215" s="0" t="inlineStr">
        <is>
          <t>23行 6列，源：2003-11-05 02:00:00.00000 -05:10 备：2025-05-12 00:00:00.00000 -14:00</t>
        </is>
      </c>
      <c r="CJ215" s="0" t="inlineStr">
        <is>
          <t>27行 2列，源：0001-01-01 00:00:00.0 +00:00 备：1933-05-11 15:30:45.1 +01:00</t>
        </is>
      </c>
      <c r="CW215" s="0" t="inlineStr">
        <is>
          <t>13行 11列，源：None 备：</t>
        </is>
      </c>
      <c r="DJ215" s="0" t="inlineStr">
        <is>
          <t>13行 5列，源：None 备：</t>
        </is>
      </c>
      <c r="DT215" s="0" t="inlineStr">
        <is>
          <t>28行 5列，源：None 备：12:30:45.0000</t>
        </is>
      </c>
      <c r="EF215" s="0" t="inlineStr">
        <is>
          <t>13行 19列，源：None 备：</t>
        </is>
      </c>
      <c r="EQ215" s="0" t="inlineStr">
        <is>
          <t>13行 19列，源：None 备：</t>
        </is>
      </c>
      <c r="EZ215" s="0" t="inlineStr">
        <is>
          <t>13行 19列，源：None 备：</t>
        </is>
      </c>
      <c r="FD215" s="0" t="inlineStr">
        <is>
          <t>13行 19列，源：None 备：</t>
        </is>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YES!PK__info_tex__3213E83FCAFD6128</t>
        </is>
      </c>
      <c r="J216" s="0" t="inlineStr">
        <is>
          <t>YES! 主键相关索引</t>
        </is>
      </c>
      <c r="K216" s="0" t="inlineStr">
        <is>
          <t xml:space="preserve"> NO!  	 id列源备映射错误，源端为int None位	期望更改为text	实际备端为int None位</t>
        </is>
      </c>
      <c r="AT216" s="0" t="inlineStr">
        <is>
          <t>18行 10列，源：None 备：</t>
        </is>
      </c>
      <c r="BA216" s="0" t="inlineStr">
        <is>
          <t>18行 0列，源：19 备：8</t>
        </is>
      </c>
      <c r="BM216" s="0" t="inlineStr">
        <is>
          <t>25行 6列，源：2026-04-17 17:17:24.630650 备：9999-12-31 23:59:59.99999</t>
        </is>
      </c>
      <c r="BR216" s="0" t="inlineStr">
        <is>
          <t>14行 10列，源：None 备：</t>
        </is>
      </c>
      <c r="CF216" s="0" t="inlineStr">
        <is>
          <t>23行 7列，源：2003-11-05 02:00:00.000000 -05:10 备：2025-05-12 00:00:00.000000 -14:00</t>
        </is>
      </c>
      <c r="CJ216" s="0" t="inlineStr">
        <is>
          <t>27行 3列，源：0001-01-01 00:00:00.00 +00:00 备：1933-05-11 15:30:45.12 +01:00</t>
        </is>
      </c>
      <c r="CW216" s="0" t="inlineStr">
        <is>
          <t>13行 12列，源：None 备：</t>
        </is>
      </c>
      <c r="DJ216" s="0" t="inlineStr">
        <is>
          <t>13行 6列，源：None 备：</t>
        </is>
      </c>
      <c r="DT216" s="0" t="inlineStr">
        <is>
          <t>28行 6列，源：00:00:01.123460 备：12:30:45.00000</t>
        </is>
      </c>
      <c r="EF216" s="0" t="inlineStr">
        <is>
          <t>14行 0列，源：15 备：4</t>
        </is>
      </c>
      <c r="EQ216" s="0" t="inlineStr">
        <is>
          <t>14行 0列，源：15 备：112</t>
        </is>
      </c>
      <c r="EZ216" s="0" t="inlineStr">
        <is>
          <t>14行 0列，源：15 备：4</t>
        </is>
      </c>
      <c r="FD216" s="0" t="inlineStr">
        <is>
          <t>14行 0列，源：15 备：112</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c_text列源备映射正确，源端为text 2147483647位	期望更改为text	实际备端为text 2147483647位</t>
        </is>
      </c>
      <c r="AT217" s="0" t="inlineStr">
        <is>
          <t>18行 11列，源：None 备：</t>
        </is>
      </c>
      <c r="BA217" s="0" t="inlineStr">
        <is>
          <t>18行 2列，源：0.0 备：0</t>
        </is>
      </c>
      <c r="BM217" s="0" t="inlineStr">
        <is>
          <t>25行 7列，源：2026-04-17 17:17:24.630647 备：9999-12-31 23:59:59.999999</t>
        </is>
      </c>
      <c r="BR217" s="0" t="inlineStr">
        <is>
          <t>14行 11列，源：None 备：</t>
        </is>
      </c>
      <c r="CF217" s="0" t="inlineStr">
        <is>
          <t>23行 8列，源：2003-11-05 02:00:00.0000000 -05:10 备：2025-05-11 23:59:59.9999999 -14:00</t>
        </is>
      </c>
      <c r="CJ217" s="0" t="inlineStr">
        <is>
          <t>27行 4列，源：0001-01-01 00:00:00.000 +00:00 备：1933-05-11 15:30:45.123 +01:00</t>
        </is>
      </c>
      <c r="CW217" s="0" t="inlineStr">
        <is>
          <t>13行 13列，源：None 备：</t>
        </is>
      </c>
      <c r="DJ217" s="0" t="inlineStr">
        <is>
          <t>13行 7列，源：None 备：</t>
        </is>
      </c>
      <c r="DT217" s="0" t="inlineStr">
        <is>
          <t>28行 7列，源：None 备：12:30:45.000000</t>
        </is>
      </c>
      <c r="EF217" s="0" t="inlineStr">
        <is>
          <t>14行 1列，源：nan 备：123</t>
        </is>
      </c>
      <c r="EQ217" s="0" t="inlineStr">
        <is>
          <t>14行 1列，源：nan 备：</t>
        </is>
      </c>
      <c r="EZ217" s="0" t="inlineStr">
        <is>
          <t>14行 1列，源：nan 备：123</t>
        </is>
      </c>
      <c r="FD217" s="0" t="inlineStr">
        <is>
          <t>14行 1列，源：nan 备：</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c_ntext列源备映射错误，源端为ntext 2147483646位	期望更改为text	实际备端为ntext 2147483646位</t>
        </is>
      </c>
      <c r="AT218" s="0" t="inlineStr">
        <is>
          <t>18行 12列，源：None 备：</t>
        </is>
      </c>
      <c r="BA218" s="0" t="inlineStr">
        <is>
          <t>18行 6列，源：None 备：</t>
        </is>
      </c>
      <c r="BM218" s="0" t="inlineStr">
        <is>
          <t>25行 8列，源：2026-04-17 17:17:24.630646 备：9999-12-31 23:59:59.9999999</t>
        </is>
      </c>
      <c r="BR218" s="0" t="inlineStr">
        <is>
          <t>14行 12列，源：None 备：</t>
        </is>
      </c>
      <c r="CF218" s="0" t="inlineStr">
        <is>
          <t>24行 0列，源：32 备：183</t>
        </is>
      </c>
      <c r="CJ218" s="0" t="inlineStr">
        <is>
          <t>27行 5列，源：0001-01-01 00:00:00.0000 +00:00 备：1933-05-11 15:30:45.1235 +01:00</t>
        </is>
      </c>
      <c r="CW218" s="0" t="inlineStr">
        <is>
          <t>13行 14列，源：None 备：</t>
        </is>
      </c>
      <c r="DJ218" s="0" t="inlineStr">
        <is>
          <t>13行 8列，源：None 备：</t>
        </is>
      </c>
      <c r="DT218" s="0" t="inlineStr">
        <is>
          <t>28行 8列，源：00:00:01.123456 备：12:30:45.0000000</t>
        </is>
      </c>
      <c r="EF218" s="0" t="inlineStr">
        <is>
          <t>14行 2列，源：nan 备：12345</t>
        </is>
      </c>
      <c r="EQ218" s="0" t="inlineStr">
        <is>
          <t>14行 2列，源：nan 备：</t>
        </is>
      </c>
      <c r="EZ218" s="0" t="inlineStr">
        <is>
          <t>14行 2列，源：nan 备：12345</t>
        </is>
      </c>
      <c r="FD218" s="0" t="inlineStr">
        <is>
          <t>14行 2列，源：nan 备：</t>
        </is>
      </c>
    </row>
    <row r="219">
      <c r="K219" s="0" t="inlineStr">
        <is>
          <t>~ 空表</t>
        </is>
      </c>
      <c r="AT219" s="0" t="inlineStr">
        <is>
          <t>18行 13列，源：None 备：</t>
        </is>
      </c>
      <c r="BA219" s="0" t="inlineStr">
        <is>
          <t>18行 7列，源：None 备：</t>
        </is>
      </c>
      <c r="BM219" s="0" t="inlineStr">
        <is>
          <t>26行 0列，源：225 备：377</t>
        </is>
      </c>
      <c r="BR219" s="0" t="inlineStr">
        <is>
          <t>14行 13列，源：None 备：</t>
        </is>
      </c>
      <c r="CF219" s="0" t="inlineStr">
        <is>
          <t>24行 1列，源：2025-05-12 00:00:00 -14:00 备：1971-05-11 00:00:00 +14:00</t>
        </is>
      </c>
      <c r="CJ219" s="0" t="inlineStr">
        <is>
          <t>27行 6列，源：0001-01-01 00:00:00.00000 +00:00 备：1933-05-11 15:30:45.12346 +01:00</t>
        </is>
      </c>
      <c r="CW219" s="0" t="inlineStr">
        <is>
          <t>13行 15列，源：nan 备：</t>
        </is>
      </c>
      <c r="DJ219" s="0" t="inlineStr">
        <is>
          <t>13行 9列，源：None 备：</t>
        </is>
      </c>
      <c r="DT219" s="0" t="inlineStr">
        <is>
          <t>29行 0列，源：34 备：5</t>
        </is>
      </c>
      <c r="EF219" s="0" t="inlineStr">
        <is>
          <t>14行 3列，源：nan 备：1234567890</t>
        </is>
      </c>
      <c r="EQ219" s="0" t="inlineStr">
        <is>
          <t>14行 3列，源：nan 备：</t>
        </is>
      </c>
      <c r="EZ219" s="0" t="inlineStr">
        <is>
          <t>14行 3列，源：nan 备：1234567890</t>
        </is>
      </c>
      <c r="FD219" s="0" t="inlineStr">
        <is>
          <t>14行 3列，源：nan 备：</t>
        </is>
      </c>
    </row>
    <row r="220">
      <c r="A220" s="0" t="inlineStr">
        <is>
          <t>info_datetime_dml_batch2_pk_irp2</t>
        </is>
      </c>
      <c r="K220" s="0" t="inlineStr">
        <is>
          <t>[0;34m info_datetime_dml_batch2_pk_irp2 [0m源备字段数相同，源端字段：2 	备端字段2</t>
        </is>
      </c>
      <c r="W220" s="16">
        <f>HYPERLINK("#2026041717hbase1!BB2","NO 源备存在差异，共100个")</f>
        <v/>
      </c>
      <c r="X220" s="0">
        <f>A220</f>
        <v/>
      </c>
      <c r="AT220" s="0" t="inlineStr">
        <is>
          <t>18行 14列，源：None 备：</t>
        </is>
      </c>
      <c r="BA220" s="0" t="inlineStr">
        <is>
          <t>18行 8列，源：None 备：</t>
        </is>
      </c>
      <c r="BM220" s="0" t="inlineStr">
        <is>
          <t>26行 1列，源：9999-12-31 23:59:59 备：2065-05-11 14:30:45</t>
        </is>
      </c>
      <c r="BR220" s="0" t="inlineStr">
        <is>
          <t>14行 14列，源：None 备：</t>
        </is>
      </c>
      <c r="CF220" s="0" t="inlineStr">
        <is>
          <t>24行 2列，源：2025-05-12 00:00:00.0 -14:00 备：1971-05-11 00:00:00.0 +14:00</t>
        </is>
      </c>
      <c r="CJ220" s="0" t="inlineStr">
        <is>
          <t>27行 7列，源：0001-01-01 00:00:00.000000 +00:00 备：1933-05-11 15:30:45.123457 +01:00</t>
        </is>
      </c>
      <c r="CW220" s="0" t="inlineStr">
        <is>
          <t>13行 16列，源：nan 备：</t>
        </is>
      </c>
      <c r="DJ220" s="0" t="inlineStr">
        <is>
          <t>13行 10列，源：None 备：</t>
        </is>
      </c>
      <c r="DT220" s="0" t="inlineStr">
        <is>
          <t>29行 1列，源：None 备：12:30:45</t>
        </is>
      </c>
      <c r="EF220" s="0" t="inlineStr">
        <is>
          <t>14行 4列，源：nan 备：1234567890123456</t>
        </is>
      </c>
      <c r="EQ220" s="0" t="inlineStr">
        <is>
          <t>14行 4列，源：nan 备：</t>
        </is>
      </c>
      <c r="EZ220" s="0" t="inlineStr">
        <is>
          <t>14行 4列，源：nan 备：1234567890123456</t>
        </is>
      </c>
      <c r="FD220" s="0" t="inlineStr">
        <is>
          <t>14行 4列，源：nan 备：</t>
        </is>
      </c>
    </row>
    <row r="221">
      <c r="B221" s="0" t="inlineStr">
        <is>
          <t>YES</t>
        </is>
      </c>
      <c r="C221" s="0" t="inlineStr">
        <is>
          <t>NULL</t>
        </is>
      </c>
      <c r="D221" s="0" t="inlineStr">
        <is>
          <t>NULL</t>
        </is>
      </c>
      <c r="E221" s="0" t="inlineStr">
        <is>
          <t>NULL</t>
        </is>
      </c>
      <c r="F221" s="0" t="inlineStr">
        <is>
          <t>NULL</t>
        </is>
      </c>
      <c r="G221" s="0" t="inlineStr">
        <is>
          <t>NULL</t>
        </is>
      </c>
      <c r="H221" s="0" t="inlineStr">
        <is>
          <t>NULL</t>
        </is>
      </c>
      <c r="I221" s="0" t="inlineStr">
        <is>
          <t>YES!PK__info_dat__3213E83F2549BA1C</t>
        </is>
      </c>
      <c r="J221" s="0" t="inlineStr">
        <is>
          <t>YES! 主键相关索引</t>
        </is>
      </c>
      <c r="K221" s="0" t="inlineStr">
        <is>
          <t xml:space="preserve"> NO!  	 id列源备映射错误，源端为int None位	期望更改为text	实际备端为int None位</t>
        </is>
      </c>
      <c r="AT221" s="0" t="inlineStr">
        <is>
          <t>18行 15列，源：1.23456789012345e-30 备：0.0000000000000</t>
        </is>
      </c>
      <c r="BA221" s="0" t="inlineStr">
        <is>
          <t>18行 10列，源：None 备：</t>
        </is>
      </c>
      <c r="BM221" s="0" t="inlineStr">
        <is>
          <t>26行 2列，源：9999-12-31 23:59:59.900000 备：2065-05-11 14:30:45.1</t>
        </is>
      </c>
      <c r="BR221" s="0" t="inlineStr">
        <is>
          <t>14行 15列，源：1.23456789e+38 备：</t>
        </is>
      </c>
      <c r="CF221" s="0" t="inlineStr">
        <is>
          <t>24行 3列，源：2025-05-12 00:00:00.00 -14:00 备：1971-05-11 00:00:00.00 +14:00</t>
        </is>
      </c>
      <c r="CJ221" s="0" t="inlineStr">
        <is>
          <t>27行 8列，源：0001-01-01 00:00:00.0000000 +00:00 备：1933-05-11 15:30:45.1234567 +01:00</t>
        </is>
      </c>
      <c r="CW221" s="0" t="inlineStr">
        <is>
          <t>13行 19列，源：None 备：</t>
        </is>
      </c>
      <c r="DJ221" s="0" t="inlineStr">
        <is>
          <t>13行 11列，源：None 备：</t>
        </is>
      </c>
      <c r="DT221" s="0" t="inlineStr">
        <is>
          <t>29行 2列，源：12:00:00.100000 备：12:30:45.1</t>
        </is>
      </c>
      <c r="EF221" s="0" t="inlineStr">
        <is>
          <t>14行 15列，源：nan 备：0.0000000000000</t>
        </is>
      </c>
      <c r="EQ221" s="0" t="inlineStr">
        <is>
          <t>14行 15列，源：nan 备：</t>
        </is>
      </c>
      <c r="EZ221" s="0" t="inlineStr">
        <is>
          <t>14行 15列，源：nan 备：0.0000000000000</t>
        </is>
      </c>
      <c r="FD221" s="0" t="inlineStr">
        <is>
          <t>14行 15列，源：nan 备：</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c_datetime列源备映射错误，源端为datetime None位	期望更改为text	实际备端为datetime None位</t>
        </is>
      </c>
      <c r="AT222" s="0" t="inlineStr">
        <is>
          <t>18行 16列，源：1.2345669834560371e-20 备：0.000000</t>
        </is>
      </c>
      <c r="BA222" s="0" t="inlineStr">
        <is>
          <t>18行 11列，源：None 备：</t>
        </is>
      </c>
      <c r="BM222" s="0" t="inlineStr">
        <is>
          <t>26行 3列，源：9999-12-31 23:59:59.990000 备：2065-05-11 14:30:45.12</t>
        </is>
      </c>
      <c r="BR222" s="0" t="inlineStr">
        <is>
          <t>14行 16列，源：3.4028230607370965e+38 备：</t>
        </is>
      </c>
      <c r="CF222" s="0" t="inlineStr">
        <is>
          <t>24行 4列，源：2025-05-12 00:00:00.000 -14:00 备：1971-05-11 00:00:00.000 +14:00</t>
        </is>
      </c>
      <c r="CJ222" s="0" t="inlineStr">
        <is>
          <t>28行 0列，源：107 备：58</t>
        </is>
      </c>
      <c r="CW222" s="0" t="inlineStr">
        <is>
          <t>14行 0列，源：15 备：23</t>
        </is>
      </c>
      <c r="DJ222" s="0" t="inlineStr">
        <is>
          <t>13行 12列，源：None 备：</t>
        </is>
      </c>
      <c r="DT222" s="0" t="inlineStr">
        <is>
          <t>29行 3列，源：None 备：12:30:45.10</t>
        </is>
      </c>
      <c r="EF222" s="0" t="inlineStr">
        <is>
          <t>14行 16列，源：nan 备：299792448.000000</t>
        </is>
      </c>
      <c r="EQ222" s="0" t="inlineStr">
        <is>
          <t>14行 16列，源：nan 备：</t>
        </is>
      </c>
      <c r="EZ222" s="0" t="inlineStr">
        <is>
          <t>14行 16列，源：nan 备：299792448.000000</t>
        </is>
      </c>
      <c r="FD222" s="0" t="inlineStr">
        <is>
          <t>14行 16列，源：nan 备：</t>
        </is>
      </c>
    </row>
    <row r="223">
      <c r="A223" s="0" t="inlineStr">
        <is>
          <t>info_nvarchar_dml_batch1_pk_drp2</t>
        </is>
      </c>
      <c r="K223" s="0" t="inlineStr">
        <is>
          <t>[0;34m info_nvarchar_dml_batch1_pk_drp2 [0m源备字段数相同，源端字段：4 	备端字段4</t>
        </is>
      </c>
      <c r="W223" s="0" t="inlineStr">
        <is>
          <t>YES 源备无差异</t>
        </is>
      </c>
      <c r="X223" s="0">
        <f>A223</f>
        <v/>
      </c>
      <c r="AT223" s="0" t="inlineStr">
        <is>
          <t>18行 19列，源：False 备：0</t>
        </is>
      </c>
      <c r="BA223" s="0" t="inlineStr">
        <is>
          <t>18行 12列，源：None 备：</t>
        </is>
      </c>
      <c r="BM223" s="0" t="inlineStr">
        <is>
          <t>26行 4列，源：9999-12-31 23:59:59.999000 备：2065-05-11 14:30:45.123</t>
        </is>
      </c>
      <c r="BR223" s="0" t="inlineStr">
        <is>
          <t>14行 19列，源：True 备：</t>
        </is>
      </c>
      <c r="CF223" s="0" t="inlineStr">
        <is>
          <t>24行 5列，源：2025-05-12 00:00:00.0000 -14:00 备：1971-05-11 00:00:00.0000 +14:00</t>
        </is>
      </c>
      <c r="CJ223" s="0" t="inlineStr">
        <is>
          <t>28行 1列，源：1933-05-11 15:30:45 +01:00 备：2000-05-11 00:30:45 +09:00</t>
        </is>
      </c>
      <c r="CW223" s="0" t="inlineStr">
        <is>
          <t>14行 1列，源：nan 备：</t>
        </is>
      </c>
      <c r="DJ223" s="0" t="inlineStr">
        <is>
          <t>13行 13列，源：None 备：</t>
        </is>
      </c>
      <c r="DT223" s="0" t="inlineStr">
        <is>
          <t>29行 4列，源：12:00:00.123000 备：12:30:45.100</t>
        </is>
      </c>
      <c r="EF223" s="0" t="inlineStr">
        <is>
          <t>14行 17列，源：None 备：-500000.0000</t>
        </is>
      </c>
      <c r="EQ223" s="0" t="inlineStr">
        <is>
          <t>14行 17列，源：None 备：</t>
        </is>
      </c>
      <c r="EZ223" s="0" t="inlineStr">
        <is>
          <t>14行 17列，源：None 备：-500000.0000</t>
        </is>
      </c>
      <c r="FD223" s="0" t="inlineStr">
        <is>
          <t>14行 17列，源：None 备：</t>
        </is>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YES!PK__info_nva__3213E83FB2B04C94</t>
        </is>
      </c>
      <c r="J224" s="0" t="inlineStr">
        <is>
          <t>YES! 主键相关索引</t>
        </is>
      </c>
      <c r="K224" s="0" t="inlineStr">
        <is>
          <t xml:space="preserve"> NO!  	 id列源备映射错误，源端为int None位	期望更改为text	实际备端为int None位</t>
        </is>
      </c>
      <c r="AT224" s="0" t="inlineStr">
        <is>
          <t>19行 0列，源：20 备：9</t>
        </is>
      </c>
      <c r="BA224" s="0" t="inlineStr">
        <is>
          <t>18行 13列，源：None 备：</t>
        </is>
      </c>
      <c r="BM224" s="0" t="inlineStr">
        <is>
          <t>26行 5列，源：9999-12-31 23:59:59.999900 备：2065-05-11 14:30:45.1235</t>
        </is>
      </c>
      <c r="BR224" s="0" t="inlineStr">
        <is>
          <t>15行 0列，源：17 备：6</t>
        </is>
      </c>
      <c r="CF224" s="0" t="inlineStr">
        <is>
          <t>24行 6列，源：2025-05-12 00:00:00.00000 -14:00 备：1971-05-11 00:00:00.00000 +14:00</t>
        </is>
      </c>
      <c r="CJ224" s="0" t="inlineStr">
        <is>
          <t>28行 2列，源：1933-05-11 15:30:45.1 +01:00 备：2000-05-11 00:30:45.1 +09:00</t>
        </is>
      </c>
      <c r="CW224" s="0" t="inlineStr">
        <is>
          <t>14行 2列，源：nan 备：</t>
        </is>
      </c>
      <c r="DJ224" s="0" t="inlineStr">
        <is>
          <t>13行 14列，源：None 备：</t>
        </is>
      </c>
      <c r="DT224" s="0" t="inlineStr">
        <is>
          <t>29行 5列，源：None 备：12:30:45.1000</t>
        </is>
      </c>
      <c r="EF224" s="0" t="inlineStr">
        <is>
          <t>14行 18列，源：None 备：1234.5678</t>
        </is>
      </c>
      <c r="EQ224" s="0" t="inlineStr">
        <is>
          <t>14行 18列，源：None 备：</t>
        </is>
      </c>
      <c r="EZ224" s="0" t="inlineStr">
        <is>
          <t>14行 18列，源：None 备：1234.5678</t>
        </is>
      </c>
      <c r="FD224" s="0" t="inlineStr">
        <is>
          <t>14行 18列，源：None 备：</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c_nvarchar列源备映射错误，源端为nvarchar 2位	期望更改为text	实际备端为nvarchar 2位</t>
        </is>
      </c>
      <c r="AT225" s="0" t="inlineStr">
        <is>
          <t>19行 2列，源：nan 备：12345</t>
        </is>
      </c>
      <c r="BA225" s="0" t="inlineStr">
        <is>
          <t>18行 14列，源：None 备：</t>
        </is>
      </c>
      <c r="BM225" s="0" t="inlineStr">
        <is>
          <t>26行 6列，源：9999-12-31 23:59:59.999990 备：2065-05-11 14:30:45.12346</t>
        </is>
      </c>
      <c r="BR225" s="0" t="inlineStr">
        <is>
          <t>15行 1列，源：nan 备：127</t>
        </is>
      </c>
      <c r="CF225" s="0" t="inlineStr">
        <is>
          <t>24行 7列，源：2025-05-12 00:00:00.000000 -14:00 备：1971-05-11 00:00:00.000000 +14:00</t>
        </is>
      </c>
      <c r="CJ225" s="0" t="inlineStr">
        <is>
          <t>28行 3列，源：1933-05-11 15:30:45.12 +01:00 备：2000-05-11 00:30:45.12 +09:00</t>
        </is>
      </c>
      <c r="CW225" s="0" t="inlineStr">
        <is>
          <t>14行 3列，源：nan 备：</t>
        </is>
      </c>
      <c r="DJ225" s="0" t="inlineStr">
        <is>
          <t>13行 15列，源：nan 备：</t>
        </is>
      </c>
      <c r="DT225" s="0" t="inlineStr">
        <is>
          <t>29行 6列，源：12:00:00.123460 备：12:30:45.10000</t>
        </is>
      </c>
      <c r="EF225" s="0" t="inlineStr">
        <is>
          <t>14行 19列，源：None 备：1</t>
        </is>
      </c>
      <c r="EQ225" s="0" t="inlineStr">
        <is>
          <t>14行 19列，源：None 备：</t>
        </is>
      </c>
      <c r="EZ225" s="0" t="inlineStr">
        <is>
          <t>14行 19列，源：None 备：1</t>
        </is>
      </c>
      <c r="FD225" s="0" t="inlineStr">
        <is>
          <t>14行 19列，源：None 备：</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c_nvarchar20列源备映射错误，源端为nvarchar 40位	期望更改为text	实际备端为nvarchar 40位</t>
        </is>
      </c>
      <c r="AT226" s="0" t="inlineStr">
        <is>
          <t>19行 5列，源：None 备：</t>
        </is>
      </c>
      <c r="BA226" s="0" t="inlineStr">
        <is>
          <t>18行 15列，源：123.456789 备：123.4567890000000</t>
        </is>
      </c>
      <c r="BM226" s="0" t="inlineStr">
        <is>
          <t>26行 7列，源：9999-12-31 23:59:59.999999 备：2065-05-11 14:30:45.123457</t>
        </is>
      </c>
      <c r="BR226" s="0" t="inlineStr">
        <is>
          <t>15行 2列，源：nan 备：0</t>
        </is>
      </c>
      <c r="CF226" s="0" t="inlineStr">
        <is>
          <t>24行 8列，源：2025-05-11 23:59:59.9999999 -14:00 备：1971-05-11 00:00:00.0000001 +14:00</t>
        </is>
      </c>
      <c r="CJ226" s="0" t="inlineStr">
        <is>
          <t>28行 4列，源：1933-05-11 15:30:45.123 +01:00 备：2000-05-11 00:30:45.123 +09:00</t>
        </is>
      </c>
      <c r="CW226" s="0" t="inlineStr">
        <is>
          <t>14行 4列，源：nan 备：-223456789012</t>
        </is>
      </c>
      <c r="DJ226" s="0" t="inlineStr">
        <is>
          <t>13行 16列，源：nan 备：</t>
        </is>
      </c>
      <c r="DT226" s="0" t="inlineStr">
        <is>
          <t>29行 7列，源：None 备：12:30:45.100000</t>
        </is>
      </c>
      <c r="EF226" s="0" t="inlineStr">
        <is>
          <t>15行 0列，源：16 备：5</t>
        </is>
      </c>
      <c r="EQ226" s="0" t="inlineStr">
        <is>
          <t>15行 0列，源：16 备：113</t>
        </is>
      </c>
      <c r="EZ226" s="0" t="inlineStr">
        <is>
          <t>15行 0列，源：16 备：5</t>
        </is>
      </c>
      <c r="FD226" s="0" t="inlineStr">
        <is>
          <t>15行 0列，源：16 备：113</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c_nvarchar3500列源备映射错误，源端为nchar 7000位	期望更改为text	实际备端为nchar 7000位</t>
        </is>
      </c>
      <c r="AT227" s="0" t="inlineStr">
        <is>
          <t>19行 6列，源：None 备：</t>
        </is>
      </c>
      <c r="BA227" s="0" t="inlineStr">
        <is>
          <t>18行 16列，源：1.2345669834560371e-20 备：0.000000</t>
        </is>
      </c>
      <c r="BM227" s="0" t="inlineStr">
        <is>
          <t>26行 8列，源：9999-12-31 23:59:59.999999 备：2065-05-11 14:30:45.1234567</t>
        </is>
      </c>
      <c r="BR227" s="0" t="inlineStr">
        <is>
          <t>15行 3列，源：nan 备：0</t>
        </is>
      </c>
      <c r="CF227" s="0" t="inlineStr">
        <is>
          <t>25行 0列，源：33 备：2</t>
        </is>
      </c>
      <c r="CJ227" s="0" t="inlineStr">
        <is>
          <t>28行 5列，源：1933-05-11 15:30:45.1235 +01:00 备：2000-05-11 00:30:45.1235 +09:00</t>
        </is>
      </c>
      <c r="CW227" s="0" t="inlineStr">
        <is>
          <t>14行 5列，源：None 备：</t>
        </is>
      </c>
      <c r="DJ227" s="0" t="inlineStr">
        <is>
          <t>13行 19列，源：None 备：</t>
        </is>
      </c>
      <c r="DT227" s="0" t="inlineStr">
        <is>
          <t>29行 8列，源：12:00:00.123456 备：12:30:45.1000000</t>
        </is>
      </c>
      <c r="EF227" s="0" t="inlineStr">
        <is>
          <t>15行 1列，源：nan 备：0</t>
        </is>
      </c>
      <c r="EQ227" s="0" t="inlineStr">
        <is>
          <t>15行 1列，源：nan 备：</t>
        </is>
      </c>
      <c r="EZ227" s="0" t="inlineStr">
        <is>
          <t>15行 1列，源：nan 备：0</t>
        </is>
      </c>
      <c r="FD227" s="0" t="inlineStr">
        <is>
          <t>15行 1列，源：nan 备：</t>
        </is>
      </c>
    </row>
    <row r="228">
      <c r="A228" s="0" t="inlineStr">
        <is>
          <t>info_nchar_dml_single_pk_urp</t>
        </is>
      </c>
      <c r="K228" s="0" t="inlineStr">
        <is>
          <t>[0;34m info_nchar_dml_single_pk_urp [0m源备字段数相同，源端字段：4 	备端字段4</t>
        </is>
      </c>
      <c r="W228" s="16">
        <f>HYPERLINK("#2026041717hbase1!BC2","NO 源备存在差异，共54个")</f>
        <v/>
      </c>
      <c r="X228" s="0">
        <f>A228</f>
        <v/>
      </c>
      <c r="AT228" s="0" t="inlineStr">
        <is>
          <t>19行 7列，源：None 备：</t>
        </is>
      </c>
      <c r="BA228" s="0" t="inlineStr">
        <is>
          <t>18行 19列，源：True 备：1</t>
        </is>
      </c>
      <c r="BM228" s="0" t="inlineStr">
        <is>
          <t>27行 0列，源：227 备：4</t>
        </is>
      </c>
      <c r="BR228" s="0" t="inlineStr">
        <is>
          <t>15行 4列，源：nan 备：0</t>
        </is>
      </c>
      <c r="CF228" s="0" t="inlineStr">
        <is>
          <t>25行 1列，源：1971-05-11 00:00:00 +14:00 备：1900-01-01 00:00:00 +00:00</t>
        </is>
      </c>
      <c r="CJ228" s="0" t="inlineStr">
        <is>
          <t>28行 6列，源：1933-05-11 15:30:45.12346 +01:00 备：2000-05-11 00:30:45.12346 +09:00</t>
        </is>
      </c>
      <c r="CW228" s="0" t="inlineStr">
        <is>
          <t>14行 6列，源：None 备：</t>
        </is>
      </c>
      <c r="DJ228" s="0" t="inlineStr">
        <is>
          <t>14行 0列，源：19 备：24</t>
        </is>
      </c>
      <c r="DT228" s="0" t="inlineStr">
        <is>
          <t>30行 0列，源：35 备：6</t>
        </is>
      </c>
      <c r="EF228" s="0" t="inlineStr">
        <is>
          <t>15行 2列，源：nan 备：0</t>
        </is>
      </c>
      <c r="EQ228" s="0" t="inlineStr">
        <is>
          <t>15行 2列，源：nan 备：</t>
        </is>
      </c>
      <c r="EZ228" s="0" t="inlineStr">
        <is>
          <t>15行 2列，源：nan 备：0</t>
        </is>
      </c>
      <c r="FD228" s="0" t="inlineStr">
        <is>
          <t>15行 2列，源：nan 备：</t>
        </is>
      </c>
    </row>
    <row r="229">
      <c r="B229" s="0" t="inlineStr">
        <is>
          <t>YES</t>
        </is>
      </c>
      <c r="C229" s="0" t="inlineStr">
        <is>
          <t>NULL</t>
        </is>
      </c>
      <c r="D229" s="0" t="inlineStr">
        <is>
          <t>NULL</t>
        </is>
      </c>
      <c r="E229" s="0" t="inlineStr">
        <is>
          <t>NULL</t>
        </is>
      </c>
      <c r="F229" s="0" t="inlineStr">
        <is>
          <t>NULL</t>
        </is>
      </c>
      <c r="G229" s="0" t="inlineStr">
        <is>
          <t>NULL</t>
        </is>
      </c>
      <c r="H229" s="0" t="inlineStr">
        <is>
          <t>NULL</t>
        </is>
      </c>
      <c r="I229" s="0" t="inlineStr">
        <is>
          <t>YES!PK__info_nch__3213E83F8BC03FD0</t>
        </is>
      </c>
      <c r="J229" s="0" t="inlineStr">
        <is>
          <t>YES! 主键相关索引</t>
        </is>
      </c>
      <c r="K229" s="0" t="inlineStr">
        <is>
          <t xml:space="preserve"> NO!  	 id列源备映射错误，源端为int None位	期望更改为text	实际备端为int None位</t>
        </is>
      </c>
      <c r="AT229" s="0" t="inlineStr">
        <is>
          <t>19行 8列，源：None 备：</t>
        </is>
      </c>
      <c r="BA229" s="0" t="inlineStr">
        <is>
          <t>19行 0列，源：20 备：9</t>
        </is>
      </c>
      <c r="BM229" s="0" t="inlineStr">
        <is>
          <t>27行 1列，源：2065-05-11 14:30:45 备：0001-01-01 00:00:00</t>
        </is>
      </c>
      <c r="BR229" s="0" t="inlineStr">
        <is>
          <t>15行 5列，源：None 备：</t>
        </is>
      </c>
      <c r="CF229" s="0" t="inlineStr">
        <is>
          <t>25行 2列，源：1971-05-11 00:00:00.0 +14:00 备：1900-01-01 00:00:00.0 +00:00</t>
        </is>
      </c>
      <c r="CJ229" s="0" t="inlineStr">
        <is>
          <t>28行 7列，源：1933-05-11 15:30:45.123457 +01:00 备：2000-05-11 00:30:45.123457 +09:00</t>
        </is>
      </c>
      <c r="CW229" s="0" t="inlineStr">
        <is>
          <t>14行 7列，源：None 备：</t>
        </is>
      </c>
      <c r="DJ229" s="0" t="inlineStr">
        <is>
          <t>14行 1列，源：nan 备：</t>
        </is>
      </c>
      <c r="DT229" s="0" t="inlineStr">
        <is>
          <t>30行 1列，源：00:00:01 备：12:30:45</t>
        </is>
      </c>
      <c r="EF229" s="0" t="inlineStr">
        <is>
          <t>15行 3列，源：nan 备：0</t>
        </is>
      </c>
      <c r="EQ229" s="0" t="inlineStr">
        <is>
          <t>15行 3列，源：nan 备：</t>
        </is>
      </c>
      <c r="EZ229" s="0" t="inlineStr">
        <is>
          <t>15行 3列，源：nan 备：0</t>
        </is>
      </c>
      <c r="FD229" s="0" t="inlineStr">
        <is>
          <t>15行 3列，源：nan 备：</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c_nchar列源备映射错误，源端为nchar 2位	期望更改为text	实际备端为nchar 2位</t>
        </is>
      </c>
      <c r="AT230" s="0" t="inlineStr">
        <is>
          <t>19行 10列，源：None 备：</t>
        </is>
      </c>
      <c r="BA230" s="0" t="inlineStr">
        <is>
          <t>19行 2列，源：0.0 备：0</t>
        </is>
      </c>
      <c r="BM230" s="0" t="inlineStr">
        <is>
          <t>27行 2列，源：2065-05-11 14:30:45.100000 备：0001-01-01 00:00:00.0</t>
        </is>
      </c>
      <c r="BR230" s="0" t="inlineStr">
        <is>
          <t>15行 6列，源：None 备：</t>
        </is>
      </c>
      <c r="CF230" s="0" t="inlineStr">
        <is>
          <t>25行 3列，源：1971-05-11 00:00:00.00 +14:00 备：1900-01-01 00:00:00.00 +00:00</t>
        </is>
      </c>
      <c r="CJ230" s="0" t="inlineStr">
        <is>
          <t>28行 8列，源：1933-05-11 15:30:45.1234567 +01:00 备：2000-05-11 00:30:45.1234567 +09:00</t>
        </is>
      </c>
      <c r="CW230" s="0" t="inlineStr">
        <is>
          <t>14行 8列，源：None 备：</t>
        </is>
      </c>
      <c r="DJ230" s="0" t="inlineStr">
        <is>
          <t>14行 2列，源：nan 备：</t>
        </is>
      </c>
      <c r="DT230" s="0" t="inlineStr">
        <is>
          <t>30行 2列，源：None 备：12:30:45.1</t>
        </is>
      </c>
      <c r="EF230" s="0" t="inlineStr">
        <is>
          <t>15行 4列，源：nan 备：0</t>
        </is>
      </c>
      <c r="EQ230" s="0" t="inlineStr">
        <is>
          <t>15行 4列，源：nan 备：</t>
        </is>
      </c>
      <c r="EZ230" s="0" t="inlineStr">
        <is>
          <t>15行 4列，源：nan 备：0</t>
        </is>
      </c>
      <c r="FD230" s="0" t="inlineStr">
        <is>
          <t>15行 4列，源：nan 备：</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c_nchar20列源备映射错误，源端为nchar 40位	期望更改为text	实际备端为nchar 40位</t>
        </is>
      </c>
      <c r="AT231" s="0" t="inlineStr">
        <is>
          <t>19行 11列，源：None 备：</t>
        </is>
      </c>
      <c r="BA231" s="0" t="inlineStr">
        <is>
          <t>19行 5列，源：None 备：</t>
        </is>
      </c>
      <c r="BM231" s="0" t="inlineStr">
        <is>
          <t>27行 3列，源：2065-05-11 14:30:45.120000 备：0001-01-01 00:00:00.00</t>
        </is>
      </c>
      <c r="BR231" s="0" t="inlineStr">
        <is>
          <t>15行 7列，源：None 备：</t>
        </is>
      </c>
      <c r="CF231" s="0" t="inlineStr">
        <is>
          <t>25行 4列，源：1971-05-11 00:00:00.000 +14:00 备：1900-01-01 00:00:00.000 +00:00</t>
        </is>
      </c>
      <c r="CJ231" s="0" t="inlineStr">
        <is>
          <t>29行 0列，源：108 备：59</t>
        </is>
      </c>
      <c r="CW231" s="0" t="inlineStr">
        <is>
          <t>14行 9列，源：None 备：</t>
        </is>
      </c>
      <c r="DJ231" s="0" t="inlineStr">
        <is>
          <t>14行 3列，源：nan 备：</t>
        </is>
      </c>
      <c r="DT231" s="0" t="inlineStr">
        <is>
          <t>30行 3列，源：00:00:01.120000 备：12:30:45.12</t>
        </is>
      </c>
      <c r="EF231" s="0" t="inlineStr">
        <is>
          <t>15行 5列，源：None 备：</t>
        </is>
      </c>
      <c r="EQ231" s="0" t="inlineStr">
        <is>
          <t>15行 5列，源：None 备：-457</t>
        </is>
      </c>
      <c r="EZ231" s="0" t="inlineStr">
        <is>
          <t>15行 5列，源：None 备：</t>
        </is>
      </c>
      <c r="FD231" s="0" t="inlineStr">
        <is>
          <t>15行 5列，源：None 备：-457</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c_nchar3500列源备映射错误，源端为nchar 7000位	期望更改为text	实际备端为nchar 7000位</t>
        </is>
      </c>
      <c r="AT232" s="0" t="inlineStr">
        <is>
          <t>19行 12列，源：None 备：</t>
        </is>
      </c>
      <c r="BA232" s="0" t="inlineStr">
        <is>
          <t>19行 6列，源：None 备：</t>
        </is>
      </c>
      <c r="BM232" s="0" t="inlineStr">
        <is>
          <t>27行 4列，源：2065-05-11 14:30:45.123000 备：0001-01-01 00:00:00.000</t>
        </is>
      </c>
      <c r="BR232" s="0" t="inlineStr">
        <is>
          <t>15行 8列，源：None 备：</t>
        </is>
      </c>
      <c r="CF232" s="0" t="inlineStr">
        <is>
          <t>25行 5列，源：1971-05-11 00:00:00.0000 +14:00 备：1900-01-01 00:00:00.0000 +00:00</t>
        </is>
      </c>
      <c r="CJ232" s="0" t="inlineStr">
        <is>
          <t>29行 1列，源：2000-05-11 00:30:45 +09:00 备：1999-05-16 01:30:45 +10:15</t>
        </is>
      </c>
      <c r="CW232" s="0" t="inlineStr">
        <is>
          <t>14行 10列，源：None 备：</t>
        </is>
      </c>
      <c r="DJ232" s="0" t="inlineStr">
        <is>
          <t>14行 4列，源：nan 备：</t>
        </is>
      </c>
      <c r="DT232" s="0" t="inlineStr">
        <is>
          <t>30行 4列，源：None 备：12:30:45.120</t>
        </is>
      </c>
      <c r="EF232" s="0" t="inlineStr">
        <is>
          <t>15行 6列，源：None 备：</t>
        </is>
      </c>
      <c r="EQ232" s="0" t="inlineStr">
        <is>
          <t>15行 6列，源：None 备：-123456780123456781234589012345678</t>
        </is>
      </c>
      <c r="EZ232" s="0" t="inlineStr">
        <is>
          <t>15行 6列，源：None 备：</t>
        </is>
      </c>
      <c r="FD232" s="0" t="inlineStr">
        <is>
          <t>15行 6列，源：None 备：-123456780123456781234589012345678</t>
        </is>
      </c>
    </row>
    <row r="233">
      <c r="A233" s="0" t="inlineStr">
        <is>
          <t>info_xml_dml_single_pk_drp</t>
        </is>
      </c>
      <c r="K233" s="0" t="inlineStr">
        <is>
          <t>[0;34m info_xml_dml_single_pk_drp [0m源备字段数相同，源端字段：2 	备端字段2</t>
        </is>
      </c>
      <c r="W233" s="0" t="inlineStr">
        <is>
          <t>YES 源备无差异</t>
        </is>
      </c>
      <c r="X233" s="0">
        <f>A233</f>
        <v/>
      </c>
      <c r="AT233" s="0" t="inlineStr">
        <is>
          <t>19行 13列，源：None 备：</t>
        </is>
      </c>
      <c r="BA233" s="0" t="inlineStr">
        <is>
          <t>19行 7列，源：None 备：</t>
        </is>
      </c>
      <c r="BM233" s="0" t="inlineStr">
        <is>
          <t>27行 5列，源：2065-05-11 14:30:45.123500 备：0001-01-01 00:00:00.0000</t>
        </is>
      </c>
      <c r="BR233" s="0" t="inlineStr">
        <is>
          <t>15行 9列，源：None 备：</t>
        </is>
      </c>
      <c r="CF233" s="0" t="inlineStr">
        <is>
          <t>25行 6列，源：1971-05-11 00:00:00.00000 +14:00 备：1900-01-01 00:00:00.00000 +00:00</t>
        </is>
      </c>
      <c r="CJ233" s="0" t="inlineStr">
        <is>
          <t>29行 2列，源：2000-05-11 00:30:45.1 +09:00 备：1999-05-16 01:30:45.1 +10:15</t>
        </is>
      </c>
      <c r="CW233" s="0" t="inlineStr">
        <is>
          <t>14行 11列，源：None 备：</t>
        </is>
      </c>
      <c r="DJ233" s="0" t="inlineStr">
        <is>
          <t>14行 5列，源：None 备：</t>
        </is>
      </c>
      <c r="DT233" s="0" t="inlineStr">
        <is>
          <t>30行 5列，源：00:00:01.123500 备：12:30:45.1200</t>
        </is>
      </c>
      <c r="EF233" s="0" t="inlineStr">
        <is>
          <t>15行 7列，源：None 备：</t>
        </is>
      </c>
      <c r="EQ233" s="0" t="inlineStr">
        <is>
          <t>15行 7列，源：None 备：-0.45678901234792345678901456789010000000</t>
        </is>
      </c>
      <c r="EZ233" s="0" t="inlineStr">
        <is>
          <t>15行 7列，源：None 备：</t>
        </is>
      </c>
      <c r="FD233" s="0" t="inlineStr">
        <is>
          <t>15行 7列，源：None 备：-0.45678901234792345678901456789010000000</t>
        </is>
      </c>
    </row>
    <row r="234">
      <c r="B234" s="0" t="inlineStr">
        <is>
          <t>YES</t>
        </is>
      </c>
      <c r="C234" s="0" t="inlineStr">
        <is>
          <t>NULL</t>
        </is>
      </c>
      <c r="D234" s="0" t="inlineStr">
        <is>
          <t>NULL</t>
        </is>
      </c>
      <c r="E234" s="0" t="inlineStr">
        <is>
          <t>NULL</t>
        </is>
      </c>
      <c r="F234" s="0" t="inlineStr">
        <is>
          <t>NULL</t>
        </is>
      </c>
      <c r="G234" s="0" t="inlineStr">
        <is>
          <t>NULL</t>
        </is>
      </c>
      <c r="H234" s="0" t="inlineStr">
        <is>
          <t>NULL</t>
        </is>
      </c>
      <c r="I234" s="0" t="inlineStr">
        <is>
          <t>YES!PK__info_xml__3213E83F9CD7369F</t>
        </is>
      </c>
      <c r="J234" s="0" t="inlineStr">
        <is>
          <t>YES! 主键相关索引</t>
        </is>
      </c>
      <c r="K234" s="0" t="inlineStr">
        <is>
          <t xml:space="preserve"> NO!  	 id列源备映射错误，源端为int None位	期望更改为text	实际备端为int None位</t>
        </is>
      </c>
      <c r="AT234" s="0" t="inlineStr">
        <is>
          <t>19行 14列，源：None 备：</t>
        </is>
      </c>
      <c r="BA234" s="0" t="inlineStr">
        <is>
          <t>19行 8列，源：None 备：</t>
        </is>
      </c>
      <c r="BM234" s="0" t="inlineStr">
        <is>
          <t>27行 6列，源：2065-05-11 14:30:45.123460 备：0001-01-01 00:00:00.00000</t>
        </is>
      </c>
      <c r="BR234" s="0" t="inlineStr">
        <is>
          <t>15行 10列，源：None 备：</t>
        </is>
      </c>
      <c r="CF234" s="0" t="inlineStr">
        <is>
          <t>25行 7列，源：1971-05-11 00:00:00.000000 +14:00 备：1900-01-01 00:00:00.000000 +00:00</t>
        </is>
      </c>
      <c r="CJ234" s="0" t="inlineStr">
        <is>
          <t>29行 3列，源：2000-05-11 00:30:45.12 +09:00 备：1999-05-16 01:30:45.12 +10:15</t>
        </is>
      </c>
      <c r="CW234" s="0" t="inlineStr">
        <is>
          <t>14行 12列，源：None 备：</t>
        </is>
      </c>
      <c r="DJ234" s="0" t="inlineStr">
        <is>
          <t>14行 6列，源：None 备：</t>
        </is>
      </c>
      <c r="DT234" s="0" t="inlineStr">
        <is>
          <t>30行 6列，源：None 备：12:30:45.12000</t>
        </is>
      </c>
      <c r="EF234" s="0" t="inlineStr">
        <is>
          <t>15行 8列，源：None 备：</t>
        </is>
      </c>
      <c r="EQ234" s="0" t="inlineStr">
        <is>
          <t>15行 8列，源：None 备：-123456789012347890345678.9874321000</t>
        </is>
      </c>
      <c r="EZ234" s="0" t="inlineStr">
        <is>
          <t>15行 8列，源：None 备：</t>
        </is>
      </c>
      <c r="FD234" s="0" t="inlineStr">
        <is>
          <t>15行 8列，源：None 备：-123456789012347890345678.9874321000</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c_xml列源备映射错误，源端为xml -1位	期望更改为text	实际备端为xml -1位</t>
        </is>
      </c>
      <c r="AT235" s="0" t="inlineStr">
        <is>
          <t>19行 15列，源：1.23456789012345e-30 备：0.0000000000000</t>
        </is>
      </c>
      <c r="BA235" s="0" t="inlineStr">
        <is>
          <t>19行 10列，源：None 备：</t>
        </is>
      </c>
      <c r="BM235" s="0" t="inlineStr">
        <is>
          <t>27行 7列，源：2065-05-11 14:30:45.123457 备：0001-01-01 00:00:00.000000</t>
        </is>
      </c>
      <c r="BR235" s="0" t="inlineStr">
        <is>
          <t>15行 11列，源：None 备：</t>
        </is>
      </c>
      <c r="CF235" s="0" t="inlineStr">
        <is>
          <t>25行 8列，源：1971-05-11 00:00:00.0000001 +14:00 备：1900-01-01 00:00:00.0000000 +00:00</t>
        </is>
      </c>
      <c r="CJ235" s="0" t="inlineStr">
        <is>
          <t>29行 4列，源：2000-05-11 00:30:45.123 +09:00 备：1999-05-16 01:30:45.123 +10:15</t>
        </is>
      </c>
      <c r="CW235" s="0" t="inlineStr">
        <is>
          <t>14行 13列，源：None 备：</t>
        </is>
      </c>
      <c r="DJ235" s="0" t="inlineStr">
        <is>
          <t>14行 7列，源：None 备：</t>
        </is>
      </c>
      <c r="DT235" s="0" t="inlineStr">
        <is>
          <t>30行 7列，源：00:00:01.123457 备：12:30:45.120000</t>
        </is>
      </c>
      <c r="EF235" s="0" t="inlineStr">
        <is>
          <t>15行 9列，源：None 备：</t>
        </is>
      </c>
      <c r="EQ235" s="0" t="inlineStr">
        <is>
          <t>15行 9列，源：None 备：-98743298765.4321</t>
        </is>
      </c>
      <c r="EZ235" s="0" t="inlineStr">
        <is>
          <t>15行 9列，源：None 备：</t>
        </is>
      </c>
      <c r="FD235" s="0" t="inlineStr">
        <is>
          <t>15行 9列，源：None 备：-98743298765.4321</t>
        </is>
      </c>
    </row>
    <row r="236">
      <c r="A236" s="0" t="inlineStr">
        <is>
          <t>info_datetime_dml_batch1_pk_urp1</t>
        </is>
      </c>
      <c r="K236" s="0" t="inlineStr">
        <is>
          <t>[0;34m info_datetime_dml_batch1_pk_urp1 [0m源备字段数相同，源端字段：2 	备端字段2</t>
        </is>
      </c>
      <c r="W236" s="16">
        <f>HYPERLINK("#2026041717hbase1!BD2","NO 源备存在差异，共47个")</f>
        <v/>
      </c>
      <c r="X236" s="0">
        <f>A236</f>
        <v/>
      </c>
      <c r="AT236" s="0" t="inlineStr">
        <is>
          <t>19行 16列，源：1.2345669834560371e-20 备：0.000000</t>
        </is>
      </c>
      <c r="BA236" s="0" t="inlineStr">
        <is>
          <t>19行 11列，源：None 备：</t>
        </is>
      </c>
      <c r="BM236" s="0" t="inlineStr">
        <is>
          <t>27行 8列，源：2065-05-11 14:30:45.123456 备：0001-01-01 00:00:00.0000000</t>
        </is>
      </c>
      <c r="BR236" s="0" t="inlineStr">
        <is>
          <t>15行 12列，源：None 备：</t>
        </is>
      </c>
      <c r="CF236" s="0" t="inlineStr">
        <is>
          <t>26行 0列，源：72 备：21</t>
        </is>
      </c>
      <c r="CJ236" s="0" t="inlineStr">
        <is>
          <t>29行 5列，源：2000-05-11 00:30:45.1235 +09:00 备：1999-05-16 01:30:45.1235 +10:15</t>
        </is>
      </c>
      <c r="CW236" s="0" t="inlineStr">
        <is>
          <t>14行 14列，源：None 备：</t>
        </is>
      </c>
      <c r="DJ236" s="0" t="inlineStr">
        <is>
          <t>14行 8列，源：None 备：</t>
        </is>
      </c>
      <c r="DT236" s="0" t="inlineStr">
        <is>
          <t>30行 8列，源：None 备：12:30:45.1200000</t>
        </is>
      </c>
      <c r="EF236" s="0" t="inlineStr">
        <is>
          <t>15行 10列，源：None 备：</t>
        </is>
      </c>
      <c r="EQ236" s="0" t="inlineStr">
        <is>
          <t>15行 10列，源：None 备：-321</t>
        </is>
      </c>
      <c r="EZ236" s="0" t="inlineStr">
        <is>
          <t>15行 10列，源：None 备：</t>
        </is>
      </c>
      <c r="FD236" s="0" t="inlineStr">
        <is>
          <t>15行 10列，源：None 备：-321</t>
        </is>
      </c>
    </row>
    <row r="237">
      <c r="B237" s="0" t="inlineStr">
        <is>
          <t>YES</t>
        </is>
      </c>
      <c r="C237" s="0" t="inlineStr">
        <is>
          <t>NULL</t>
        </is>
      </c>
      <c r="D237" s="0" t="inlineStr">
        <is>
          <t>NULL</t>
        </is>
      </c>
      <c r="E237" s="0" t="inlineStr">
        <is>
          <t>NULL</t>
        </is>
      </c>
      <c r="F237" s="0" t="inlineStr">
        <is>
          <t>NULL</t>
        </is>
      </c>
      <c r="G237" s="0" t="inlineStr">
        <is>
          <t>NULL</t>
        </is>
      </c>
      <c r="H237" s="0" t="inlineStr">
        <is>
          <t>NULL</t>
        </is>
      </c>
      <c r="I237" s="0" t="inlineStr">
        <is>
          <t>YES!PK__info_dat__3213E83FDFFFB785</t>
        </is>
      </c>
      <c r="J237" s="0" t="inlineStr">
        <is>
          <t>YES! 主键相关索引</t>
        </is>
      </c>
      <c r="K237" s="0" t="inlineStr">
        <is>
          <t xml:space="preserve"> NO!  	 id列源备映射错误，源端为int None位	期望更改为text	实际备端为int None位</t>
        </is>
      </c>
      <c r="AT237" s="0" t="inlineStr">
        <is>
          <t>19行 19列，源：False 备：0</t>
        </is>
      </c>
      <c r="BA237" s="0" t="inlineStr">
        <is>
          <t>19行 12列，源：None 备：</t>
        </is>
      </c>
      <c r="BM237" s="0" t="inlineStr">
        <is>
          <t>28行 0列，源：275 备：5</t>
        </is>
      </c>
      <c r="BR237" s="0" t="inlineStr">
        <is>
          <t>15行 13列，源：None 备：</t>
        </is>
      </c>
      <c r="CF237" s="0" t="inlineStr">
        <is>
          <t>26行 1列，源：1900-01-01 00:00:00 +00:00 备：</t>
        </is>
      </c>
      <c r="CJ237" s="0" t="inlineStr">
        <is>
          <t>29行 6列，源：2000-05-11 00:30:45.12346 +09:00 备：1999-05-16 01:30:45.12346 +10:15</t>
        </is>
      </c>
      <c r="CW237" s="0" t="inlineStr">
        <is>
          <t>14行 15列，源：nan 备：</t>
        </is>
      </c>
      <c r="DJ237" s="0" t="inlineStr">
        <is>
          <t>14行 9列，源：None 备：</t>
        </is>
      </c>
      <c r="DT237" s="0" t="inlineStr">
        <is>
          <t>31行 0列，源：36 备：7</t>
        </is>
      </c>
      <c r="EF237" s="0" t="inlineStr">
        <is>
          <t>15行 11列，源：None 备：</t>
        </is>
      </c>
      <c r="EQ237" s="0" t="inlineStr">
        <is>
          <t>15行 11列，源：None 备：-987654321096543210987654321098765432</t>
        </is>
      </c>
      <c r="EZ237" s="0" t="inlineStr">
        <is>
          <t>15行 11列，源：None 备：</t>
        </is>
      </c>
      <c r="FD237" s="0" t="inlineStr">
        <is>
          <t>15行 11列，源：None 备：-987654321096543210987654321098765432</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c_datetime列源备映射错误，源端为datetime None位	期望更改为text	实际备端为datetime None位</t>
        </is>
      </c>
      <c r="BA238" s="0" t="inlineStr">
        <is>
          <t>19行 13列，源：None 备：</t>
        </is>
      </c>
      <c r="BM238" s="0" t="inlineStr">
        <is>
          <t>28行 2列，源：9999-12-31 23:59:59.900000 备：9999-12-31 23:59:59.9</t>
        </is>
      </c>
      <c r="BR238" s="0" t="inlineStr">
        <is>
          <t>15行 14列，源：None 备：</t>
        </is>
      </c>
      <c r="CF238" s="0" t="inlineStr">
        <is>
          <t>26行 1列，源：1900-01-01 00:00:00 +00:00 备：</t>
        </is>
      </c>
      <c r="CJ238" s="0" t="inlineStr">
        <is>
          <t>29行 7列，源：2000-05-11 00:30:45.123457 +09:00 备：1999-05-16 01:30:45.123457 +10:15</t>
        </is>
      </c>
      <c r="CW238" s="0" t="inlineStr">
        <is>
          <t>14行 16列，源：nan 备：</t>
        </is>
      </c>
      <c r="DJ238" s="0" t="inlineStr">
        <is>
          <t>14行 10列，源：None 备：</t>
        </is>
      </c>
      <c r="DT238" s="0" t="inlineStr">
        <is>
          <t>31行 1列，源：12:00:00 备：12:30:45</t>
        </is>
      </c>
      <c r="EF238" s="0" t="inlineStr">
        <is>
          <t>15行 12列，源：None 备：</t>
        </is>
      </c>
      <c r="EQ238" s="0" t="inlineStr">
        <is>
          <t>15行 12列，源：None 备：-0.12345690123456712345678901234567800000</t>
        </is>
      </c>
      <c r="EZ238" s="0" t="inlineStr">
        <is>
          <t>15行 12列，源：None 备：</t>
        </is>
      </c>
      <c r="FD238" s="0" t="inlineStr">
        <is>
          <t>15行 12列，源：None 备：-0.12345690123456712345678901234567800000</t>
        </is>
      </c>
    </row>
    <row r="239">
      <c r="A239" s="0" t="inlineStr">
        <is>
          <t>info_int_dml_batch1_pk_drp1</t>
        </is>
      </c>
      <c r="K239" s="0" t="inlineStr">
        <is>
          <t>[0;34m info_int_dml_batch1_pk_drp1 [0m源备字段数相同，源端字段：20 	备端字段20</t>
        </is>
      </c>
      <c r="W239" s="0" t="inlineStr">
        <is>
          <t>YES 源备无差异</t>
        </is>
      </c>
      <c r="X239" s="0">
        <f>A239</f>
        <v/>
      </c>
      <c r="BA239" s="0" t="inlineStr">
        <is>
          <t>19行 14列，源：None 备：</t>
        </is>
      </c>
      <c r="BM239" s="0" t="inlineStr">
        <is>
          <t>28行 3列，源：9999-12-31 23:59:59.990000 备：9999-12-31 23:59:59.99</t>
        </is>
      </c>
      <c r="BR239" s="0" t="inlineStr">
        <is>
          <t>15行 15列，源：-1.23456789e+38 备：</t>
        </is>
      </c>
      <c r="CF239" s="0" t="inlineStr">
        <is>
          <t>26行 2列，源：1900-01-01 00:00:00.0 +00:00 备：</t>
        </is>
      </c>
      <c r="CJ239" s="0" t="inlineStr">
        <is>
          <t>29行 8列，源：2000-05-11 00:30:45.1234567 +09:00 备：1999-05-16 01:30:45.1234567 +10:15</t>
        </is>
      </c>
      <c r="CW239" s="0" t="inlineStr">
        <is>
          <t>14行 19列，源：None 备：</t>
        </is>
      </c>
      <c r="DJ239" s="0" t="inlineStr">
        <is>
          <t>14行 11列，源：None 备：</t>
        </is>
      </c>
      <c r="DT239" s="0" t="inlineStr">
        <is>
          <t>31行 2列，源：None 备：12:30:45.1</t>
        </is>
      </c>
      <c r="EF239" s="0" t="inlineStr">
        <is>
          <t>15行 13列，源：None 备：</t>
        </is>
      </c>
      <c r="EQ239" s="0" t="inlineStr">
        <is>
          <t>15行 13列，源：None 备：-6543210976543287654321.0987654321</t>
        </is>
      </c>
      <c r="EZ239" s="0" t="inlineStr">
        <is>
          <t>15行 13列，源：None 备：</t>
        </is>
      </c>
      <c r="FD239" s="0" t="inlineStr">
        <is>
          <t>15行 13列，源：None 备：-6543210976543287654321.0987654321</t>
        </is>
      </c>
    </row>
    <row r="240">
      <c r="B240" s="0" t="inlineStr">
        <is>
          <t>YES</t>
        </is>
      </c>
      <c r="C240" s="0" t="inlineStr">
        <is>
          <t>NULL</t>
        </is>
      </c>
      <c r="D240" s="0" t="inlineStr">
        <is>
          <t>NULL</t>
        </is>
      </c>
      <c r="E240" s="0" t="inlineStr">
        <is>
          <t>NULL</t>
        </is>
      </c>
      <c r="F240" s="0" t="inlineStr">
        <is>
          <t>NULL</t>
        </is>
      </c>
      <c r="G240" s="0" t="inlineStr">
        <is>
          <t>NULL</t>
        </is>
      </c>
      <c r="H240" s="0" t="inlineStr">
        <is>
          <t>NULL</t>
        </is>
      </c>
      <c r="I240" s="0" t="inlineStr">
        <is>
          <t>YES!PK__info_int__3213E83FA623EACB</t>
        </is>
      </c>
      <c r="J240" s="0" t="inlineStr">
        <is>
          <t>YES! 主键相关索引</t>
        </is>
      </c>
      <c r="K240" s="0" t="inlineStr">
        <is>
          <t xml:space="preserve"> NO!  	 id列源备映射错误，源端为int None位	期望更改为text	实际备端为int None位</t>
        </is>
      </c>
      <c r="BA240" s="0" t="inlineStr">
        <is>
          <t>19行 15列，源：1.23456789012345e-30 备：0.0000000000000</t>
        </is>
      </c>
      <c r="BM240" s="0" t="inlineStr">
        <is>
          <t>28行 4列，源：9999-12-31 23:59:59.999000 备：9999-12-31 23:59:59.999</t>
        </is>
      </c>
      <c r="BR240" s="0" t="inlineStr">
        <is>
          <t>15行 16列，源：-3.4028230607370965e+38 备：</t>
        </is>
      </c>
      <c r="CF240" s="0" t="inlineStr">
        <is>
          <t>26行 2列，源：1900-01-01 00:00:00.0 +00:00 备：</t>
        </is>
      </c>
      <c r="CJ240" s="0" t="inlineStr">
        <is>
          <t>30行 0列，源：109 备：6</t>
        </is>
      </c>
      <c r="CW240" s="0" t="inlineStr">
        <is>
          <t>15行 0列，源：16 备：24</t>
        </is>
      </c>
      <c r="DJ240" s="0" t="inlineStr">
        <is>
          <t>14行 12列，源：None 备：</t>
        </is>
      </c>
      <c r="DT240" s="0" t="inlineStr">
        <is>
          <t>31行 3列，源：12:00:00.120000 备：12:30:45.12</t>
        </is>
      </c>
      <c r="EF240" s="0" t="inlineStr">
        <is>
          <t>15行 14列，源：None 备：</t>
        </is>
      </c>
      <c r="EQ240" s="0" t="inlineStr">
        <is>
          <t>15行 14列，源：None 备：-9876543210954.32</t>
        </is>
      </c>
      <c r="EZ240" s="0" t="inlineStr">
        <is>
          <t>15行 14列，源：None 备：</t>
        </is>
      </c>
      <c r="FD240" s="0" t="inlineStr">
        <is>
          <t>15行 14列，源：None 备：-9876543210954.32</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c_tinyint列源备映射错误，源端为tinyint None位	期望更改为text	实际备端为tinyint None位</t>
        </is>
      </c>
      <c r="BA241" s="0" t="inlineStr">
        <is>
          <t>19行 16列，源：1.2345669834560371e-20 备：0.000000</t>
        </is>
      </c>
      <c r="BM241" s="0" t="inlineStr">
        <is>
          <t>28行 5列，源：9999-12-31 23:59:59.999900 备：9999-12-31 23:59:59.9999</t>
        </is>
      </c>
      <c r="BR241" s="0" t="inlineStr">
        <is>
          <t>15行 19列，源：False 备：</t>
        </is>
      </c>
      <c r="CF241" s="0" t="inlineStr">
        <is>
          <t>26行 3列，源：1900-01-01 00:00:00.00 +00:00 备：</t>
        </is>
      </c>
      <c r="CJ241" s="0" t="inlineStr">
        <is>
          <t>30行 1列，源：1999-05-16 01:30:45 +10:15 备：2063-05-11 10:30:45 -04:00</t>
        </is>
      </c>
      <c r="CW241" s="0" t="inlineStr">
        <is>
          <t>15行 1列，源：nan 备：</t>
        </is>
      </c>
      <c r="DJ241" s="0" t="inlineStr">
        <is>
          <t>14行 13列，源：None 备：</t>
        </is>
      </c>
      <c r="DT241" s="0" t="inlineStr">
        <is>
          <t>31行 4列，源：None 备：12:30:45.123</t>
        </is>
      </c>
      <c r="EF241" s="0" t="inlineStr">
        <is>
          <t>15行 15列，源：1.23456789e+38 备：</t>
        </is>
      </c>
      <c r="EQ241" s="0" t="inlineStr">
        <is>
          <t>15行 15列，源：1.23456789e+38 备：</t>
        </is>
      </c>
      <c r="EZ241" s="0" t="inlineStr">
        <is>
          <t>15行 15列，源：1.23456789e+38 备：</t>
        </is>
      </c>
      <c r="FD241" s="0" t="inlineStr">
        <is>
          <t>15行 15列，源：1.23456789e+38 备：</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c_smallint列源备映射错误，源端为smallint None位	期望更改为text	实际备端为smallint None位</t>
        </is>
      </c>
      <c r="BA242" s="0" t="inlineStr">
        <is>
          <t>19行 19列，源：False 备：0</t>
        </is>
      </c>
      <c r="BM242" s="0" t="inlineStr">
        <is>
          <t>28行 6列，源：9999-12-31 23:59:59.999990 备：9999-12-31 23:59:59.99999</t>
        </is>
      </c>
      <c r="BR242" s="0" t="inlineStr">
        <is>
          <t>16行 0列，源：18 备：7</t>
        </is>
      </c>
      <c r="CF242" s="0" t="inlineStr">
        <is>
          <t>26行 3列，源：1900-01-01 00:00:00.00 +00:00 备：</t>
        </is>
      </c>
      <c r="CJ242" s="0" t="inlineStr">
        <is>
          <t>30行 2列，源：1999-05-16 01:30:45.1 +10:15 备：2063-05-11 10:30:45.1 -04:00</t>
        </is>
      </c>
      <c r="CW242" s="0" t="inlineStr">
        <is>
          <t>15行 2列，源：nan 备：</t>
        </is>
      </c>
      <c r="DJ242" s="0" t="inlineStr">
        <is>
          <t>14行 14列，源：None 备：</t>
        </is>
      </c>
      <c r="DT242" s="0" t="inlineStr">
        <is>
          <t>31行 5列，源：12:00:00.123500 备：12:30:45.1230</t>
        </is>
      </c>
      <c r="EF242" s="0" t="inlineStr">
        <is>
          <t>15行 16列，源：3.4028230607370965e+38 备：</t>
        </is>
      </c>
      <c r="EQ242" s="0" t="inlineStr">
        <is>
          <t>15行 16列，源：3.4028230607370965e+38 备：</t>
        </is>
      </c>
      <c r="EZ242" s="0" t="inlineStr">
        <is>
          <t>15行 16列，源：3.4028230607370965e+38 备：</t>
        </is>
      </c>
      <c r="FD242" s="0" t="inlineStr">
        <is>
          <t>15行 16列，源：3.4028230607370965e+38 备：</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c_int列源备映射错误，源端为int None位	期望更改为text	实际备端为int None位</t>
        </is>
      </c>
      <c r="BM243" s="0" t="inlineStr">
        <is>
          <t>29行 0列，源：277 备：6</t>
        </is>
      </c>
      <c r="BR243" s="0" t="inlineStr">
        <is>
          <t>16行 1列，源：nan 备：255</t>
        </is>
      </c>
      <c r="CF243" s="0" t="inlineStr">
        <is>
          <t>26行 4列，源：1900-01-01 00:00:00.000 +00:00 备：</t>
        </is>
      </c>
      <c r="CJ243" s="0" t="inlineStr">
        <is>
          <t>30行 3列，源：1999-05-16 01:30:45.12 +10:15 备：2063-05-11 10:30:45.12 -04:00</t>
        </is>
      </c>
      <c r="CW243" s="0" t="inlineStr">
        <is>
          <t>15行 3列，源：nan 备：</t>
        </is>
      </c>
      <c r="DJ243" s="0" t="inlineStr">
        <is>
          <t>14行 15列，源：nan 备：</t>
        </is>
      </c>
      <c r="DT243" s="0" t="inlineStr">
        <is>
          <t>31行 6列，源：None 备：12:30:45.12300</t>
        </is>
      </c>
      <c r="EF243" s="0" t="inlineStr">
        <is>
          <t>15行 19列，源：True 备：</t>
        </is>
      </c>
      <c r="EQ243" s="0" t="inlineStr">
        <is>
          <t>15行 19列，源：True 备：</t>
        </is>
      </c>
      <c r="EZ243" s="0" t="inlineStr">
        <is>
          <t>15行 19列，源：True 备：</t>
        </is>
      </c>
      <c r="FD243" s="0" t="inlineStr">
        <is>
          <t>15行 19列，源：True 备：</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 xml:space="preserve"> NO!  	 c_bigint列源备映射错误，源端为bigint None位	期望更改为text	实际备端为bigint None位</t>
        </is>
      </c>
      <c r="BM244" s="0" t="inlineStr">
        <is>
          <t>29行 1列，源：2065-05-11 14:30:45 备：1945-05-11 14:30:45</t>
        </is>
      </c>
      <c r="BR244" s="0" t="inlineStr">
        <is>
          <t>16行 2列，源：nan 备：0</t>
        </is>
      </c>
      <c r="CF244" s="0" t="inlineStr">
        <is>
          <t>26行 4列，源：1900-01-01 00:00:00.000 +00:00 备：</t>
        </is>
      </c>
      <c r="CJ244" s="0" t="inlineStr">
        <is>
          <t>30行 4列，源：1999-05-16 01:30:45.123 +10:15 备：2063-05-11 10:30:45.123 -04:00</t>
        </is>
      </c>
      <c r="CW244" s="0" t="inlineStr">
        <is>
          <t>15行 4列，源：nan 备：</t>
        </is>
      </c>
      <c r="DJ244" s="0" t="inlineStr">
        <is>
          <t>14行 16列，源：nan 备：</t>
        </is>
      </c>
      <c r="DT244" s="0" t="inlineStr">
        <is>
          <t>31行 7列，源：12:00:00.123457 备：12:30:45.123000</t>
        </is>
      </c>
      <c r="EF244" s="0" t="inlineStr">
        <is>
          <t>16行 0列，源：17 备：6</t>
        </is>
      </c>
      <c r="EQ244" s="0" t="inlineStr">
        <is>
          <t>16行 0列，源：17 备：114</t>
        </is>
      </c>
      <c r="EZ244" s="0" t="inlineStr">
        <is>
          <t>16行 0列，源：17 备：6</t>
        </is>
      </c>
      <c r="FD244" s="0" t="inlineStr">
        <is>
          <t>16行 0列，源：17 备：114</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c_decimal列源备映射错误，源端为decimal None位	期望更改为text	实际备端为decimal None位</t>
        </is>
      </c>
      <c r="BM245" s="0" t="inlineStr">
        <is>
          <t>29行 2列，源：2065-05-11 14:30:45.100000 备：1945-05-11 14:30:45.1</t>
        </is>
      </c>
      <c r="BR245" s="0" t="inlineStr">
        <is>
          <t>16行 3列，源：nan 备：0</t>
        </is>
      </c>
      <c r="CF245" s="0" t="inlineStr">
        <is>
          <t>26行 5列，源：1900-01-01 00:00:00.0000 +00:00 备：</t>
        </is>
      </c>
      <c r="CJ245" s="0" t="inlineStr">
        <is>
          <t>30行 5列，源：1999-05-16 01:30:45.1235 +10:15 备：2063-05-11 10:30:45.1235 -04:00</t>
        </is>
      </c>
      <c r="CW245" s="0" t="inlineStr">
        <is>
          <t>15行 5列，源：None 备：</t>
        </is>
      </c>
      <c r="DJ245" s="0" t="inlineStr">
        <is>
          <t>14行 19列，源：None 备：1</t>
        </is>
      </c>
      <c r="DT245" s="0" t="inlineStr">
        <is>
          <t>31行 8列，源：None 备：12:30:45.1230000</t>
        </is>
      </c>
      <c r="EF245" s="0" t="inlineStr">
        <is>
          <t>16行 1列，源：nan 备：127</t>
        </is>
      </c>
      <c r="EQ245" s="0" t="inlineStr">
        <is>
          <t>16行 1列，源：nan 备：</t>
        </is>
      </c>
      <c r="EZ245" s="0" t="inlineStr">
        <is>
          <t>16行 1列，源：nan 备：127</t>
        </is>
      </c>
      <c r="FD245" s="0" t="inlineStr">
        <is>
          <t>16行 1列，源：nan 备：</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c_decimal38列源备映射错误，源端为decimal None位	期望更改为text	实际备端为decimal None位</t>
        </is>
      </c>
      <c r="BM246" s="0" t="inlineStr">
        <is>
          <t>29行 3列，源：2065-05-11 14:30:45.120000 备：1945-05-11 14:30:45.12</t>
        </is>
      </c>
      <c r="BR246" s="0" t="inlineStr">
        <is>
          <t>16行 4列，源：nan 备：0</t>
        </is>
      </c>
      <c r="CF246" s="0" t="inlineStr">
        <is>
          <t>26行 5列，源：1900-01-01 00:00:00.0000 +00:00 备：</t>
        </is>
      </c>
      <c r="CJ246" s="0" t="inlineStr">
        <is>
          <t>30行 6列，源：1999-05-16 01:30:45.12346 +10:15 备：2063-05-11 10:30:45.12346 -04:00</t>
        </is>
      </c>
      <c r="CW246" s="0" t="inlineStr">
        <is>
          <t>15行 6列，源：None 备：</t>
        </is>
      </c>
      <c r="DJ246" s="0" t="inlineStr">
        <is>
          <t>15行 0列，源：20 备：5</t>
        </is>
      </c>
      <c r="DT246" s="0" t="inlineStr">
        <is>
          <t>35行 0列，源：80 备：8</t>
        </is>
      </c>
      <c r="EF246" s="0" t="inlineStr">
        <is>
          <t>16行 2列，源：nan 备：255</t>
        </is>
      </c>
      <c r="EQ246" s="0" t="inlineStr">
        <is>
          <t>16行 2列，源：nan 备：</t>
        </is>
      </c>
      <c r="EZ246" s="0" t="inlineStr">
        <is>
          <t>16行 2列，源：nan 备：255</t>
        </is>
      </c>
      <c r="FD246" s="0" t="inlineStr">
        <is>
          <t>16行 2列，源：nan 备：</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c_decimal38_38列源备映射错误，源端为decimal None位	期望更改为text	实际备端为decimal None位</t>
        </is>
      </c>
      <c r="BM247" s="0" t="inlineStr">
        <is>
          <t>29行 4列，源：2065-05-11 14:30:45.123000 备：1945-05-11 14:30:45.123</t>
        </is>
      </c>
      <c r="BR247" s="0" t="inlineStr">
        <is>
          <t>16行 5列，源：None 备：99999</t>
        </is>
      </c>
      <c r="CF247" s="0" t="inlineStr">
        <is>
          <t>26行 6列，源：1900-01-01 00:00:00.00000 +00:00 备：</t>
        </is>
      </c>
      <c r="CJ247" s="0" t="inlineStr">
        <is>
          <t>30行 7列，源：1999-05-16 01:30:45.123457 +10:15 备：2063-05-11 10:30:45.123457 -04:00</t>
        </is>
      </c>
      <c r="CW247" s="0" t="inlineStr">
        <is>
          <t>15行 7列，源：None 备：</t>
        </is>
      </c>
      <c r="DJ247" s="0" t="inlineStr">
        <is>
          <t>15行 1列，源：222.0 备：123</t>
        </is>
      </c>
      <c r="DT247" s="0" t="inlineStr">
        <is>
          <t>36行 0列，源：81 备：80</t>
        </is>
      </c>
      <c r="EF247" s="0" t="inlineStr">
        <is>
          <t>16行 3列，源：nan 备：65535</t>
        </is>
      </c>
      <c r="EQ247" s="0" t="inlineStr">
        <is>
          <t>16行 3列，源：nan 备：</t>
        </is>
      </c>
      <c r="EZ247" s="0" t="inlineStr">
        <is>
          <t>16行 3列，源：nan 备：65535</t>
        </is>
      </c>
      <c r="FD247" s="0" t="inlineStr">
        <is>
          <t>16行 3列，源：nan 备：</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c_decimal38_10列源备映射错误，源端为decimal None位	期望更改为text	实际备端为decimal None位</t>
        </is>
      </c>
      <c r="BM248" s="0" t="inlineStr">
        <is>
          <t>29行 5列，源：2065-05-11 14:30:45.123500 备：1945-05-11 14:30:45.1235</t>
        </is>
      </c>
      <c r="BR248" s="0" t="inlineStr">
        <is>
          <t>16行 6列，源：None 备：</t>
        </is>
      </c>
      <c r="CF248" s="0" t="inlineStr">
        <is>
          <t>26行 6列，源：1900-01-01 00:00:00.00000 +00:00 备：</t>
        </is>
      </c>
      <c r="CJ248" s="0" t="inlineStr">
        <is>
          <t>30行 8列，源：1999-05-16 01:30:45.1234567 +10:15 备：2063-05-11 10:30:45.1234567 -04:00</t>
        </is>
      </c>
      <c r="CW248" s="0" t="inlineStr">
        <is>
          <t>15行 8列，源：None 备：</t>
        </is>
      </c>
      <c r="DJ248" s="0" t="inlineStr">
        <is>
          <t>15行 2列，源：nan 备：12345</t>
        </is>
      </c>
      <c r="DT248" s="0" t="inlineStr">
        <is>
          <t>37行 0列，源：82 备：81</t>
        </is>
      </c>
      <c r="EF248" s="0" t="inlineStr">
        <is>
          <t>16行 4列，源：nan 备：4294967295</t>
        </is>
      </c>
      <c r="EQ248" s="0" t="inlineStr">
        <is>
          <t>16行 4列，源：nan 备：</t>
        </is>
      </c>
      <c r="EZ248" s="0" t="inlineStr">
        <is>
          <t>16行 4列，源：nan 备：4294967295</t>
        </is>
      </c>
      <c r="FD248" s="0" t="inlineStr">
        <is>
          <t>16行 4列，源：nan 备：</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c_decimal19_4列源备映射错误，源端为decimal None位	期望更改为text	实际备端为decimal None位</t>
        </is>
      </c>
      <c r="BM249" s="0" t="inlineStr">
        <is>
          <t>29行 6列，源：2065-05-11 14:30:45.123460 备：1945-05-11 14:30:45.12346</t>
        </is>
      </c>
      <c r="BR249" s="0" t="inlineStr">
        <is>
          <t>16行 7列，源：None 备：</t>
        </is>
      </c>
      <c r="CF249" s="0" t="inlineStr">
        <is>
          <t>26行 7列，源：1900-01-01 00:00:00.000000 +00:00 备：</t>
        </is>
      </c>
      <c r="CJ249" s="0" t="inlineStr">
        <is>
          <t>31行 0列，源：110 备：60</t>
        </is>
      </c>
      <c r="CW249" s="0" t="inlineStr">
        <is>
          <t>15行 9列，源：None 备：</t>
        </is>
      </c>
      <c r="DJ249" s="0" t="inlineStr">
        <is>
          <t>15行 3列，源：nan 备：1234567890</t>
        </is>
      </c>
      <c r="DT249" s="0" t="inlineStr">
        <is>
          <t>37行 1列，源：23:59:59 备：12:30:45</t>
        </is>
      </c>
      <c r="EF249" s="0" t="inlineStr">
        <is>
          <t>16行 5列，源：None 备：</t>
        </is>
      </c>
      <c r="EQ249" s="0" t="inlineStr">
        <is>
          <t>16行 5列，源：None 备：1000000000000000</t>
        </is>
      </c>
      <c r="EZ249" s="0" t="inlineStr">
        <is>
          <t>16行 5列，源：None 备：</t>
        </is>
      </c>
      <c r="FD249" s="0" t="inlineStr">
        <is>
          <t>16行 5列，源：None 备：1000000000000000</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c_numeric列源备映射错误，源端为numeric None位	期望更改为text	实际备端为numeric None位</t>
        </is>
      </c>
      <c r="BM250" s="0" t="inlineStr">
        <is>
          <t>29行 7列，源：2065-05-11 14:30:45.123457 备：1945-05-11 14:30:45.123457</t>
        </is>
      </c>
      <c r="BR250" s="0" t="inlineStr">
        <is>
          <t>16行 8列，源：None 备：</t>
        </is>
      </c>
      <c r="CF250" s="0" t="inlineStr">
        <is>
          <t>26行 7列，源：1900-01-01 00:00:00.000000 +00:00 备：</t>
        </is>
      </c>
      <c r="CJ250" s="0" t="inlineStr">
        <is>
          <t>32行 0列，源：111 备：61</t>
        </is>
      </c>
      <c r="CW250" s="0" t="inlineStr">
        <is>
          <t>15行 10列，源：None 备：</t>
        </is>
      </c>
      <c r="DJ250" s="0" t="inlineStr">
        <is>
          <t>15行 4列，源：nan 备：1234567890123456</t>
        </is>
      </c>
      <c r="DT250" s="0" t="inlineStr">
        <is>
          <t>37行 2列，源：23:59:59.100000 备：12:30:45.1</t>
        </is>
      </c>
      <c r="EF250" s="0" t="inlineStr">
        <is>
          <t>16行 6列，源：None 备：</t>
        </is>
      </c>
      <c r="EQ250" s="0" t="inlineStr">
        <is>
          <t>16行 6列，源：None 备：99999999999999999999999999999999</t>
        </is>
      </c>
      <c r="EZ250" s="0" t="inlineStr">
        <is>
          <t>16行 6列，源：None 备：</t>
        </is>
      </c>
      <c r="FD250" s="0" t="inlineStr">
        <is>
          <t>16行 6列，源：None 备：99999999999999999999999999999999</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c_numeric38列源备映射错误，源端为numeric None位	期望更改为text	实际备端为numeric None位</t>
        </is>
      </c>
      <c r="BM251" s="0" t="inlineStr">
        <is>
          <t>29行 8列，源：2065-05-11 14:30:45.123456 备：1945-05-11 14:30:45.1234567</t>
        </is>
      </c>
      <c r="BR251" s="0" t="inlineStr">
        <is>
          <t>16行 9列，源：None 备：-11111.3400</t>
        </is>
      </c>
      <c r="CF251" s="0" t="inlineStr">
        <is>
          <t>26行 8列，源：1900-01-01 00:00:00.0000000 +00:00 备：</t>
        </is>
      </c>
      <c r="CJ251" s="0" t="inlineStr">
        <is>
          <t>33行 0列，源：112 备：62</t>
        </is>
      </c>
      <c r="CW251" s="0" t="inlineStr">
        <is>
          <t>15行 11列，源：None 备：</t>
        </is>
      </c>
      <c r="DJ251" s="0" t="inlineStr">
        <is>
          <t>15行 5列，源：None 备：123456789123456789</t>
        </is>
      </c>
      <c r="DT251" s="0" t="inlineStr">
        <is>
          <t>37行 3列，源：23:59:59.120000 备：12:30:45.12</t>
        </is>
      </c>
      <c r="EF251" s="0" t="inlineStr">
        <is>
          <t>16行 7列，源：None 备：</t>
        </is>
      </c>
      <c r="EQ251" s="0" t="inlineStr">
        <is>
          <t>16行 7列，源：None 备：0.99999999999999999999999999999900000000</t>
        </is>
      </c>
      <c r="EZ251" s="0" t="inlineStr">
        <is>
          <t>16行 7列，源：None 备：</t>
        </is>
      </c>
      <c r="FD251" s="0" t="inlineStr">
        <is>
          <t>16行 7列，源：None 备：0.99999999999999999999999999999900000000</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c_numeric38_38列源备映射错误，源端为numeric None位	期望更改为text	实际备端为numeric None位</t>
        </is>
      </c>
      <c r="BM252" s="0" t="inlineStr">
        <is>
          <t>30行 0列，源：323 备：7</t>
        </is>
      </c>
      <c r="BR252" s="0" t="inlineStr">
        <is>
          <t>16行 10列，源：None 备：</t>
        </is>
      </c>
      <c r="CF252" s="0" t="inlineStr">
        <is>
          <t>26行 8列，源：1900-01-01 00:00:00.0000000 +00:00 备：</t>
        </is>
      </c>
      <c r="CJ252" s="0" t="inlineStr">
        <is>
          <t>34行 0列，源：113 备：63</t>
        </is>
      </c>
      <c r="CW252" s="0" t="inlineStr">
        <is>
          <t>15行 12列，源：None 备：</t>
        </is>
      </c>
      <c r="DJ252" s="0" t="inlineStr">
        <is>
          <t>15行 6列，源：None 备：-1234567890123456789012345</t>
        </is>
      </c>
      <c r="DT252" s="0" t="inlineStr">
        <is>
          <t>37行 4列，源：23:59:59.123000 备：12:30:45.123</t>
        </is>
      </c>
      <c r="EF252" s="0" t="inlineStr">
        <is>
          <t>16行 8列，源：None 备：</t>
        </is>
      </c>
      <c r="EQ252" s="0" t="inlineStr">
        <is>
          <t>16行 8列，源：None 备：9999999999999999999999.9999990000</t>
        </is>
      </c>
      <c r="EZ252" s="0" t="inlineStr">
        <is>
          <t>16行 8列，源：None 备：</t>
        </is>
      </c>
      <c r="FD252" s="0" t="inlineStr">
        <is>
          <t>16行 8列，源：None 备：9999999999999999999999.9999990000</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c_numeric38_10列源备映射错误，源端为numeric None位	期望更改为text	实际备端为numeric None位</t>
        </is>
      </c>
      <c r="BM253" s="0" t="inlineStr">
        <is>
          <t>30行 1列，源：2026-04-17 17:17:25 备：2065-05-11 14:30:45</t>
        </is>
      </c>
      <c r="BR253" s="0" t="inlineStr">
        <is>
          <t>16行 11列，源：None 备：</t>
        </is>
      </c>
      <c r="CF253" s="0" t="inlineStr">
        <is>
          <t>27行 0列，源：73 备：22</t>
        </is>
      </c>
      <c r="CJ253" s="0" t="inlineStr">
        <is>
          <t>35行 0列，源：203 备：7</t>
        </is>
      </c>
      <c r="CW253" s="0" t="inlineStr">
        <is>
          <t>15行 13列，源：None 备：</t>
        </is>
      </c>
      <c r="DJ253" s="0" t="inlineStr">
        <is>
          <t>15行 7列，源：None 备：0.00000000000000000000000080000000000000</t>
        </is>
      </c>
      <c r="DT253" s="0" t="inlineStr">
        <is>
          <t>37行 5列，源：23:59:59.123500 备：12:30:45.1235</t>
        </is>
      </c>
      <c r="EF253" s="0" t="inlineStr">
        <is>
          <t>16行 9列，源：None 备：</t>
        </is>
      </c>
      <c r="EQ253" s="0" t="inlineStr">
        <is>
          <t>16行 9列，源：None 备：999999999999.9990</t>
        </is>
      </c>
      <c r="EZ253" s="0" t="inlineStr">
        <is>
          <t>16行 9列，源：None 备：</t>
        </is>
      </c>
      <c r="FD253" s="0" t="inlineStr">
        <is>
          <t>16行 9列，源：None 备：999999999999.9990</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c_numeric18_2列源备映射错误，源端为numeric None位	期望更改为text	实际备端为numeric None位</t>
        </is>
      </c>
      <c r="BM254" s="0" t="inlineStr">
        <is>
          <t>30行 2列，源：2026-04-17 17:17:24.600000 备：2065-05-11 14:30:45.1</t>
        </is>
      </c>
      <c r="BR254" s="0" t="inlineStr">
        <is>
          <t>16行 12列，源：None 备：</t>
        </is>
      </c>
      <c r="CF254" s="0" t="inlineStr">
        <is>
          <t>27行 1列，源：2026-04-17 17:18:23 +08:00 备：1900-01-01 00:00:00 +00:00</t>
        </is>
      </c>
      <c r="CJ254" s="0" t="inlineStr">
        <is>
          <t>35行 1列，源：2026-04-17 17:18:32 +08:00 备：1933-05-11 15:30:45 +01:00</t>
        </is>
      </c>
      <c r="CW254" s="0" t="inlineStr">
        <is>
          <t>15行 14列，源：None 备：</t>
        </is>
      </c>
      <c r="DJ254" s="0" t="inlineStr">
        <is>
          <t>15行 8列，源：None 备：1234567890123456789012345678.1234567890</t>
        </is>
      </c>
      <c r="DT254" s="0" t="inlineStr">
        <is>
          <t>37行 6列，源：23:59:59.123460 备：12:30:45.12346</t>
        </is>
      </c>
      <c r="EF254" s="0" t="inlineStr">
        <is>
          <t>16行 10列，源：None 备：</t>
        </is>
      </c>
      <c r="EQ254" s="0" t="inlineStr">
        <is>
          <t>16行 10列，源：None 备：100000000000000</t>
        </is>
      </c>
      <c r="EZ254" s="0" t="inlineStr">
        <is>
          <t>16行 10列，源：None 备：</t>
        </is>
      </c>
      <c r="FD254" s="0" t="inlineStr">
        <is>
          <t>16行 10列，源：None 备：100000000000000</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c_float列源备映射错误，源端为float None位	期望更改为text	实际备端为float None位</t>
        </is>
      </c>
      <c r="BM255" s="0" t="inlineStr">
        <is>
          <t>30行 3列，源：2026-04-17 17:17:24.630000 备：2065-05-11 14:30:45.12</t>
        </is>
      </c>
      <c r="BR255" s="0" t="inlineStr">
        <is>
          <t>16行 13列，源：None 备：</t>
        </is>
      </c>
      <c r="CF255" s="0" t="inlineStr">
        <is>
          <t>27行 2列，源：2026-04-17 17:18:22.8 +08:00 备：1900-01-01 00:00:00.0 +00:00</t>
        </is>
      </c>
      <c r="CJ255" s="0" t="inlineStr">
        <is>
          <t>35行 2列，源：2026-04-17 17:18:31.5 +08:00 备：1933-05-11 15:30:45.1 +01:00</t>
        </is>
      </c>
      <c r="CW255" s="0" t="inlineStr">
        <is>
          <t>15行 15列，源：nan 备：</t>
        </is>
      </c>
      <c r="DJ255" s="0" t="inlineStr">
        <is>
          <t>15行 9列，源：None 备：-123456789012.1234</t>
        </is>
      </c>
      <c r="DT255" s="0" t="inlineStr">
        <is>
          <t>37行 7列，源：23:59:59.123457 备：12:30:45.123457</t>
        </is>
      </c>
      <c r="EF255" s="0" t="inlineStr">
        <is>
          <t>16行 11列，源：None 备：</t>
        </is>
      </c>
      <c r="EQ255" s="0" t="inlineStr">
        <is>
          <t>16行 11列，源：None 备：999999999999999999999</t>
        </is>
      </c>
      <c r="EZ255" s="0" t="inlineStr">
        <is>
          <t>16行 11列，源：None 备：</t>
        </is>
      </c>
      <c r="FD255" s="0" t="inlineStr">
        <is>
          <t>16行 11列，源：None 备：999999999999999999999</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c_real列源备映射错误，源端为real None位	期望更改为text	实际备端为real None位</t>
        </is>
      </c>
      <c r="BM256" s="0" t="inlineStr">
        <is>
          <t>30行 4列，源：2026-04-17 17:17:24.631000 备：2065-05-11 14:30:45.123</t>
        </is>
      </c>
      <c r="BR256" s="0" t="inlineStr">
        <is>
          <t>16行 14列，源：None 备：</t>
        </is>
      </c>
      <c r="CF256" s="0" t="inlineStr">
        <is>
          <t>27行 3列，源：2026-04-17 17:18:22.75 +08:00 备：1900-01-01 00:00:00.00 +00:00</t>
        </is>
      </c>
      <c r="CJ256" s="0" t="inlineStr">
        <is>
          <t>35行 3列，源：2026-04-17 17:18:31.54 +08:00 备：1933-05-11 15:30:45.12 +01:00</t>
        </is>
      </c>
      <c r="CW256" s="0" t="inlineStr">
        <is>
          <t>15行 16列，源：nan 备：</t>
        </is>
      </c>
      <c r="DJ256" s="0" t="inlineStr">
        <is>
          <t>15行 10列，源：None 备：123456789123456789</t>
        </is>
      </c>
      <c r="DT256" s="0" t="inlineStr">
        <is>
          <t>37行 8列，源：23:59:59.123456 备：12:30:45.1234567</t>
        </is>
      </c>
      <c r="EF256" s="0" t="inlineStr">
        <is>
          <t>16行 12列，源：None 备：</t>
        </is>
      </c>
      <c r="EQ256" s="0" t="inlineStr">
        <is>
          <t>16行 12列，源：None 备：0.99999999999999999999999999900000000000</t>
        </is>
      </c>
      <c r="EZ256" s="0" t="inlineStr">
        <is>
          <t>16行 12列，源：None 备：</t>
        </is>
      </c>
      <c r="FD256" s="0" t="inlineStr">
        <is>
          <t>16行 12列，源：None 备：0.99999999999999999999999999900000000000</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c_money列源备映射错误，源端为money None位	期望更改为text	实际备端为money None位</t>
        </is>
      </c>
      <c r="BM257" s="0" t="inlineStr">
        <is>
          <t>30行 5列，源：2026-04-17 17:17:24.630600 备：2065-05-11 14:30:45.1235</t>
        </is>
      </c>
      <c r="BR257" s="0" t="inlineStr">
        <is>
          <t>16行 15列，源：1.23456789e-38 备：123.4567890000000</t>
        </is>
      </c>
      <c r="CF257" s="0" t="inlineStr">
        <is>
          <t>27行 4列，源：2026-04-17 17:18:22.755 +08:00 备：1900-01-01 00:00:00.000 +00:00</t>
        </is>
      </c>
      <c r="CJ257" s="0" t="inlineStr">
        <is>
          <t>35行 4列，源：2026-04-17 17:18:31.537 +08:00 备：1933-05-11 15:30:45.123 +01:00</t>
        </is>
      </c>
      <c r="CW257" s="0" t="inlineStr">
        <is>
          <t>15行 19列，源：None 备：1</t>
        </is>
      </c>
      <c r="DJ257" s="0" t="inlineStr">
        <is>
          <t>15行 11列，源：None 备：-1234567890123456789012345</t>
        </is>
      </c>
      <c r="DT257" s="0" t="inlineStr">
        <is>
          <t>38行 0列，源：83 备：82</t>
        </is>
      </c>
      <c r="EF257" s="0" t="inlineStr">
        <is>
          <t>16行 13列，源：None 备：</t>
        </is>
      </c>
      <c r="EQ257" s="0" t="inlineStr">
        <is>
          <t>16行 13列，源：None 备：999999999999999999999.9999990000</t>
        </is>
      </c>
      <c r="EZ257" s="0" t="inlineStr">
        <is>
          <t>16行 13列，源：None 备：</t>
        </is>
      </c>
      <c r="FD257" s="0" t="inlineStr">
        <is>
          <t>16行 13列，源：None 备：999999999999999999999.9999990000</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c_smallmoney列源备映射错误，源端为smallmoney None位	期望更改为text	实际备端为smallmoney None位</t>
        </is>
      </c>
      <c r="BM258" s="0" t="inlineStr">
        <is>
          <t>30行 6列，源：2026-04-17 17:17:24.630650 备：2065-05-11 14:30:45.12346</t>
        </is>
      </c>
      <c r="BR258" s="0" t="inlineStr">
        <is>
          <t>16行 16列，源：1.1754939304327482e-38 备：</t>
        </is>
      </c>
      <c r="CF258" s="0" t="inlineStr">
        <is>
          <t>27行 5列，源：2026-04-17 17:18:22.7550 +08:00 备：1900-01-01 00:00:00.0000 +00:00</t>
        </is>
      </c>
      <c r="CJ258" s="0" t="inlineStr">
        <is>
          <t>35行 5列，源：2026-04-17 17:18:31.5370 +08:00 备：1933-05-11 15:30:45.1235 +01:00</t>
        </is>
      </c>
      <c r="CW258" s="0" t="inlineStr">
        <is>
          <t>16行 0列，源：17 备：3</t>
        </is>
      </c>
      <c r="DJ258" s="0" t="inlineStr">
        <is>
          <t>15行 12列，源：None 备：0.00000000000000000000000080000000000000</t>
        </is>
      </c>
      <c r="DT258" s="0" t="inlineStr">
        <is>
          <t>38行 1列，源：None 备：23:59:59</t>
        </is>
      </c>
      <c r="EF258" s="0" t="inlineStr">
        <is>
          <t>16行 14列，源：None 备：</t>
        </is>
      </c>
      <c r="EQ258" s="0" t="inlineStr">
        <is>
          <t>16行 14列，源：None 备：9999999999.99</t>
        </is>
      </c>
      <c r="EZ258" s="0" t="inlineStr">
        <is>
          <t>16行 14列，源：None 备：</t>
        </is>
      </c>
      <c r="FD258" s="0" t="inlineStr">
        <is>
          <t>16行 14列，源：None 备：9999999999.99</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c_bit列源备映射错误，源端为bit None位	期望更改为text	实际备端为bit None位</t>
        </is>
      </c>
      <c r="BM259" s="0" t="inlineStr">
        <is>
          <t>30行 7列，源：2026-04-17 17:17:24.630647 备：2065-05-11 14:30:45.123457</t>
        </is>
      </c>
      <c r="BR259" s="0" t="inlineStr">
        <is>
          <t>16行 19列，源：True 备：1</t>
        </is>
      </c>
      <c r="CF259" s="0" t="inlineStr">
        <is>
          <t>27行 6列，源：2026-04-17 17:18:22.75495 +08:00 备：1900-01-01 00:00:00.00000 +00:00</t>
        </is>
      </c>
      <c r="CJ259" s="0" t="inlineStr">
        <is>
          <t>35行 6列，源：2026-04-17 17:18:31.53698 +08:00 备：1933-05-11 15:30:45.12346 +01:00</t>
        </is>
      </c>
      <c r="CW259" s="0" t="inlineStr">
        <is>
          <t>16行 1列，源：nan 备：0</t>
        </is>
      </c>
      <c r="DJ259" s="0" t="inlineStr">
        <is>
          <t>15行 13列，源：None 备：1234567890123456789012345678.1234567890</t>
        </is>
      </c>
      <c r="DT259" s="0" t="inlineStr">
        <is>
          <t>38行 2列，源：00:00:01.100000 备：23:59:59.1</t>
        </is>
      </c>
      <c r="EF259" s="0" t="inlineStr">
        <is>
          <t>16行 15列，源：-1.23456789e+38 备：</t>
        </is>
      </c>
      <c r="EQ259" s="0" t="inlineStr">
        <is>
          <t>16行 15列，源：-1.23456789e+38 备：</t>
        </is>
      </c>
      <c r="EZ259" s="0" t="inlineStr">
        <is>
          <t>16行 15列，源：-1.23456789e+38 备：</t>
        </is>
      </c>
      <c r="FD259" s="0" t="inlineStr">
        <is>
          <t>16行 15列，源：-1.23456789e+38 备：</t>
        </is>
      </c>
    </row>
    <row r="260">
      <c r="K260" s="0" t="inlineStr">
        <is>
          <t>~ 空表</t>
        </is>
      </c>
      <c r="BM260" s="0" t="inlineStr">
        <is>
          <t>30行 8列，源：2026-04-17 17:17:24.630646 备：2065-05-11 14:30:45.1234567</t>
        </is>
      </c>
      <c r="BR260" s="0" t="inlineStr">
        <is>
          <t>17行 0列，源：19 备：8</t>
        </is>
      </c>
      <c r="CF260" s="0" t="inlineStr">
        <is>
          <t>27行 7列，源：2026-04-17 17:18:22.754952 +08:00 备：1900-01-01 00:00:00.000000 +00:00</t>
        </is>
      </c>
      <c r="CJ260" s="0" t="inlineStr">
        <is>
          <t>35行 7列，源：2026-04-17 17:18:31.536981 +08:00 备：1933-05-11 15:30:45.123457 +01:00</t>
        </is>
      </c>
      <c r="CW260" s="0" t="inlineStr">
        <is>
          <t>16行 2列，源：nan 备：0</t>
        </is>
      </c>
      <c r="DJ260" s="0" t="inlineStr">
        <is>
          <t>15行 14列，源：None 备：-123456789012.12</t>
        </is>
      </c>
      <c r="DT260" s="0" t="inlineStr">
        <is>
          <t>38行 3列，源：None 备：23:59:59.12</t>
        </is>
      </c>
      <c r="EF260" s="0" t="inlineStr">
        <is>
          <t>16行 16列，源：-3.4028230607370965e+38 备：</t>
        </is>
      </c>
      <c r="EQ260" s="0" t="inlineStr">
        <is>
          <t>16行 16列，源：-3.4028230607370965e+38 备：</t>
        </is>
      </c>
      <c r="EZ260" s="0" t="inlineStr">
        <is>
          <t>16行 16列，源：-3.4028230607370965e+38 备：</t>
        </is>
      </c>
      <c r="FD260" s="0" t="inlineStr">
        <is>
          <t>16行 16列，源：-3.4028230607370965e+38 备：</t>
        </is>
      </c>
    </row>
    <row r="261">
      <c r="A261" s="0" t="inlineStr">
        <is>
          <t>info_char_dml_batch1_pk_irp1</t>
        </is>
      </c>
      <c r="K261" s="0" t="inlineStr">
        <is>
          <t>[0;34m info_char_dml_batch1_pk_irp1 [0m源备字段数相同，源端字段：4 	备端字段4</t>
        </is>
      </c>
      <c r="W261" s="0" t="inlineStr">
        <is>
          <t>YES 源备无差异</t>
        </is>
      </c>
      <c r="X261" s="0">
        <f>A261</f>
        <v/>
      </c>
      <c r="BM261" s="0" t="inlineStr">
        <is>
          <t>31行 0列，源：325 备：74</t>
        </is>
      </c>
      <c r="BR261" s="0" t="inlineStr">
        <is>
          <t>17行 1列，源：nan 备：0</t>
        </is>
      </c>
      <c r="CF261" s="0" t="inlineStr">
        <is>
          <t>27行 8列，源：2026-04-17 17:18:22.7549521 +08:00 备：1900-01-01 00:00:00.0000000 +00:00</t>
        </is>
      </c>
      <c r="CJ261" s="0" t="inlineStr">
        <is>
          <t>35行 8列，源：2026-04-17 17:18:31.5369809 +08:00 备：1933-05-11 15:30:45.1234567 +01:00</t>
        </is>
      </c>
      <c r="CW261" s="0" t="inlineStr">
        <is>
          <t>16行 3列，源：nan 备：0</t>
        </is>
      </c>
      <c r="DJ261" s="0" t="inlineStr">
        <is>
          <t>15行 15列，源：nan 备：0.0000000000000</t>
        </is>
      </c>
      <c r="DT261" s="0" t="inlineStr">
        <is>
          <t>38行 4列，源：00:00:01.123000 备：23:59:59.123</t>
        </is>
      </c>
      <c r="EF261" s="0" t="inlineStr">
        <is>
          <t>16行 19列，源：False 备：</t>
        </is>
      </c>
      <c r="EQ261" s="0" t="inlineStr">
        <is>
          <t>16行 19列，源：False 备：</t>
        </is>
      </c>
      <c r="EZ261" s="0" t="inlineStr">
        <is>
          <t>16行 19列，源：False 备：</t>
        </is>
      </c>
      <c r="FD261" s="0" t="inlineStr">
        <is>
          <t>16行 19列，源：False 备：</t>
        </is>
      </c>
    </row>
    <row r="262">
      <c r="B262" s="0" t="inlineStr">
        <is>
          <t>YES</t>
        </is>
      </c>
      <c r="C262" s="0" t="inlineStr">
        <is>
          <t>NULL</t>
        </is>
      </c>
      <c r="D262" s="0" t="inlineStr">
        <is>
          <t>NULL</t>
        </is>
      </c>
      <c r="E262" s="0" t="inlineStr">
        <is>
          <t>NULL</t>
        </is>
      </c>
      <c r="F262" s="0" t="inlineStr">
        <is>
          <t>NULL</t>
        </is>
      </c>
      <c r="G262" s="0" t="inlineStr">
        <is>
          <t>NULL</t>
        </is>
      </c>
      <c r="H262" s="0" t="inlineStr">
        <is>
          <t>NULL</t>
        </is>
      </c>
      <c r="I262" s="0" t="inlineStr">
        <is>
          <t>YES!PK__info_cha__3213E83F9D165F65</t>
        </is>
      </c>
      <c r="J262" s="0" t="inlineStr">
        <is>
          <t>YES! 主键相关索引</t>
        </is>
      </c>
      <c r="K262" s="0" t="inlineStr">
        <is>
          <t xml:space="preserve"> NO!  	 id列源备映射错误，源端为int None位	期望更改为text	实际备端为int None位</t>
        </is>
      </c>
      <c r="BM262" s="0" t="inlineStr">
        <is>
          <t>31行 1列，源：9999-12-31 23:59:59 备：0001-01-01 00:00:00</t>
        </is>
      </c>
      <c r="BR262" s="0" t="inlineStr">
        <is>
          <t>17行 2列，源：nan 备：0</t>
        </is>
      </c>
      <c r="CF262" s="0" t="inlineStr">
        <is>
          <t>28行 0列，源：74 备：223</t>
        </is>
      </c>
      <c r="CJ262" s="0" t="inlineStr">
        <is>
          <t>36行 0列，源：205 备：8</t>
        </is>
      </c>
      <c r="CW262" s="0" t="inlineStr">
        <is>
          <t>16行 4列，源：nan 备：0</t>
        </is>
      </c>
      <c r="DJ262" s="0" t="inlineStr">
        <is>
          <t>15行 16列，源：nan 备：299792448.000000</t>
        </is>
      </c>
      <c r="DT262" s="0" t="inlineStr">
        <is>
          <t>38行 5列，源：None 备：23:59:59.1235</t>
        </is>
      </c>
      <c r="EF262" s="0" t="inlineStr">
        <is>
          <t>17行 0列，源：18 备：7</t>
        </is>
      </c>
      <c r="EQ262" s="0" t="inlineStr">
        <is>
          <t>17行 0列，源：18 备：115</t>
        </is>
      </c>
      <c r="EZ262" s="0" t="inlineStr">
        <is>
          <t>17行 0列，源：18 备：7</t>
        </is>
      </c>
      <c r="FD262" s="0" t="inlineStr">
        <is>
          <t>17行 0列，源：18 备：115</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c_char列源备映射错误，源端为char 1位	期望更改为text	实际备端为char 1位</t>
        </is>
      </c>
      <c r="BM263" s="0" t="inlineStr">
        <is>
          <t>31行 2列，源：9999-12-31 23:59:59.900000 备：0001-01-01 00:00:00.0</t>
        </is>
      </c>
      <c r="BR263" s="0" t="inlineStr">
        <is>
          <t>17行 3列，源：nan 备：0</t>
        </is>
      </c>
      <c r="CF263" s="0" t="inlineStr">
        <is>
          <t>28行 1列，源：0001-01-01 00:00:00 +00:00 备：2026-04-17 17:18:23 +08:00</t>
        </is>
      </c>
      <c r="CJ263" s="0" t="inlineStr">
        <is>
          <t>36行 1列，源：9999-12-31 23:59:59 +00:00 备：2000-05-11 00:30:45 +09:00</t>
        </is>
      </c>
      <c r="CW263" s="0" t="inlineStr">
        <is>
          <t>16行 5列，源：None 备：0</t>
        </is>
      </c>
      <c r="DJ263" s="0" t="inlineStr">
        <is>
          <t>15行 17列，源：None 备：-500000.0000</t>
        </is>
      </c>
      <c r="DT263" s="0" t="inlineStr">
        <is>
          <t>38行 6列，源：00:00:01.123460 备：23:59:59.12346</t>
        </is>
      </c>
      <c r="EF263" s="0" t="inlineStr">
        <is>
          <t>17行 1列，源：nan 备：255</t>
        </is>
      </c>
      <c r="EQ263" s="0" t="inlineStr">
        <is>
          <t>17行 1列，源：nan 备：</t>
        </is>
      </c>
      <c r="EZ263" s="0" t="inlineStr">
        <is>
          <t>17行 1列，源：nan 备：255</t>
        </is>
      </c>
      <c r="FD263" s="0" t="inlineStr">
        <is>
          <t>17行 1列，源：nan 备：</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c_char20列源备映射错误，源端为char 20位	期望更改为text	实际备端为char 20位</t>
        </is>
      </c>
      <c r="BM264" s="0" t="inlineStr">
        <is>
          <t>31行 3列，源：9999-12-31 23:59:59.990000 备：0001-01-01 00:00:00.00</t>
        </is>
      </c>
      <c r="BR264" s="0" t="inlineStr">
        <is>
          <t>17行 4列，源：nan 备：0</t>
        </is>
      </c>
      <c r="CF264" s="0" t="inlineStr">
        <is>
          <t>28行 2列，源：0001-01-01 00:00:00.0 +00:00 备：2026-04-17 17:18:22.8 +08:00</t>
        </is>
      </c>
      <c r="CJ264" s="0" t="inlineStr">
        <is>
          <t>36行 2列，源：9999-12-31 23:59:59.9 +00:00 备：2000-05-11 00:30:45.1 +09:00</t>
        </is>
      </c>
      <c r="CW264" s="0" t="inlineStr">
        <is>
          <t>16行 6列，源：None 备：0</t>
        </is>
      </c>
      <c r="DJ264" s="0" t="inlineStr">
        <is>
          <t>15行 18列，源：None 备：1234.5678</t>
        </is>
      </c>
      <c r="DT264" s="0" t="inlineStr">
        <is>
          <t>38行 7列，源：None 备：23:59:59.123457</t>
        </is>
      </c>
      <c r="EF264" s="0" t="inlineStr">
        <is>
          <t>17行 2列，源：nan 备：32767</t>
        </is>
      </c>
      <c r="EQ264" s="0" t="inlineStr">
        <is>
          <t>17行 2列，源：nan 备：</t>
        </is>
      </c>
      <c r="EZ264" s="0" t="inlineStr">
        <is>
          <t>17行 2列，源：nan 备：32767</t>
        </is>
      </c>
      <c r="FD264" s="0" t="inlineStr">
        <is>
          <t>17行 2列，源：nan 备：</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c_char200列源备映射错误，源端为char 200位	期望更改为text	实际备端为char 200位</t>
        </is>
      </c>
      <c r="BM265" s="0" t="inlineStr">
        <is>
          <t>31行 4列，源：9999-12-31 23:59:59.999000 备：0001-01-01 00:00:00.000</t>
        </is>
      </c>
      <c r="BR265" s="0" t="inlineStr">
        <is>
          <t>17行 5列，源：None 备：99999</t>
        </is>
      </c>
      <c r="CF265" s="0" t="inlineStr">
        <is>
          <t>28行 3列，源：0001-01-01 00:00:00.00 +00:00 备：2026-04-17 17:18:22.75 +08:00</t>
        </is>
      </c>
      <c r="CJ265" s="0" t="inlineStr">
        <is>
          <t>36行 3列，源：9999-12-31 23:59:59.99 +00:00 备：2000-05-11 00:30:45.12 +09:00</t>
        </is>
      </c>
      <c r="CW265" s="0" t="inlineStr">
        <is>
          <t>16行 7列，源：None 备：0.00000000000000000000000000000000000000</t>
        </is>
      </c>
      <c r="DJ265" s="0" t="inlineStr">
        <is>
          <t>15行 19列，源：None 备：1</t>
        </is>
      </c>
      <c r="DT265" s="0" t="inlineStr">
        <is>
          <t>38行 8列，源：00:00:01.123456 备：23:59:59.1234567</t>
        </is>
      </c>
      <c r="EF265" s="0" t="inlineStr">
        <is>
          <t>17行 3列，源：nan 备：2147483647</t>
        </is>
      </c>
      <c r="EQ265" s="0" t="inlineStr">
        <is>
          <t>17行 3列，源：nan 备：</t>
        </is>
      </c>
      <c r="EZ265" s="0" t="inlineStr">
        <is>
          <t>17行 3列，源：nan 备：2147483647</t>
        </is>
      </c>
      <c r="FD265" s="0" t="inlineStr">
        <is>
          <t>17行 3列，源：nan 备：</t>
        </is>
      </c>
    </row>
    <row r="266">
      <c r="K266" s="0" t="inlineStr">
        <is>
          <t>~ 空表</t>
        </is>
      </c>
      <c r="BM266" s="0" t="inlineStr">
        <is>
          <t>31行 5列，源：9999-12-31 23:59:59.999900 备：0001-01-01 00:00:00.0000</t>
        </is>
      </c>
      <c r="BR266" s="0" t="inlineStr">
        <is>
          <t>17行 6列，源：None 备：</t>
        </is>
      </c>
      <c r="CF266" s="0" t="inlineStr">
        <is>
          <t>28行 4列，源：0001-01-01 00:00:00.000 +00:00 备：2026-04-17 17:18:22.755 +08:00</t>
        </is>
      </c>
      <c r="CJ266" s="0" t="inlineStr">
        <is>
          <t>36行 4列，源：9999-12-31 23:59:59.999 +00:00 备：2000-05-11 00:30:45.123 +09:00</t>
        </is>
      </c>
      <c r="CW266" s="0" t="inlineStr">
        <is>
          <t>16行 8列，源：None 备：0.0000000000</t>
        </is>
      </c>
      <c r="DJ266" s="0" t="inlineStr">
        <is>
          <t>16行 0列，源：21 备：7</t>
        </is>
      </c>
      <c r="DT266" s="0" t="inlineStr">
        <is>
          <t>39行 0列，源：84 备：83</t>
        </is>
      </c>
      <c r="EF266" s="0" t="inlineStr">
        <is>
          <t>17行 4列，源：nan 备：9223372036854775807</t>
        </is>
      </c>
      <c r="EQ266" s="0" t="inlineStr">
        <is>
          <t>17行 4列，源：nan 备：</t>
        </is>
      </c>
      <c r="EZ266" s="0" t="inlineStr">
        <is>
          <t>17行 4列，源：nan 备：9223372036854775807</t>
        </is>
      </c>
      <c r="FD266" s="0" t="inlineStr">
        <is>
          <t>17行 4列，源：nan 备：</t>
        </is>
      </c>
    </row>
    <row r="267">
      <c r="A267" s="0" t="inlineStr">
        <is>
          <t>info_xml_dml_single_pk</t>
        </is>
      </c>
      <c r="K267" s="0" t="inlineStr">
        <is>
          <t>[0;34m info_xml_dml_single_pk [0m源备字段数相同，源端字段：2 	备端字段2</t>
        </is>
      </c>
      <c r="W267" s="0" t="inlineStr">
        <is>
          <t>YES 源备无差异</t>
        </is>
      </c>
      <c r="X267" s="0">
        <f>A267</f>
        <v/>
      </c>
      <c r="BM267" s="0" t="inlineStr">
        <is>
          <t>31行 6列，源：9999-12-31 23:59:59.999990 备：0001-01-01 00:00:00.00000</t>
        </is>
      </c>
      <c r="BR267" s="0" t="inlineStr">
        <is>
          <t>17行 7列，源：None 备：</t>
        </is>
      </c>
      <c r="CF267" s="0" t="inlineStr">
        <is>
          <t>28行 5列，源：0001-01-01 00:00:00.0000 +00:00 备：2026-04-17 17:18:22.7550 +08:00</t>
        </is>
      </c>
      <c r="CJ267" s="0" t="inlineStr">
        <is>
          <t>36行 5列，源：9999-12-31 23:59:59.9999 +00:00 备：2000-05-11 00:30:45.1235 +09:00</t>
        </is>
      </c>
      <c r="CW267" s="0" t="inlineStr">
        <is>
          <t>16行 9列，源：None 备：0.0000</t>
        </is>
      </c>
      <c r="DJ267" s="0" t="inlineStr">
        <is>
          <t>16行 1列，源：nan 备：</t>
        </is>
      </c>
      <c r="DT267" s="0" t="inlineStr">
        <is>
          <t>39行 1列，源：None 备：</t>
        </is>
      </c>
      <c r="EF267" s="0" t="inlineStr">
        <is>
          <t>17行 5列，源：None 备：</t>
        </is>
      </c>
      <c r="EQ267" s="0" t="inlineStr">
        <is>
          <t>17行 5列，源：None 备：0</t>
        </is>
      </c>
      <c r="EZ267" s="0" t="inlineStr">
        <is>
          <t>17行 5列，源：None 备：</t>
        </is>
      </c>
      <c r="FD267" s="0" t="inlineStr">
        <is>
          <t>17行 5列，源：None 备：0</t>
        </is>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YES!PK__info_xml__3213E83F36822F3E</t>
        </is>
      </c>
      <c r="J268" s="0" t="inlineStr">
        <is>
          <t>YES! 主键相关索引</t>
        </is>
      </c>
      <c r="K268" s="0" t="inlineStr">
        <is>
          <t xml:space="preserve"> NO!  	 id列源备映射错误，源端为int None位	期望更改为text	实际备端为int None位</t>
        </is>
      </c>
      <c r="BM268" s="0" t="inlineStr">
        <is>
          <t>31行 7列，源：9999-12-31 23:59:59.999999 备：0001-01-01 00:00:00.000000</t>
        </is>
      </c>
      <c r="BR268" s="0" t="inlineStr">
        <is>
          <t>17行 8列，源：None 备：</t>
        </is>
      </c>
      <c r="CF268" s="0" t="inlineStr">
        <is>
          <t>28行 6列，源：0001-01-01 00:00:00.00000 +00:00 备：2026-04-17 17:18:22.75495 +08:00</t>
        </is>
      </c>
      <c r="CJ268" s="0" t="inlineStr">
        <is>
          <t>36行 6列，源：9999-12-31 23:59:59.99999 +00:00 备：2000-05-11 00:30:45.12346 +09:00</t>
        </is>
      </c>
      <c r="CW268" s="0" t="inlineStr">
        <is>
          <t>16行 10列，源：None 备：0</t>
        </is>
      </c>
      <c r="DJ268" s="0" t="inlineStr">
        <is>
          <t>16行 2列，源：-22345.0 备：</t>
        </is>
      </c>
      <c r="DT268" s="0" t="inlineStr">
        <is>
          <t>39行 2列，源：12:00:00.100000 备：00:00:01.1</t>
        </is>
      </c>
      <c r="EF268" s="0" t="inlineStr">
        <is>
          <t>17行 6列，源：None 备：</t>
        </is>
      </c>
      <c r="EQ268" s="0" t="inlineStr">
        <is>
          <t>17行 6列，源：None 备：1</t>
        </is>
      </c>
      <c r="EZ268" s="0" t="inlineStr">
        <is>
          <t>17行 6列，源：None 备：</t>
        </is>
      </c>
      <c r="FD268" s="0" t="inlineStr">
        <is>
          <t>17行 6列，源：None 备：1</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c_xml列源备映射错误，源端为xml -1位	期望更改为text	实际备端为xml -1位</t>
        </is>
      </c>
      <c r="BM269" s="0" t="inlineStr">
        <is>
          <t>31行 8列，源：9999-12-31 23:59:59.999999 备：0001-01-01 00:00:00.0000000</t>
        </is>
      </c>
      <c r="BR269" s="0" t="inlineStr">
        <is>
          <t>17行 9列，源：None 备：-11111.3400</t>
        </is>
      </c>
      <c r="CF269" s="0" t="inlineStr">
        <is>
          <t>28行 7列，源：0001-01-01 00:00:00.000000 +00:00 备：2026-04-17 17:18:22.754952 +08:00</t>
        </is>
      </c>
      <c r="CJ269" s="0" t="inlineStr">
        <is>
          <t>36行 7列，源：9999-12-31 23:59:59.999999 +00:00 备：2000-05-11 00:30:45.123457 +09:00</t>
        </is>
      </c>
      <c r="CW269" s="0" t="inlineStr">
        <is>
          <t>16行 11列，源：None 备：0</t>
        </is>
      </c>
      <c r="DJ269" s="0" t="inlineStr">
        <is>
          <t>16行 3列，源：nan 备：</t>
        </is>
      </c>
      <c r="DT269" s="0" t="inlineStr">
        <is>
          <t>39行 3列，源：None 备：</t>
        </is>
      </c>
      <c r="EF269" s="0" t="inlineStr">
        <is>
          <t>17行 7列，源：None 备：</t>
        </is>
      </c>
      <c r="EQ269" s="0" t="inlineStr">
        <is>
          <t>17行 7列，源：None 备：0.00000000000000000000000000100000000000</t>
        </is>
      </c>
      <c r="EZ269" s="0" t="inlineStr">
        <is>
          <t>17行 7列，源：None 备：</t>
        </is>
      </c>
      <c r="FD269" s="0" t="inlineStr">
        <is>
          <t>17行 7列，源：None 备：0.00000000000000000000000000100000000000</t>
        </is>
      </c>
    </row>
    <row r="270">
      <c r="A270" s="0" t="inlineStr">
        <is>
          <t>info_geometry_dml_single_pk_drp</t>
        </is>
      </c>
      <c r="K270" s="0" t="inlineStr">
        <is>
          <t>[0;34m info_geometry_dml_single_pk_drp [0m源备字段数相同，源端字段：2 	备端字段2</t>
        </is>
      </c>
      <c r="W270" s="0" t="inlineStr">
        <is>
          <t>YES 源备无差异</t>
        </is>
      </c>
      <c r="X270" s="0">
        <f>A270</f>
        <v/>
      </c>
      <c r="BM270" s="0" t="inlineStr">
        <is>
          <t>32行 0列，源：327 备：75</t>
        </is>
      </c>
      <c r="BR270" s="0" t="inlineStr">
        <is>
          <t>17行 10列，源：None 备：</t>
        </is>
      </c>
      <c r="CF270" s="0" t="inlineStr">
        <is>
          <t>28行 8列，源：0001-01-01 00:00:00.0000000 +00:00 备：2026-04-17 17:18:22.7549521 +08:00</t>
        </is>
      </c>
      <c r="CJ270" s="0" t="inlineStr">
        <is>
          <t>36行 8列，源：9999-12-31 23:59:59.9999999 +00:00 备：2000-05-11 00:30:45.1234567 +09:00</t>
        </is>
      </c>
      <c r="CW270" s="0" t="inlineStr">
        <is>
          <t>16行 12列，源：None 备：0.00000000000000000000000000000000000000</t>
        </is>
      </c>
      <c r="DJ270" s="0" t="inlineStr">
        <is>
          <t>16行 4列，源：nan 备：</t>
        </is>
      </c>
      <c r="DT270" s="0" t="inlineStr">
        <is>
          <t>39行 4列，源：12:00:00.123000 备：00:00:01.123</t>
        </is>
      </c>
      <c r="EF270" s="0" t="inlineStr">
        <is>
          <t>17行 8列，源：None 备：</t>
        </is>
      </c>
      <c r="EQ270" s="0" t="inlineStr">
        <is>
          <t>17行 8列，源：None 备：0.0000000010</t>
        </is>
      </c>
      <c r="EZ270" s="0" t="inlineStr">
        <is>
          <t>17行 8列，源：None 备：</t>
        </is>
      </c>
      <c r="FD270" s="0" t="inlineStr">
        <is>
          <t>17行 8列，源：None 备：0.0000000010</t>
        </is>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YES!PK__info_geo__3213E83FE0A4EF05</t>
        </is>
      </c>
      <c r="J271" s="0" t="inlineStr">
        <is>
          <t>YES! 主键相关索引</t>
        </is>
      </c>
      <c r="K271" s="0" t="inlineStr">
        <is>
          <t xml:space="preserve"> NO!  	 id列源备映射错误，源端为int None位	期望更改为text	实际备端为int None位</t>
        </is>
      </c>
      <c r="BM271" s="0" t="inlineStr">
        <is>
          <t>32行 1列，源：2065-05-11 14:30:45 备：9999-12-31 23:59:59</t>
        </is>
      </c>
      <c r="BR271" s="0" t="inlineStr">
        <is>
          <t>17行 11列，源：None 备：</t>
        </is>
      </c>
      <c r="CF271" s="0" t="inlineStr">
        <is>
          <t>29行 0列，源：75 备：225</t>
        </is>
      </c>
      <c r="CJ271" s="0" t="inlineStr">
        <is>
          <t>37行 0列，源：206 备：9</t>
        </is>
      </c>
      <c r="CW271" s="0" t="inlineStr">
        <is>
          <t>16行 13列，源：None 备：0.0000000000</t>
        </is>
      </c>
      <c r="DJ271" s="0" t="inlineStr">
        <is>
          <t>16行 5列，源：None 备：</t>
        </is>
      </c>
      <c r="DT271" s="0" t="inlineStr">
        <is>
          <t>39行 5列，源：None 备：</t>
        </is>
      </c>
      <c r="EF271" s="0" t="inlineStr">
        <is>
          <t>17行 9列，源：None 备：</t>
        </is>
      </c>
      <c r="EQ271" s="0" t="inlineStr">
        <is>
          <t>17行 9列，源：None 备：0.0001</t>
        </is>
      </c>
      <c r="EZ271" s="0" t="inlineStr">
        <is>
          <t>17行 9列，源：None 备：</t>
        </is>
      </c>
      <c r="FD271" s="0" t="inlineStr">
        <is>
          <t>17行 9列，源：None 备：0.0001</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c_geometry列源备映射错误，源端为geometry -1位	期望更改为text	实际备端为geometry -1位</t>
        </is>
      </c>
      <c r="BM272" s="0" t="inlineStr">
        <is>
          <t>32行 2列，源：2065-05-11 14:30:45.100000 备：9999-12-31 23:59:59.9</t>
        </is>
      </c>
      <c r="BR272" s="0" t="inlineStr">
        <is>
          <t>17行 12列，源：None 备：</t>
        </is>
      </c>
      <c r="CF272" s="0" t="inlineStr">
        <is>
          <t>30行 0列，源：76 备：226</t>
        </is>
      </c>
      <c r="CJ272" s="0" t="inlineStr">
        <is>
          <t>37行 1列，源：2063-05-11 10:30:45 -04:00 备：1999-05-16 01:30:45 +10:15</t>
        </is>
      </c>
      <c r="CW272" s="0" t="inlineStr">
        <is>
          <t>16行 14列，源：None 备：0.00</t>
        </is>
      </c>
      <c r="DJ272" s="0" t="inlineStr">
        <is>
          <t>16行 6列，源：None 备：</t>
        </is>
      </c>
      <c r="DT272" s="0" t="inlineStr">
        <is>
          <t>39行 6列，源：12:00:00.123460 备：00:00:01.12346</t>
        </is>
      </c>
      <c r="EF272" s="0" t="inlineStr">
        <is>
          <t>17行 10列，源：None 备：</t>
        </is>
      </c>
      <c r="EQ272" s="0" t="inlineStr">
        <is>
          <t>17行 10列，源：None 备：0</t>
        </is>
      </c>
      <c r="EZ272" s="0" t="inlineStr">
        <is>
          <t>17行 10列，源：None 备：</t>
        </is>
      </c>
      <c r="FD272" s="0" t="inlineStr">
        <is>
          <t>17行 10列，源：None 备：0</t>
        </is>
      </c>
    </row>
    <row r="273">
      <c r="A273" s="0" t="inlineStr">
        <is>
          <t>info_nchar_dml_single_pk_drp</t>
        </is>
      </c>
      <c r="K273" s="0" t="inlineStr">
        <is>
          <t>[0;34m info_nchar_dml_single_pk_drp [0m源备字段数相同，源端字段：4 	备端字段4</t>
        </is>
      </c>
      <c r="W273" s="0" t="inlineStr">
        <is>
          <t>YES 源备无差异</t>
        </is>
      </c>
      <c r="X273" s="0">
        <f>A273</f>
        <v/>
      </c>
      <c r="BM273" s="0" t="inlineStr">
        <is>
          <t>32行 3列，源：2065-05-11 14:30:45.120000 备：9999-12-31 23:59:59.99</t>
        </is>
      </c>
      <c r="BR273" s="0" t="inlineStr">
        <is>
          <t>17行 13列，源：None 备：</t>
        </is>
      </c>
      <c r="CF273" s="0" t="inlineStr">
        <is>
          <t>31行 0列，源：77 备：23</t>
        </is>
      </c>
      <c r="CJ273" s="0" t="inlineStr">
        <is>
          <t>37行 2列，源：2063-05-11 10:30:45.1 -04:00 备：1999-05-16 01:30:45.1 +10:15</t>
        </is>
      </c>
      <c r="CW273" s="0" t="inlineStr">
        <is>
          <t>16行 15列，源：nan 备：0.0000000000000</t>
        </is>
      </c>
      <c r="DJ273" s="0" t="inlineStr">
        <is>
          <t>16行 7列，源：None 备：-0.00000000000000000000000000000000000001</t>
        </is>
      </c>
      <c r="DT273" s="0" t="inlineStr">
        <is>
          <t>39行 7列，源：None 备：</t>
        </is>
      </c>
      <c r="EF273" s="0" t="inlineStr">
        <is>
          <t>17行 11列，源：None 备：</t>
        </is>
      </c>
      <c r="EQ273" s="0" t="inlineStr">
        <is>
          <t>17行 11列，源：None 备：1</t>
        </is>
      </c>
      <c r="EZ273" s="0" t="inlineStr">
        <is>
          <t>17行 11列，源：None 备：</t>
        </is>
      </c>
      <c r="FD273" s="0" t="inlineStr">
        <is>
          <t>17行 11列，源：None 备：1</t>
        </is>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YES!PK__info_nch__3213E83FAA8E480E</t>
        </is>
      </c>
      <c r="J274" s="0" t="inlineStr">
        <is>
          <t>YES! 主键相关索引</t>
        </is>
      </c>
      <c r="K274" s="0" t="inlineStr">
        <is>
          <t xml:space="preserve"> NO!  	 id列源备映射错误，源端为int None位	期望更改为text	实际备端为int None位</t>
        </is>
      </c>
      <c r="BM274" s="0" t="inlineStr">
        <is>
          <t>32行 4列，源：2065-05-11 14:30:45.123000 备：9999-12-31 23:59:59.999</t>
        </is>
      </c>
      <c r="BR274" s="0" t="inlineStr">
        <is>
          <t>17行 14列，源：None 备：</t>
        </is>
      </c>
      <c r="CF274" s="0" t="inlineStr">
        <is>
          <t>31行 1列，源：1933-05-11 15:30:45 +01:00 备：2026-04-17 17:18:23 +08:00</t>
        </is>
      </c>
      <c r="CJ274" s="0" t="inlineStr">
        <is>
          <t>37行 3列，源：2063-05-11 10:30:45.12 -04:00 备：1999-05-16 01:30:45.12 +10:15</t>
        </is>
      </c>
      <c r="CW274" s="0" t="inlineStr">
        <is>
          <t>16行 16列，源：nan 备：0.000000</t>
        </is>
      </c>
      <c r="DJ274" s="0" t="inlineStr">
        <is>
          <t>16行 8列，源：None 备：</t>
        </is>
      </c>
      <c r="DT274" s="0" t="inlineStr">
        <is>
          <t>39行 8列，源：12:00:00.123456 备：00:00:01.1234567</t>
        </is>
      </c>
      <c r="EF274" s="0" t="inlineStr">
        <is>
          <t>17行 12列，源：None 备：</t>
        </is>
      </c>
      <c r="EQ274" s="0" t="inlineStr">
        <is>
          <t>17行 12列，源：None 备：0.00000000000000000000000000000100000000</t>
        </is>
      </c>
      <c r="EZ274" s="0" t="inlineStr">
        <is>
          <t>17行 12列，源：None 备：</t>
        </is>
      </c>
      <c r="FD274" s="0" t="inlineStr">
        <is>
          <t>17行 12列，源：None 备：0.00000000000000000000000000000100000000</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c_nchar列源备映射错误，源端为nchar 2位	期望更改为text	实际备端为nchar 2位</t>
        </is>
      </c>
      <c r="BM275" s="0" t="inlineStr">
        <is>
          <t>32行 5列，源：2065-05-11 14:30:45.123500 备：9999-12-31 23:59:59.9999</t>
        </is>
      </c>
      <c r="BR275" s="0" t="inlineStr">
        <is>
          <t>17行 15列，源：3.402823466e+38 备：123.4567890000000</t>
        </is>
      </c>
      <c r="CF275" s="0" t="inlineStr">
        <is>
          <t>31行 2列，源：1933-05-11 15:30:45.1 +01:00 备：2026-04-17 17:18:22.8 +08:00</t>
        </is>
      </c>
      <c r="CJ275" s="0" t="inlineStr">
        <is>
          <t>37行 4列，源：2063-05-11 10:30:45.123 -04:00 备：1999-05-16 01:30:45.123 +10:15</t>
        </is>
      </c>
      <c r="CW275" s="0" t="inlineStr">
        <is>
          <t>16行 19列，源：None 备：0</t>
        </is>
      </c>
      <c r="DJ275" s="0" t="inlineStr">
        <is>
          <t>16行 9列，源：None 备：</t>
        </is>
      </c>
      <c r="DT275" s="0" t="inlineStr">
        <is>
          <t>40行 0列，源：85 备：84</t>
        </is>
      </c>
      <c r="EF275" s="0" t="inlineStr">
        <is>
          <t>17行 13列，源：None 备：</t>
        </is>
      </c>
      <c r="EQ275" s="0" t="inlineStr">
        <is>
          <t>17行 13列，源：None 备：0.0000010000</t>
        </is>
      </c>
      <c r="EZ275" s="0" t="inlineStr">
        <is>
          <t>17行 13列，源：None 备：</t>
        </is>
      </c>
      <c r="FD275" s="0" t="inlineStr">
        <is>
          <t>17行 13列，源：None 备：0.0000010000</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c_nchar20列源备映射错误，源端为nchar 40位	期望更改为text	实际备端为nchar 40位</t>
        </is>
      </c>
      <c r="BM276" s="0" t="inlineStr">
        <is>
          <t>32行 6列，源：2065-05-11 14:30:45.123460 备：9999-12-31 23:59:59.99999</t>
        </is>
      </c>
      <c r="BR276" s="0" t="inlineStr">
        <is>
          <t>17行 16列，源：3.4028230607370965e+38 备：</t>
        </is>
      </c>
      <c r="CF276" s="0" t="inlineStr">
        <is>
          <t>31行 3列，源：1933-05-11 15:30:45.12 +01:00 备：2026-04-17 17:18:22.75 +08:00</t>
        </is>
      </c>
      <c r="CJ276" s="0" t="inlineStr">
        <is>
          <t>37行 5列，源：2063-05-11 10:30:45.1235 -04:00 备：1999-05-16 01:30:45.1235 +10:15</t>
        </is>
      </c>
      <c r="CW276" s="0" t="inlineStr">
        <is>
          <t>17行 0列，源：18 备：4</t>
        </is>
      </c>
      <c r="DJ276" s="0" t="inlineStr">
        <is>
          <t>16行 10列，源：None 备：</t>
        </is>
      </c>
      <c r="DT276" s="0" t="inlineStr">
        <is>
          <t>40行 1列，源：00:00:01 备：</t>
        </is>
      </c>
      <c r="EF276" s="0" t="inlineStr">
        <is>
          <t>17行 14列，源：None 备：</t>
        </is>
      </c>
      <c r="EQ276" s="0" t="inlineStr">
        <is>
          <t>17行 14列，源：None 备：0.01</t>
        </is>
      </c>
      <c r="EZ276" s="0" t="inlineStr">
        <is>
          <t>17行 14列，源：None 备：</t>
        </is>
      </c>
      <c r="FD276" s="0" t="inlineStr">
        <is>
          <t>17行 14列，源：None 备：0.01</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c_nchar3500列源备映射错误，源端为nchar 7000位	期望更改为text	实际备端为nchar 7000位</t>
        </is>
      </c>
      <c r="BM277" s="0" t="inlineStr">
        <is>
          <t>32行 7列，源：2065-05-11 14:30:45.123457 备：9999-12-31 23:59:59.999999</t>
        </is>
      </c>
      <c r="BR277" s="0" t="inlineStr">
        <is>
          <t>17行 19列，源：True 备：1</t>
        </is>
      </c>
      <c r="CF277" s="0" t="inlineStr">
        <is>
          <t>31行 4列，源：1933-05-11 15:30:45.123 +01:00 备：2026-04-17 17:18:22.755 +08:00</t>
        </is>
      </c>
      <c r="CJ277" s="0" t="inlineStr">
        <is>
          <t>37行 6列，源：2063-05-11 10:30:45.12346 -04:00 备：1999-05-16 01:30:45.12346 +10:15</t>
        </is>
      </c>
      <c r="CW277" s="0" t="inlineStr">
        <is>
          <t>17行 1列，源：nan 备：</t>
        </is>
      </c>
      <c r="DJ277" s="0" t="inlineStr">
        <is>
          <t>16行 11列，源：None 备：</t>
        </is>
      </c>
      <c r="DT277" s="0" t="inlineStr">
        <is>
          <t>40行 2列，源：None 备：12:00:00.1</t>
        </is>
      </c>
      <c r="EF277" s="0" t="inlineStr">
        <is>
          <t>17行 15列，源：1.23456789e-38 备：</t>
        </is>
      </c>
      <c r="EQ277" s="0" t="inlineStr">
        <is>
          <t>17行 15列，源：1.23456789e-38 备：</t>
        </is>
      </c>
      <c r="EZ277" s="0" t="inlineStr">
        <is>
          <t>17行 15列，源：1.23456789e-38 备：</t>
        </is>
      </c>
      <c r="FD277" s="0" t="inlineStr">
        <is>
          <t>17行 15列，源：1.23456789e-38 备：</t>
        </is>
      </c>
    </row>
    <row r="278">
      <c r="A278" s="0" t="inlineStr">
        <is>
          <t>info_datetime_dml_batch1_pk_urp2</t>
        </is>
      </c>
      <c r="K278" s="0" t="inlineStr">
        <is>
          <t>[0;34m info_datetime_dml_batch1_pk_urp2 [0m源备字段数相同，源端字段：2 	备端字段2</t>
        </is>
      </c>
      <c r="W278" s="16">
        <f>HYPERLINK("#2026041717hbase1!BE2","NO 源备存在差异，共41个")</f>
        <v/>
      </c>
      <c r="X278" s="0">
        <f>A278</f>
        <v/>
      </c>
      <c r="BM278" s="0" t="inlineStr">
        <is>
          <t>32行 8列，源：2065-05-11 14:30:45.123456 备：9999-12-31 23:59:59.9999999</t>
        </is>
      </c>
      <c r="BR278" s="0" t="inlineStr">
        <is>
          <t>18行 0列，源：20 备：9</t>
        </is>
      </c>
      <c r="CF278" s="0" t="inlineStr">
        <is>
          <t>31行 5列，源：1933-05-11 15:30:45.1235 +01:00 备：2026-04-17 17:18:22.7550 +08:00</t>
        </is>
      </c>
      <c r="CJ278" s="0" t="inlineStr">
        <is>
          <t>37行 7列，源：2063-05-11 10:30:45.123457 -04:00 备：1999-05-16 01:30:45.123457 +10:15</t>
        </is>
      </c>
      <c r="CW278" s="0" t="inlineStr">
        <is>
          <t>17行 2列，源：nan 备：</t>
        </is>
      </c>
      <c r="DJ278" s="0" t="inlineStr">
        <is>
          <t>16行 12列，源：None 备：</t>
        </is>
      </c>
      <c r="DT278" s="0" t="inlineStr">
        <is>
          <t>40行 3列，源：00:00:01.120000 备：</t>
        </is>
      </c>
      <c r="EF278" s="0" t="inlineStr">
        <is>
          <t>17行 16列，源：1.1754939304327482e-38 备：</t>
        </is>
      </c>
      <c r="EQ278" s="0" t="inlineStr">
        <is>
          <t>17行 16列，源：1.1754939304327482e-38 备：</t>
        </is>
      </c>
      <c r="EZ278" s="0" t="inlineStr">
        <is>
          <t>17行 16列，源：1.1754939304327482e-38 备：</t>
        </is>
      </c>
      <c r="FD278" s="0" t="inlineStr">
        <is>
          <t>17行 16列，源：1.1754939304327482e-38 备：</t>
        </is>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YES!PK__info_dat__3213E83F7F24FA34</t>
        </is>
      </c>
      <c r="J279" s="0" t="inlineStr">
        <is>
          <t>YES! 主键相关索引</t>
        </is>
      </c>
      <c r="K279" s="0" t="inlineStr">
        <is>
          <t xml:space="preserve"> NO!  	 id列源备映射错误，源端为int None位	期望更改为text	实际备端为int None位</t>
        </is>
      </c>
      <c r="BM279" s="0" t="inlineStr">
        <is>
          <t>33行 0列，源：375 备：76</t>
        </is>
      </c>
      <c r="BR279" s="0" t="inlineStr">
        <is>
          <t>18行 1列，源：nan 备：42</t>
        </is>
      </c>
      <c r="CF279" s="0" t="inlineStr">
        <is>
          <t>31行 6列，源：1933-05-11 15:30:45.12346 +01:00 备：2026-04-17 17:18:22.75495 +08:00</t>
        </is>
      </c>
      <c r="CJ279" s="0" t="inlineStr">
        <is>
          <t>37行 8列，源：2063-05-11 10:30:45.1234567 -04:00 备：1999-05-16 01:30:45.1234567 +10:15</t>
        </is>
      </c>
      <c r="CW279" s="0" t="inlineStr">
        <is>
          <t>17行 3列，源：nan 备：</t>
        </is>
      </c>
      <c r="DJ279" s="0" t="inlineStr">
        <is>
          <t>16行 13列，源：None 备：</t>
        </is>
      </c>
      <c r="DT279" s="0" t="inlineStr">
        <is>
          <t>40行 4列，源：None 备：12:00:00.123</t>
        </is>
      </c>
      <c r="EF279" s="0" t="inlineStr">
        <is>
          <t>17行 19列，源：True 备：</t>
        </is>
      </c>
      <c r="EQ279" s="0" t="inlineStr">
        <is>
          <t>17行 19列，源：True 备：</t>
        </is>
      </c>
      <c r="EZ279" s="0" t="inlineStr">
        <is>
          <t>17行 19列，源：True 备：</t>
        </is>
      </c>
      <c r="FD279" s="0" t="inlineStr">
        <is>
          <t>17行 19列，源：True 备：</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c_datetime列源备映射错误，源端为datetime None位	期望更改为text	实际备端为datetime None位</t>
        </is>
      </c>
      <c r="BM280" s="0" t="inlineStr">
        <is>
          <t>33行 1列，源：9999-12-31 23:59:59 备：1945-05-11 14:30:45</t>
        </is>
      </c>
      <c r="BR280" s="0" t="inlineStr">
        <is>
          <t>18行 2列，源：nan 备：0</t>
        </is>
      </c>
      <c r="CF280" s="0" t="inlineStr">
        <is>
          <t>31行 7列，源：1933-05-11 15:30:45.123457 +01:00 备：2026-04-17 17:18:22.754952 +08:00</t>
        </is>
      </c>
      <c r="CW280" s="0" t="inlineStr">
        <is>
          <t>17行 4列，源：nan 备：</t>
        </is>
      </c>
      <c r="DJ280" s="0" t="inlineStr">
        <is>
          <t>16行 14列，源：None 备：</t>
        </is>
      </c>
      <c r="DT280" s="0" t="inlineStr">
        <is>
          <t>40行 5列，源：00:00:01.123500 备：</t>
        </is>
      </c>
      <c r="EF280" s="0" t="inlineStr">
        <is>
          <t>18行 0列，源：19 备：8</t>
        </is>
      </c>
      <c r="EQ280" s="0" t="inlineStr">
        <is>
          <t>18行 0列，源：19 备：116</t>
        </is>
      </c>
      <c r="EZ280" s="0" t="inlineStr">
        <is>
          <t>18行 0列，源：19 备：8</t>
        </is>
      </c>
      <c r="FD280" s="0" t="inlineStr">
        <is>
          <t>18行 0列，源：19 备：116</t>
        </is>
      </c>
    </row>
    <row r="281">
      <c r="A281" s="0" t="inlineStr">
        <is>
          <t>info_varchar_dml_batch1_pk</t>
        </is>
      </c>
      <c r="K281" s="0" t="inlineStr">
        <is>
          <t>[0;34m info_varchar_dml_batch1_pk [0m源备字段数相同，源端字段：4 	备端字段4</t>
        </is>
      </c>
      <c r="W281" s="16">
        <f>HYPERLINK("#2026041717hbase1!BF2","NO 源备存在差异，共6个")</f>
        <v/>
      </c>
      <c r="X281" s="0">
        <f>A281</f>
        <v/>
      </c>
      <c r="BM281" s="0" t="inlineStr">
        <is>
          <t>33行 2列，源：9999-12-31 23:59:59.900000 备：1945-05-11 14:30:45.1</t>
        </is>
      </c>
      <c r="BR281" s="0" t="inlineStr">
        <is>
          <t>18行 3列，源：nan 备：0</t>
        </is>
      </c>
      <c r="CF281" s="0" t="inlineStr">
        <is>
          <t>31行 8列，源：1933-05-11 15:30:45.1234567 +01:00 备：2026-04-17 17:18:22.7549521 +08:00</t>
        </is>
      </c>
      <c r="CW281" s="0" t="inlineStr">
        <is>
          <t>17行 5列，源：None 备：</t>
        </is>
      </c>
      <c r="DJ281" s="0" t="inlineStr">
        <is>
          <t>16行 15列，源：nan 备：</t>
        </is>
      </c>
      <c r="DT281" s="0" t="inlineStr">
        <is>
          <t>40行 6列，源：None 备：12:00:00.12346</t>
        </is>
      </c>
      <c r="EF281" s="0" t="inlineStr">
        <is>
          <t>18行 1列，源：nan 备：0</t>
        </is>
      </c>
      <c r="EQ281" s="0" t="inlineStr">
        <is>
          <t>18行 1列，源：nan 备：</t>
        </is>
      </c>
      <c r="EZ281" s="0" t="inlineStr">
        <is>
          <t>18行 1列，源：nan 备：0</t>
        </is>
      </c>
      <c r="FD281" s="0" t="inlineStr">
        <is>
          <t>18行 1列，源：nan 备：</t>
        </is>
      </c>
    </row>
    <row r="282">
      <c r="B282" s="0" t="inlineStr">
        <is>
          <t>YES</t>
        </is>
      </c>
      <c r="C282" s="0" t="inlineStr">
        <is>
          <t>NULL</t>
        </is>
      </c>
      <c r="D282" s="0" t="inlineStr">
        <is>
          <t>NULL</t>
        </is>
      </c>
      <c r="E282" s="0" t="inlineStr">
        <is>
          <t>NULL</t>
        </is>
      </c>
      <c r="F282" s="0" t="inlineStr">
        <is>
          <t>NULL</t>
        </is>
      </c>
      <c r="G282" s="0" t="inlineStr">
        <is>
          <t>NULL</t>
        </is>
      </c>
      <c r="H282" s="0" t="inlineStr">
        <is>
          <t>NULL</t>
        </is>
      </c>
      <c r="I282" s="0" t="inlineStr">
        <is>
          <t>YES!PK__info_var__3213E83FCF95CDDA</t>
        </is>
      </c>
      <c r="J282" s="0" t="inlineStr">
        <is>
          <t>YES! 主键相关索引</t>
        </is>
      </c>
      <c r="K282" s="0" t="inlineStr">
        <is>
          <t xml:space="preserve"> NO!  	 id列源备映射错误，源端为int None位	期望更改为text	实际备端为int None位</t>
        </is>
      </c>
      <c r="BM282" s="0" t="inlineStr">
        <is>
          <t>33行 3列，源：9999-12-31 23:59:59.990000 备：1945-05-11 14:30:45.12</t>
        </is>
      </c>
      <c r="BR282" s="0" t="inlineStr">
        <is>
          <t>18行 4列，源：nan 备：0</t>
        </is>
      </c>
      <c r="CF282" s="0" t="inlineStr">
        <is>
          <t>32行 0列，源：78 备：24</t>
        </is>
      </c>
      <c r="CW282" s="0" t="inlineStr">
        <is>
          <t>17行 6列，源：None 备：</t>
        </is>
      </c>
      <c r="DJ282" s="0" t="inlineStr">
        <is>
          <t>16行 16列，源：nan 备：</t>
        </is>
      </c>
      <c r="DT282" s="0" t="inlineStr">
        <is>
          <t>40行 7列，源：00:00:01.123457 备：</t>
        </is>
      </c>
      <c r="EF282" s="0" t="inlineStr">
        <is>
          <t>18行 2列，源：nan 备：-32768</t>
        </is>
      </c>
      <c r="EQ282" s="0" t="inlineStr">
        <is>
          <t>18行 2列，源：nan 备：</t>
        </is>
      </c>
      <c r="EZ282" s="0" t="inlineStr">
        <is>
          <t>18行 2列，源：nan 备：-32768</t>
        </is>
      </c>
      <c r="FD282" s="0" t="inlineStr">
        <is>
          <t>18行 2列，源：nan 备：</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c_varchar列源备映射错误，源端为varchar 1位	期望更改为text	实际备端为varchar 1位</t>
        </is>
      </c>
      <c r="BM283" s="0" t="inlineStr">
        <is>
          <t>33行 4列，源：9999-12-31 23:59:59.999000 备：1945-05-11 14:30:45.123</t>
        </is>
      </c>
      <c r="BR283" s="0" t="inlineStr">
        <is>
          <t>18行 5列，源：None 备：99999</t>
        </is>
      </c>
      <c r="CF283" s="0" t="inlineStr">
        <is>
          <t>32行 1列，源：2000-05-11 00:30:45 +09:00 备：0001-01-01 00:00:00 +00:00</t>
        </is>
      </c>
      <c r="CW283" s="0" t="inlineStr">
        <is>
          <t>17行 7列，源：None 备：</t>
        </is>
      </c>
      <c r="DJ283" s="0" t="inlineStr">
        <is>
          <t>16行 17列，源：None 备：</t>
        </is>
      </c>
      <c r="DT283" s="0" t="inlineStr">
        <is>
          <t>40行 8列，源：None 备：12:00:00.1234567</t>
        </is>
      </c>
      <c r="EF283" s="0" t="inlineStr">
        <is>
          <t>18行 3列，源：nan 备：-2147483648</t>
        </is>
      </c>
      <c r="EQ283" s="0" t="inlineStr">
        <is>
          <t>18行 3列，源：nan 备：</t>
        </is>
      </c>
      <c r="EZ283" s="0" t="inlineStr">
        <is>
          <t>18行 3列，源：nan 备：-2147483648</t>
        </is>
      </c>
      <c r="FD283" s="0" t="inlineStr">
        <is>
          <t>18行 3列，源：nan 备：</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c_varchar20列源备映射错误，源端为varchar 20位	期望更改为text	实际备端为varchar 20位</t>
        </is>
      </c>
      <c r="BM284" s="0" t="inlineStr">
        <is>
          <t>33行 5列，源：9999-12-31 23:59:59.999900 备：1945-05-11 14:30:45.1235</t>
        </is>
      </c>
      <c r="BR284" s="0" t="inlineStr">
        <is>
          <t>18行 6列，源：None 备：</t>
        </is>
      </c>
      <c r="CF284" s="0" t="inlineStr">
        <is>
          <t>32行 2列，源：2000-05-11 00:30:45.1 +09:00 备：0001-01-01 00:00:00.0 +00:00</t>
        </is>
      </c>
      <c r="CW284" s="0" t="inlineStr">
        <is>
          <t>17行 8列，源：None 备：</t>
        </is>
      </c>
      <c r="DJ284" s="0" t="inlineStr">
        <is>
          <t>16行 18列，源：None 备：</t>
        </is>
      </c>
      <c r="DT284" s="0" t="inlineStr">
        <is>
          <t>41行 0列，源：86 备：85</t>
        </is>
      </c>
      <c r="EF284" s="0" t="inlineStr">
        <is>
          <t>18行 4列，源：nan 备：-9223372036854775808</t>
        </is>
      </c>
      <c r="EQ284" s="0" t="inlineStr">
        <is>
          <t>18行 4列，源：nan 备：</t>
        </is>
      </c>
      <c r="EZ284" s="0" t="inlineStr">
        <is>
          <t>18行 4列，源：nan 备：-9223372036854775808</t>
        </is>
      </c>
      <c r="FD284" s="0" t="inlineStr">
        <is>
          <t>18行 4列，源：nan 备：</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c_varchar7000列源备映射错误，源端为varchar 7000位	期望更改为text	实际备端为varchar 7000位</t>
        </is>
      </c>
      <c r="BM285" s="0" t="inlineStr">
        <is>
          <t>33行 6列，源：9999-12-31 23:59:59.999990 备：1945-05-11 14:30:45.12346</t>
        </is>
      </c>
      <c r="BR285" s="0" t="inlineStr">
        <is>
          <t>18行 7列，源：None 备：</t>
        </is>
      </c>
      <c r="CF285" s="0" t="inlineStr">
        <is>
          <t>32行 3列，源：2000-05-11 00:30:45.12 +09:00 备：0001-01-01 00:00:00.00 +00:00</t>
        </is>
      </c>
      <c r="CW285" s="0" t="inlineStr">
        <is>
          <t>17行 9列，源：None 备：</t>
        </is>
      </c>
      <c r="DJ285" s="0" t="inlineStr">
        <is>
          <t>16行 19列，源：None 备：</t>
        </is>
      </c>
      <c r="DT285" s="0" t="inlineStr">
        <is>
          <t>41行 1列，源：12:00:00 备：00:00:01</t>
        </is>
      </c>
      <c r="EF285" s="0" t="inlineStr">
        <is>
          <t>18行 5列，源：None 备：</t>
        </is>
      </c>
      <c r="EQ285" s="0" t="inlineStr">
        <is>
          <t>18行 5列，源：None 备：</t>
        </is>
      </c>
      <c r="EZ285" s="0" t="inlineStr">
        <is>
          <t>18行 5列，源：None 备：</t>
        </is>
      </c>
      <c r="FD285" s="0" t="inlineStr">
        <is>
          <t>18行 5列，源：None 备：</t>
        </is>
      </c>
    </row>
    <row r="286">
      <c r="A286" s="0" t="inlineStr">
        <is>
          <t>info_geometry_dml_single_pk</t>
        </is>
      </c>
      <c r="K286" s="0" t="inlineStr">
        <is>
          <t>[0;34m info_geometry_dml_single_pk [0m源备字段数相同，源端字段：2 	备端字段2</t>
        </is>
      </c>
      <c r="W286" s="16">
        <f>HYPERLINK("#2026041717hbase1!BG2","NO 源备存在差异，共2个")</f>
        <v/>
      </c>
      <c r="X286" s="0">
        <f>A286</f>
        <v/>
      </c>
      <c r="BM286" s="0" t="inlineStr">
        <is>
          <t>33行 7列，源：9999-12-31 23:59:59.999999 备：1945-05-11 14:30:45.123457</t>
        </is>
      </c>
      <c r="BR286" s="0" t="inlineStr">
        <is>
          <t>18行 8列，源：None 备：</t>
        </is>
      </c>
      <c r="CF286" s="0" t="inlineStr">
        <is>
          <t>32行 4列，源：2000-05-11 00:30:45.123 +09:00 备：0001-01-01 00:00:00.000 +00:00</t>
        </is>
      </c>
      <c r="CW286" s="0" t="inlineStr">
        <is>
          <t>17行 10列，源：None 备：</t>
        </is>
      </c>
      <c r="DJ286" s="0" t="inlineStr">
        <is>
          <t>17行 0列，源：23 备：8</t>
        </is>
      </c>
      <c r="DT286" s="0" t="inlineStr">
        <is>
          <t>41行 2列，源：None 备：</t>
        </is>
      </c>
      <c r="EF286" s="0" t="inlineStr">
        <is>
          <t>18行 6列，源：None 备：</t>
        </is>
      </c>
      <c r="EQ286" s="0" t="inlineStr">
        <is>
          <t>18行 6列，源：None 备：</t>
        </is>
      </c>
      <c r="EZ286" s="0" t="inlineStr">
        <is>
          <t>18行 6列，源：None 备：</t>
        </is>
      </c>
      <c r="FD286" s="0" t="inlineStr">
        <is>
          <t>18行 6列，源：None 备：</t>
        </is>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YES!PK__info_geo__3213E83F16C71C15</t>
        </is>
      </c>
      <c r="J287" s="0" t="inlineStr">
        <is>
          <t>YES! 主键相关索引</t>
        </is>
      </c>
      <c r="K287" s="0" t="inlineStr">
        <is>
          <t xml:space="preserve"> NO!  	 id列源备映射错误，源端为int None位	期望更改为text	实际备端为int None位</t>
        </is>
      </c>
      <c r="BM287" s="0" t="inlineStr">
        <is>
          <t>33行 8列，源：9999-12-31 23:59:59.999999 备：1945-05-11 14:30:45.1234567</t>
        </is>
      </c>
      <c r="BR287" s="0" t="inlineStr">
        <is>
          <t>18行 9列，源：None 备：-11111.3400</t>
        </is>
      </c>
      <c r="CF287" s="0" t="inlineStr">
        <is>
          <t>32行 5列，源：2000-05-11 00:30:45.1235 +09:00 备：0001-01-01 00:00:00.0000 +00:00</t>
        </is>
      </c>
      <c r="CW287" s="0" t="inlineStr">
        <is>
          <t>17行 11列，源：None 备：</t>
        </is>
      </c>
      <c r="DJ287" s="0" t="inlineStr">
        <is>
          <t>17行 1列，源：nan 备：</t>
        </is>
      </c>
      <c r="DT287" s="0" t="inlineStr">
        <is>
          <t>41行 3列，源：12:00:00.120000 备：00:00:01.12</t>
        </is>
      </c>
      <c r="EF287" s="0" t="inlineStr">
        <is>
          <t>18行 7列，源：None 备：</t>
        </is>
      </c>
      <c r="EQ287" s="0" t="inlineStr">
        <is>
          <t>18行 7列，源：None 备：</t>
        </is>
      </c>
      <c r="EZ287" s="0" t="inlineStr">
        <is>
          <t>18行 7列，源：None 备：</t>
        </is>
      </c>
      <c r="FD287" s="0" t="inlineStr">
        <is>
          <t>18行 7列，源：None 备：</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c_geometry列源备映射错误，源端为geometry -1位	期望更改为text	实际备端为geometry -1位</t>
        </is>
      </c>
      <c r="BM288" s="0" t="inlineStr">
        <is>
          <t>34行 0列，源：377 备：77</t>
        </is>
      </c>
      <c r="BR288" s="0" t="inlineStr">
        <is>
          <t>18行 10列，源：None 备：</t>
        </is>
      </c>
      <c r="CF288" s="0" t="inlineStr">
        <is>
          <t>32行 6列，源：2000-05-11 00:30:45.12346 +09:00 备：0001-01-01 00:00:00.00000 +00:00</t>
        </is>
      </c>
      <c r="CW288" s="0" t="inlineStr">
        <is>
          <t>17行 12列，源：None 备：</t>
        </is>
      </c>
      <c r="DJ288" s="0" t="inlineStr">
        <is>
          <t>17行 2列，源：nan 备：</t>
        </is>
      </c>
      <c r="DT288" s="0" t="inlineStr">
        <is>
          <t>41行 4列，源：None 备：</t>
        </is>
      </c>
      <c r="EF288" s="0" t="inlineStr">
        <is>
          <t>18行 8列，源：None 备：</t>
        </is>
      </c>
      <c r="EQ288" s="0" t="inlineStr">
        <is>
          <t>18行 8列，源：None 备：</t>
        </is>
      </c>
      <c r="EZ288" s="0" t="inlineStr">
        <is>
          <t>18行 8列，源：None 备：</t>
        </is>
      </c>
      <c r="FD288" s="0" t="inlineStr">
        <is>
          <t>18行 8列，源：None 备：</t>
        </is>
      </c>
    </row>
    <row r="289">
      <c r="A289" s="0" t="inlineStr">
        <is>
          <t>info_datetime_dml_batch1_pk_drp1</t>
        </is>
      </c>
      <c r="K289" s="0" t="inlineStr">
        <is>
          <t>[0;34m info_datetime_dml_batch1_pk_drp1 [0m源备字段数相同，源端字段：2 	备端字段2</t>
        </is>
      </c>
      <c r="W289" s="0" t="inlineStr">
        <is>
          <t>YES 源备无差异</t>
        </is>
      </c>
      <c r="X289" s="0">
        <f>A289</f>
        <v/>
      </c>
      <c r="BM289" s="0" t="inlineStr">
        <is>
          <t>34行 2列，源：2065-05-11 14:30:45.100000 备：2065-05-11 14:30:45.1</t>
        </is>
      </c>
      <c r="BR289" s="0" t="inlineStr">
        <is>
          <t>18行 11列，源：None 备：</t>
        </is>
      </c>
      <c r="CF289" s="0" t="inlineStr">
        <is>
          <t>32行 7列，源：2000-05-11 00:30:45.123457 +09:00 备：0001-01-01 00:00:00.000000 +00:00</t>
        </is>
      </c>
      <c r="CW289" s="0" t="inlineStr">
        <is>
          <t>17行 13列，源：None 备：</t>
        </is>
      </c>
      <c r="DJ289" s="0" t="inlineStr">
        <is>
          <t>17行 3列，源：nan 备：</t>
        </is>
      </c>
      <c r="DT289" s="0" t="inlineStr">
        <is>
          <t>41行 5列，源：12:00:00.123500 备：00:00:01.1235</t>
        </is>
      </c>
      <c r="EF289" s="0" t="inlineStr">
        <is>
          <t>18行 9列，源：None 备：</t>
        </is>
      </c>
      <c r="EQ289" s="0" t="inlineStr">
        <is>
          <t>18行 9列，源：None 备：</t>
        </is>
      </c>
      <c r="EZ289" s="0" t="inlineStr">
        <is>
          <t>18行 9列，源：None 备：</t>
        </is>
      </c>
      <c r="FD289" s="0" t="inlineStr">
        <is>
          <t>18行 9列，源：None 备：</t>
        </is>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YES!PK__info_dat__3213E83FFEC2FB48</t>
        </is>
      </c>
      <c r="J290" s="0" t="inlineStr">
        <is>
          <t>YES! 主键相关索引</t>
        </is>
      </c>
      <c r="K290" s="0" t="inlineStr">
        <is>
          <t xml:space="preserve"> NO!  	 id列源备映射错误，源端为int None位	期望更改为text	实际备端为int None位</t>
        </is>
      </c>
      <c r="BM290" s="0" t="inlineStr">
        <is>
          <t>34行 3列，源：2065-05-11 14:30:45.120000 备：2065-05-11 14:30:45.12</t>
        </is>
      </c>
      <c r="BR290" s="0" t="inlineStr">
        <is>
          <t>18行 12列，源：None 备：</t>
        </is>
      </c>
      <c r="CF290" s="0" t="inlineStr">
        <is>
          <t>32行 8列，源：2000-05-11 00:30:45.1234567 +09:00 备：0001-01-01 00:00:00.0000000 +00:00</t>
        </is>
      </c>
      <c r="CW290" s="0" t="inlineStr">
        <is>
          <t>17行 14列，源：None 备：</t>
        </is>
      </c>
      <c r="DJ290" s="0" t="inlineStr">
        <is>
          <t>17行 4列，源：-223456789012.0 备：</t>
        </is>
      </c>
      <c r="DT290" s="0" t="inlineStr">
        <is>
          <t>41行 6列，源：None 备：</t>
        </is>
      </c>
      <c r="EF290" s="0" t="inlineStr">
        <is>
          <t>18行 10列，源：None 备：</t>
        </is>
      </c>
      <c r="EQ290" s="0" t="inlineStr">
        <is>
          <t>18行 10列，源：None 备：</t>
        </is>
      </c>
      <c r="EZ290" s="0" t="inlineStr">
        <is>
          <t>18行 10列，源：None 备：</t>
        </is>
      </c>
      <c r="FD290" s="0" t="inlineStr">
        <is>
          <t>18行 10列，源：None 备：</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c_datetime列源备映射错误，源端为datetime None位	期望更改为text	实际备端为datetime None位</t>
        </is>
      </c>
      <c r="BM291" s="0" t="inlineStr">
        <is>
          <t>34行 4列，源：2065-05-11 14:30:45.123000 备：2065-05-11 14:30:45.123</t>
        </is>
      </c>
      <c r="BR291" s="0" t="inlineStr">
        <is>
          <t>18行 13列，源：None 备：</t>
        </is>
      </c>
      <c r="CF291" s="0" t="inlineStr">
        <is>
          <t>33行 0列，源：79 备：25</t>
        </is>
      </c>
      <c r="CW291" s="0" t="inlineStr">
        <is>
          <t>17行 15列，源：nan 备：</t>
        </is>
      </c>
      <c r="DJ291" s="0" t="inlineStr">
        <is>
          <t>17行 5列，源：None 备：</t>
        </is>
      </c>
      <c r="DT291" s="0" t="inlineStr">
        <is>
          <t>41行 7列，源：12:00:00.123457 备：00:00:01.123457</t>
        </is>
      </c>
      <c r="EF291" s="0" t="inlineStr">
        <is>
          <t>18行 11列，源：None 备：</t>
        </is>
      </c>
      <c r="EQ291" s="0" t="inlineStr">
        <is>
          <t>18行 11列，源：None 备：</t>
        </is>
      </c>
      <c r="EZ291" s="0" t="inlineStr">
        <is>
          <t>18行 11列，源：None 备：</t>
        </is>
      </c>
      <c r="FD291" s="0" t="inlineStr">
        <is>
          <t>18行 11列，源：None 备：</t>
        </is>
      </c>
    </row>
    <row r="292">
      <c r="K292" s="0" t="inlineStr">
        <is>
          <t>~ 空表</t>
        </is>
      </c>
      <c r="BM292" s="0" t="inlineStr">
        <is>
          <t>34行 5列，源：2065-05-11 14:30:45.123500 备：2065-05-11 14:30:45.1235</t>
        </is>
      </c>
      <c r="BR292" s="0" t="inlineStr">
        <is>
          <t>18行 14列，源：None 备：</t>
        </is>
      </c>
      <c r="CF292" s="0" t="inlineStr">
        <is>
          <t>33行 1列，源：1999-05-16 01:30:45 +10:15 备：9999-12-31 23:59:59 +00:00</t>
        </is>
      </c>
      <c r="CW292" s="0" t="inlineStr">
        <is>
          <t>17行 16列，源：nan 备：</t>
        </is>
      </c>
      <c r="DJ292" s="0" t="inlineStr">
        <is>
          <t>17行 6列，源：None 备：</t>
        </is>
      </c>
      <c r="DT292" s="0" t="inlineStr">
        <is>
          <t>41行 8列，源：None 备：</t>
        </is>
      </c>
      <c r="EF292" s="0" t="inlineStr">
        <is>
          <t>18行 12列，源：None 备：</t>
        </is>
      </c>
      <c r="EQ292" s="0" t="inlineStr">
        <is>
          <t>18行 12列，源：None 备：</t>
        </is>
      </c>
      <c r="EZ292" s="0" t="inlineStr">
        <is>
          <t>18行 12列，源：None 备：</t>
        </is>
      </c>
      <c r="FD292" s="0" t="inlineStr">
        <is>
          <t>18行 12列，源：None 备：</t>
        </is>
      </c>
    </row>
    <row r="293">
      <c r="A293" s="0" t="inlineStr">
        <is>
          <t>info_nchar_dml_batch1_pk_irp1</t>
        </is>
      </c>
      <c r="K293" s="0" t="inlineStr">
        <is>
          <t>[0;34m info_nchar_dml_batch1_pk_irp1 [0m源备字段数相同，源端字段：4 	备端字段4</t>
        </is>
      </c>
      <c r="W293" s="16">
        <f>HYPERLINK("#2026041717hbase1!BH2","NO 源备存在差异，共108个")</f>
        <v/>
      </c>
      <c r="X293" s="0">
        <f>A293</f>
        <v/>
      </c>
      <c r="BM293" s="0" t="inlineStr">
        <is>
          <t>34行 6列，源：2065-05-11 14:30:45.123460 备：2065-05-11 14:30:45.12346</t>
        </is>
      </c>
      <c r="BR293" s="0" t="inlineStr">
        <is>
          <t>18行 15列，源：-3.402823466e+38 备：123.4567890000000</t>
        </is>
      </c>
      <c r="CF293" s="0" t="inlineStr">
        <is>
          <t>33行 2列，源：1999-05-16 01:30:45.1 +10:15 备：9999-12-31 23:59:59.9 +00:00</t>
        </is>
      </c>
      <c r="CW293" s="0" t="inlineStr">
        <is>
          <t>17行 19列，源：None 备：</t>
        </is>
      </c>
      <c r="DJ293" s="0" t="inlineStr">
        <is>
          <t>17行 7列，源：None 备：</t>
        </is>
      </c>
      <c r="DT293" s="0" t="inlineStr">
        <is>
          <t>42行 0列，源：129 备：86</t>
        </is>
      </c>
      <c r="EF293" s="0" t="inlineStr">
        <is>
          <t>18行 13列，源：None 备：</t>
        </is>
      </c>
      <c r="EQ293" s="0" t="inlineStr">
        <is>
          <t>18行 13列，源：None 备：</t>
        </is>
      </c>
      <c r="EZ293" s="0" t="inlineStr">
        <is>
          <t>18行 13列，源：None 备：</t>
        </is>
      </c>
      <c r="FD293" s="0" t="inlineStr">
        <is>
          <t>18行 13列，源：None 备：</t>
        </is>
      </c>
    </row>
    <row r="294">
      <c r="B294" s="0" t="inlineStr">
        <is>
          <t>YES</t>
        </is>
      </c>
      <c r="C294" s="0" t="inlineStr">
        <is>
          <t>NULL</t>
        </is>
      </c>
      <c r="D294" s="0" t="inlineStr">
        <is>
          <t>NULL</t>
        </is>
      </c>
      <c r="E294" s="0" t="inlineStr">
        <is>
          <t>NULL</t>
        </is>
      </c>
      <c r="F294" s="0" t="inlineStr">
        <is>
          <t>NULL</t>
        </is>
      </c>
      <c r="G294" s="0" t="inlineStr">
        <is>
          <t>NULL</t>
        </is>
      </c>
      <c r="H294" s="0" t="inlineStr">
        <is>
          <t>NULL</t>
        </is>
      </c>
      <c r="I294" s="0" t="inlineStr">
        <is>
          <t>YES!PK__info_nch__3213E83FF431AA93</t>
        </is>
      </c>
      <c r="J294" s="0" t="inlineStr">
        <is>
          <t>YES! 主键相关索引</t>
        </is>
      </c>
      <c r="K294" s="0" t="inlineStr">
        <is>
          <t xml:space="preserve"> NO!  	 id列源备映射错误，源端为int None位	期望更改为text	实际备端为int None位</t>
        </is>
      </c>
      <c r="BR294" s="0" t="inlineStr">
        <is>
          <t>18行 16列，源：-3.4028230607370965e+38 备：</t>
        </is>
      </c>
      <c r="CF294" s="0" t="inlineStr">
        <is>
          <t>33行 3列，源：1999-05-16 01:30:45.12 +10:15 备：9999-12-31 23:59:59.99 +00:00</t>
        </is>
      </c>
      <c r="CW294" s="0" t="inlineStr">
        <is>
          <t>18行 0列，源：19 备：5</t>
        </is>
      </c>
      <c r="DJ294" s="0" t="inlineStr">
        <is>
          <t>17行 8列，源：None 备：0.0000000001</t>
        </is>
      </c>
      <c r="DT294" s="0" t="inlineStr">
        <is>
          <t>42行 1列，源：12:30:45 备：12:00:00</t>
        </is>
      </c>
      <c r="EF294" s="0" t="inlineStr">
        <is>
          <t>18行 14列，源：None 备：</t>
        </is>
      </c>
      <c r="EQ294" s="0" t="inlineStr">
        <is>
          <t>18行 14列，源：None 备：</t>
        </is>
      </c>
      <c r="EZ294" s="0" t="inlineStr">
        <is>
          <t>18行 14列，源：None 备：</t>
        </is>
      </c>
      <c r="FD294" s="0" t="inlineStr">
        <is>
          <t>18行 14列，源：None 备：</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c_nchar列源备映射错误，源端为nchar 2位	期望更改为text	实际备端为nchar 2位</t>
        </is>
      </c>
      <c r="BR295" s="0" t="inlineStr">
        <is>
          <t>18行 19列，源：False 备：1</t>
        </is>
      </c>
      <c r="CF295" s="0" t="inlineStr">
        <is>
          <t>33行 4列，源：1999-05-16 01:30:45.123 +10:15 备：9999-12-31 23:59:59.999 +00:00</t>
        </is>
      </c>
      <c r="CW295" s="0" t="inlineStr">
        <is>
          <t>18行 1列，源：nan 备：123</t>
        </is>
      </c>
      <c r="DJ295" s="0" t="inlineStr">
        <is>
          <t>17行 9列，源：None 备：</t>
        </is>
      </c>
      <c r="DT295" s="0" t="inlineStr">
        <is>
          <t>42行 2列，源：12:30:45.100000 备：</t>
        </is>
      </c>
      <c r="EF295" s="0" t="inlineStr">
        <is>
          <t>18行 15列，源：3.402823466e+38 备：</t>
        </is>
      </c>
      <c r="EQ295" s="0" t="inlineStr">
        <is>
          <t>18行 15列，源：3.402823466e+38 备：</t>
        </is>
      </c>
      <c r="EZ295" s="0" t="inlineStr">
        <is>
          <t>18行 15列，源：3.402823466e+38 备：</t>
        </is>
      </c>
      <c r="FD295" s="0" t="inlineStr">
        <is>
          <t>18行 15列，源：3.402823466e+38 备：</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c_nchar20列源备映射错误，源端为nchar 40位	期望更改为text	实际备端为nchar 40位</t>
        </is>
      </c>
      <c r="CF296" s="0" t="inlineStr">
        <is>
          <t>33行 5列，源：1999-05-16 01:30:45.1235 +10:15 备：9999-12-31 23:59:59.9999 +00:00</t>
        </is>
      </c>
      <c r="CW296" s="0" t="inlineStr">
        <is>
          <t>18行 2列，源：nan 备：12345</t>
        </is>
      </c>
      <c r="DJ296" s="0" t="inlineStr">
        <is>
          <t>17行 10列，源：None 备：</t>
        </is>
      </c>
      <c r="DT296" s="0" t="inlineStr">
        <is>
          <t>42行 3列，源：12:30:45.120000 备：12:00:00.12</t>
        </is>
      </c>
      <c r="EF296" s="0" t="inlineStr">
        <is>
          <t>18行 16列，源：3.4028230607370965e+38 备：</t>
        </is>
      </c>
      <c r="EQ296" s="0" t="inlineStr">
        <is>
          <t>18行 16列，源：3.4028230607370965e+38 备：</t>
        </is>
      </c>
      <c r="EZ296" s="0" t="inlineStr">
        <is>
          <t>18行 16列，源：3.4028230607370965e+38 备：</t>
        </is>
      </c>
      <c r="FD296" s="0" t="inlineStr">
        <is>
          <t>18行 16列，源：3.4028230607370965e+38 备：</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c_nchar4000列源备映射错误，源端为nchar 8000位	期望更改为text	实际备端为nchar 8000位</t>
        </is>
      </c>
      <c r="CF297" s="0" t="inlineStr">
        <is>
          <t>33行 6列，源：1999-05-16 01:30:45.12346 +10:15 备：9999-12-31 23:59:59.99999 +00:00</t>
        </is>
      </c>
      <c r="CW297" s="0" t="inlineStr">
        <is>
          <t>18行 3列，源：nan 备：1234567890</t>
        </is>
      </c>
      <c r="DJ297" s="0" t="inlineStr">
        <is>
          <t>17行 11列，源：None 备：</t>
        </is>
      </c>
      <c r="DT297" s="0" t="inlineStr">
        <is>
          <t>42行 4列，源：12:30:45.123000 备：</t>
        </is>
      </c>
      <c r="EF297" s="0" t="inlineStr">
        <is>
          <t>18行 19列，源：True 备：</t>
        </is>
      </c>
      <c r="EQ297" s="0" t="inlineStr">
        <is>
          <t>18行 19列，源：True 备：</t>
        </is>
      </c>
      <c r="EZ297" s="0" t="inlineStr">
        <is>
          <t>18行 19列，源：True 备：</t>
        </is>
      </c>
      <c r="FD297" s="0" t="inlineStr">
        <is>
          <t>18行 19列，源：True 备：</t>
        </is>
      </c>
    </row>
    <row r="298">
      <c r="A298" s="0" t="inlineStr">
        <is>
          <t>info_datetime_dml_batch1_pk_drp2</t>
        </is>
      </c>
      <c r="K298" s="0" t="inlineStr">
        <is>
          <t>[0;34m info_datetime_dml_batch1_pk_drp2 [0m源备字段数相同，源端字段：2 	备端字段2</t>
        </is>
      </c>
      <c r="W298" s="16">
        <f>HYPERLINK("#2026041717hbase1!BI2","NO 源备存在差异，共12个")</f>
        <v/>
      </c>
      <c r="X298" s="0">
        <f>A298</f>
        <v/>
      </c>
      <c r="CF298" s="0" t="inlineStr">
        <is>
          <t>33行 7列，源：1999-05-16 01:30:45.123457 +10:15 备：9999-12-31 23:59:59.999999 +00:00</t>
        </is>
      </c>
      <c r="CW298" s="0" t="inlineStr">
        <is>
          <t>18行 4列，源：nan 备：1234567890123456</t>
        </is>
      </c>
      <c r="DJ298" s="0" t="inlineStr">
        <is>
          <t>17行 12列，源：None 备：</t>
        </is>
      </c>
      <c r="DT298" s="0" t="inlineStr">
        <is>
          <t>42行 5列，源：12:30:45.123500 备：12:00:00.1235</t>
        </is>
      </c>
      <c r="EF298" s="0" t="inlineStr">
        <is>
          <t>19行 0列，源：20 备：9</t>
        </is>
      </c>
      <c r="EQ298" s="0" t="inlineStr">
        <is>
          <t>19行 0列，源：20 备：117</t>
        </is>
      </c>
      <c r="EZ298" s="0" t="inlineStr">
        <is>
          <t>19行 0列，源：20 备：9</t>
        </is>
      </c>
      <c r="FD298" s="0" t="inlineStr">
        <is>
          <t>19行 0列，源：20 备：117</t>
        </is>
      </c>
    </row>
    <row r="299">
      <c r="B299" s="0" t="inlineStr">
        <is>
          <t>YES</t>
        </is>
      </c>
      <c r="C299" s="0" t="inlineStr">
        <is>
          <t>NULL</t>
        </is>
      </c>
      <c r="D299" s="0" t="inlineStr">
        <is>
          <t>NULL</t>
        </is>
      </c>
      <c r="E299" s="0" t="inlineStr">
        <is>
          <t>NULL</t>
        </is>
      </c>
      <c r="F299" s="0" t="inlineStr">
        <is>
          <t>NULL</t>
        </is>
      </c>
      <c r="G299" s="0" t="inlineStr">
        <is>
          <t>NULL</t>
        </is>
      </c>
      <c r="H299" s="0" t="inlineStr">
        <is>
          <t>NULL</t>
        </is>
      </c>
      <c r="I299" s="0" t="inlineStr">
        <is>
          <t>YES!PK__info_dat__3213E83FD636B077</t>
        </is>
      </c>
      <c r="J299" s="0" t="inlineStr">
        <is>
          <t>YES! 主键相关索引</t>
        </is>
      </c>
      <c r="K299" s="0" t="inlineStr">
        <is>
          <t xml:space="preserve"> NO!  	 id列源备映射错误，源端为int None位	期望更改为text	实际备端为int None位</t>
        </is>
      </c>
      <c r="CF299" s="0" t="inlineStr">
        <is>
          <t>33行 8列，源：1999-05-16 01:30:45.1234567 +10:15 备：9999-12-31 23:59:59.9999999 +00:00</t>
        </is>
      </c>
      <c r="CW299" s="0" t="inlineStr">
        <is>
          <t>18行 5列，源：None 备：123456789123456789</t>
        </is>
      </c>
      <c r="DJ299" s="0" t="inlineStr">
        <is>
          <t>17行 13列，源：None 备：</t>
        </is>
      </c>
      <c r="DT299" s="0" t="inlineStr">
        <is>
          <t>42行 6列，源：12:30:45.123450 备：</t>
        </is>
      </c>
      <c r="EF299" s="0" t="inlineStr">
        <is>
          <t>19行 1列，源：nan 备：42</t>
        </is>
      </c>
      <c r="EQ299" s="0" t="inlineStr">
        <is>
          <t>19行 1列，源：nan 备：</t>
        </is>
      </c>
      <c r="EZ299" s="0" t="inlineStr">
        <is>
          <t>19行 1列，源：nan 备：42</t>
        </is>
      </c>
      <c r="FD299" s="0" t="inlineStr">
        <is>
          <t>19行 1列，源：nan 备：</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c_datetime列源备映射错误，源端为datetime None位	期望更改为text	实际备端为datetime None位</t>
        </is>
      </c>
      <c r="CF300" s="0" t="inlineStr">
        <is>
          <t>34行 0列，源：80 备：26</t>
        </is>
      </c>
      <c r="CW300" s="0" t="inlineStr">
        <is>
          <t>18行 6列，源：None 备：-1234567890123456789012345</t>
        </is>
      </c>
      <c r="DJ300" s="0" t="inlineStr">
        <is>
          <t>17行 14列，源：None 备：</t>
        </is>
      </c>
      <c r="DT300" s="0" t="inlineStr">
        <is>
          <t>42行 7列，源：12:30:45.123450 备：12:00:00.123457</t>
        </is>
      </c>
      <c r="EF300" s="0" t="inlineStr">
        <is>
          <t>19行 2列，源：nan 备：12345</t>
        </is>
      </c>
      <c r="EQ300" s="0" t="inlineStr">
        <is>
          <t>19行 2列，源：nan 备：</t>
        </is>
      </c>
      <c r="EZ300" s="0" t="inlineStr">
        <is>
          <t>19行 2列，源：nan 备：12345</t>
        </is>
      </c>
      <c r="FD300" s="0" t="inlineStr">
        <is>
          <t>19行 2列，源：nan 备：</t>
        </is>
      </c>
    </row>
    <row r="301">
      <c r="A301" s="0" t="inlineStr">
        <is>
          <t>info_nvarchar_dml_batch1_pk</t>
        </is>
      </c>
      <c r="K301" s="0" t="inlineStr">
        <is>
          <t>[0;34m info_nvarchar_dml_batch1_pk [0m源备字段数相同，源端字段：4 	备端字段4</t>
        </is>
      </c>
      <c r="W301" s="0" t="inlineStr">
        <is>
          <t>YES 源备无差异</t>
        </is>
      </c>
      <c r="X301" s="0">
        <f>A301</f>
        <v/>
      </c>
      <c r="CF301" s="0" t="inlineStr">
        <is>
          <t>34行 1列，源：2013-03-12 02:00:00 -04:25 备：2063-05-11 10:30:45 -04:00</t>
        </is>
      </c>
      <c r="CW301" s="0" t="inlineStr">
        <is>
          <t>18行 7列，源：None 备：0.00000000000000000000000080000000000000</t>
        </is>
      </c>
      <c r="DJ301" s="0" t="inlineStr">
        <is>
          <t>17行 15列，源：nan 备：</t>
        </is>
      </c>
      <c r="DT301" s="0" t="inlineStr">
        <is>
          <t>42行 8列，源：12:30:45.123450 备：</t>
        </is>
      </c>
      <c r="EF301" s="0" t="inlineStr">
        <is>
          <t>19行 3列，源：nan 备：123456789</t>
        </is>
      </c>
      <c r="EQ301" s="0" t="inlineStr">
        <is>
          <t>19行 3列，源：nan 备：</t>
        </is>
      </c>
      <c r="EZ301" s="0" t="inlineStr">
        <is>
          <t>19行 3列，源：nan 备：123456789</t>
        </is>
      </c>
      <c r="FD301" s="0" t="inlineStr">
        <is>
          <t>19行 3列，源：nan 备：</t>
        </is>
      </c>
    </row>
    <row r="302">
      <c r="B302" s="0" t="inlineStr">
        <is>
          <t>YES</t>
        </is>
      </c>
      <c r="C302" s="0" t="inlineStr">
        <is>
          <t>NULL</t>
        </is>
      </c>
      <c r="D302" s="0" t="inlineStr">
        <is>
          <t>NULL</t>
        </is>
      </c>
      <c r="E302" s="0" t="inlineStr">
        <is>
          <t>NULL</t>
        </is>
      </c>
      <c r="F302" s="0" t="inlineStr">
        <is>
          <t>NULL</t>
        </is>
      </c>
      <c r="G302" s="0" t="inlineStr">
        <is>
          <t>NULL</t>
        </is>
      </c>
      <c r="H302" s="0" t="inlineStr">
        <is>
          <t>NULL</t>
        </is>
      </c>
      <c r="I302" s="0" t="inlineStr">
        <is>
          <t>YES!PK__info_nva__3213E83F7D35E066</t>
        </is>
      </c>
      <c r="J302" s="0" t="inlineStr">
        <is>
          <t>YES! 主键相关索引</t>
        </is>
      </c>
      <c r="K302" s="0" t="inlineStr">
        <is>
          <t xml:space="preserve"> NO!  	 id列源备映射错误，源端为int None位	期望更改为text	实际备端为int None位</t>
        </is>
      </c>
      <c r="CF302" s="0" t="inlineStr">
        <is>
          <t>34行 2列，源：2013-03-12 02:00:00.0 -04:25 备：2063-05-11 10:30:45.1 -04:00</t>
        </is>
      </c>
      <c r="CW302" s="0" t="inlineStr">
        <is>
          <t>18行 8列，源：None 备：1234567890123456789012345678.1234567890</t>
        </is>
      </c>
      <c r="DJ302" s="0" t="inlineStr">
        <is>
          <t>17行 16列，源：nan 备：</t>
        </is>
      </c>
      <c r="DT302" s="0" t="inlineStr">
        <is>
          <t>43行 0列，源：179 备：9</t>
        </is>
      </c>
      <c r="EF302" s="0" t="inlineStr">
        <is>
          <t>19行 4列，源：nan 备：123456789012345</t>
        </is>
      </c>
      <c r="EQ302" s="0" t="inlineStr">
        <is>
          <t>19行 4列，源：nan 备：</t>
        </is>
      </c>
      <c r="EZ302" s="0" t="inlineStr">
        <is>
          <t>19行 4列，源：nan 备：123456789012345</t>
        </is>
      </c>
      <c r="FD302" s="0" t="inlineStr">
        <is>
          <t>19行 4列，源：nan 备：</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c_nvarchar列源备映射错误，源端为nvarchar 2位	期望更改为text	实际备端为nvarchar 2位</t>
        </is>
      </c>
      <c r="CF303" s="0" t="inlineStr">
        <is>
          <t>34行 3列，源：2013-03-12 02:00:00.00 -04:25 备：2063-05-11 10:30:45.12 -04:00</t>
        </is>
      </c>
      <c r="CW303" s="0" t="inlineStr">
        <is>
          <t>18行 9列，源：None 备：-123456789012.1234</t>
        </is>
      </c>
      <c r="DJ303" s="0" t="inlineStr">
        <is>
          <t>17行 17列，源：None 备：</t>
        </is>
      </c>
      <c r="EF303" s="0" t="inlineStr">
        <is>
          <t>19行 5列，源：None 备：</t>
        </is>
      </c>
      <c r="EQ303" s="0" t="inlineStr">
        <is>
          <t>19行 5列，源：None 备：</t>
        </is>
      </c>
      <c r="EZ303" s="0" t="inlineStr">
        <is>
          <t>19行 5列，源：None 备：</t>
        </is>
      </c>
      <c r="FD303" s="0" t="inlineStr">
        <is>
          <t>19行 5列，源：None 备：</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c_nvarchar20列源备映射错误，源端为nvarchar 40位	期望更改为text	实际备端为nvarchar 40位</t>
        </is>
      </c>
      <c r="CF304" s="0" t="inlineStr">
        <is>
          <t>34行 4列，源：2013-03-12 02:00:00.000 -04:25 备：2063-05-11 10:30:45.123 -04:00</t>
        </is>
      </c>
      <c r="CW304" s="0" t="inlineStr">
        <is>
          <t>18行 10列，源：None 备：123456789123456789</t>
        </is>
      </c>
      <c r="DJ304" s="0" t="inlineStr">
        <is>
          <t>17行 18列，源：None 备：</t>
        </is>
      </c>
      <c r="EF304" s="0" t="inlineStr">
        <is>
          <t>19行 6列，源：None 备：</t>
        </is>
      </c>
      <c r="EQ304" s="0" t="inlineStr">
        <is>
          <t>19行 6列，源：None 备：</t>
        </is>
      </c>
      <c r="EZ304" s="0" t="inlineStr">
        <is>
          <t>19行 6列，源：None 备：</t>
        </is>
      </c>
      <c r="FD304" s="0" t="inlineStr">
        <is>
          <t>19行 6列，源：None 备：</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c_nvarchar3500列源备映射错误，源端为nchar 7000位	期望更改为text	实际备端为nchar 7000位</t>
        </is>
      </c>
      <c r="CF305" s="0" t="inlineStr">
        <is>
          <t>34行 5列，源：2013-03-12 02:00:00.0000 -04:25 备：2063-05-11 10:30:45.1235 -04:00</t>
        </is>
      </c>
      <c r="CW305" s="0" t="inlineStr">
        <is>
          <t>18行 11列，源：None 备：-1234567890123456789012345</t>
        </is>
      </c>
      <c r="DJ305" s="0" t="inlineStr">
        <is>
          <t>17行 19列，源：None 备：</t>
        </is>
      </c>
      <c r="EF305" s="0" t="inlineStr">
        <is>
          <t>19行 7列，源：None 备：</t>
        </is>
      </c>
      <c r="EQ305" s="0" t="inlineStr">
        <is>
          <t>19行 7列，源：None 备：</t>
        </is>
      </c>
      <c r="EZ305" s="0" t="inlineStr">
        <is>
          <t>19行 7列，源：None 备：</t>
        </is>
      </c>
      <c r="FD305" s="0" t="inlineStr">
        <is>
          <t>19行 7列，源：None 备：</t>
        </is>
      </c>
    </row>
    <row r="306">
      <c r="A306" s="0" t="inlineStr">
        <is>
          <t>info_datetime_dml_batch1_pk</t>
        </is>
      </c>
      <c r="K306" s="0" t="inlineStr">
        <is>
          <t>[0;34m info_datetime_dml_batch1_pk [0m源备字段数相同，源端字段：2 	备端字段2</t>
        </is>
      </c>
      <c r="W306" s="16">
        <f>HYPERLINK("#2026041717hbase1!BJ2","NO 源备存在差异，共4个")</f>
        <v/>
      </c>
      <c r="X306" s="0">
        <f>A306</f>
        <v/>
      </c>
      <c r="CF306" s="0" t="inlineStr">
        <is>
          <t>34行 6列，源：2013-03-12 02:00:00.00000 -04:25 备：2063-05-11 10:30:45.12346 -04:00</t>
        </is>
      </c>
      <c r="CW306" s="0" t="inlineStr">
        <is>
          <t>18行 12列，源：None 备：0.00000000000000000000000080000000000000</t>
        </is>
      </c>
      <c r="DJ306" s="0" t="inlineStr">
        <is>
          <t>18行 0列，源：24 备：9</t>
        </is>
      </c>
      <c r="EF306" s="0" t="inlineStr">
        <is>
          <t>19行 8列，源：None 备：</t>
        </is>
      </c>
      <c r="EQ306" s="0" t="inlineStr">
        <is>
          <t>19行 8列，源：None 备：</t>
        </is>
      </c>
      <c r="EZ306" s="0" t="inlineStr">
        <is>
          <t>19行 8列，源：None 备：</t>
        </is>
      </c>
      <c r="FD306" s="0" t="inlineStr">
        <is>
          <t>19行 8列，源：None 备：</t>
        </is>
      </c>
    </row>
    <row r="307">
      <c r="B307" s="0" t="inlineStr">
        <is>
          <t>YES</t>
        </is>
      </c>
      <c r="C307" s="0" t="inlineStr">
        <is>
          <t>NULL</t>
        </is>
      </c>
      <c r="D307" s="0" t="inlineStr">
        <is>
          <t>NULL</t>
        </is>
      </c>
      <c r="E307" s="0" t="inlineStr">
        <is>
          <t>NULL</t>
        </is>
      </c>
      <c r="F307" s="0" t="inlineStr">
        <is>
          <t>NULL</t>
        </is>
      </c>
      <c r="G307" s="0" t="inlineStr">
        <is>
          <t>NULL</t>
        </is>
      </c>
      <c r="H307" s="0" t="inlineStr">
        <is>
          <t>NULL</t>
        </is>
      </c>
      <c r="I307" s="0" t="inlineStr">
        <is>
          <t>YES!PK__info_dat__3213E83F11968B32</t>
        </is>
      </c>
      <c r="J307" s="0" t="inlineStr">
        <is>
          <t>YES! 主键相关索引</t>
        </is>
      </c>
      <c r="K307" s="0" t="inlineStr">
        <is>
          <t xml:space="preserve"> NO!  	 id列源备映射错误，源端为int None位	期望更改为text	实际备端为int None位</t>
        </is>
      </c>
      <c r="CF307" s="0" t="inlineStr">
        <is>
          <t>34行 7列，源：2013-03-12 02:00:00.000000 -04:25 备：2063-05-11 10:30:45.123457 -04:00</t>
        </is>
      </c>
      <c r="CW307" s="0" t="inlineStr">
        <is>
          <t>18行 13列，源：None 备：1234567890123456789012345678.1234567890</t>
        </is>
      </c>
      <c r="DJ307" s="0" t="inlineStr">
        <is>
          <t>18行 1列，源：nan 备：</t>
        </is>
      </c>
      <c r="EF307" s="0" t="inlineStr">
        <is>
          <t>19行 9列，源：None 备：</t>
        </is>
      </c>
      <c r="EQ307" s="0" t="inlineStr">
        <is>
          <t>19行 9列，源：None 备：</t>
        </is>
      </c>
      <c r="EZ307" s="0" t="inlineStr">
        <is>
          <t>19行 9列，源：None 备：</t>
        </is>
      </c>
      <c r="FD307" s="0" t="inlineStr">
        <is>
          <t>19行 9列，源：None 备：</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c_datetime列源备映射错误，源端为datetime None位	期望更改为text	实际备端为datetime None位</t>
        </is>
      </c>
      <c r="CF308" s="0" t="inlineStr">
        <is>
          <t>34行 8列，源：2013-03-12 02:00:00.0000000 -04:25 备：2063-05-11 10:30:45.1234567 -04:00</t>
        </is>
      </c>
      <c r="CW308" s="0" t="inlineStr">
        <is>
          <t>18行 14列，源：None 备：-123456789012.12</t>
        </is>
      </c>
      <c r="DJ308" s="0" t="inlineStr">
        <is>
          <t>18行 2列，源：nan 备：</t>
        </is>
      </c>
      <c r="EF308" s="0" t="inlineStr">
        <is>
          <t>19行 10列，源：None 备：</t>
        </is>
      </c>
      <c r="EQ308" s="0" t="inlineStr">
        <is>
          <t>19行 10列，源：None 备：</t>
        </is>
      </c>
      <c r="EZ308" s="0" t="inlineStr">
        <is>
          <t>19行 10列，源：None 备：</t>
        </is>
      </c>
      <c r="FD308" s="0" t="inlineStr">
        <is>
          <t>19行 10列，源：None 备：</t>
        </is>
      </c>
    </row>
    <row r="309">
      <c r="A309" s="0" t="inlineStr">
        <is>
          <t>info_char_dml_batch1_pk_irp2</t>
        </is>
      </c>
      <c r="K309" s="0" t="inlineStr">
        <is>
          <t>[0;34m info_char_dml_batch1_pk_irp2 [0m源备字段数相同，源端字段：4 	备端字段4</t>
        </is>
      </c>
      <c r="W309" s="0" t="inlineStr">
        <is>
          <t>YES 源备无差异</t>
        </is>
      </c>
      <c r="X309" s="0">
        <f>A309</f>
        <v/>
      </c>
      <c r="CF309" s="0" t="inlineStr">
        <is>
          <t>35行 0列，源：81 备：27</t>
        </is>
      </c>
      <c r="CW309" s="0" t="inlineStr">
        <is>
          <t>18行 15列，源：nan 备：0.0000000000000</t>
        </is>
      </c>
      <c r="DJ309" s="0" t="inlineStr">
        <is>
          <t>18行 3列，源：nan 备：</t>
        </is>
      </c>
      <c r="EF309" s="0" t="inlineStr">
        <is>
          <t>19行 11列，源：None 备：</t>
        </is>
      </c>
      <c r="EQ309" s="0" t="inlineStr">
        <is>
          <t>19行 11列，源：None 备：</t>
        </is>
      </c>
      <c r="EZ309" s="0" t="inlineStr">
        <is>
          <t>19行 11列，源：None 备：</t>
        </is>
      </c>
      <c r="FD309" s="0" t="inlineStr">
        <is>
          <t>19行 11列，源：None 备：</t>
        </is>
      </c>
    </row>
    <row r="310">
      <c r="B310" s="0" t="inlineStr">
        <is>
          <t>YES</t>
        </is>
      </c>
      <c r="C310" s="0" t="inlineStr">
        <is>
          <t>NULL</t>
        </is>
      </c>
      <c r="D310" s="0" t="inlineStr">
        <is>
          <t>NULL</t>
        </is>
      </c>
      <c r="E310" s="0" t="inlineStr">
        <is>
          <t>NULL</t>
        </is>
      </c>
      <c r="F310" s="0" t="inlineStr">
        <is>
          <t>NULL</t>
        </is>
      </c>
      <c r="G310" s="0" t="inlineStr">
        <is>
          <t>NULL</t>
        </is>
      </c>
      <c r="H310" s="0" t="inlineStr">
        <is>
          <t>NULL</t>
        </is>
      </c>
      <c r="I310" s="0" t="inlineStr">
        <is>
          <t>YES!PK__info_cha__3213E83F0503A303</t>
        </is>
      </c>
      <c r="J310" s="0" t="inlineStr">
        <is>
          <t>YES! 主键相关索引</t>
        </is>
      </c>
      <c r="K310" s="0" t="inlineStr">
        <is>
          <t xml:space="preserve"> NO!  	 id列源备映射错误，源端为int None位	期望更改为text	实际备端为int None位</t>
        </is>
      </c>
      <c r="CF310" s="0" t="inlineStr">
        <is>
          <t>35行 1列，源：2003-11-05 02:00:00 -05:10 备：1933-05-11 15:30:45 +01:00</t>
        </is>
      </c>
      <c r="CW310" s="0" t="inlineStr">
        <is>
          <t>18行 16列，源：nan 备：299792448.000000</t>
        </is>
      </c>
      <c r="DJ310" s="0" t="inlineStr">
        <is>
          <t>18行 4列，源：nan 备：</t>
        </is>
      </c>
      <c r="EF310" s="0" t="inlineStr">
        <is>
          <t>19行 12列，源：None 备：</t>
        </is>
      </c>
      <c r="EQ310" s="0" t="inlineStr">
        <is>
          <t>19行 12列，源：None 备：</t>
        </is>
      </c>
      <c r="EZ310" s="0" t="inlineStr">
        <is>
          <t>19行 12列，源：None 备：</t>
        </is>
      </c>
      <c r="FD310" s="0" t="inlineStr">
        <is>
          <t>19行 12列，源：None 备：</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c_char列源备映射错误，源端为char 1位	期望更改为text	实际备端为char 1位</t>
        </is>
      </c>
      <c r="CF311" s="0" t="inlineStr">
        <is>
          <t>35行 2列，源：2003-11-05 02:00:00.0 -05:10 备：1933-05-11 15:30:45.1 +01:00</t>
        </is>
      </c>
      <c r="CW311" s="0" t="inlineStr">
        <is>
          <t>18行 19列，源：None 备：1</t>
        </is>
      </c>
      <c r="DJ311" s="0" t="inlineStr">
        <is>
          <t>18行 5列，源：None 备：</t>
        </is>
      </c>
      <c r="EF311" s="0" t="inlineStr">
        <is>
          <t>19行 13列，源：None 备：</t>
        </is>
      </c>
      <c r="EQ311" s="0" t="inlineStr">
        <is>
          <t>19行 13列，源：None 备：</t>
        </is>
      </c>
      <c r="EZ311" s="0" t="inlineStr">
        <is>
          <t>19行 13列，源：None 备：</t>
        </is>
      </c>
      <c r="FD311" s="0" t="inlineStr">
        <is>
          <t>19行 13列，源：None 备：</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c_char20列源备映射错误，源端为char 20位	期望更改为text	实际备端为char 20位</t>
        </is>
      </c>
      <c r="CF312" s="0" t="inlineStr">
        <is>
          <t>35行 3列，源：2003-11-05 02:00:00.00 -05:10 备：1933-05-11 15:30:45.12 +01:00</t>
        </is>
      </c>
      <c r="CW312" s="0" t="inlineStr">
        <is>
          <t>19行 0列，源：20 备：6</t>
        </is>
      </c>
      <c r="DJ312" s="0" t="inlineStr">
        <is>
          <t>18行 6列，源：None 备：</t>
        </is>
      </c>
      <c r="EF312" s="0" t="inlineStr">
        <is>
          <t>19行 14列，源：None 备：</t>
        </is>
      </c>
      <c r="EQ312" s="0" t="inlineStr">
        <is>
          <t>19行 14列，源：None 备：</t>
        </is>
      </c>
      <c r="EZ312" s="0" t="inlineStr">
        <is>
          <t>19行 14列，源：None 备：</t>
        </is>
      </c>
      <c r="FD312" s="0" t="inlineStr">
        <is>
          <t>19行 14列，源：None 备：</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c_char200列源备映射错误，源端为char 200位	期望更改为text	实际备端为char 200位</t>
        </is>
      </c>
      <c r="CF313" s="0" t="inlineStr">
        <is>
          <t>35行 4列，源：2003-11-05 02:00:00.000 -05:10 备：1933-05-11 15:30:45.123 +01:00</t>
        </is>
      </c>
      <c r="CW313" s="0" t="inlineStr">
        <is>
          <t>19行 1列，源：222.0 备：</t>
        </is>
      </c>
      <c r="DJ313" s="0" t="inlineStr">
        <is>
          <t>18行 7列，源：None 备：</t>
        </is>
      </c>
      <c r="EF313" s="0" t="inlineStr">
        <is>
          <t>19行 15列，源：-3.402823466e+38 备：</t>
        </is>
      </c>
      <c r="EQ313" s="0" t="inlineStr">
        <is>
          <t>19行 15列，源：-3.402823466e+38 备：</t>
        </is>
      </c>
      <c r="EZ313" s="0" t="inlineStr">
        <is>
          <t>19行 15列，源：-3.402823466e+38 备：</t>
        </is>
      </c>
      <c r="FD313" s="0" t="inlineStr">
        <is>
          <t>19行 15列，源：-3.402823466e+38 备：</t>
        </is>
      </c>
    </row>
    <row r="314">
      <c r="K314" s="0" t="inlineStr">
        <is>
          <t>~ 空表</t>
        </is>
      </c>
      <c r="CF314" s="0" t="inlineStr">
        <is>
          <t>35行 5列，源：2003-11-05 02:00:00.0000 -05:10 备：1933-05-11 15:30:45.1235 +01:00</t>
        </is>
      </c>
      <c r="CW314" s="0" t="inlineStr">
        <is>
          <t>19行 2列，源：nan 备：</t>
        </is>
      </c>
      <c r="DJ314" s="0" t="inlineStr">
        <is>
          <t>18行 8列，源：None 备：-0.0000000001</t>
        </is>
      </c>
      <c r="EF314" s="0" t="inlineStr">
        <is>
          <t>19行 16列，源：-3.4028230607370965e+38 备：</t>
        </is>
      </c>
      <c r="EQ314" s="0" t="inlineStr">
        <is>
          <t>19行 16列，源：-3.4028230607370965e+38 备：</t>
        </is>
      </c>
      <c r="EZ314" s="0" t="inlineStr">
        <is>
          <t>19行 16列，源：-3.4028230607370965e+38 备：</t>
        </is>
      </c>
      <c r="FD314" s="0" t="inlineStr">
        <is>
          <t>19行 16列，源：-3.4028230607370965e+38 备：</t>
        </is>
      </c>
    </row>
    <row r="315">
      <c r="A315" s="0" t="inlineStr">
        <is>
          <t>info_nchar_dml_single_pk</t>
        </is>
      </c>
      <c r="K315" s="0" t="inlineStr">
        <is>
          <t>[0;34m info_nchar_dml_single_pk [0m源备字段数相同，源端字段：4 	备端字段4</t>
        </is>
      </c>
      <c r="W315" s="0" t="inlineStr">
        <is>
          <t>YES 源备无差异</t>
        </is>
      </c>
      <c r="X315" s="0">
        <f>A315</f>
        <v/>
      </c>
      <c r="CF315" s="0" t="inlineStr">
        <is>
          <t>35行 6列，源：2003-11-05 02:00:00.00000 -05:10 备：1933-05-11 15:30:45.12346 +01:00</t>
        </is>
      </c>
      <c r="CW315" s="0" t="inlineStr">
        <is>
          <t>19行 3列，源：nan 备：</t>
        </is>
      </c>
      <c r="DJ315" s="0" t="inlineStr">
        <is>
          <t>18行 9列，源：None 备：</t>
        </is>
      </c>
      <c r="EF315" s="0" t="inlineStr">
        <is>
          <t>19行 19列，源：False 备：</t>
        </is>
      </c>
      <c r="EQ315" s="0" t="inlineStr">
        <is>
          <t>19行 19列，源：False 备：</t>
        </is>
      </c>
      <c r="EZ315" s="0" t="inlineStr">
        <is>
          <t>19行 19列，源：False 备：</t>
        </is>
      </c>
      <c r="FD315" s="0" t="inlineStr">
        <is>
          <t>19行 19列，源：False 备：</t>
        </is>
      </c>
    </row>
    <row r="316">
      <c r="B316" s="0" t="inlineStr">
        <is>
          <t>YES</t>
        </is>
      </c>
      <c r="C316" s="0" t="inlineStr">
        <is>
          <t>NULL</t>
        </is>
      </c>
      <c r="D316" s="0" t="inlineStr">
        <is>
          <t>NULL</t>
        </is>
      </c>
      <c r="E316" s="0" t="inlineStr">
        <is>
          <t>NULL</t>
        </is>
      </c>
      <c r="F316" s="0" t="inlineStr">
        <is>
          <t>NULL</t>
        </is>
      </c>
      <c r="G316" s="0" t="inlineStr">
        <is>
          <t>NULL</t>
        </is>
      </c>
      <c r="H316" s="0" t="inlineStr">
        <is>
          <t>NULL</t>
        </is>
      </c>
      <c r="I316" s="0" t="inlineStr">
        <is>
          <t>YES!PK__info_nch__3213E83FBBB178BC</t>
        </is>
      </c>
      <c r="J316" s="0" t="inlineStr">
        <is>
          <t>YES! 主键相关索引</t>
        </is>
      </c>
      <c r="K316" s="0" t="inlineStr">
        <is>
          <t xml:space="preserve"> NO!  	 id列源备映射错误，源端为int None位	期望更改为text	实际备端为int None位</t>
        </is>
      </c>
      <c r="CF316" s="0" t="inlineStr">
        <is>
          <t>35行 7列，源：2003-11-05 02:00:00.000000 -05:10 备：1933-05-11 15:30:45.123457 +01:00</t>
        </is>
      </c>
      <c r="CW316" s="0" t="inlineStr">
        <is>
          <t>19行 4列，源：nan 备：</t>
        </is>
      </c>
      <c r="DJ316" s="0" t="inlineStr">
        <is>
          <t>18行 10列，源：None 备：</t>
        </is>
      </c>
      <c r="EQ316" s="0" t="inlineStr">
        <is>
          <t>20行 0列，源：51 备：118</t>
        </is>
      </c>
      <c r="FD316" s="0" t="inlineStr">
        <is>
          <t>20行 0列，源：51 备：118</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c_nchar列源备映射错误，源端为nchar 2位	期望更改为text	实际备端为nchar 2位</t>
        </is>
      </c>
      <c r="CF317" s="0" t="inlineStr">
        <is>
          <t>35行 8列，源：2003-11-05 02:00:00.0000000 -05:10 备：1933-05-11 15:30:45.1234567 +01:00</t>
        </is>
      </c>
      <c r="CW317" s="0" t="inlineStr">
        <is>
          <t>19行 5列，源：None 备：123456789012345678</t>
        </is>
      </c>
      <c r="DJ317" s="0" t="inlineStr">
        <is>
          <t>18行 11列，源：None 备：</t>
        </is>
      </c>
      <c r="EQ317" s="0" t="inlineStr">
        <is>
          <t>20行 1列，源：0.0 备：</t>
        </is>
      </c>
      <c r="FD317" s="0" t="inlineStr">
        <is>
          <t>20行 1列，源：0.0 备：</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c_nchar20列源备映射错误，源端为nchar 40位	期望更改为text	实际备端为nchar 40位</t>
        </is>
      </c>
      <c r="CF318" s="0" t="inlineStr">
        <is>
          <t>36行 0列，源：82 备：273</t>
        </is>
      </c>
      <c r="CW318" s="0" t="inlineStr">
        <is>
          <t>19行 6列，源：None 备：</t>
        </is>
      </c>
      <c r="DJ318" s="0" t="inlineStr">
        <is>
          <t>18行 12列，源：None 备：</t>
        </is>
      </c>
      <c r="EQ318" s="0" t="inlineStr">
        <is>
          <t>20行 2列，源：-32768.0 备：</t>
        </is>
      </c>
      <c r="FD318" s="0" t="inlineStr">
        <is>
          <t>20行 2列，源：-32768.0 备：</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c_nchar3500列源备映射错误，源端为nchar 7000位	期望更改为text	实际备端为nchar 7000位</t>
        </is>
      </c>
      <c r="CF319" s="0" t="inlineStr">
        <is>
          <t>36行 1列，源：2025-05-12 00:00:00 -14:00 备：2026-04-17 17:18:23 +08:00</t>
        </is>
      </c>
      <c r="CW319" s="0" t="inlineStr">
        <is>
          <t>19行 7列，源：None 备：0.00000000000000000000000000000000000001</t>
        </is>
      </c>
      <c r="DJ319" s="0" t="inlineStr">
        <is>
          <t>18行 13列，源：None 备：</t>
        </is>
      </c>
      <c r="EQ319" s="0" t="inlineStr">
        <is>
          <t>20行 3列，源：-2147483648.0 备：</t>
        </is>
      </c>
      <c r="FD319" s="0" t="inlineStr">
        <is>
          <t>20行 3列，源：-2147483648.0 备：</t>
        </is>
      </c>
    </row>
    <row r="320">
      <c r="A320" s="0" t="inlineStr">
        <is>
          <t>info_datetime2_dml_batch1_pk_irp1</t>
        </is>
      </c>
      <c r="K320" s="0" t="inlineStr">
        <is>
          <t>[0;34m info_datetime2_dml_batch1_pk_irp1 [0m源备字段数相同，源端字段：9 	备端字段9</t>
        </is>
      </c>
      <c r="W320" s="16">
        <f>HYPERLINK("#2026041717hbase1!BK2","NO 源备存在差异，共28个")</f>
        <v/>
      </c>
      <c r="X320" s="0">
        <f>A320</f>
        <v/>
      </c>
      <c r="CF320" s="0" t="inlineStr">
        <is>
          <t>36行 2列，源：2025-05-12 00:00:00.0 -14:00 备：2026-04-17 17:18:22.8 +08:00</t>
        </is>
      </c>
      <c r="CW320" s="0" t="inlineStr">
        <is>
          <t>19行 8列，源：None 备：</t>
        </is>
      </c>
      <c r="DJ320" s="0" t="inlineStr">
        <is>
          <t>18行 14列，源：None 备：</t>
        </is>
      </c>
      <c r="EQ320" s="0" t="inlineStr">
        <is>
          <t>20行 4列，源：-9.223372036854776e+18 备：</t>
        </is>
      </c>
      <c r="FD320" s="0" t="inlineStr">
        <is>
          <t>20行 4列，源：-9.223372036854776e+18 备：</t>
        </is>
      </c>
    </row>
    <row r="321">
      <c r="B321" s="0" t="inlineStr">
        <is>
          <t>YES</t>
        </is>
      </c>
      <c r="C321" s="0" t="inlineStr">
        <is>
          <t>NULL</t>
        </is>
      </c>
      <c r="D321" s="0" t="inlineStr">
        <is>
          <t>NULL</t>
        </is>
      </c>
      <c r="E321" s="0" t="inlineStr">
        <is>
          <t>NULL</t>
        </is>
      </c>
      <c r="F321" s="0" t="inlineStr">
        <is>
          <t>NULL</t>
        </is>
      </c>
      <c r="G321" s="0" t="inlineStr">
        <is>
          <t>NULL</t>
        </is>
      </c>
      <c r="H321" s="0" t="inlineStr">
        <is>
          <t>NULL</t>
        </is>
      </c>
      <c r="I321" s="0" t="inlineStr">
        <is>
          <t>YES!PK__info_dat__3213E83F511BE672</t>
        </is>
      </c>
      <c r="J321" s="0" t="inlineStr">
        <is>
          <t>YES! 主键相关索引</t>
        </is>
      </c>
      <c r="K321" s="0" t="inlineStr">
        <is>
          <t xml:space="preserve"> NO!  	 id列源备映射错误，源端为int None位	期望更改为text	实际备端为int None位</t>
        </is>
      </c>
      <c r="CF321" s="0" t="inlineStr">
        <is>
          <t>36行 3列，源：2025-05-12 00:00:00.00 -14:00 备：2026-04-17 17:18:22.75 +08:00</t>
        </is>
      </c>
      <c r="CW321" s="0" t="inlineStr">
        <is>
          <t>19行 9列，源：None 备：</t>
        </is>
      </c>
      <c r="DJ321" s="0" t="inlineStr">
        <is>
          <t>18行 15列，源：nan 备：</t>
        </is>
      </c>
      <c r="EQ321" s="0" t="inlineStr">
        <is>
          <t>20行 5列，源：None 备：</t>
        </is>
      </c>
      <c r="FD321" s="0" t="inlineStr">
        <is>
          <t>20行 5列，源：None 备：</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c_dt2_0列源备映射错误，源端为datetime2 None位	期望更改为text	实际备端为datetime2 None位</t>
        </is>
      </c>
      <c r="CF322" s="0" t="inlineStr">
        <is>
          <t>36行 4列，源：2025-05-12 00:00:00.000 -14:00 备：2026-04-17 17:18:22.755 +08:00</t>
        </is>
      </c>
      <c r="CW322" s="0" t="inlineStr">
        <is>
          <t>19行 10列，源：None 备：</t>
        </is>
      </c>
      <c r="DJ322" s="0" t="inlineStr">
        <is>
          <t>18行 16列，源：nan 备：</t>
        </is>
      </c>
      <c r="EQ322" s="0" t="inlineStr">
        <is>
          <t>20行 6列，源：None 备：</t>
        </is>
      </c>
      <c r="FD322" s="0" t="inlineStr">
        <is>
          <t>20行 6列，源：None 备：</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c_dt2_1列源备映射错误，源端为datetime2 None位	期望更改为text	实际备端为datetime2 None位</t>
        </is>
      </c>
      <c r="CF323" s="0" t="inlineStr">
        <is>
          <t>36行 5列，源：2025-05-12 00:00:00.0000 -14:00 备：2026-04-17 17:18:22.7550 +08:00</t>
        </is>
      </c>
      <c r="CW323" s="0" t="inlineStr">
        <is>
          <t>19行 11列，源：None 备：</t>
        </is>
      </c>
      <c r="DJ323" s="0" t="inlineStr">
        <is>
          <t>18行 17列，源：None 备：</t>
        </is>
      </c>
      <c r="EQ323" s="0" t="inlineStr">
        <is>
          <t>20行 7列，源：None 备：</t>
        </is>
      </c>
      <c r="FD323" s="0" t="inlineStr">
        <is>
          <t>20行 7列，源：None 备：</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c_dt2_2列源备映射错误，源端为datetime2 None位	期望更改为text	实际备端为datetime2 None位</t>
        </is>
      </c>
      <c r="CF324" s="0" t="inlineStr">
        <is>
          <t>36行 6列，源：2025-05-12 00:00:00.00000 -14:00 备：2026-04-17 17:18:22.75495 +08:00</t>
        </is>
      </c>
      <c r="CW324" s="0" t="inlineStr">
        <is>
          <t>19行 12列，源：None 备：</t>
        </is>
      </c>
      <c r="DJ324" s="0" t="inlineStr">
        <is>
          <t>18行 18列，源：None 备：</t>
        </is>
      </c>
      <c r="EQ324" s="0" t="inlineStr">
        <is>
          <t>20行 8列，源：None 备：</t>
        </is>
      </c>
      <c r="FD324" s="0" t="inlineStr">
        <is>
          <t>20行 8列，源：None 备：</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c_dt2_3列源备映射错误，源端为datetime2 None位	期望更改为text	实际备端为datetime2 None位</t>
        </is>
      </c>
      <c r="CF325" s="0" t="inlineStr">
        <is>
          <t>36行 7列，源：2025-05-12 00:00:00.000000 -14:00 备：2026-04-17 17:18:22.754952 +08:00</t>
        </is>
      </c>
      <c r="CW325" s="0" t="inlineStr">
        <is>
          <t>19行 13列，源：None 备：</t>
        </is>
      </c>
      <c r="DJ325" s="0" t="inlineStr">
        <is>
          <t>18行 19列，源：True 备：</t>
        </is>
      </c>
      <c r="EQ325" s="0" t="inlineStr">
        <is>
          <t>20行 9列，源：None 备：</t>
        </is>
      </c>
      <c r="FD325" s="0" t="inlineStr">
        <is>
          <t>20行 9列，源：None 备：</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c_dt2_4列源备映射错误，源端为datetime2 None位	期望更改为text	实际备端为datetime2 None位</t>
        </is>
      </c>
      <c r="CF326" s="0" t="inlineStr">
        <is>
          <t>36行 8列，源：2025-05-11 23:59:59.9999999 -14:00 备：2026-04-17 17:18:22.7549521 +08:00</t>
        </is>
      </c>
      <c r="CW326" s="0" t="inlineStr">
        <is>
          <t>19行 14列，源：None 备：</t>
        </is>
      </c>
      <c r="EQ326" s="0" t="inlineStr">
        <is>
          <t>20行 10列，源：None 备：</t>
        </is>
      </c>
      <c r="FD326" s="0" t="inlineStr">
        <is>
          <t>20行 10列，源：None 备：</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c_dt2_5列源备映射错误，源端为datetime2 None位	期望更改为text	实际备端为datetime2 None位</t>
        </is>
      </c>
      <c r="CF327" s="0" t="inlineStr">
        <is>
          <t>37行 0列，源：83 备：275</t>
        </is>
      </c>
      <c r="CW327" s="0" t="inlineStr">
        <is>
          <t>19行 15列，源：nan 备：</t>
        </is>
      </c>
      <c r="EQ327" s="0" t="inlineStr">
        <is>
          <t>20行 11列，源：None 备：</t>
        </is>
      </c>
      <c r="FD327" s="0" t="inlineStr">
        <is>
          <t>20行 11列，源：None 备：</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c_dt2_6列源备映射错误，源端为datetime2 None位	期望更改为text	实际备端为datetime2 None位</t>
        </is>
      </c>
      <c r="CF328" s="0" t="inlineStr">
        <is>
          <t>37行 1列，源：1971-05-11 00:00:00 +14:00 备：9999-12-31 23:59:59 +00:00</t>
        </is>
      </c>
      <c r="CW328" s="0" t="inlineStr">
        <is>
          <t>19行 16列，源：nan 备：</t>
        </is>
      </c>
      <c r="EQ328" s="0" t="inlineStr">
        <is>
          <t>20行 12列，源：None 备：</t>
        </is>
      </c>
      <c r="FD328" s="0" t="inlineStr">
        <is>
          <t>20行 12列，源：None 备：</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c_dt2列源备映射错误，源端为datetime2 None位	期望更改为text	实际备端为datetime2 None位</t>
        </is>
      </c>
      <c r="CF329" s="0" t="inlineStr">
        <is>
          <t>37行 2列，源：1971-05-11 00:00:00.0 +14:00 备：9999-12-31 23:59:59.9 +00:00</t>
        </is>
      </c>
      <c r="CW329" s="0" t="inlineStr">
        <is>
          <t>19行 17列，源：None 备：</t>
        </is>
      </c>
      <c r="EQ329" s="0" t="inlineStr">
        <is>
          <t>20行 13列，源：None 备：</t>
        </is>
      </c>
      <c r="FD329" s="0" t="inlineStr">
        <is>
          <t>20行 13列，源：None 备：</t>
        </is>
      </c>
    </row>
    <row r="330">
      <c r="A330" s="0" t="inlineStr">
        <is>
          <t>info_date_dml_single_pk_irp</t>
        </is>
      </c>
      <c r="K330" s="0" t="inlineStr">
        <is>
          <t>[0;34m info_date_dml_single_pk_irp [0m源备字段数相同，源端字段：2 	备端字段2</t>
        </is>
      </c>
      <c r="W330" s="16">
        <f>HYPERLINK("#2026041717hbase1!BL2","NO 源备存在差异，共21个")</f>
        <v/>
      </c>
      <c r="X330" s="0">
        <f>A330</f>
        <v/>
      </c>
      <c r="CF330" s="0" t="inlineStr">
        <is>
          <t>37行 3列，源：1971-05-11 00:00:00.00 +14:00 备：9999-12-31 23:59:59.99 +00:00</t>
        </is>
      </c>
      <c r="CW330" s="0" t="inlineStr">
        <is>
          <t>19行 18列，源：None 备：</t>
        </is>
      </c>
      <c r="EQ330" s="0" t="inlineStr">
        <is>
          <t>20行 14列，源：None 备：</t>
        </is>
      </c>
      <c r="FD330" s="0" t="inlineStr">
        <is>
          <t>20行 14列，源：None 备：</t>
        </is>
      </c>
    </row>
    <row r="331">
      <c r="B331" s="0" t="inlineStr">
        <is>
          <t>YES</t>
        </is>
      </c>
      <c r="C331" s="0" t="inlineStr">
        <is>
          <t>NULL</t>
        </is>
      </c>
      <c r="D331" s="0" t="inlineStr">
        <is>
          <t>NULL</t>
        </is>
      </c>
      <c r="E331" s="0" t="inlineStr">
        <is>
          <t>NULL</t>
        </is>
      </c>
      <c r="F331" s="0" t="inlineStr">
        <is>
          <t>NULL</t>
        </is>
      </c>
      <c r="G331" s="0" t="inlineStr">
        <is>
          <t>NULL</t>
        </is>
      </c>
      <c r="H331" s="0" t="inlineStr">
        <is>
          <t>NULL</t>
        </is>
      </c>
      <c r="I331" s="0" t="inlineStr">
        <is>
          <t>YES!PK__info_dat__3213E83FF1779527</t>
        </is>
      </c>
      <c r="J331" s="0" t="inlineStr">
        <is>
          <t>YES! 主键相关索引</t>
        </is>
      </c>
      <c r="K331" s="0" t="inlineStr">
        <is>
          <t xml:space="preserve"> NO!  	 id列源备映射错误，源端为int None位	期望更改为text	实际备端为int None位</t>
        </is>
      </c>
      <c r="CF331" s="0" t="inlineStr">
        <is>
          <t>37行 4列，源：1971-05-11 00:00:00.000 +14:00 备：9999-12-31 23:59:59.999 +00:00</t>
        </is>
      </c>
      <c r="CW331" s="0" t="inlineStr">
        <is>
          <t>19行 19列，源：None 备：</t>
        </is>
      </c>
      <c r="EQ331" s="0" t="inlineStr">
        <is>
          <t>20行 15列，源：nan 备：</t>
        </is>
      </c>
      <c r="FD331" s="0" t="inlineStr">
        <is>
          <t>20行 15列，源：nan 备：</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c_date列源备映射错误，源端为date None位	期望更改为text	实际备端为date None位</t>
        </is>
      </c>
      <c r="CF332" s="0" t="inlineStr">
        <is>
          <t>37行 5列，源：1971-05-11 00:00:00.0000 +14:00 备：9999-12-31 23:59:59.9999 +00:00</t>
        </is>
      </c>
      <c r="CW332" s="0" t="inlineStr">
        <is>
          <t>20行 0列，源：21 备：7</t>
        </is>
      </c>
      <c r="EQ332" s="0" t="inlineStr">
        <is>
          <t>20行 16列，源：nan 备：</t>
        </is>
      </c>
      <c r="FD332" s="0" t="inlineStr">
        <is>
          <t>20行 16列，源：nan 备：</t>
        </is>
      </c>
    </row>
    <row r="333">
      <c r="A333" s="0" t="inlineStr">
        <is>
          <t>info_datetime2_dml_batch1_pk_irp2</t>
        </is>
      </c>
      <c r="K333" s="0" t="inlineStr">
        <is>
          <t>[0;34m info_datetime2_dml_batch1_pk_irp2 [0m源备字段数相同，源端字段：9 	备端字段9</t>
        </is>
      </c>
      <c r="W333" s="16">
        <f>HYPERLINK("#2026041717hbase1!BM2","NO 源备存在差异，共291个")</f>
        <v/>
      </c>
      <c r="X333" s="0">
        <f>A333</f>
        <v/>
      </c>
      <c r="CF333" s="0" t="inlineStr">
        <is>
          <t>37行 6列，源：1971-05-11 00:00:00.00000 +14:00 备：9999-12-31 23:59:59.99999 +00:00</t>
        </is>
      </c>
      <c r="CW333" s="0" t="inlineStr">
        <is>
          <t>20行 1列，源：nan 备：</t>
        </is>
      </c>
      <c r="EQ333" s="0" t="inlineStr">
        <is>
          <t>20行 17列，源：None 备：</t>
        </is>
      </c>
      <c r="FD333" s="0" t="inlineStr">
        <is>
          <t>20行 17列，源：None 备：</t>
        </is>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YES!PK__info_dat__3213E83FF4E49ABA</t>
        </is>
      </c>
      <c r="J334" s="0" t="inlineStr">
        <is>
          <t>YES! 主键相关索引</t>
        </is>
      </c>
      <c r="K334" s="0" t="inlineStr">
        <is>
          <t xml:space="preserve"> NO!  	 id列源备映射错误，源端为int None位	期望更改为text	实际备端为int None位</t>
        </is>
      </c>
      <c r="CF334" s="0" t="inlineStr">
        <is>
          <t>37行 7列，源：1971-05-11 00:00:00.000000 +14:00 备：9999-12-31 23:59:59.999999 +00:00</t>
        </is>
      </c>
      <c r="CW334" s="0" t="inlineStr">
        <is>
          <t>20行 2列，源：-22345.0 备：</t>
        </is>
      </c>
      <c r="EQ334" s="0" t="inlineStr">
        <is>
          <t>20行 18列，源：None 备：</t>
        </is>
      </c>
      <c r="FD334" s="0" t="inlineStr">
        <is>
          <t>20行 18列，源：None 备：</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c r="CF335" s="0" t="inlineStr">
        <is>
          <t>37行 8列，源：1971-05-11 00:00:00.0000001 +14:00 备：9999-12-31 23:59:59.9999999 +00:00</t>
        </is>
      </c>
      <c r="CW335" s="0" t="inlineStr">
        <is>
          <t>20行 3列，源：nan 备：</t>
        </is>
      </c>
      <c r="EQ335" s="0" t="inlineStr">
        <is>
          <t>20行 19列，源：None 备：</t>
        </is>
      </c>
      <c r="FD335" s="0" t="inlineStr">
        <is>
          <t>20行 19列，源：None 备：</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c r="CF336" s="0" t="inlineStr">
        <is>
          <t>38行 0列，源：122 备：276</t>
        </is>
      </c>
      <c r="CW336" s="0" t="inlineStr">
        <is>
          <t>20行 4列，源：nan 备：</t>
        </is>
      </c>
      <c r="EQ336" s="0" t="inlineStr">
        <is>
          <t>21行 0列，源：52 备：119</t>
        </is>
      </c>
      <c r="FD336" s="0" t="inlineStr">
        <is>
          <t>21行 0列，源：52 备：119</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c r="CF337" s="0" t="inlineStr">
        <is>
          <t>38行 1列，源：1900-01-01 00:00:00 +00:00 备：2063-05-11 10:30:45 -04:00</t>
        </is>
      </c>
      <c r="CW337" s="0" t="inlineStr">
        <is>
          <t>20行 5列，源：None 备：</t>
        </is>
      </c>
      <c r="EQ337" s="0" t="inlineStr">
        <is>
          <t>21行 1列，源：255.0 备：</t>
        </is>
      </c>
      <c r="FD337" s="0" t="inlineStr">
        <is>
          <t>21行 1列，源：255.0 备：</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c r="CF338" s="0" t="inlineStr">
        <is>
          <t>38行 2列，源：1900-01-01 00:00:00.0 +00:00 备：2063-05-11 10:30:45.1 -04:00</t>
        </is>
      </c>
      <c r="CW338" s="0" t="inlineStr">
        <is>
          <t>20行 6列，源：None 备：</t>
        </is>
      </c>
      <c r="EQ338" s="0" t="inlineStr">
        <is>
          <t>21行 2列，源：32767.0 备：</t>
        </is>
      </c>
      <c r="FD338" s="0" t="inlineStr">
        <is>
          <t>21行 2列，源：32767.0 备：</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c r="CF339" s="0" t="inlineStr">
        <is>
          <t>38行 3列，源：1900-01-01 00:00:00.00 +00:00 备：2063-05-11 10:30:45.12 -04:00</t>
        </is>
      </c>
      <c r="CW339" s="0" t="inlineStr">
        <is>
          <t>20行 7列，源：None 备：-0.00000000000000000000000000000000000001</t>
        </is>
      </c>
      <c r="EQ339" s="0" t="inlineStr">
        <is>
          <t>21行 3列，源：2147483647.0 备：</t>
        </is>
      </c>
      <c r="FD339" s="0" t="inlineStr">
        <is>
          <t>21行 3列，源：2147483647.0 备：</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c r="CF340" s="0" t="inlineStr">
        <is>
          <t>38行 4列，源：1900-01-01 00:00:00.000 +00:00 备：2063-05-11 10:30:45.123 -04:00</t>
        </is>
      </c>
      <c r="CW340" s="0" t="inlineStr">
        <is>
          <t>20行 8列，源：None 备：</t>
        </is>
      </c>
      <c r="EQ340" s="0" t="inlineStr">
        <is>
          <t>21行 4列，源：9.223372036854776e+18 备：</t>
        </is>
      </c>
      <c r="FD340" s="0" t="inlineStr">
        <is>
          <t>21行 4列，源：9.223372036854776e+18 备：</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c r="CF341" s="0" t="inlineStr">
        <is>
          <t>38行 5列，源：1900-01-01 00:00:00.0000 +00:00 备：2063-05-11 10:30:45.1235 -04:00</t>
        </is>
      </c>
      <c r="CW341" s="0" t="inlineStr">
        <is>
          <t>20行 9列，源：None 备：</t>
        </is>
      </c>
      <c r="EQ341" s="0" t="inlineStr">
        <is>
          <t>21行 5列，源：None 备：</t>
        </is>
      </c>
      <c r="FD341" s="0" t="inlineStr">
        <is>
          <t>21行 5列，源：None 备：</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c r="CF342" s="0" t="inlineStr">
        <is>
          <t>38行 6列，源：1900-01-01 00:00:00.00000 +00:00 备：2063-05-11 10:30:45.12346 -04:00</t>
        </is>
      </c>
      <c r="CW342" s="0" t="inlineStr">
        <is>
          <t>20行 10列，源：None 备：</t>
        </is>
      </c>
      <c r="EQ342" s="0" t="inlineStr">
        <is>
          <t>21行 6列，源：None 备：</t>
        </is>
      </c>
      <c r="FD342" s="0" t="inlineStr">
        <is>
          <t>21行 6列，源：None 备：</t>
        </is>
      </c>
    </row>
    <row r="343">
      <c r="A343" s="0" t="inlineStr">
        <is>
          <t>info_datetime2_dml_batch2_pk_irp1</t>
        </is>
      </c>
      <c r="K343" s="0" t="inlineStr">
        <is>
          <t>[0;34m info_datetime2_dml_batch2_pk_irp1 [0m源备字段数相同，源端字段：9 	备端字段9</t>
        </is>
      </c>
      <c r="W343" s="16">
        <f>HYPERLINK("#2026041717hbase1!BN2","NO 源备存在差异，共28个")</f>
        <v/>
      </c>
      <c r="X343" s="0">
        <f>A343</f>
        <v/>
      </c>
      <c r="CF343" s="0" t="inlineStr">
        <is>
          <t>38行 7列，源：1900-01-01 00:00:00.000000 +00:00 备：2063-05-11 10:30:45.123457 -04:00</t>
        </is>
      </c>
      <c r="CW343" s="0" t="inlineStr">
        <is>
          <t>20行 11列，源：None 备：</t>
        </is>
      </c>
      <c r="EQ343" s="0" t="inlineStr">
        <is>
          <t>21行 7列，源：None 备：</t>
        </is>
      </c>
      <c r="FD343" s="0" t="inlineStr">
        <is>
          <t>21行 7列，源：None 备：</t>
        </is>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YES!PK__info_dat__3213E83F47E4FBC7</t>
        </is>
      </c>
      <c r="J344" s="0" t="inlineStr">
        <is>
          <t>YES! 主键相关索引</t>
        </is>
      </c>
      <c r="K344" s="0" t="inlineStr">
        <is>
          <t xml:space="preserve"> NO!  	 id列源备映射错误，源端为int None位	期望更改为text	实际备端为int None位</t>
        </is>
      </c>
      <c r="CF344" s="0" t="inlineStr">
        <is>
          <t>38行 8列，源：1900-01-01 00:00:00.0000000 +00:00 备：2063-05-11 10:30:45.1234567 -04:00</t>
        </is>
      </c>
      <c r="CW344" s="0" t="inlineStr">
        <is>
          <t>20行 12列，源：None 备：</t>
        </is>
      </c>
      <c r="EQ344" s="0" t="inlineStr">
        <is>
          <t>21行 8列，源：None 备：</t>
        </is>
      </c>
      <c r="FD344" s="0" t="inlineStr">
        <is>
          <t>21行 8列，源：None 备：</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c_dt2_0列源备映射错误，源端为datetime2 None位	期望更改为text	实际备端为datetime2 None位</t>
        </is>
      </c>
      <c r="CF345" s="0" t="inlineStr">
        <is>
          <t>39行 0列，源：123 备：28</t>
        </is>
      </c>
      <c r="CW345" s="0" t="inlineStr">
        <is>
          <t>20行 13列，源：None 备：</t>
        </is>
      </c>
      <c r="EQ345" s="0" t="inlineStr">
        <is>
          <t>21行 9列，源：None 备：</t>
        </is>
      </c>
      <c r="FD345" s="0" t="inlineStr">
        <is>
          <t>21行 9列，源：None 备：</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c_dt2_1列源备映射错误，源端为datetime2 None位	期望更改为text	实际备端为datetime2 None位</t>
        </is>
      </c>
      <c r="CF346" s="0" t="inlineStr">
        <is>
          <t>39行 1列，源：2026-04-17 17:18:23 +08:00 备：2000-05-11 00:30:45 +09:00</t>
        </is>
      </c>
      <c r="CW346" s="0" t="inlineStr">
        <is>
          <t>20行 14列，源：None 备：</t>
        </is>
      </c>
      <c r="EQ346" s="0" t="inlineStr">
        <is>
          <t>21行 10列，源：None 备：</t>
        </is>
      </c>
      <c r="FD346" s="0" t="inlineStr">
        <is>
          <t>21行 10列，源：None 备：</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c_dt2_2列源备映射错误，源端为datetime2 None位	期望更改为text	实际备端为datetime2 None位</t>
        </is>
      </c>
      <c r="CF347" s="0" t="inlineStr">
        <is>
          <t>39行 2列，源：2026-04-17 17:18:22.8 +08:00 备：2000-05-11 00:30:45.1 +09:00</t>
        </is>
      </c>
      <c r="CW347" s="0" t="inlineStr">
        <is>
          <t>20行 15列，源：nan 备：</t>
        </is>
      </c>
      <c r="EQ347" s="0" t="inlineStr">
        <is>
          <t>21行 11列，源：None 备：</t>
        </is>
      </c>
      <c r="FD347" s="0" t="inlineStr">
        <is>
          <t>21行 11列，源：None 备：</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c_dt2_3列源备映射错误，源端为datetime2 None位	期望更改为text	实际备端为datetime2 None位</t>
        </is>
      </c>
      <c r="CF348" s="0" t="inlineStr">
        <is>
          <t>39行 3列，源：2026-04-17 17:18:22.75 +08:00 备：2000-05-11 00:30:45.12 +09:00</t>
        </is>
      </c>
      <c r="CW348" s="0" t="inlineStr">
        <is>
          <t>20行 16列，源：nan 备：</t>
        </is>
      </c>
      <c r="EQ348" s="0" t="inlineStr">
        <is>
          <t>21行 12列，源：None 备：</t>
        </is>
      </c>
      <c r="FD348" s="0" t="inlineStr">
        <is>
          <t>21行 12列，源：None 备：</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c_dt2_4列源备映射错误，源端为datetime2 None位	期望更改为text	实际备端为datetime2 None位</t>
        </is>
      </c>
      <c r="CF349" s="0" t="inlineStr">
        <is>
          <t>39行 4列，源：2026-04-17 17:18:22.755 +08:00 备：2000-05-11 00:30:45.123 +09:00</t>
        </is>
      </c>
      <c r="CW349" s="0" t="inlineStr">
        <is>
          <t>20行 17列，源：None 备：</t>
        </is>
      </c>
      <c r="EQ349" s="0" t="inlineStr">
        <is>
          <t>21行 13列，源：None 备：</t>
        </is>
      </c>
      <c r="FD349" s="0" t="inlineStr">
        <is>
          <t>21行 13列，源：None 备：</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c_dt2_5列源备映射错误，源端为datetime2 None位	期望更改为text	实际备端为datetime2 None位</t>
        </is>
      </c>
      <c r="CF350" s="0" t="inlineStr">
        <is>
          <t>39行 5列，源：2026-04-17 17:18:22.7550 +08:00 备：2000-05-11 00:30:45.1235 +09:00</t>
        </is>
      </c>
      <c r="CW350" s="0" t="inlineStr">
        <is>
          <t>20行 18列，源：None 备：</t>
        </is>
      </c>
      <c r="EQ350" s="0" t="inlineStr">
        <is>
          <t>21行 14列，源：None 备：</t>
        </is>
      </c>
      <c r="FD350" s="0" t="inlineStr">
        <is>
          <t>21行 14列，源：None 备：</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c_dt2_6列源备映射错误，源端为datetime2 None位	期望更改为text	实际备端为datetime2 None位</t>
        </is>
      </c>
      <c r="CF351" s="0" t="inlineStr">
        <is>
          <t>39行 6列，源：2026-04-17 17:18:22.75495 +08:00 备：2000-05-11 00:30:45.12346 +09:00</t>
        </is>
      </c>
      <c r="CW351" s="0" t="inlineStr">
        <is>
          <t>20行 19列，源：None 备：</t>
        </is>
      </c>
      <c r="EQ351" s="0" t="inlineStr">
        <is>
          <t>21行 15列，源：nan 备：</t>
        </is>
      </c>
      <c r="FD351" s="0" t="inlineStr">
        <is>
          <t>21行 15列，源：nan 备：</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c_dt2列源备映射错误，源端为datetime2 None位	期望更改为text	实际备端为datetime2 None位</t>
        </is>
      </c>
      <c r="CF352" s="0" t="inlineStr">
        <is>
          <t>39行 7列，源：2026-04-17 17:18:22.754952 +08:00 备：2000-05-11 00:30:45.123457 +09:00</t>
        </is>
      </c>
      <c r="CW352" s="0" t="inlineStr">
        <is>
          <t>21行 0列，源：23 备：8</t>
        </is>
      </c>
      <c r="EQ352" s="0" t="inlineStr">
        <is>
          <t>21行 16列，源：nan 备：</t>
        </is>
      </c>
      <c r="FD352" s="0" t="inlineStr">
        <is>
          <t>21行 16列，源：nan 备：</t>
        </is>
      </c>
    </row>
    <row r="353">
      <c r="A353" s="0" t="inlineStr">
        <is>
          <t>info_int_dml_batch1_pk_drp2</t>
        </is>
      </c>
      <c r="K353" s="0" t="inlineStr">
        <is>
          <t>[0;34m info_int_dml_batch1_pk_drp2 [0m源备字段数相同，源端字段：20 	备端字段20</t>
        </is>
      </c>
      <c r="W353" s="16">
        <f>HYPERLINK("#2026041717hbase1!BO2","NO 源备存在差异，共170个")</f>
        <v/>
      </c>
      <c r="X353" s="0">
        <f>A353</f>
        <v/>
      </c>
      <c r="CF353" s="0" t="inlineStr">
        <is>
          <t>39行 8列，源：2026-04-17 17:18:22.7549521 +08:00 备：2000-05-11 00:30:45.1234567 +09:00</t>
        </is>
      </c>
      <c r="CW353" s="0" t="inlineStr">
        <is>
          <t>21行 1列，源：nan 备：</t>
        </is>
      </c>
      <c r="EQ353" s="0" t="inlineStr">
        <is>
          <t>21行 17列，源：None 备：</t>
        </is>
      </c>
      <c r="FD353" s="0" t="inlineStr">
        <is>
          <t>21行 17列，源：None 备：</t>
        </is>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YES!PK__info_int__3213E83F4B78E8C8</t>
        </is>
      </c>
      <c r="J354" s="0" t="inlineStr">
        <is>
          <t>YES! 主键相关索引</t>
        </is>
      </c>
      <c r="K354" s="0" t="inlineStr">
        <is>
          <t xml:space="preserve"> NO!  	 id列源备映射错误，源端为int None位	期望更改为text	实际备端为int None位</t>
        </is>
      </c>
      <c r="CF354" s="0" t="inlineStr">
        <is>
          <t>40行 0列，源：124 备：29</t>
        </is>
      </c>
      <c r="CW354" s="0" t="inlineStr">
        <is>
          <t>21行 2列，源：nan 备：</t>
        </is>
      </c>
      <c r="EQ354" s="0" t="inlineStr">
        <is>
          <t>21行 18列，源：None 备：</t>
        </is>
      </c>
      <c r="FD354" s="0" t="inlineStr">
        <is>
          <t>21行 18列，源：None 备：</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c_tinyint列源备映射错误，源端为tinyint None位	期望更改为text	实际备端为tinyint None位</t>
        </is>
      </c>
      <c r="CF355" s="0" t="inlineStr">
        <is>
          <t>40行 1列，源：0001-01-01 00:00:00 +00:00 备：1999-05-16 01:30:45 +10:15</t>
        </is>
      </c>
      <c r="CW355" s="0" t="inlineStr">
        <is>
          <t>21行 3列，源：nan 备：</t>
        </is>
      </c>
      <c r="EQ355" s="0" t="inlineStr">
        <is>
          <t>21行 19列，源：None 备：</t>
        </is>
      </c>
      <c r="FD355" s="0" t="inlineStr">
        <is>
          <t>21行 19列，源：None 备：</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c_smallint列源备映射错误，源端为smallint None位	期望更改为text	实际备端为smallint None位</t>
        </is>
      </c>
      <c r="CF356" s="0" t="inlineStr">
        <is>
          <t>40行 2列，源：0001-01-01 00:00:00.0 +00:00 备：1999-05-16 01:30:45.1 +10:15</t>
        </is>
      </c>
      <c r="CW356" s="0" t="inlineStr">
        <is>
          <t>21行 4列，源：-223456789012.0 备：</t>
        </is>
      </c>
      <c r="EQ356" s="0" t="inlineStr">
        <is>
          <t>22行 0列，源：53 备：12</t>
        </is>
      </c>
      <c r="FD356" s="0" t="inlineStr">
        <is>
          <t>22行 0列，源：53 备：12</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c_int列源备映射错误，源端为int None位	期望更改为text	实际备端为int None位</t>
        </is>
      </c>
      <c r="CF357" s="0" t="inlineStr">
        <is>
          <t>40行 3列，源：0001-01-01 00:00:00.00 +00:00 备：1999-05-16 01:30:45.12 +10:15</t>
        </is>
      </c>
      <c r="CW357" s="0" t="inlineStr">
        <is>
          <t>21行 5列，源：None 备：</t>
        </is>
      </c>
      <c r="EQ357" s="0" t="inlineStr">
        <is>
          <t>22行 1列，源：nan 备：</t>
        </is>
      </c>
      <c r="FD357" s="0" t="inlineStr">
        <is>
          <t>22行 1列，源：nan 备：</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c_bigint列源备映射错误，源端为bigint None位	期望更改为text	实际备端为bigint None位</t>
        </is>
      </c>
      <c r="CF358" s="0" t="inlineStr">
        <is>
          <t>40行 4列，源：0001-01-01 00:00:00.000 +00:00 备：1999-05-16 01:30:45.123 +10:15</t>
        </is>
      </c>
      <c r="CW358" s="0" t="inlineStr">
        <is>
          <t>21行 6列，源：None 备：</t>
        </is>
      </c>
      <c r="EQ358" s="0" t="inlineStr">
        <is>
          <t>22行 2列，源：nan 备：</t>
        </is>
      </c>
      <c r="FD358" s="0" t="inlineStr">
        <is>
          <t>22行 2列，源：nan 备：</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c_decimal列源备映射错误，源端为decimal None位	期望更改为text	实际备端为decimal None位</t>
        </is>
      </c>
      <c r="CF359" s="0" t="inlineStr">
        <is>
          <t>40行 5列，源：0001-01-01 00:00:00.0000 +00:00 备：1999-05-16 01:30:45.1235 +10:15</t>
        </is>
      </c>
      <c r="CW359" s="0" t="inlineStr">
        <is>
          <t>21行 7列，源：None 备：</t>
        </is>
      </c>
      <c r="EQ359" s="0" t="inlineStr">
        <is>
          <t>22行 3列，源：nan 备：</t>
        </is>
      </c>
      <c r="FD359" s="0" t="inlineStr">
        <is>
          <t>22行 3列，源：nan 备：</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c_decimal38列源备映射错误，源端为decimal None位	期望更改为text	实际备端为decimal None位</t>
        </is>
      </c>
      <c r="CF360" s="0" t="inlineStr">
        <is>
          <t>40行 6列，源：0001-01-01 00:00:00.00000 +00:00 备：1999-05-16 01:30:45.12346 +10:15</t>
        </is>
      </c>
      <c r="CW360" s="0" t="inlineStr">
        <is>
          <t>21行 8列，源：None 备：0.0000000001</t>
        </is>
      </c>
      <c r="EQ360" s="0" t="inlineStr">
        <is>
          <t>22行 4列，源：nan 备：</t>
        </is>
      </c>
      <c r="FD360" s="0" t="inlineStr">
        <is>
          <t>22行 4列，源：nan 备：</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c_decimal38_38列源备映射错误，源端为decimal None位	期望更改为text	实际备端为decimal None位</t>
        </is>
      </c>
      <c r="CF361" s="0" t="inlineStr">
        <is>
          <t>40行 7列，源：0001-01-01 00:00:00.000000 +00:00 备：1999-05-16 01:30:45.123457 +10:15</t>
        </is>
      </c>
      <c r="CW361" s="0" t="inlineStr">
        <is>
          <t>21行 9列，源：None 备：</t>
        </is>
      </c>
      <c r="EQ361" s="0" t="inlineStr">
        <is>
          <t>22行 5列，源：None 备：123</t>
        </is>
      </c>
      <c r="FD361" s="0" t="inlineStr">
        <is>
          <t>22行 5列，源：None 备：123</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c_decimal38_10列源备映射错误，源端为decimal None位	期望更改为text	实际备端为decimal None位</t>
        </is>
      </c>
      <c r="CF362" s="0" t="inlineStr">
        <is>
          <t>40行 8列，源：0001-01-01 00:00:00.0000000 +00:00 备：1999-05-16 01:30:45.1234567 +10:15</t>
        </is>
      </c>
      <c r="CW362" s="0" t="inlineStr">
        <is>
          <t>21行 10列，源：None 备：</t>
        </is>
      </c>
      <c r="EQ362" s="0" t="inlineStr">
        <is>
          <t>22行 6列，源：None 备：12345678901234567890123789012345678</t>
        </is>
      </c>
      <c r="FD362" s="0" t="inlineStr">
        <is>
          <t>22行 6列，源：None 备：12345678901234567890123789012345678</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c_decimal19_4列源备映射错误，源端为decimal None位	期望更改为text	实际备端为decimal None位</t>
        </is>
      </c>
      <c r="CF363" s="0" t="inlineStr">
        <is>
          <t>41行 0列，源：127 备：3</t>
        </is>
      </c>
      <c r="CW363" s="0" t="inlineStr">
        <is>
          <t>21行 11列，源：None 备：</t>
        </is>
      </c>
      <c r="EQ363" s="0" t="inlineStr">
        <is>
          <t>22行 7列，源：None 备：0.12345678901234590123456789012367800000</t>
        </is>
      </c>
      <c r="FD363" s="0" t="inlineStr">
        <is>
          <t>22行 7列，源：None 备：0.12345678901234590123456789012367800000</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c_numeric列源备映射错误，源端为numeric None位	期望更改为text	实际备端为numeric None位</t>
        </is>
      </c>
      <c r="CF364" s="0" t="inlineStr">
        <is>
          <t>41行 1列，源：1933-05-11 15:30:45 +01:00 备：2026-04-17 17:18:23 +08:00</t>
        </is>
      </c>
      <c r="CW364" s="0" t="inlineStr">
        <is>
          <t>21行 12列，源：None 备：</t>
        </is>
      </c>
      <c r="EQ364" s="0" t="inlineStr">
        <is>
          <t>22行 8列，源：None 备：123456789012367012345678.1245890000</t>
        </is>
      </c>
      <c r="FD364" s="0" t="inlineStr">
        <is>
          <t>22行 8列，源：None 备：123456789012367012345678.1245890000</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c_numeric38列源备映射错误，源端为numeric None位	期望更改为text	实际备端为numeric None位</t>
        </is>
      </c>
      <c r="CF365" s="0" t="inlineStr">
        <is>
          <t>41行 2列，源：1933-05-11 15:30:45.1 +01:00 备：2026-04-17 17:18:22.8 +08:00</t>
        </is>
      </c>
      <c r="CW365" s="0" t="inlineStr">
        <is>
          <t>21行 13列，源：None 备：</t>
        </is>
      </c>
      <c r="EQ365" s="0" t="inlineStr">
        <is>
          <t>22行 9列，源：None 备：123456712345.6789</t>
        </is>
      </c>
      <c r="FD365" s="0" t="inlineStr">
        <is>
          <t>22行 9列，源：None 备：123456712345.6789</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c_numeric38_38列源备映射错误，源端为numeric None位	期望更改为text	实际备端为numeric None位</t>
        </is>
      </c>
      <c r="CF366" s="0" t="inlineStr">
        <is>
          <t>41行 3列，源：1933-05-11 15:30:45.12 +01:00 备：2026-04-17 17:18:22.75 +08:00</t>
        </is>
      </c>
      <c r="CW366" s="0" t="inlineStr">
        <is>
          <t>21行 14列，源：None 备：</t>
        </is>
      </c>
      <c r="EQ366" s="0" t="inlineStr">
        <is>
          <t>22行 10列，源：None 备：988</t>
        </is>
      </c>
      <c r="FD366" s="0" t="inlineStr">
        <is>
          <t>22行 10列，源：None 备：988</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c_numeric38_10列源备映射错误，源端为numeric None位	期望更改为text	实际备端为numeric None位</t>
        </is>
      </c>
      <c r="CF367" s="0" t="inlineStr">
        <is>
          <t>41行 4列，源：1933-05-11 15:30:45.123 +01:00 备：2026-04-17 17:18:22.755 +08:00</t>
        </is>
      </c>
      <c r="CW367" s="0" t="inlineStr">
        <is>
          <t>21行 15列，源：nan 备：</t>
        </is>
      </c>
      <c r="EQ367" s="0" t="inlineStr">
        <is>
          <t>22行 11列，源：None 备：987654321098765410987654321098765432</t>
        </is>
      </c>
      <c r="FD367" s="0" t="inlineStr">
        <is>
          <t>22行 11列，源：None 备：987654321098765410987654321098765432</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c_numeric18_2列源备映射错误，源端为numeric None位	期望更改为text	实际备端为numeric None位</t>
        </is>
      </c>
      <c r="CF368" s="0" t="inlineStr">
        <is>
          <t>41行 5列，源：1933-05-11 15:30:45.1235 +01:00 备：2026-04-17 17:18:22.7550 +08:00</t>
        </is>
      </c>
      <c r="CW368" s="0" t="inlineStr">
        <is>
          <t>21行 16列，源：nan 备：</t>
        </is>
      </c>
      <c r="EQ368" s="0" t="inlineStr">
        <is>
          <t>22行 12列，源：None 备：0.98765432109874321098765432109876543200</t>
        </is>
      </c>
      <c r="FD368" s="0" t="inlineStr">
        <is>
          <t>22行 12列，源：None 备：0.98765432109874321098765432109876543200</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c_float列源备映射错误，源端为float None位	期望更改为text	实际备端为float None位</t>
        </is>
      </c>
      <c r="CF369" s="0" t="inlineStr">
        <is>
          <t>41行 6列，源：1933-05-11 15:30:45.12346 +01:00 备：2026-04-17 17:18:22.75495 +08:00</t>
        </is>
      </c>
      <c r="CW369" s="0" t="inlineStr">
        <is>
          <t>21行 17列，源：None 备：</t>
        </is>
      </c>
      <c r="EQ369" s="0" t="inlineStr">
        <is>
          <t>22行 13列，源：None 备：987654321098765432105432.1098542000</t>
        </is>
      </c>
      <c r="FD369" s="0" t="inlineStr">
        <is>
          <t>22行 13列，源：None 备：987654321098765432105432.1098542000</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 xml:space="preserve"> NO!  	 c_real列源备映射错误，源端为real None位	期望更改为text	实际备端为real None位</t>
        </is>
      </c>
      <c r="CF370" s="0" t="inlineStr">
        <is>
          <t>41行 7列，源：1933-05-11 15:30:45.123457 +01:00 备：2026-04-17 17:18:22.754952 +08:00</t>
        </is>
      </c>
      <c r="CW370" s="0" t="inlineStr">
        <is>
          <t>21行 18列，源：None 备：</t>
        </is>
      </c>
      <c r="EQ370" s="0" t="inlineStr">
        <is>
          <t>22行 14列，源：None 备：1234567012456.78</t>
        </is>
      </c>
      <c r="FD370" s="0" t="inlineStr">
        <is>
          <t>22行 14列，源：None 备：1234567012456.78</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c_money列源备映射错误，源端为money None位	期望更改为text	实际备端为money None位</t>
        </is>
      </c>
      <c r="CF371" s="0" t="inlineStr">
        <is>
          <t>41行 8列，源：1933-05-11 15:30:45.1234567 +01:00 备：2026-04-17 17:18:22.7549521 +08:00</t>
        </is>
      </c>
      <c r="CW371" s="0" t="inlineStr">
        <is>
          <t>21行 19列，源：None 备：</t>
        </is>
      </c>
      <c r="EQ371" s="0" t="inlineStr">
        <is>
          <t>22行 15列，源：nan 备：</t>
        </is>
      </c>
      <c r="FD371" s="0" t="inlineStr">
        <is>
          <t>22行 15列，源：nan 备：</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c_smallmoney列源备映射错误，源端为smallmoney None位	期望更改为text	实际备端为smallmoney None位</t>
        </is>
      </c>
      <c r="CF372" s="0" t="inlineStr">
        <is>
          <t>42行 0列，源：128 备：30</t>
        </is>
      </c>
      <c r="CW372" s="0" t="inlineStr">
        <is>
          <t>22行 0列，源：24 备：9</t>
        </is>
      </c>
      <c r="EQ372" s="0" t="inlineStr">
        <is>
          <t>22行 16列，源：nan 备：</t>
        </is>
      </c>
      <c r="FD372" s="0" t="inlineStr">
        <is>
          <t>22行 16列，源：nan 备：</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c_bit列源备映射错误，源端为bit None位	期望更改为text	实际备端为bit None位</t>
        </is>
      </c>
      <c r="CF373" s="0" t="inlineStr">
        <is>
          <t>42行 1列，源：2000-05-11 00:30:45 +09:00 备：2013-03-12 02:00:00 -04:25</t>
        </is>
      </c>
      <c r="CW373" s="0" t="inlineStr">
        <is>
          <t>22行 1列，源：nan 备：</t>
        </is>
      </c>
      <c r="EQ373" s="0" t="inlineStr">
        <is>
          <t>22行 17列，源：None 备：</t>
        </is>
      </c>
      <c r="FD373" s="0" t="inlineStr">
        <is>
          <t>22行 17列，源：None 备：</t>
        </is>
      </c>
    </row>
    <row r="374">
      <c r="A374" s="0" t="inlineStr">
        <is>
          <t>info_binary_dml_batch1_pk_irp1</t>
        </is>
      </c>
      <c r="K374" s="0" t="inlineStr">
        <is>
          <t>[0;34m info_binary_dml_batch1_pk_irp1 [0m源备字段数相同，源端字段：4 	备端字段4</t>
        </is>
      </c>
      <c r="W374" s="16">
        <f>HYPERLINK("#2026041717hbase1!BP2","NO 源备存在差异，共39个")</f>
        <v/>
      </c>
      <c r="X374" s="0">
        <f>A374</f>
        <v/>
      </c>
      <c r="CF374" s="0" t="inlineStr">
        <is>
          <t>42行 2列，源：2000-05-11 00:30:45.1 +09:00 备：2013-03-12 02:00:00.0 -04:25</t>
        </is>
      </c>
      <c r="CW374" s="0" t="inlineStr">
        <is>
          <t>22行 2列，源：nan 备：</t>
        </is>
      </c>
      <c r="EQ374" s="0" t="inlineStr">
        <is>
          <t>22行 18列，源：None 备：</t>
        </is>
      </c>
      <c r="FD374" s="0" t="inlineStr">
        <is>
          <t>22行 18列，源：None 备：</t>
        </is>
      </c>
    </row>
    <row r="375">
      <c r="B375" s="0" t="inlineStr">
        <is>
          <t>YES</t>
        </is>
      </c>
      <c r="C375" s="0" t="inlineStr">
        <is>
          <t>NULL</t>
        </is>
      </c>
      <c r="D375" s="0" t="inlineStr">
        <is>
          <t>NULL</t>
        </is>
      </c>
      <c r="E375" s="0" t="inlineStr">
        <is>
          <t>NULL</t>
        </is>
      </c>
      <c r="F375" s="0" t="inlineStr">
        <is>
          <t>NULL</t>
        </is>
      </c>
      <c r="G375" s="0" t="inlineStr">
        <is>
          <t>NULL</t>
        </is>
      </c>
      <c r="H375" s="0" t="inlineStr">
        <is>
          <t>NULL</t>
        </is>
      </c>
      <c r="I375" s="0" t="inlineStr">
        <is>
          <t>YES!PK__info_bin__3213E83F4C93DF41</t>
        </is>
      </c>
      <c r="J375" s="0" t="inlineStr">
        <is>
          <t>YES! 主键相关索引</t>
        </is>
      </c>
      <c r="K375" s="0" t="inlineStr">
        <is>
          <t xml:space="preserve"> NO!  	 id列源备映射错误，源端为int None位	期望更改为text	实际备端为int None位</t>
        </is>
      </c>
      <c r="CF375" s="0" t="inlineStr">
        <is>
          <t>42行 3列，源：2000-05-11 00:30:45.12 +09:00 备：2013-03-12 02:00:00.00 -04:25</t>
        </is>
      </c>
      <c r="CW375" s="0" t="inlineStr">
        <is>
          <t>22行 3列，源：nan 备：</t>
        </is>
      </c>
      <c r="EQ375" s="0" t="inlineStr">
        <is>
          <t>22行 19列，源：None 备：</t>
        </is>
      </c>
      <c r="FD375" s="0" t="inlineStr">
        <is>
          <t>22行 19列，源：None 备：</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c_binary列源备映射错误，源端为binary 1位	期望更改为text	实际备端为binary 1位</t>
        </is>
      </c>
      <c r="CF376" s="0" t="inlineStr">
        <is>
          <t>42行 4列，源：2000-05-11 00:30:45.123 +09:00 备：2013-03-12 02:00:00.000 -04:25</t>
        </is>
      </c>
      <c r="CW376" s="0" t="inlineStr">
        <is>
          <t>22行 4列，源：nan 备：</t>
        </is>
      </c>
      <c r="EQ376" s="0" t="inlineStr">
        <is>
          <t>23行 0列，源：54 备：120</t>
        </is>
      </c>
      <c r="FD376" s="0" t="inlineStr">
        <is>
          <t>23行 0列，源：54 备：120</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c_binary_20列源备映射错误，源端为binary 20位	期望更改为text	实际备端为binary 20位</t>
        </is>
      </c>
      <c r="CF377" s="0" t="inlineStr">
        <is>
          <t>42行 5列，源：2000-05-11 00:30:45.1235 +09:00 备：2013-03-12 02:00:00.0000 -04:25</t>
        </is>
      </c>
      <c r="CW377" s="0" t="inlineStr">
        <is>
          <t>22行 5列，源：None 备：</t>
        </is>
      </c>
      <c r="EQ377" s="0" t="inlineStr">
        <is>
          <t>23行 1列，源：123.0 备：</t>
        </is>
      </c>
      <c r="FD377" s="0" t="inlineStr">
        <is>
          <t>23行 1列，源：123.0 备：</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c_binary_200列源备映射错误，源端为binary 200位	期望更改为text	实际备端为binary 200位</t>
        </is>
      </c>
      <c r="CF378" s="0" t="inlineStr">
        <is>
          <t>42行 6列，源：2000-05-11 00:30:45.12346 +09:00 备：2013-03-12 02:00:00.00000 -04:25</t>
        </is>
      </c>
      <c r="CW378" s="0" t="inlineStr">
        <is>
          <t>22行 6列，源：None 备：</t>
        </is>
      </c>
      <c r="EQ378" s="0" t="inlineStr">
        <is>
          <t>23行 2列，源：12345.0 备：</t>
        </is>
      </c>
      <c r="FD378" s="0" t="inlineStr">
        <is>
          <t>23行 2列，源：12345.0 备：</t>
        </is>
      </c>
    </row>
    <row r="379">
      <c r="A379" s="0" t="inlineStr">
        <is>
          <t>info_datetime2_dml_batch2_pk_irp2</t>
        </is>
      </c>
      <c r="K379" s="0" t="inlineStr">
        <is>
          <t>[0;34m info_datetime2_dml_batch2_pk_irp2 [0m源备字段数相同，源端字段：9 	备端字段9</t>
        </is>
      </c>
      <c r="W379" s="16">
        <f>HYPERLINK("#2026041717hbase1!BQ2","NO 源备存在差异，共164个")</f>
        <v/>
      </c>
      <c r="X379" s="0">
        <f>A379</f>
        <v/>
      </c>
      <c r="CF379" s="0" t="inlineStr">
        <is>
          <t>42行 7列，源：2000-05-11 00:30:45.123457 +09:00 备：2013-03-12 02:00:00.000000 -04:25</t>
        </is>
      </c>
      <c r="CW379" s="0" t="inlineStr">
        <is>
          <t>22行 7列，源：None 备：</t>
        </is>
      </c>
      <c r="EQ379" s="0" t="inlineStr">
        <is>
          <t>23行 3列，源：1234567890.0 备：</t>
        </is>
      </c>
      <c r="FD379" s="0" t="inlineStr">
        <is>
          <t>23行 3列，源：1234567890.0 备：</t>
        </is>
      </c>
    </row>
    <row r="380">
      <c r="B380" s="0" t="inlineStr">
        <is>
          <t>YES</t>
        </is>
      </c>
      <c r="C380" s="0" t="inlineStr">
        <is>
          <t>NULL</t>
        </is>
      </c>
      <c r="D380" s="0" t="inlineStr">
        <is>
          <t>NULL</t>
        </is>
      </c>
      <c r="E380" s="0" t="inlineStr">
        <is>
          <t>NULL</t>
        </is>
      </c>
      <c r="F380" s="0" t="inlineStr">
        <is>
          <t>NULL</t>
        </is>
      </c>
      <c r="G380" s="0" t="inlineStr">
        <is>
          <t>NULL</t>
        </is>
      </c>
      <c r="H380" s="0" t="inlineStr">
        <is>
          <t>NULL</t>
        </is>
      </c>
      <c r="I380" s="0" t="inlineStr">
        <is>
          <t>YES!PK__info_dat__3213E83FED5F417A</t>
        </is>
      </c>
      <c r="J380" s="0" t="inlineStr">
        <is>
          <t>YES! 主键相关索引</t>
        </is>
      </c>
      <c r="K380" s="0" t="inlineStr">
        <is>
          <t xml:space="preserve"> NO!  	 id列源备映射错误，源端为int None位	期望更改为text	实际备端为int None位</t>
        </is>
      </c>
      <c r="CF380" s="0" t="inlineStr">
        <is>
          <t>42行 8列，源：2000-05-11 00:30:45.1234567 +09:00 备：2013-03-12 02:00:00.0000000 -04:25</t>
        </is>
      </c>
      <c r="CW380" s="0" t="inlineStr">
        <is>
          <t>22行 8列，源：None 备：-0.0000000001</t>
        </is>
      </c>
      <c r="EQ380" s="0" t="inlineStr">
        <is>
          <t>23行 4列，源：1234567890123456.0 备：</t>
        </is>
      </c>
      <c r="FD380" s="0" t="inlineStr">
        <is>
          <t>23行 4列，源：1234567890123456.0 备：</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c_dt2_0列源备映射错误，源端为datetime2 None位	期望更改为text	实际备端为datetime2 None位</t>
        </is>
      </c>
      <c r="CF381" s="0" t="inlineStr">
        <is>
          <t>43行 0列，源：129 备：31</t>
        </is>
      </c>
      <c r="CW381" s="0" t="inlineStr">
        <is>
          <t>22行 9列，源：None 备：</t>
        </is>
      </c>
      <c r="EQ381" s="0" t="inlineStr">
        <is>
          <t>23行 5列，源：None 备：</t>
        </is>
      </c>
      <c r="FD381" s="0" t="inlineStr">
        <is>
          <t>23行 5列，源：None 备：</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c_dt2_1列源备映射错误，源端为datetime2 None位	期望更改为text	实际备端为datetime2 None位</t>
        </is>
      </c>
      <c r="CF382" s="0" t="inlineStr">
        <is>
          <t>43行 1列，源：1999-05-16 01:30:45 +10:15 备：2003-11-05 02:00:00 -05:10</t>
        </is>
      </c>
      <c r="CW382" s="0" t="inlineStr">
        <is>
          <t>22行 10列，源：None 备：</t>
        </is>
      </c>
      <c r="EQ382" s="0" t="inlineStr">
        <is>
          <t>23行 6列，源：None 备：</t>
        </is>
      </c>
      <c r="FD382" s="0" t="inlineStr">
        <is>
          <t>23行 6列，源：None 备：</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c_dt2_2列源备映射错误，源端为datetime2 None位	期望更改为text	实际备端为datetime2 None位</t>
        </is>
      </c>
      <c r="CF383" s="0" t="inlineStr">
        <is>
          <t>43行 2列，源：1999-05-16 01:30:45.1 +10:15 备：2003-11-05 02:00:00.0 -05:10</t>
        </is>
      </c>
      <c r="CW383" s="0" t="inlineStr">
        <is>
          <t>22行 11列，源：None 备：</t>
        </is>
      </c>
      <c r="EQ383" s="0" t="inlineStr">
        <is>
          <t>23行 7列，源：None 备：</t>
        </is>
      </c>
      <c r="FD383" s="0" t="inlineStr">
        <is>
          <t>23行 7列，源：None 备：</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c_dt2_3列源备映射错误，源端为datetime2 None位	期望更改为text	实际备端为datetime2 None位</t>
        </is>
      </c>
      <c r="CF384" s="0" t="inlineStr">
        <is>
          <t>43行 3列，源：1999-05-16 01:30:45.12 +10:15 备：2003-11-05 02:00:00.00 -05:10</t>
        </is>
      </c>
      <c r="CW384" s="0" t="inlineStr">
        <is>
          <t>22行 12列，源：None 备：</t>
        </is>
      </c>
      <c r="EQ384" s="0" t="inlineStr">
        <is>
          <t>23行 8列，源：None 备：</t>
        </is>
      </c>
      <c r="FD384" s="0" t="inlineStr">
        <is>
          <t>23行 8列，源：None 备：</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c_dt2_4列源备映射错误，源端为datetime2 None位	期望更改为text	实际备端为datetime2 None位</t>
        </is>
      </c>
      <c r="CF385" s="0" t="inlineStr">
        <is>
          <t>43行 4列，源：1999-05-16 01:30:45.123 +10:15 备：2003-11-05 02:00:00.000 -05:10</t>
        </is>
      </c>
      <c r="CW385" s="0" t="inlineStr">
        <is>
          <t>22行 13列，源：None 备：</t>
        </is>
      </c>
      <c r="EQ385" s="0" t="inlineStr">
        <is>
          <t>23行 9列，源：None 备：</t>
        </is>
      </c>
      <c r="FD385" s="0" t="inlineStr">
        <is>
          <t>23行 9列，源：None 备：</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c_dt2_5列源备映射错误，源端为datetime2 None位	期望更改为text	实际备端为datetime2 None位</t>
        </is>
      </c>
      <c r="CF386" s="0" t="inlineStr">
        <is>
          <t>43行 5列，源：1999-05-16 01:30:45.1235 +10:15 备：2003-11-05 02:00:00.0000 -05:10</t>
        </is>
      </c>
      <c r="CW386" s="0" t="inlineStr">
        <is>
          <t>22行 14列，源：None 备：</t>
        </is>
      </c>
      <c r="EQ386" s="0" t="inlineStr">
        <is>
          <t>23行 10列，源：None 备：</t>
        </is>
      </c>
      <c r="FD386" s="0" t="inlineStr">
        <is>
          <t>23行 10列，源：None 备：</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c_dt2_6列源备映射错误，源端为datetime2 None位	期望更改为text	实际备端为datetime2 None位</t>
        </is>
      </c>
      <c r="CF387" s="0" t="inlineStr">
        <is>
          <t>43行 6列，源：1999-05-16 01:30:45.12346 +10:15 备：2003-11-05 02:00:00.00000 -05:10</t>
        </is>
      </c>
      <c r="CW387" s="0" t="inlineStr">
        <is>
          <t>22行 15列，源：nan 备：</t>
        </is>
      </c>
      <c r="EQ387" s="0" t="inlineStr">
        <is>
          <t>23行 11列，源：None 备：</t>
        </is>
      </c>
      <c r="FD387" s="0" t="inlineStr">
        <is>
          <t>23行 11列，源：None 备：</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c_dt2列源备映射错误，源端为datetime2 None位	期望更改为text	实际备端为datetime2 None位</t>
        </is>
      </c>
      <c r="CF388" s="0" t="inlineStr">
        <is>
          <t>43行 7列，源：1999-05-16 01:30:45.123457 +10:15 备：2003-11-05 02:00:00.000000 -05:10</t>
        </is>
      </c>
      <c r="CW388" s="0" t="inlineStr">
        <is>
          <t>22行 16列，源：nan 备：</t>
        </is>
      </c>
      <c r="EQ388" s="0" t="inlineStr">
        <is>
          <t>23行 12列，源：None 备：</t>
        </is>
      </c>
      <c r="FD388" s="0" t="inlineStr">
        <is>
          <t>23行 12列，源：None 备：</t>
        </is>
      </c>
    </row>
    <row r="389">
      <c r="A389" s="0" t="inlineStr">
        <is>
          <t>info_int_dml_batch1_pk</t>
        </is>
      </c>
      <c r="K389" s="0" t="inlineStr">
        <is>
          <t>[0;34m info_int_dml_batch1_pk [0m源备字段数相同，源端字段：20 	备端字段20</t>
        </is>
      </c>
      <c r="W389" s="16">
        <f>HYPERLINK("#2026041717hbase1!BR2","NO 源备存在差异，共293个")</f>
        <v/>
      </c>
      <c r="X389" s="0">
        <f>A389</f>
        <v/>
      </c>
      <c r="CF389" s="0" t="inlineStr">
        <is>
          <t>43行 8列，源：1999-05-16 01:30:45.1234567 +10:15 备：2003-11-05 02:00:00.0000000 -05:10</t>
        </is>
      </c>
      <c r="CW389" s="0" t="inlineStr">
        <is>
          <t>22行 17列，源：None 备：</t>
        </is>
      </c>
      <c r="EQ389" s="0" t="inlineStr">
        <is>
          <t>23行 13列，源：None 备：</t>
        </is>
      </c>
      <c r="FD389" s="0" t="inlineStr">
        <is>
          <t>23行 13列，源：None 备：</t>
        </is>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YES!PK__info_int__3213E83F1805D2F1</t>
        </is>
      </c>
      <c r="J390" s="0" t="inlineStr">
        <is>
          <t>YES! 主键相关索引</t>
        </is>
      </c>
      <c r="K390" s="0" t="inlineStr">
        <is>
          <t xml:space="preserve"> NO!  	 id列源备映射错误，源端为int None位	期望更改为text	实际备端为int None位</t>
        </is>
      </c>
      <c r="CF390" s="0" t="inlineStr">
        <is>
          <t>44行 0列，源：130 备：32</t>
        </is>
      </c>
      <c r="CW390" s="0" t="inlineStr">
        <is>
          <t>22行 18列，源：None 备：</t>
        </is>
      </c>
      <c r="EQ390" s="0" t="inlineStr">
        <is>
          <t>23行 14列，源：None 备：</t>
        </is>
      </c>
      <c r="FD390" s="0" t="inlineStr">
        <is>
          <t>23行 14列，源：None 备：</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c_tinyint列源备映射错误，源端为tinyint None位	期望更改为text	实际备端为tinyint None位</t>
        </is>
      </c>
      <c r="CF391" s="0" t="inlineStr">
        <is>
          <t>44行 1列，源：2013-03-12 02:00:00 -04:25 备：2025-05-12 00:00:00 -14:00</t>
        </is>
      </c>
      <c r="CW391" s="0" t="inlineStr">
        <is>
          <t>22行 19列，源：True 备：</t>
        </is>
      </c>
      <c r="EQ391" s="0" t="inlineStr">
        <is>
          <t>23行 15列，源：nan 备：</t>
        </is>
      </c>
      <c r="FD391" s="0" t="inlineStr">
        <is>
          <t>23行 15列，源：nan 备：</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c_smallint列源备映射错误，源端为smallint None位	期望更改为text	实际备端为smallint None位</t>
        </is>
      </c>
      <c r="CF392" s="0" t="inlineStr">
        <is>
          <t>44行 2列，源：2013-03-12 02:00:00.0 -04:25 备：2025-05-12 00:00:00.0 -14:00</t>
        </is>
      </c>
      <c r="EQ392" s="0" t="inlineStr">
        <is>
          <t>23行 16列，源：nan 备：</t>
        </is>
      </c>
      <c r="FD392" s="0" t="inlineStr">
        <is>
          <t>23行 16列，源：nan 备：</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c_int列源备映射错误，源端为int None位	期望更改为text	实际备端为int None位</t>
        </is>
      </c>
      <c r="CF393" s="0" t="inlineStr">
        <is>
          <t>44行 3列，源：2013-03-12 02:00:00.00 -04:25 备：2025-05-12 00:00:00.00 -14:00</t>
        </is>
      </c>
      <c r="EQ393" s="0" t="inlineStr">
        <is>
          <t>23行 17列，源：None 备：</t>
        </is>
      </c>
      <c r="FD393" s="0" t="inlineStr">
        <is>
          <t>23行 17列，源：None 备：</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c_bigint列源备映射错误，源端为bigint None位	期望更改为text	实际备端为bigint None位</t>
        </is>
      </c>
      <c r="CF394" s="0" t="inlineStr">
        <is>
          <t>44行 4列，源：2013-03-12 02:00:00.000 -04:25 备：2025-05-12 00:00:00.000 -14:00</t>
        </is>
      </c>
      <c r="EQ394" s="0" t="inlineStr">
        <is>
          <t>23行 18列，源：None 备：</t>
        </is>
      </c>
      <c r="FD394" s="0" t="inlineStr">
        <is>
          <t>23行 18列，源：None 备：</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c_decimal列源备映射错误，源端为decimal None位	期望更改为text	实际备端为decimal None位</t>
        </is>
      </c>
      <c r="CF395" s="0" t="inlineStr">
        <is>
          <t>44行 5列，源：2013-03-12 02:00:00.0000 -04:25 备：2025-05-12 00:00:00.0000 -14:00</t>
        </is>
      </c>
      <c r="EQ395" s="0" t="inlineStr">
        <is>
          <t>23行 19列，源：None 备：</t>
        </is>
      </c>
      <c r="FD395" s="0" t="inlineStr">
        <is>
          <t>23行 19列，源：None 备：</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c_decimal38列源备映射错误，源端为decimal None位	期望更改为text	实际备端为decimal None位</t>
        </is>
      </c>
      <c r="CF396" s="0" t="inlineStr">
        <is>
          <t>44行 6列，源：2013-03-12 02:00:00.00000 -04:25 备：2025-05-12 00:00:00.00000 -14:00</t>
        </is>
      </c>
      <c r="EQ396" s="0" t="inlineStr">
        <is>
          <t>24行 0列，源：55 备：13</t>
        </is>
      </c>
      <c r="FD396" s="0" t="inlineStr">
        <is>
          <t>24行 0列，源：55 备：13</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c_decimal38_38列源备映射错误，源端为decimal None位	期望更改为text	实际备端为decimal None位</t>
        </is>
      </c>
      <c r="CF397" s="0" t="inlineStr">
        <is>
          <t>44行 7列，源：2013-03-12 02:00:00.000000 -04:25 备：2025-05-12 00:00:00.000000 -14:00</t>
        </is>
      </c>
      <c r="EQ397" s="0" t="inlineStr">
        <is>
          <t>24行 1列，源：0.0 备：</t>
        </is>
      </c>
      <c r="FD397" s="0" t="inlineStr">
        <is>
          <t>24行 1列，源：0.0 备：</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c_decimal38_10列源备映射错误，源端为decimal None位	期望更改为text	实际备端为decimal None位</t>
        </is>
      </c>
      <c r="CF398" s="0" t="inlineStr">
        <is>
          <t>44行 8列，源：2013-03-12 02:00:00.0000000 -04:25 备：2025-05-11 23:59:59.9999999 -14:00</t>
        </is>
      </c>
      <c r="EQ398" s="0" t="inlineStr">
        <is>
          <t>24行 2列，源：0.0 备：</t>
        </is>
      </c>
      <c r="FD398" s="0" t="inlineStr">
        <is>
          <t>24行 2列，源：0.0 备：</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c_decimal19_4列源备映射错误，源端为decimal None位	期望更改为text	实际备端为decimal None位</t>
        </is>
      </c>
      <c r="CF399" s="0" t="inlineStr">
        <is>
          <t>45行 0列，源：131 备：323</t>
        </is>
      </c>
      <c r="EQ399" s="0" t="inlineStr">
        <is>
          <t>24行 3列，源：0.0 备：</t>
        </is>
      </c>
      <c r="FD399" s="0" t="inlineStr">
        <is>
          <t>24行 3列，源：0.0 备：</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c_numeric列源备映射错误，源端为numeric None位	期望更改为text	实际备端为numeric None位</t>
        </is>
      </c>
      <c r="CF400" s="0" t="inlineStr">
        <is>
          <t>45行 1列，源：2003-11-05 02:00:00 -05:10 备：2026-04-17 17:18:23 +08:00</t>
        </is>
      </c>
      <c r="EQ400" s="0" t="inlineStr">
        <is>
          <t>24行 4列，源：0.0 备：</t>
        </is>
      </c>
      <c r="FD400" s="0" t="inlineStr">
        <is>
          <t>24行 4列，源：0.0 备：</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c_numeric38列源备映射错误，源端为numeric None位	期望更改为text	实际备端为numeric None位</t>
        </is>
      </c>
      <c r="CF401" s="0" t="inlineStr">
        <is>
          <t>45行 2列，源：2003-11-05 02:00:00.0 -05:10 备：2026-04-17 17:18:22.8 +08:00</t>
        </is>
      </c>
      <c r="EQ401" s="0" t="inlineStr">
        <is>
          <t>24行 5列，源：None 备：-457</t>
        </is>
      </c>
      <c r="FD401" s="0" t="inlineStr">
        <is>
          <t>24行 5列，源：None 备：-457</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c_numeric38_38列源备映射错误，源端为numeric None位	期望更改为text	实际备端为numeric None位</t>
        </is>
      </c>
      <c r="CF402" s="0" t="inlineStr">
        <is>
          <t>45行 3列，源：2003-11-05 02:00:00.00 -05:10 备：2026-04-17 17:18:22.75 +08:00</t>
        </is>
      </c>
      <c r="EQ402" s="0" t="inlineStr">
        <is>
          <t>24行 6列，源：None 备：-123456780123456781234589012345678</t>
        </is>
      </c>
      <c r="FD402" s="0" t="inlineStr">
        <is>
          <t>24行 6列，源：None 备：-123456780123456781234589012345678</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c_numeric38_10列源备映射错误，源端为numeric None位	期望更改为text	实际备端为numeric None位</t>
        </is>
      </c>
      <c r="CF403" s="0" t="inlineStr">
        <is>
          <t>45行 4列，源：2003-11-05 02:00:00.000 -05:10 备：2026-04-17 17:18:22.755 +08:00</t>
        </is>
      </c>
      <c r="EQ403" s="0" t="inlineStr">
        <is>
          <t>24行 7列，源：None 备：-0.45678901234792345678901456789010000000</t>
        </is>
      </c>
      <c r="FD403" s="0" t="inlineStr">
        <is>
          <t>24行 7列，源：None 备：-0.45678901234792345678901456789010000000</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c_numeric18_2列源备映射错误，源端为numeric None位	期望更改为text	实际备端为numeric None位</t>
        </is>
      </c>
      <c r="CF404" s="0" t="inlineStr">
        <is>
          <t>45行 5列，源：2003-11-05 02:00:00.0000 -05:10 备：2026-04-17 17:18:22.7550 +08:00</t>
        </is>
      </c>
      <c r="EQ404" s="0" t="inlineStr">
        <is>
          <t>24行 8列，源：None 备：-123456789012347890345678.9874321000</t>
        </is>
      </c>
      <c r="FD404" s="0" t="inlineStr">
        <is>
          <t>24行 8列，源：None 备：-123456789012347890345678.9874321000</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c_float列源备映射错误，源端为float None位	期望更改为text	实际备端为float None位</t>
        </is>
      </c>
      <c r="CF405" s="0" t="inlineStr">
        <is>
          <t>45行 6列，源：2003-11-05 02:00:00.00000 -05:10 备：2026-04-17 17:18:22.75495 +08:00</t>
        </is>
      </c>
      <c r="EQ405" s="0" t="inlineStr">
        <is>
          <t>24行 9列，源：None 备：-98743298765.4321</t>
        </is>
      </c>
      <c r="FD405" s="0" t="inlineStr">
        <is>
          <t>24行 9列，源：None 备：-98743298765.4321</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c_real列源备映射错误，源端为real None位	期望更改为text	实际备端为real None位</t>
        </is>
      </c>
      <c r="CF406" s="0" t="inlineStr">
        <is>
          <t>45行 7列，源：2003-11-05 02:00:00.000000 -05:10 备：2026-04-17 17:18:22.754952 +08:00</t>
        </is>
      </c>
      <c r="EQ406" s="0" t="inlineStr">
        <is>
          <t>24行 10列，源：None 备：-321</t>
        </is>
      </c>
      <c r="FD406" s="0" t="inlineStr">
        <is>
          <t>24行 10列，源：None 备：-321</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c_money列源备映射错误，源端为money None位	期望更改为text	实际备端为money None位</t>
        </is>
      </c>
      <c r="CF407" s="0" t="inlineStr">
        <is>
          <t>45行 8列，源：2003-11-05 02:00:00.0000000 -05:10 备：2026-04-17 17:18:22.7549521 +08:00</t>
        </is>
      </c>
      <c r="EQ407" s="0" t="inlineStr">
        <is>
          <t>24行 11列，源：None 备：-987654321096543210987654321098765432</t>
        </is>
      </c>
      <c r="FD407" s="0" t="inlineStr">
        <is>
          <t>24行 11列，源：None 备：-987654321096543210987654321098765432</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c_smallmoney列源备映射错误，源端为smallmoney None位	期望更改为text	实际备端为smallmoney None位</t>
        </is>
      </c>
      <c r="CF408" s="0" t="inlineStr">
        <is>
          <t>46行 0列，源：132 备：33</t>
        </is>
      </c>
      <c r="EQ408" s="0" t="inlineStr">
        <is>
          <t>24行 12列，源：None 备：-0.12345690123456712345678901234567800000</t>
        </is>
      </c>
      <c r="FD408" s="0" t="inlineStr">
        <is>
          <t>24行 12列，源：None 备：-0.12345690123456712345678901234567800000</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c_bit列源备映射错误，源端为bit None位	期望更改为text	实际备端为bit None位</t>
        </is>
      </c>
      <c r="CF409" s="0" t="inlineStr">
        <is>
          <t>46行 1列，源：2025-05-12 00:00:00 -14:00 备：1971-05-11 00:00:00 +14:00</t>
        </is>
      </c>
      <c r="EQ409" s="0" t="inlineStr">
        <is>
          <t>24行 13列，源：None 备：-6543210976543287654321.0987654321</t>
        </is>
      </c>
      <c r="FD409" s="0" t="inlineStr">
        <is>
          <t>24行 13列，源：None 备：-6543210976543287654321.0987654321</t>
        </is>
      </c>
    </row>
    <row r="410">
      <c r="A410" s="0" t="inlineStr">
        <is>
          <t>info_char_dml_batch2_pk_irp1</t>
        </is>
      </c>
      <c r="K410" s="0" t="inlineStr">
        <is>
          <t>[0;34m info_char_dml_batch2_pk_irp1 [0m源备字段数相同，源端字段：4 	备端字段4</t>
        </is>
      </c>
      <c r="W410" s="0" t="inlineStr">
        <is>
          <t>YES 源备无差异</t>
        </is>
      </c>
      <c r="X410" s="0">
        <f>A410</f>
        <v/>
      </c>
      <c r="CF410" s="0" t="inlineStr">
        <is>
          <t>46行 2列，源：2025-05-12 00:00:00.0 -14:00 备：1971-05-11 00:00:00.0 +14:00</t>
        </is>
      </c>
      <c r="EQ410" s="0" t="inlineStr">
        <is>
          <t>24行 14列，源：None 备：-9876543210954.32</t>
        </is>
      </c>
      <c r="FD410" s="0" t="inlineStr">
        <is>
          <t>24行 14列，源：None 备：-9876543210954.32</t>
        </is>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YES!PK__info_cha__3213E83F9CD6126E</t>
        </is>
      </c>
      <c r="J411" s="0" t="inlineStr">
        <is>
          <t>YES! 主键相关索引</t>
        </is>
      </c>
      <c r="K411" s="0" t="inlineStr">
        <is>
          <t xml:space="preserve"> NO!  	 id列源备映射错误，源端为int None位	期望更改为text	实际备端为int None位</t>
        </is>
      </c>
      <c r="CF411" s="0" t="inlineStr">
        <is>
          <t>46行 3列，源：2025-05-12 00:00:00.00 -14:00 备：1971-05-11 00:00:00.00 +14:00</t>
        </is>
      </c>
      <c r="EQ411" s="0" t="inlineStr">
        <is>
          <t>24行 15列，源：nan 备：</t>
        </is>
      </c>
      <c r="FD411" s="0" t="inlineStr">
        <is>
          <t>24行 15列，源：nan 备：</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c_char列源备映射错误，源端为char 1位	期望更改为text	实际备端为char 1位</t>
        </is>
      </c>
      <c r="CF412" s="0" t="inlineStr">
        <is>
          <t>46行 4列，源：2025-05-12 00:00:00.000 -14:00 备：1971-05-11 00:00:00.000 +14:00</t>
        </is>
      </c>
      <c r="EQ412" s="0" t="inlineStr">
        <is>
          <t>24行 16列，源：nan 备：</t>
        </is>
      </c>
      <c r="FD412" s="0" t="inlineStr">
        <is>
          <t>24行 16列，源：nan 备：</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c_char20列源备映射错误，源端为char 20位	期望更改为text	实际备端为char 20位</t>
        </is>
      </c>
      <c r="CF413" s="0" t="inlineStr">
        <is>
          <t>46行 5列，源：2025-05-12 00:00:00.0000 -14:00 备：1971-05-11 00:00:00.0000 +14:00</t>
        </is>
      </c>
      <c r="EQ413" s="0" t="inlineStr">
        <is>
          <t>24行 17列，源：None 备：</t>
        </is>
      </c>
      <c r="FD413" s="0" t="inlineStr">
        <is>
          <t>24行 17列，源：None 备：</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c_char200列源备映射错误，源端为char 200位	期望更改为text	实际备端为char 200位</t>
        </is>
      </c>
      <c r="CF414" s="0" t="inlineStr">
        <is>
          <t>46行 6列，源：2025-05-12 00:00:00.00000 -14:00 备：1971-05-11 00:00:00.00000 +14:00</t>
        </is>
      </c>
      <c r="EQ414" s="0" t="inlineStr">
        <is>
          <t>24行 18列，源：None 备：</t>
        </is>
      </c>
      <c r="FD414" s="0" t="inlineStr">
        <is>
          <t>24行 18列，源：None 备：</t>
        </is>
      </c>
    </row>
    <row r="415">
      <c r="K415" s="0" t="inlineStr">
        <is>
          <t>~ 空表</t>
        </is>
      </c>
      <c r="CF415" s="0" t="inlineStr">
        <is>
          <t>46行 7列，源：2025-05-12 00:00:00.000000 -14:00 备：1971-05-11 00:00:00.000000 +14:00</t>
        </is>
      </c>
      <c r="EQ415" s="0" t="inlineStr">
        <is>
          <t>24行 19列，源：None 备：</t>
        </is>
      </c>
      <c r="FD415" s="0" t="inlineStr">
        <is>
          <t>24行 19列，源：None 备：</t>
        </is>
      </c>
    </row>
    <row r="416">
      <c r="A416" s="0" t="inlineStr">
        <is>
          <t>info_hierarchyid_dml_single_pk_irp</t>
        </is>
      </c>
      <c r="K416" s="0" t="inlineStr">
        <is>
          <t>[0;34m info_hierarchyid_dml_single_pk_irp [0m源备字段数相同，源端字段：2 	备端字段2</t>
        </is>
      </c>
      <c r="W416" s="16">
        <f>HYPERLINK("#2026041717hbase1!BS2","NO 源备存在差异，共5个")</f>
        <v/>
      </c>
      <c r="X416" s="0">
        <f>A416</f>
        <v/>
      </c>
      <c r="CF416" s="0" t="inlineStr">
        <is>
          <t>46行 8列，源：2025-05-11 23:59:59.9999999 -14:00 备：1971-05-11 00:00:00.0000001 +14:00</t>
        </is>
      </c>
      <c r="EQ416" s="0" t="inlineStr">
        <is>
          <t>25行 0列，源：56 备：14</t>
        </is>
      </c>
      <c r="FD416" s="0" t="inlineStr">
        <is>
          <t>25行 0列，源：56 备：14</t>
        </is>
      </c>
    </row>
    <row r="417">
      <c r="B417" s="0" t="inlineStr">
        <is>
          <t>YES</t>
        </is>
      </c>
      <c r="C417" s="0" t="inlineStr">
        <is>
          <t>NULL</t>
        </is>
      </c>
      <c r="D417" s="0" t="inlineStr">
        <is>
          <t>NULL</t>
        </is>
      </c>
      <c r="E417" s="0" t="inlineStr">
        <is>
          <t>NULL</t>
        </is>
      </c>
      <c r="F417" s="0" t="inlineStr">
        <is>
          <t>NULL</t>
        </is>
      </c>
      <c r="G417" s="0" t="inlineStr">
        <is>
          <t>NULL</t>
        </is>
      </c>
      <c r="H417" s="0" t="inlineStr">
        <is>
          <t>NULL</t>
        </is>
      </c>
      <c r="I417" s="0" t="inlineStr">
        <is>
          <t>YES!PK__info_hie__3213E83FCD21288A</t>
        </is>
      </c>
      <c r="J417" s="0" t="inlineStr">
        <is>
          <t>YES! 主键相关索引</t>
        </is>
      </c>
      <c r="K417" s="0" t="inlineStr">
        <is>
          <t xml:space="preserve"> NO!  	 id列源备映射错误，源端为int None位	期望更改为text	实际备端为int None位</t>
        </is>
      </c>
      <c r="CF417" s="0" t="inlineStr">
        <is>
          <t>47行 0列，源：133 备：373</t>
        </is>
      </c>
      <c r="EQ417" s="0" t="inlineStr">
        <is>
          <t>25行 1列，源：127.0 备：</t>
        </is>
      </c>
      <c r="FD417" s="0" t="inlineStr">
        <is>
          <t>25行 1列，源：127.0 备：</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c_hierarchyid列源备映射错误，源端为hierarchyid 892位	期望更改为text	实际备端为hierarchyid 892位</t>
        </is>
      </c>
      <c r="CF418" s="0" t="inlineStr">
        <is>
          <t>47行 1列，源：1971-05-11 00:00:00 +14:00 备：2026-04-17 17:18:23 +08:00</t>
        </is>
      </c>
      <c r="EQ418" s="0" t="inlineStr">
        <is>
          <t>25行 2列，源：255.0 备：</t>
        </is>
      </c>
      <c r="FD418" s="0" t="inlineStr">
        <is>
          <t>25行 2列，源：255.0 备：</t>
        </is>
      </c>
    </row>
    <row r="419">
      <c r="A419" s="0" t="inlineStr">
        <is>
          <t>info_datetime2_dml_batch1_pk_urp1</t>
        </is>
      </c>
      <c r="K419" s="0" t="inlineStr">
        <is>
          <t>[0;34m info_datetime2_dml_batch1_pk_urp1 [0m源备字段数相同，源端字段：9 	备端字段9</t>
        </is>
      </c>
      <c r="W419" s="0" t="inlineStr">
        <is>
          <t>YES 源备无差异</t>
        </is>
      </c>
      <c r="X419" s="0">
        <f>A419</f>
        <v/>
      </c>
      <c r="CF419" s="0" t="inlineStr">
        <is>
          <t>47行 2列，源：1971-05-11 00:00:00.0 +14:00 备：2026-04-17 17:18:22.8 +08:00</t>
        </is>
      </c>
      <c r="EQ419" s="0" t="inlineStr">
        <is>
          <t>25行 3列，源：65535.0 备：</t>
        </is>
      </c>
      <c r="FD419" s="0" t="inlineStr">
        <is>
          <t>25行 3列，源：65535.0 备：</t>
        </is>
      </c>
    </row>
    <row r="420">
      <c r="B420" s="0" t="inlineStr">
        <is>
          <t>YES</t>
        </is>
      </c>
      <c r="C420" s="0" t="inlineStr">
        <is>
          <t>NULL</t>
        </is>
      </c>
      <c r="D420" s="0" t="inlineStr">
        <is>
          <t>NULL</t>
        </is>
      </c>
      <c r="E420" s="0" t="inlineStr">
        <is>
          <t>NULL</t>
        </is>
      </c>
      <c r="F420" s="0" t="inlineStr">
        <is>
          <t>NULL</t>
        </is>
      </c>
      <c r="G420" s="0" t="inlineStr">
        <is>
          <t>NULL</t>
        </is>
      </c>
      <c r="H420" s="0" t="inlineStr">
        <is>
          <t>NULL</t>
        </is>
      </c>
      <c r="I420" s="0" t="inlineStr">
        <is>
          <t>YES!PK__info_dat__3213E83FC2CA1155</t>
        </is>
      </c>
      <c r="J420" s="0" t="inlineStr">
        <is>
          <t>YES! 主键相关索引</t>
        </is>
      </c>
      <c r="K420" s="0" t="inlineStr">
        <is>
          <t xml:space="preserve"> NO!  	 id列源备映射错误，源端为int None位	期望更改为text	实际备端为int None位</t>
        </is>
      </c>
      <c r="CF420" s="0" t="inlineStr">
        <is>
          <t>47行 3列，源：1971-05-11 00:00:00.00 +14:00 备：2026-04-17 17:18:22.75 +08:00</t>
        </is>
      </c>
      <c r="EQ420" s="0" t="inlineStr">
        <is>
          <t>25行 4列，源：4294967295.0 备：</t>
        </is>
      </c>
      <c r="FD420" s="0" t="inlineStr">
        <is>
          <t>25行 4列，源：4294967295.0 备：</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c_dt2_0列源备映射错误，源端为datetime2 None位	期望更改为text	实际备端为datetime2 None位</t>
        </is>
      </c>
      <c r="CF421" s="0" t="inlineStr">
        <is>
          <t>47行 4列，源：1971-05-11 00:00:00.000 +14:00 备：2026-04-17 17:18:22.755 +08:00</t>
        </is>
      </c>
      <c r="EQ421" s="0" t="inlineStr">
        <is>
          <t>25行 5列，源：None 备：1000000000000000</t>
        </is>
      </c>
      <c r="FD421" s="0" t="inlineStr">
        <is>
          <t>25行 5列，源：None 备：1000000000000000</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c_dt2_1列源备映射错误，源端为datetime2 None位	期望更改为text	实际备端为datetime2 None位</t>
        </is>
      </c>
      <c r="CF422" s="0" t="inlineStr">
        <is>
          <t>47行 5列，源：1971-05-11 00:00:00.0000 +14:00 备：2026-04-17 17:18:22.7550 +08:00</t>
        </is>
      </c>
      <c r="EQ422" s="0" t="inlineStr">
        <is>
          <t>25行 6列，源：None 备：99999999999999999999999999999999</t>
        </is>
      </c>
      <c r="FD422" s="0" t="inlineStr">
        <is>
          <t>25行 6列，源：None 备：99999999999999999999999999999999</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c_dt2_2列源备映射错误，源端为datetime2 None位	期望更改为text	实际备端为datetime2 None位</t>
        </is>
      </c>
      <c r="CF423" s="0" t="inlineStr">
        <is>
          <t>47行 6列，源：1971-05-11 00:00:00.00000 +14:00 备：2026-04-17 17:18:22.75495 +08:00</t>
        </is>
      </c>
      <c r="EQ423" s="0" t="inlineStr">
        <is>
          <t>25行 7列，源：None 备：0.99999999999999999999999999999900000000</t>
        </is>
      </c>
      <c r="FD423" s="0" t="inlineStr">
        <is>
          <t>25行 7列，源：None 备：0.99999999999999999999999999999900000000</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c_dt2_3列源备映射错误，源端为datetime2 None位	期望更改为text	实际备端为datetime2 None位</t>
        </is>
      </c>
      <c r="CF424" s="0" t="inlineStr">
        <is>
          <t>47行 7列，源：1971-05-11 00:00:00.000000 +14:00 备：2026-04-17 17:18:22.754952 +08:00</t>
        </is>
      </c>
      <c r="EQ424" s="0" t="inlineStr">
        <is>
          <t>25行 8列，源：None 备：9999999999999999999999.9999990000</t>
        </is>
      </c>
      <c r="FD424" s="0" t="inlineStr">
        <is>
          <t>25行 8列，源：None 备：9999999999999999999999.9999990000</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c_dt2_4列源备映射错误，源端为datetime2 None位	期望更改为text	实际备端为datetime2 None位</t>
        </is>
      </c>
      <c r="CF425" s="0" t="inlineStr">
        <is>
          <t>47行 8列，源：1971-05-11 00:00:00.0000001 +14:00 备：2026-04-17 17:18:22.7549521 +08:00</t>
        </is>
      </c>
      <c r="EQ425" s="0" t="inlineStr">
        <is>
          <t>25行 9列，源：None 备：999999999999.9990</t>
        </is>
      </c>
      <c r="FD425" s="0" t="inlineStr">
        <is>
          <t>25行 9列，源：None 备：999999999999.9990</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c_dt2_5列源备映射错误，源端为datetime2 None位	期望更改为text	实际备端为datetime2 None位</t>
        </is>
      </c>
      <c r="CF426" s="0" t="inlineStr">
        <is>
          <t>48行 0列，源：172 备：4</t>
        </is>
      </c>
      <c r="EQ426" s="0" t="inlineStr">
        <is>
          <t>25行 10列，源：None 备：100000000000000</t>
        </is>
      </c>
      <c r="FD426" s="0" t="inlineStr">
        <is>
          <t>25行 10列，源：None 备：100000000000000</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c_dt2_6列源备映射错误，源端为datetime2 None位	期望更改为text	实际备端为datetime2 None位</t>
        </is>
      </c>
      <c r="CF427" s="0" t="inlineStr">
        <is>
          <t>48行 1列，源：1900-01-01 00:00:00 +00:00 备：0001-01-01 00:00:00 +00:00</t>
        </is>
      </c>
      <c r="EQ427" s="0" t="inlineStr">
        <is>
          <t>25行 11列，源：None 备：999999999999999999999</t>
        </is>
      </c>
      <c r="FD427" s="0" t="inlineStr">
        <is>
          <t>25行 11列，源：None 备：999999999999999999999</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c_dt2列源备映射错误，源端为datetime2 None位	期望更改为text	实际备端为datetime2 None位</t>
        </is>
      </c>
      <c r="CF428" s="0" t="inlineStr">
        <is>
          <t>48行 2列，源：1900-01-01 00:00:00.0 +00:00 备：0001-01-01 00:00:00.0 +00:00</t>
        </is>
      </c>
      <c r="EQ428" s="0" t="inlineStr">
        <is>
          <t>25行 12列，源：None 备：0.99999999999999999999999999900000000000</t>
        </is>
      </c>
      <c r="FD428" s="0" t="inlineStr">
        <is>
          <t>25行 12列，源：None 备：0.99999999999999999999999999900000000000</t>
        </is>
      </c>
    </row>
    <row r="429">
      <c r="A429" s="0" t="inlineStr">
        <is>
          <t>info_nchar_dml_batch1_pk_irp2</t>
        </is>
      </c>
      <c r="K429" s="0" t="inlineStr">
        <is>
          <t>[0;34m info_nchar_dml_batch1_pk_irp2 [0m源备字段数相同，源端字段：4 	备端字段4</t>
        </is>
      </c>
      <c r="W429" s="16">
        <f>HYPERLINK("#2026041717hbase1!BT2","NO 源备存在差异，共167个")</f>
        <v/>
      </c>
      <c r="X429" s="0">
        <f>A429</f>
        <v/>
      </c>
      <c r="CF429" s="0" t="inlineStr">
        <is>
          <t>48行 3列，源：1900-01-01 00:00:00.00 +00:00 备：0001-01-01 00:00:00.00 +00:00</t>
        </is>
      </c>
      <c r="EQ429" s="0" t="inlineStr">
        <is>
          <t>25行 13列，源：None 备：999999999999999999999.9999990000</t>
        </is>
      </c>
      <c r="FD429" s="0" t="inlineStr">
        <is>
          <t>25行 13列，源：None 备：999999999999999999999.9999990000</t>
        </is>
      </c>
    </row>
    <row r="430">
      <c r="B430" s="0" t="inlineStr">
        <is>
          <t>YES</t>
        </is>
      </c>
      <c r="C430" s="0" t="inlineStr">
        <is>
          <t>NULL</t>
        </is>
      </c>
      <c r="D430" s="0" t="inlineStr">
        <is>
          <t>NULL</t>
        </is>
      </c>
      <c r="E430" s="0" t="inlineStr">
        <is>
          <t>NULL</t>
        </is>
      </c>
      <c r="F430" s="0" t="inlineStr">
        <is>
          <t>NULL</t>
        </is>
      </c>
      <c r="G430" s="0" t="inlineStr">
        <is>
          <t>NULL</t>
        </is>
      </c>
      <c r="H430" s="0" t="inlineStr">
        <is>
          <t>NULL</t>
        </is>
      </c>
      <c r="I430" s="0" t="inlineStr">
        <is>
          <t>YES!PK__info_nch__3213E83FD5FFAC5C</t>
        </is>
      </c>
      <c r="J430" s="0" t="inlineStr">
        <is>
          <t>YES! 主键相关索引</t>
        </is>
      </c>
      <c r="K430" s="0" t="inlineStr">
        <is>
          <t xml:space="preserve"> NO!  	 id列源备映射错误，源端为int None位	期望更改为text	实际备端为int None位</t>
        </is>
      </c>
      <c r="CF430" s="0" t="inlineStr">
        <is>
          <t>48行 4列，源：1900-01-01 00:00:00.000 +00:00 备：0001-01-01 00:00:00.000 +00:00</t>
        </is>
      </c>
      <c r="EQ430" s="0" t="inlineStr">
        <is>
          <t>25行 14列，源：None 备：9999999999.99</t>
        </is>
      </c>
      <c r="FD430" s="0" t="inlineStr">
        <is>
          <t>25行 14列，源：None 备：9999999999.99</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c_nchar列源备映射错误，源端为nchar 2位	期望更改为text	实际备端为nchar 2位</t>
        </is>
      </c>
      <c r="CF431" s="0" t="inlineStr">
        <is>
          <t>48行 5列，源：1900-01-01 00:00:00.0000 +00:00 备：0001-01-01 00:00:00.0000 +00:00</t>
        </is>
      </c>
      <c r="EQ431" s="0" t="inlineStr">
        <is>
          <t>25行 15列，源：nan 备：</t>
        </is>
      </c>
      <c r="FD431" s="0" t="inlineStr">
        <is>
          <t>25行 15列，源：nan 备：</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c_nchar20列源备映射错误，源端为nchar 40位	期望更改为text	实际备端为nchar 40位</t>
        </is>
      </c>
      <c r="CF432" s="0" t="inlineStr">
        <is>
          <t>48行 6列，源：1900-01-01 00:00:00.00000 +00:00 备：0001-01-01 00:00:00.00000 +00:00</t>
        </is>
      </c>
      <c r="EQ432" s="0" t="inlineStr">
        <is>
          <t>25行 16列，源：nan 备：</t>
        </is>
      </c>
      <c r="FD432" s="0" t="inlineStr">
        <is>
          <t>25行 16列，源：nan 备：</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c_nchar3500列源备映射错误，源端为nchar 7000位	期望更改为text	实际备端为nchar 7000位</t>
        </is>
      </c>
      <c r="CF433" s="0" t="inlineStr">
        <is>
          <t>48行 7列，源：1900-01-01 00:00:00.000000 +00:00 备：0001-01-01 00:00:00.000000 +00:00</t>
        </is>
      </c>
      <c r="EQ433" s="0" t="inlineStr">
        <is>
          <t>25行 17列，源：None 备：</t>
        </is>
      </c>
      <c r="FD433" s="0" t="inlineStr">
        <is>
          <t>25行 17列，源：None 备：</t>
        </is>
      </c>
    </row>
    <row r="434">
      <c r="A434" s="0" t="inlineStr">
        <is>
          <t>info_char_dml_batch2_pk_irp2</t>
        </is>
      </c>
      <c r="K434" s="0" t="inlineStr">
        <is>
          <t>[0;34m info_char_dml_batch2_pk_irp2 [0m源备字段数相同，源端字段：4 	备端字段4</t>
        </is>
      </c>
      <c r="W434" s="0" t="inlineStr">
        <is>
          <t>YES 源备无差异</t>
        </is>
      </c>
      <c r="X434" s="0">
        <f>A434</f>
        <v/>
      </c>
      <c r="CF434" s="0" t="inlineStr">
        <is>
          <t>48行 8列，源：1900-01-01 00:00:00.0000000 +00:00 备：0001-01-01 00:00:00.0000000 +00:00</t>
        </is>
      </c>
      <c r="EQ434" s="0" t="inlineStr">
        <is>
          <t>25行 18列，源：None 备：</t>
        </is>
      </c>
      <c r="FD434" s="0" t="inlineStr">
        <is>
          <t>25行 18列，源：None 备：</t>
        </is>
      </c>
    </row>
    <row r="435">
      <c r="B435" s="0" t="inlineStr">
        <is>
          <t>YES</t>
        </is>
      </c>
      <c r="C435" s="0" t="inlineStr">
        <is>
          <t>NULL</t>
        </is>
      </c>
      <c r="D435" s="0" t="inlineStr">
        <is>
          <t>NULL</t>
        </is>
      </c>
      <c r="E435" s="0" t="inlineStr">
        <is>
          <t>NULL</t>
        </is>
      </c>
      <c r="F435" s="0" t="inlineStr">
        <is>
          <t>NULL</t>
        </is>
      </c>
      <c r="G435" s="0" t="inlineStr">
        <is>
          <t>NULL</t>
        </is>
      </c>
      <c r="H435" s="0" t="inlineStr">
        <is>
          <t>NULL</t>
        </is>
      </c>
      <c r="I435" s="0" t="inlineStr">
        <is>
          <t>YES!PK__info_cha__3213E83FF1773D01</t>
        </is>
      </c>
      <c r="J435" s="0" t="inlineStr">
        <is>
          <t>YES! 主键相关索引</t>
        </is>
      </c>
      <c r="K435" s="0" t="inlineStr">
        <is>
          <t xml:space="preserve"> NO!  	 id列源备映射错误，源端为int None位	期望更改为text	实际备端为int None位</t>
        </is>
      </c>
      <c r="CF435" s="0" t="inlineStr">
        <is>
          <t>49行 0列，源：173 备：5</t>
        </is>
      </c>
      <c r="EQ435" s="0" t="inlineStr">
        <is>
          <t>25行 19列，源：None 备：</t>
        </is>
      </c>
      <c r="FD435" s="0" t="inlineStr">
        <is>
          <t>25行 19列，源：None 备：</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c_char列源备映射错误，源端为char 1位	期望更改为text	实际备端为char 1位</t>
        </is>
      </c>
      <c r="CF436" s="0" t="inlineStr">
        <is>
          <t>49行 1列，源：2026-04-17 17:18:23 +08:00 备：9999-12-31 23:59:59 +00:00</t>
        </is>
      </c>
      <c r="EQ436" s="0" t="inlineStr">
        <is>
          <t>26行 0列，源：57 备：15</t>
        </is>
      </c>
      <c r="FD436" s="0" t="inlineStr">
        <is>
          <t>26行 0列，源：57 备：15</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c_char20列源备映射错误，源端为char 20位	期望更改为text	实际备端为char 20位</t>
        </is>
      </c>
      <c r="CF437" s="0" t="inlineStr">
        <is>
          <t>49行 2列，源：2026-04-17 17:18:22.8 +08:00 备：9999-12-31 23:59:59.9 +00:00</t>
        </is>
      </c>
      <c r="EQ437" s="0" t="inlineStr">
        <is>
          <t>26行 1列，源：255.0 备：</t>
        </is>
      </c>
      <c r="FD437" s="0" t="inlineStr">
        <is>
          <t>26行 1列，源：255.0 备：</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c_char200列源备映射错误，源端为char 200位	期望更改为text	实际备端为char 200位</t>
        </is>
      </c>
      <c r="CF438" s="0" t="inlineStr">
        <is>
          <t>49行 3列，源：2026-04-17 17:18:22.75 +08:00 备：9999-12-31 23:59:59.99 +00:00</t>
        </is>
      </c>
      <c r="EQ438" s="0" t="inlineStr">
        <is>
          <t>26行 2列，源：32767.0 备：</t>
        </is>
      </c>
      <c r="FD438" s="0" t="inlineStr">
        <is>
          <t>26行 2列，源：32767.0 备：</t>
        </is>
      </c>
    </row>
    <row r="439">
      <c r="K439" s="0" t="inlineStr">
        <is>
          <t>~ 空表</t>
        </is>
      </c>
      <c r="CF439" s="0" t="inlineStr">
        <is>
          <t>49行 4列，源：2026-04-17 17:18:22.755 +08:00 备：9999-12-31 23:59:59.999 +00:00</t>
        </is>
      </c>
      <c r="EQ439" s="0" t="inlineStr">
        <is>
          <t>26行 3列，源：2147483647.0 备：</t>
        </is>
      </c>
      <c r="FD439" s="0" t="inlineStr">
        <is>
          <t>26行 3列，源：2147483647.0 备：</t>
        </is>
      </c>
    </row>
    <row r="440">
      <c r="A440" s="0" t="inlineStr">
        <is>
          <t>info_date_dml_single_pk_urp</t>
        </is>
      </c>
      <c r="K440" s="0" t="inlineStr">
        <is>
          <t>[0;34m info_date_dml_single_pk_urp [0m源备字段数相同，源端字段：2 	备端字段2</t>
        </is>
      </c>
      <c r="W440" s="16">
        <f>HYPERLINK("#2026041717hbase1!BU2","NO 源备存在差异，共1个")</f>
        <v/>
      </c>
      <c r="X440" s="0">
        <f>A440</f>
        <v/>
      </c>
      <c r="CF440" s="0" t="inlineStr">
        <is>
          <t>49行 5列，源：2026-04-17 17:18:22.7550 +08:00 备：9999-12-31 23:59:59.9999 +00:00</t>
        </is>
      </c>
      <c r="EQ440" s="0" t="inlineStr">
        <is>
          <t>26行 4列，源：9.223372036854776e+18 备：</t>
        </is>
      </c>
      <c r="FD440" s="0" t="inlineStr">
        <is>
          <t>26行 4列，源：9.223372036854776e+18 备：</t>
        </is>
      </c>
    </row>
    <row r="441">
      <c r="B441" s="0" t="inlineStr">
        <is>
          <t>YES</t>
        </is>
      </c>
      <c r="C441" s="0" t="inlineStr">
        <is>
          <t>NULL</t>
        </is>
      </c>
      <c r="D441" s="0" t="inlineStr">
        <is>
          <t>NULL</t>
        </is>
      </c>
      <c r="E441" s="0" t="inlineStr">
        <is>
          <t>NULL</t>
        </is>
      </c>
      <c r="F441" s="0" t="inlineStr">
        <is>
          <t>NULL</t>
        </is>
      </c>
      <c r="G441" s="0" t="inlineStr">
        <is>
          <t>NULL</t>
        </is>
      </c>
      <c r="H441" s="0" t="inlineStr">
        <is>
          <t>NULL</t>
        </is>
      </c>
      <c r="I441" s="0" t="inlineStr">
        <is>
          <t>YES!PK__info_dat__3213E83FD785C27E</t>
        </is>
      </c>
      <c r="J441" s="0" t="inlineStr">
        <is>
          <t>YES! 主键相关索引</t>
        </is>
      </c>
      <c r="K441" s="0" t="inlineStr">
        <is>
          <t xml:space="preserve"> NO!  	 id列源备映射错误，源端为int None位	期望更改为text	实际备端为int None位</t>
        </is>
      </c>
      <c r="CF441" s="0" t="inlineStr">
        <is>
          <t>49行 6列，源：2026-04-17 17:18:22.75495 +08:00 备：9999-12-31 23:59:59.99999 +00:00</t>
        </is>
      </c>
      <c r="EQ441" s="0" t="inlineStr">
        <is>
          <t>26行 5列，源：None 备：0</t>
        </is>
      </c>
      <c r="FD441" s="0" t="inlineStr">
        <is>
          <t>26行 5列，源：None 备：0</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c_date列源备映射错误，源端为date None位	期望更改为text	实际备端为date None位</t>
        </is>
      </c>
      <c r="CF442" s="0" t="inlineStr">
        <is>
          <t>49行 7列，源：2026-04-17 17:18:22.754952 +08:00 备：9999-12-31 23:59:59.999999 +00:00</t>
        </is>
      </c>
      <c r="EQ442" s="0" t="inlineStr">
        <is>
          <t>26行 6列，源：None 备：1</t>
        </is>
      </c>
      <c r="FD442" s="0" t="inlineStr">
        <is>
          <t>26行 6列，源：None 备：1</t>
        </is>
      </c>
    </row>
    <row r="443">
      <c r="A443" s="0" t="inlineStr">
        <is>
          <t>info_datetime2_dml_batch1_pk_urp2</t>
        </is>
      </c>
      <c r="K443" s="0" t="inlineStr">
        <is>
          <t>[0;34m info_datetime2_dml_batch1_pk_urp2 [0m源备字段数相同，源端字段：9 	备端字段9</t>
        </is>
      </c>
      <c r="W443" s="16">
        <f>HYPERLINK("#2026041717hbase1!BV2","NO 源备存在差异，共15个")</f>
        <v/>
      </c>
      <c r="X443" s="0">
        <f>A443</f>
        <v/>
      </c>
      <c r="CF443" s="0" t="inlineStr">
        <is>
          <t>49行 8列，源：2026-04-17 17:18:22.7549521 +08:00 备：9999-12-31 23:59:59.9999999 +00:00</t>
        </is>
      </c>
      <c r="EQ443" s="0" t="inlineStr">
        <is>
          <t>26行 7列，源：None 备：0.00000000000000000000000000100000000000</t>
        </is>
      </c>
      <c r="FD443" s="0" t="inlineStr">
        <is>
          <t>26行 7列，源：None 备：0.00000000000000000000000000100000000000</t>
        </is>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YES!PK__info_dat__3213E83F8DD61F52</t>
        </is>
      </c>
      <c r="J444" s="0" t="inlineStr">
        <is>
          <t>YES! 主键相关索引</t>
        </is>
      </c>
      <c r="K444" s="0" t="inlineStr">
        <is>
          <t xml:space="preserve"> NO!  	 id列源备映射错误，源端为int None位	期望更改为text	实际备端为int None位</t>
        </is>
      </c>
      <c r="CF444" s="0" t="inlineStr">
        <is>
          <t>50行 0列，源：174 备：6</t>
        </is>
      </c>
      <c r="EQ444" s="0" t="inlineStr">
        <is>
          <t>26行 8列，源：None 备：0.0000000010</t>
        </is>
      </c>
      <c r="FD444" s="0" t="inlineStr">
        <is>
          <t>26行 8列，源：None 备：0.0000000010</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c_dt2_0列源备映射错误，源端为datetime2 None位	期望更改为text	实际备端为datetime2 None位</t>
        </is>
      </c>
      <c r="CF445" s="0" t="inlineStr">
        <is>
          <t>50行 1列，源：0001-01-01 00:00:00 +00:00 备：2063-05-11 10:30:45 -04:00</t>
        </is>
      </c>
      <c r="EQ445" s="0" t="inlineStr">
        <is>
          <t>26行 9列，源：None 备：0.0001</t>
        </is>
      </c>
      <c r="FD445" s="0" t="inlineStr">
        <is>
          <t>26行 9列，源：None 备：0.0001</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c_dt2_1列源备映射错误，源端为datetime2 None位	期望更改为text	实际备端为datetime2 None位</t>
        </is>
      </c>
      <c r="CF446" s="0" t="inlineStr">
        <is>
          <t>50行 2列，源：0001-01-01 00:00:00.0 +00:00 备：2063-05-11 10:30:45.1 -04:00</t>
        </is>
      </c>
      <c r="EQ446" s="0" t="inlineStr">
        <is>
          <t>26行 10列，源：None 备：0</t>
        </is>
      </c>
      <c r="FD446" s="0" t="inlineStr">
        <is>
          <t>26行 10列，源：None 备：0</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c_dt2_2列源备映射错误，源端为datetime2 None位	期望更改为text	实际备端为datetime2 None位</t>
        </is>
      </c>
      <c r="CF447" s="0" t="inlineStr">
        <is>
          <t>50行 3列，源：0001-01-01 00:00:00.00 +00:00 备：2063-05-11 10:30:45.12 -04:00</t>
        </is>
      </c>
      <c r="EQ447" s="0" t="inlineStr">
        <is>
          <t>26行 11列，源：None 备：1</t>
        </is>
      </c>
      <c r="FD447" s="0" t="inlineStr">
        <is>
          <t>26行 11列，源：None 备：1</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c_dt2_3列源备映射错误，源端为datetime2 None位	期望更改为text	实际备端为datetime2 None位</t>
        </is>
      </c>
      <c r="CF448" s="0" t="inlineStr">
        <is>
          <t>50行 4列，源：0001-01-01 00:00:00.000 +00:00 备：2063-05-11 10:30:45.123 -04:00</t>
        </is>
      </c>
      <c r="EQ448" s="0" t="inlineStr">
        <is>
          <t>26行 12列，源：None 备：0.00000000000000000000000000000100000000</t>
        </is>
      </c>
      <c r="FD448" s="0" t="inlineStr">
        <is>
          <t>26行 12列，源：None 备：0.00000000000000000000000000000100000000</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c_dt2_4列源备映射错误，源端为datetime2 None位	期望更改为text	实际备端为datetime2 None位</t>
        </is>
      </c>
      <c r="CF449" s="0" t="inlineStr">
        <is>
          <t>50行 5列，源：0001-01-01 00:00:00.0000 +00:00 备：2063-05-11 10:30:45.1235 -04:00</t>
        </is>
      </c>
      <c r="EQ449" s="0" t="inlineStr">
        <is>
          <t>26行 13列，源：None 备：0.0000010000</t>
        </is>
      </c>
      <c r="FD449" s="0" t="inlineStr">
        <is>
          <t>26行 13列，源：None 备：0.0000010000</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c_dt2_5列源备映射错误，源端为datetime2 None位	期望更改为text	实际备端为datetime2 None位</t>
        </is>
      </c>
      <c r="CF450" s="0" t="inlineStr">
        <is>
          <t>50行 6列，源：0001-01-01 00:00:00.00000 +00:00 备：2063-05-11 10:30:45.12346 -04:00</t>
        </is>
      </c>
      <c r="EQ450" s="0" t="inlineStr">
        <is>
          <t>26行 14列，源：None 备：0.01</t>
        </is>
      </c>
      <c r="FD450" s="0" t="inlineStr">
        <is>
          <t>26行 14列，源：None 备：0.01</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c_dt2_6列源备映射错误，源端为datetime2 None位	期望更改为text	实际备端为datetime2 None位</t>
        </is>
      </c>
      <c r="CF451" s="0" t="inlineStr">
        <is>
          <t>50行 7列，源：0001-01-01 00:00:00.000000 +00:00 备：2063-05-11 10:30:45.123457 -04:00</t>
        </is>
      </c>
      <c r="EQ451" s="0" t="inlineStr">
        <is>
          <t>26行 15列，源：nan 备：</t>
        </is>
      </c>
      <c r="FD451" s="0" t="inlineStr">
        <is>
          <t>26行 15列，源：nan 备：</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c_dt2列源备映射错误，源端为datetime2 None位	期望更改为text	实际备端为datetime2 None位</t>
        </is>
      </c>
      <c r="CF452" s="0" t="inlineStr">
        <is>
          <t>50行 8列，源：0001-01-01 00:00:00.0000000 +00:00 备：2063-05-11 10:30:45.1234567 -04:00</t>
        </is>
      </c>
      <c r="EQ452" s="0" t="inlineStr">
        <is>
          <t>26行 16列，源：nan 备：</t>
        </is>
      </c>
      <c r="FD452" s="0" t="inlineStr">
        <is>
          <t>26行 16列，源：nan 备：</t>
        </is>
      </c>
    </row>
    <row r="453">
      <c r="A453" s="0" t="inlineStr">
        <is>
          <t>info_varcharmax_dml_batch1_pk_irp1</t>
        </is>
      </c>
      <c r="K453" s="0" t="inlineStr">
        <is>
          <t>[0;34m info_varcharmax_dml_batch1_pk_irp1 [0m源备字段数相同，源端字段：3 	备端字段3</t>
        </is>
      </c>
      <c r="W453" s="0" t="inlineStr">
        <is>
          <t>YES 源备无差异</t>
        </is>
      </c>
      <c r="X453" s="0">
        <f>A453</f>
        <v/>
      </c>
      <c r="CF453" s="0" t="inlineStr">
        <is>
          <t>51行 0列，源：177 备：7</t>
        </is>
      </c>
      <c r="EQ453" s="0" t="inlineStr">
        <is>
          <t>26行 17列，源：None 备：</t>
        </is>
      </c>
      <c r="FD453" s="0" t="inlineStr">
        <is>
          <t>26行 17列，源：None 备：</t>
        </is>
      </c>
    </row>
    <row r="454">
      <c r="B454" s="0" t="inlineStr">
        <is>
          <t>YES</t>
        </is>
      </c>
      <c r="C454" s="0" t="inlineStr">
        <is>
          <t>NULL</t>
        </is>
      </c>
      <c r="D454" s="0" t="inlineStr">
        <is>
          <t>NULL</t>
        </is>
      </c>
      <c r="E454" s="0" t="inlineStr">
        <is>
          <t>NULL</t>
        </is>
      </c>
      <c r="F454" s="0" t="inlineStr">
        <is>
          <t>NULL</t>
        </is>
      </c>
      <c r="G454" s="0" t="inlineStr">
        <is>
          <t>NULL</t>
        </is>
      </c>
      <c r="H454" s="0" t="inlineStr">
        <is>
          <t>NULL</t>
        </is>
      </c>
      <c r="I454" s="0" t="inlineStr">
        <is>
          <t>YES!PK__info_var__3213E83F2FF7F6A1</t>
        </is>
      </c>
      <c r="J454" s="0" t="inlineStr">
        <is>
          <t>YES! 主键相关索引</t>
        </is>
      </c>
      <c r="K454" s="0" t="inlineStr">
        <is>
          <t xml:space="preserve"> NO!  	 id列源备映射错误，源端为int None位	期望更改为text	实际备端为int None位</t>
        </is>
      </c>
      <c r="CF454" s="0" t="inlineStr">
        <is>
          <t>52行 0列，源：178 备：72</t>
        </is>
      </c>
      <c r="EQ454" s="0" t="inlineStr">
        <is>
          <t>26行 18列，源：None 备：</t>
        </is>
      </c>
      <c r="FD454" s="0" t="inlineStr">
        <is>
          <t>26行 18列，源：None 备：</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c_varchar_max列源备映射错误，源端为varchar -1位	期望更改为text	实际备端为varchar -1位</t>
        </is>
      </c>
      <c r="CF455" s="0" t="inlineStr">
        <is>
          <t>52行 1列，源：2000-05-11 00:30:45 +09:00 备：1900-01-01 00:00:00 +00:00</t>
        </is>
      </c>
      <c r="EQ455" s="0" t="inlineStr">
        <is>
          <t>26行 19列，源：None 备：</t>
        </is>
      </c>
      <c r="FD455" s="0" t="inlineStr">
        <is>
          <t>26行 19列，源：None 备：</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c_nvarchar_max列源备映射错误，源端为nvarchar -1位	期望更改为text	实际备端为nvarchar -1位</t>
        </is>
      </c>
      <c r="CF456" s="0" t="inlineStr">
        <is>
          <t>52行 2列，源：2000-05-11 00:30:45.1 +09:00 备：1900-01-01 00:00:00.0 +00:00</t>
        </is>
      </c>
      <c r="EQ456" s="0" t="inlineStr">
        <is>
          <t>27行 0列，源：58 备：151</t>
        </is>
      </c>
      <c r="FD456" s="0" t="inlineStr">
        <is>
          <t>27行 0列，源：58 备：16</t>
        </is>
      </c>
    </row>
    <row r="457">
      <c r="K457" s="0" t="inlineStr">
        <is>
          <t>~ 空表</t>
        </is>
      </c>
      <c r="CF457" s="0" t="inlineStr">
        <is>
          <t>52行 3列，源：2000-05-11 00:30:45.12 +09:00 备：1900-01-01 00:00:00.00 +00:00</t>
        </is>
      </c>
      <c r="EQ457" s="0" t="inlineStr">
        <is>
          <t>27行 1列，源：0.0 备：</t>
        </is>
      </c>
      <c r="FD457" s="0" t="inlineStr">
        <is>
          <t>27行 1列，源：0.0 备：</t>
        </is>
      </c>
    </row>
    <row r="458">
      <c r="A458" s="0" t="inlineStr">
        <is>
          <t>info_nvarchar_dml_single_pk_irp</t>
        </is>
      </c>
      <c r="K458" s="0" t="inlineStr">
        <is>
          <t>[0;34m info_nvarchar_dml_single_pk_irp [0m源备字段数相同，源端字段：4 	备端字段4</t>
        </is>
      </c>
      <c r="W458" s="16">
        <f>HYPERLINK("#2026041717hbase1!BW2","NO 源备存在差异，共108个")</f>
        <v/>
      </c>
      <c r="X458" s="0">
        <f>A458</f>
        <v/>
      </c>
      <c r="CF458" s="0" t="inlineStr">
        <is>
          <t>52行 4列，源：2000-05-11 00:30:45.123 +09:00 备：1900-01-01 00:00:00.000 +00:00</t>
        </is>
      </c>
      <c r="EQ458" s="0" t="inlineStr">
        <is>
          <t>27行 2列，源：-32768.0 备：</t>
        </is>
      </c>
      <c r="FD458" s="0" t="inlineStr">
        <is>
          <t>27行 2列，源：-32768.0 备：</t>
        </is>
      </c>
    </row>
    <row r="459">
      <c r="B459" s="0" t="inlineStr">
        <is>
          <t>YES</t>
        </is>
      </c>
      <c r="C459" s="0" t="inlineStr">
        <is>
          <t>NULL</t>
        </is>
      </c>
      <c r="D459" s="0" t="inlineStr">
        <is>
          <t>NULL</t>
        </is>
      </c>
      <c r="E459" s="0" t="inlineStr">
        <is>
          <t>NULL</t>
        </is>
      </c>
      <c r="F459" s="0" t="inlineStr">
        <is>
          <t>NULL</t>
        </is>
      </c>
      <c r="G459" s="0" t="inlineStr">
        <is>
          <t>NULL</t>
        </is>
      </c>
      <c r="H459" s="0" t="inlineStr">
        <is>
          <t>NULL</t>
        </is>
      </c>
      <c r="I459" s="0" t="inlineStr">
        <is>
          <t>YES!PK__info_nva__3213E83F6EB800C0</t>
        </is>
      </c>
      <c r="J459" s="0" t="inlineStr">
        <is>
          <t>YES! 主键相关索引</t>
        </is>
      </c>
      <c r="K459" s="0" t="inlineStr">
        <is>
          <t xml:space="preserve"> NO!  	 id列源备映射错误，源端为int None位	期望更改为text	实际备端为int None位</t>
        </is>
      </c>
      <c r="CF459" s="0" t="inlineStr">
        <is>
          <t>52行 5列，源：2000-05-11 00:30:45.1235 +09:00 备：1900-01-01 00:00:00.0000 +00:00</t>
        </is>
      </c>
      <c r="EQ459" s="0" t="inlineStr">
        <is>
          <t>27行 3列，源：-2147483648.0 备：</t>
        </is>
      </c>
      <c r="FD459" s="0" t="inlineStr">
        <is>
          <t>27行 3列，源：-2147483648.0 备：</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c_nvarchar列源备映射错误，源端为nvarchar 2位	期望更改为text	实际备端为nvarchar 2位</t>
        </is>
      </c>
      <c r="CF460" s="0" t="inlineStr">
        <is>
          <t>52行 6列，源：2000-05-11 00:30:45.12346 +09:00 备：1900-01-01 00:00:00.00000 +00:00</t>
        </is>
      </c>
      <c r="EQ460" s="0" t="inlineStr">
        <is>
          <t>27行 4列，源：-9.223372036854776e+18 备：</t>
        </is>
      </c>
      <c r="FD460" s="0" t="inlineStr">
        <is>
          <t>27行 4列，源：-9.223372036854776e+18 备：</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c_nvarchar20列源备映射错误，源端为nvarchar 40位	期望更改为text	实际备端为nvarchar 40位</t>
        </is>
      </c>
      <c r="CF461" s="0" t="inlineStr">
        <is>
          <t>52行 7列，源：2000-05-11 00:30:45.123457 +09:00 备：1900-01-01 00:00:00.000000 +00:00</t>
        </is>
      </c>
      <c r="EQ461" s="0" t="inlineStr">
        <is>
          <t>27行 5列，源：None 备：</t>
        </is>
      </c>
      <c r="FD461" s="0" t="inlineStr">
        <is>
          <t>27行 5列，源：None 备：</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c_nvarchar4000列源备映射错误，源端为nvarchar 8000位	期望更改为text	实际备端为nvarchar 8000位</t>
        </is>
      </c>
      <c r="CF462" s="0" t="inlineStr">
        <is>
          <t>52行 8列，源：2000-05-11 00:30:45.1234567 +09:00 备：1900-01-01 00:00:00.0000000 +00:00</t>
        </is>
      </c>
      <c r="EQ462" s="0" t="inlineStr">
        <is>
          <t>27行 6列，源：None 备：</t>
        </is>
      </c>
      <c r="FD462" s="0" t="inlineStr">
        <is>
          <t>27行 6列，源：None 备：</t>
        </is>
      </c>
    </row>
    <row r="463">
      <c r="A463" s="0" t="inlineStr">
        <is>
          <t>info_datetime2_dml_batch1_pk_drp1</t>
        </is>
      </c>
      <c r="K463" s="0" t="inlineStr">
        <is>
          <t>[0;34m info_datetime2_dml_batch1_pk_drp1 [0m源备字段数相同，源端字段：9 	备端字段9</t>
        </is>
      </c>
      <c r="W463" s="0" t="inlineStr">
        <is>
          <t>YES 源备无差异</t>
        </is>
      </c>
      <c r="X463" s="0">
        <f>A463</f>
        <v/>
      </c>
      <c r="CF463" s="0" t="inlineStr">
        <is>
          <t>53行 0列，源：179 备：73</t>
        </is>
      </c>
      <c r="EQ463" s="0" t="inlineStr">
        <is>
          <t>27行 7列，源：None 备：</t>
        </is>
      </c>
      <c r="FD463" s="0" t="inlineStr">
        <is>
          <t>27行 7列，源：None 备：</t>
        </is>
      </c>
    </row>
    <row r="464">
      <c r="B464" s="0" t="inlineStr">
        <is>
          <t>YES</t>
        </is>
      </c>
      <c r="C464" s="0" t="inlineStr">
        <is>
          <t>NULL</t>
        </is>
      </c>
      <c r="D464" s="0" t="inlineStr">
        <is>
          <t>NULL</t>
        </is>
      </c>
      <c r="E464" s="0" t="inlineStr">
        <is>
          <t>NULL</t>
        </is>
      </c>
      <c r="F464" s="0" t="inlineStr">
        <is>
          <t>NULL</t>
        </is>
      </c>
      <c r="G464" s="0" t="inlineStr">
        <is>
          <t>NULL</t>
        </is>
      </c>
      <c r="H464" s="0" t="inlineStr">
        <is>
          <t>NULL</t>
        </is>
      </c>
      <c r="I464" s="0" t="inlineStr">
        <is>
          <t>YES!PK__info_dat__3213E83F059B3B82</t>
        </is>
      </c>
      <c r="J464" s="0" t="inlineStr">
        <is>
          <t>YES! 主键相关索引</t>
        </is>
      </c>
      <c r="K464" s="0" t="inlineStr">
        <is>
          <t xml:space="preserve"> NO!  	 id列源备映射错误，源端为int None位	期望更改为text	实际备端为int None位</t>
        </is>
      </c>
      <c r="CF464" s="0" t="inlineStr">
        <is>
          <t>53行 1列，源：1999-05-16 01:30:45 +10:15 备：2026-04-17 17:18:23 +08:00</t>
        </is>
      </c>
      <c r="EQ464" s="0" t="inlineStr">
        <is>
          <t>27行 8列，源：None 备：</t>
        </is>
      </c>
      <c r="FD464" s="0" t="inlineStr">
        <is>
          <t>27行 8列，源：None 备：</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c_dt2_0列源备映射错误，源端为datetime2 None位	期望更改为text	实际备端为datetime2 None位</t>
        </is>
      </c>
      <c r="CF465" s="0" t="inlineStr">
        <is>
          <t>53行 2列，源：1999-05-16 01:30:45.1 +10:15 备：2026-04-17 17:18:22.8 +08:00</t>
        </is>
      </c>
      <c r="EQ465" s="0" t="inlineStr">
        <is>
          <t>27行 9列，源：None 备：</t>
        </is>
      </c>
      <c r="FD465" s="0" t="inlineStr">
        <is>
          <t>27行 9列，源：None 备：</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c_dt2_1列源备映射错误，源端为datetime2 None位	期望更改为text	实际备端为datetime2 None位</t>
        </is>
      </c>
      <c r="CF466" s="0" t="inlineStr">
        <is>
          <t>53行 3列，源：1999-05-16 01:30:45.12 +10:15 备：2026-04-17 17:18:22.75 +08:00</t>
        </is>
      </c>
      <c r="EQ466" s="0" t="inlineStr">
        <is>
          <t>27行 10列，源：None 备：</t>
        </is>
      </c>
      <c r="FD466" s="0" t="inlineStr">
        <is>
          <t>27行 10列，源：None 备：</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c_dt2_2列源备映射错误，源端为datetime2 None位	期望更改为text	实际备端为datetime2 None位</t>
        </is>
      </c>
      <c r="CF467" s="0" t="inlineStr">
        <is>
          <t>53行 4列，源：1999-05-16 01:30:45.123 +10:15 备：2026-04-17 17:18:22.755 +08:00</t>
        </is>
      </c>
      <c r="EQ467" s="0" t="inlineStr">
        <is>
          <t>27行 11列，源：None 备：</t>
        </is>
      </c>
      <c r="FD467" s="0" t="inlineStr">
        <is>
          <t>27行 11列，源：None 备：</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c_dt2_3列源备映射错误，源端为datetime2 None位	期望更改为text	实际备端为datetime2 None位</t>
        </is>
      </c>
      <c r="CF468" s="0" t="inlineStr">
        <is>
          <t>53行 5列，源：1999-05-16 01:30:45.1235 +10:15 备：2026-04-17 17:18:22.7550 +08:00</t>
        </is>
      </c>
      <c r="EQ468" s="0" t="inlineStr">
        <is>
          <t>27行 12列，源：None 备：</t>
        </is>
      </c>
      <c r="FD468" s="0" t="inlineStr">
        <is>
          <t>27行 12列，源：None 备：</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c_dt2_4列源备映射错误，源端为datetime2 None位	期望更改为text	实际备端为datetime2 None位</t>
        </is>
      </c>
      <c r="CF469" s="0" t="inlineStr">
        <is>
          <t>53行 6列，源：1999-05-16 01:30:45.12346 +10:15 备：2026-04-17 17:18:22.75495 +08:00</t>
        </is>
      </c>
      <c r="EQ469" s="0" t="inlineStr">
        <is>
          <t>27行 13列，源：None 备：</t>
        </is>
      </c>
      <c r="FD469" s="0" t="inlineStr">
        <is>
          <t>27行 13列，源：None 备：</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c_dt2_5列源备映射错误，源端为datetime2 None位	期望更改为text	实际备端为datetime2 None位</t>
        </is>
      </c>
      <c r="CF470" s="0" t="inlineStr">
        <is>
          <t>53行 7列，源：1999-05-16 01:30:45.123457 +10:15 备：2026-04-17 17:18:22.754952 +08:00</t>
        </is>
      </c>
      <c r="EQ470" s="0" t="inlineStr">
        <is>
          <t>27行 14列，源：None 备：</t>
        </is>
      </c>
      <c r="FD470" s="0" t="inlineStr">
        <is>
          <t>27行 14列，源：None 备：</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c_dt2_6列源备映射错误，源端为datetime2 None位	期望更改为text	实际备端为datetime2 None位</t>
        </is>
      </c>
      <c r="CF471" s="0" t="inlineStr">
        <is>
          <t>53行 8列，源：1999-05-16 01:30:45.1234567 +10:15 备：2026-04-17 17:18:22.7549521 +08:00</t>
        </is>
      </c>
      <c r="EQ471" s="0" t="inlineStr">
        <is>
          <t>27行 15列，源：nan 备：</t>
        </is>
      </c>
      <c r="FD471" s="0" t="inlineStr">
        <is>
          <t>27行 15列，源：nan 备：123456789000000002003480098325095514112.0000000000000</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c_dt2列源备映射错误，源端为datetime2 None位	期望更改为text	实际备端为datetime2 None位</t>
        </is>
      </c>
      <c r="CF472" s="0" t="inlineStr">
        <is>
          <t>54行 0列，源：180 备：74</t>
        </is>
      </c>
      <c r="EQ472" s="0" t="inlineStr">
        <is>
          <t>27行 16列，源：nan 备：</t>
        </is>
      </c>
      <c r="FD472" s="0" t="inlineStr">
        <is>
          <t>27行 16列，源：nan 备：340282306073709652508363335590014353408.000000</t>
        </is>
      </c>
    </row>
    <row r="473">
      <c r="K473" s="0" t="inlineStr">
        <is>
          <t>~ 空表</t>
        </is>
      </c>
      <c r="CF473" s="0" t="inlineStr">
        <is>
          <t>54行 1列，源：2013-03-12 02:00:00 -04:25 备：0001-01-01 00:00:00 +00:00</t>
        </is>
      </c>
      <c r="EQ473" s="0" t="inlineStr">
        <is>
          <t>27行 17列，源：None 备：</t>
        </is>
      </c>
      <c r="FD473" s="0" t="inlineStr">
        <is>
          <t>27行 17列，源：None 备：123456.7890</t>
        </is>
      </c>
    </row>
    <row r="474">
      <c r="A474" s="0" t="inlineStr">
        <is>
          <t>info_varcharmax_dml_batch1_pk_irp2</t>
        </is>
      </c>
      <c r="K474" s="0" t="inlineStr">
        <is>
          <t>[0;34m info_varcharmax_dml_batch1_pk_irp2 [0m源备字段数相同，源端字段：3 	备端字段3</t>
        </is>
      </c>
      <c r="W474" s="0" t="inlineStr">
        <is>
          <t>YES 源备无差异</t>
        </is>
      </c>
      <c r="X474" s="0">
        <f>A474</f>
        <v/>
      </c>
      <c r="CF474" s="0" t="inlineStr">
        <is>
          <t>54行 2列，源：2013-03-12 02:00:00.0 -04:25 备：0001-01-01 00:00:00.0 +00:00</t>
        </is>
      </c>
      <c r="EQ474" s="0" t="inlineStr">
        <is>
          <t>27行 18列，源：None 备：</t>
        </is>
      </c>
      <c r="FD474" s="0" t="inlineStr">
        <is>
          <t>27行 18列，源：None 备：1234.5678</t>
        </is>
      </c>
    </row>
    <row r="475">
      <c r="B475" s="0" t="inlineStr">
        <is>
          <t>YES</t>
        </is>
      </c>
      <c r="C475" s="0" t="inlineStr">
        <is>
          <t>NULL</t>
        </is>
      </c>
      <c r="D475" s="0" t="inlineStr">
        <is>
          <t>NULL</t>
        </is>
      </c>
      <c r="E475" s="0" t="inlineStr">
        <is>
          <t>NULL</t>
        </is>
      </c>
      <c r="F475" s="0" t="inlineStr">
        <is>
          <t>NULL</t>
        </is>
      </c>
      <c r="G475" s="0" t="inlineStr">
        <is>
          <t>NULL</t>
        </is>
      </c>
      <c r="H475" s="0" t="inlineStr">
        <is>
          <t>NULL</t>
        </is>
      </c>
      <c r="I475" s="0" t="inlineStr">
        <is>
          <t>YES!PK__info_var__3213E83F58E105F6</t>
        </is>
      </c>
      <c r="J475" s="0" t="inlineStr">
        <is>
          <t>YES! 主键相关索引</t>
        </is>
      </c>
      <c r="K475" s="0" t="inlineStr">
        <is>
          <t xml:space="preserve"> NO!  	 id列源备映射错误，源端为int None位	期望更改为text	实际备端为int None位</t>
        </is>
      </c>
      <c r="CF475" s="0" t="inlineStr">
        <is>
          <t>54行 3列，源：2013-03-12 02:00:00.00 -04:25 备：0001-01-01 00:00:00.00 +00:00</t>
        </is>
      </c>
      <c r="EQ475" s="0" t="inlineStr">
        <is>
          <t>27行 19列，源：None 备：</t>
        </is>
      </c>
      <c r="FD475" s="0" t="inlineStr">
        <is>
          <t>27行 19列，源：None 备：1</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c_varchar_max列源备映射错误，源端为varchar -1位	期望更改为text	实际备端为varchar -1位</t>
        </is>
      </c>
      <c r="CF476" s="0" t="inlineStr">
        <is>
          <t>54行 4列，源：2013-03-12 02:00:00.000 -04:25 备：0001-01-01 00:00:00.000 +00:00</t>
        </is>
      </c>
      <c r="EQ476" s="0" t="inlineStr">
        <is>
          <t>28行 0列，源：59 备：152</t>
        </is>
      </c>
      <c r="FD476" s="0" t="inlineStr">
        <is>
          <t>28行 0列，源：59 备：17</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c_nvarchar_max列源备映射错误，源端为nvarchar -1位	期望更改为text	实际备端为nvarchar -1位</t>
        </is>
      </c>
      <c r="CF477" s="0" t="inlineStr">
        <is>
          <t>54行 5列，源：2013-03-12 02:00:00.0000 -04:25 备：0001-01-01 00:00:00.0000 +00:00</t>
        </is>
      </c>
      <c r="EQ477" s="0" t="inlineStr">
        <is>
          <t>28行 1列，源：42.0 备：</t>
        </is>
      </c>
      <c r="FD477" s="0" t="inlineStr">
        <is>
          <t>28行 1列，源：42.0 备：</t>
        </is>
      </c>
    </row>
    <row r="478">
      <c r="K478" s="0" t="inlineStr">
        <is>
          <t>~ 空表</t>
        </is>
      </c>
      <c r="CF478" s="0" t="inlineStr">
        <is>
          <t>54行 6列，源：2013-03-12 02:00:00.00000 -04:25 备：0001-01-01 00:00:00.00000 +00:00</t>
        </is>
      </c>
      <c r="EQ478" s="0" t="inlineStr">
        <is>
          <t>28行 2列，源：12345.0 备：</t>
        </is>
      </c>
      <c r="FD478" s="0" t="inlineStr">
        <is>
          <t>28行 2列，源：12345.0 备：</t>
        </is>
      </c>
    </row>
    <row r="479">
      <c r="A479" s="0" t="inlineStr">
        <is>
          <t>info_binary_dml_batch1_pk_irp2</t>
        </is>
      </c>
      <c r="K479" s="0" t="inlineStr">
        <is>
          <t>[0;34m info_binary_dml_batch1_pk_irp2 [0m源备字段数相同，源端字段：4 	备端字段4</t>
        </is>
      </c>
      <c r="W479" s="16">
        <f>HYPERLINK("#2026041717hbase1!BX2","NO 源备存在差异，共134个")</f>
        <v/>
      </c>
      <c r="X479" s="0">
        <f>A479</f>
        <v/>
      </c>
      <c r="CF479" s="0" t="inlineStr">
        <is>
          <t>54行 7列，源：2013-03-12 02:00:00.000000 -04:25 备：0001-01-01 00:00:00.000000 +00:00</t>
        </is>
      </c>
      <c r="EQ479" s="0" t="inlineStr">
        <is>
          <t>28行 3列，源：123456789.0 备：</t>
        </is>
      </c>
      <c r="FD479" s="0" t="inlineStr">
        <is>
          <t>28行 3列，源：123456789.0 备：</t>
        </is>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YES!PK__info_bin__3213E83F938B2C51</t>
        </is>
      </c>
      <c r="J480" s="0" t="inlineStr">
        <is>
          <t>YES! 主键相关索引</t>
        </is>
      </c>
      <c r="K480" s="0" t="inlineStr">
        <is>
          <t xml:space="preserve"> NO!  	 id列源备映射错误，源端为int None位	期望更改为text	实际备端为int None位</t>
        </is>
      </c>
      <c r="CF480" s="0" t="inlineStr">
        <is>
          <t>54行 8列，源：2013-03-12 02:00:00.0000000 -04:25 备：0001-01-01 00:00:00.0000000 +00:00</t>
        </is>
      </c>
      <c r="EQ480" s="0" t="inlineStr">
        <is>
          <t>28行 4列，源：123456789012345.0 备：</t>
        </is>
      </c>
      <c r="FD480" s="0" t="inlineStr">
        <is>
          <t>28行 4列，源：123456789012345.0 备：</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c_binary列源备映射错误，源端为binary 1位	期望更改为text	实际备端为binary 1位</t>
        </is>
      </c>
      <c r="CF481" s="0" t="inlineStr">
        <is>
          <t>55行 0列，源：181 备：75</t>
        </is>
      </c>
      <c r="EQ481" s="0" t="inlineStr">
        <is>
          <t>28行 5列，源：None 备：</t>
        </is>
      </c>
      <c r="FD481" s="0" t="inlineStr">
        <is>
          <t>28行 5列，源：None 备：</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c_binary_20列源备映射错误，源端为binary 20位	期望更改为text	实际备端为binary 20位</t>
        </is>
      </c>
      <c r="CF482" s="0" t="inlineStr">
        <is>
          <t>55行 1列，源：2003-11-05 02:00:00 -05:10 备：9999-12-31 23:59:59 +00:00</t>
        </is>
      </c>
      <c r="EQ482" s="0" t="inlineStr">
        <is>
          <t>28行 6列，源：None 备：</t>
        </is>
      </c>
      <c r="FD482" s="0" t="inlineStr">
        <is>
          <t>28行 6列，源：None 备：</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c_binary_200列源备映射错误，源端为binary 200位	期望更改为text	实际备端为binary 200位</t>
        </is>
      </c>
      <c r="CF483" s="0" t="inlineStr">
        <is>
          <t>55行 2列，源：2003-11-05 02:00:00.0 -05:10 备：9999-12-31 23:59:59.9 +00:00</t>
        </is>
      </c>
      <c r="EQ483" s="0" t="inlineStr">
        <is>
          <t>28行 7列，源：None 备：</t>
        </is>
      </c>
      <c r="FD483" s="0" t="inlineStr">
        <is>
          <t>28行 7列，源：None 备：</t>
        </is>
      </c>
    </row>
    <row r="484">
      <c r="A484" s="0" t="inlineStr">
        <is>
          <t>info_datetime2_dml_batch1_pk_drp2</t>
        </is>
      </c>
      <c r="K484" s="0" t="inlineStr">
        <is>
          <t>[0;34m info_datetime2_dml_batch1_pk_drp2 [0m源备字段数相同，源端字段：9 	备端字段9</t>
        </is>
      </c>
      <c r="W484" s="16">
        <f>HYPERLINK("#2026041717hbase1!BY2","NO 源备存在差异，共5个")</f>
        <v/>
      </c>
      <c r="X484" s="0">
        <f>A484</f>
        <v/>
      </c>
      <c r="CF484" s="0" t="inlineStr">
        <is>
          <t>55行 3列，源：2003-11-05 02:00:00.00 -05:10 备：9999-12-31 23:59:59.99 +00:00</t>
        </is>
      </c>
      <c r="EQ484" s="0" t="inlineStr">
        <is>
          <t>28行 8列，源：None 备：</t>
        </is>
      </c>
      <c r="FD484" s="0" t="inlineStr">
        <is>
          <t>28行 8列，源：None 备：</t>
        </is>
      </c>
    </row>
    <row r="485">
      <c r="B485" s="0" t="inlineStr">
        <is>
          <t>YES</t>
        </is>
      </c>
      <c r="C485" s="0" t="inlineStr">
        <is>
          <t>NULL</t>
        </is>
      </c>
      <c r="D485" s="0" t="inlineStr">
        <is>
          <t>NULL</t>
        </is>
      </c>
      <c r="E485" s="0" t="inlineStr">
        <is>
          <t>NULL</t>
        </is>
      </c>
      <c r="F485" s="0" t="inlineStr">
        <is>
          <t>NULL</t>
        </is>
      </c>
      <c r="G485" s="0" t="inlineStr">
        <is>
          <t>NULL</t>
        </is>
      </c>
      <c r="H485" s="0" t="inlineStr">
        <is>
          <t>NULL</t>
        </is>
      </c>
      <c r="I485" s="0" t="inlineStr">
        <is>
          <t>YES!PK__info_dat__3213E83F07F2CC25</t>
        </is>
      </c>
      <c r="J485" s="0" t="inlineStr">
        <is>
          <t>YES! 主键相关索引</t>
        </is>
      </c>
      <c r="K485" s="0" t="inlineStr">
        <is>
          <t xml:space="preserve"> NO!  	 id列源备映射错误，源端为int None位	期望更改为text	实际备端为int None位</t>
        </is>
      </c>
      <c r="CF485" s="0" t="inlineStr">
        <is>
          <t>55行 4列，源：2003-11-05 02:00:00.000 -05:10 备：9999-12-31 23:59:59.999 +00:00</t>
        </is>
      </c>
      <c r="EQ485" s="0" t="inlineStr">
        <is>
          <t>28行 9列，源：None 备：</t>
        </is>
      </c>
      <c r="FD485" s="0" t="inlineStr">
        <is>
          <t>28行 9列，源：None 备：</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c_dt2_0列源备映射错误，源端为datetime2 None位	期望更改为text	实际备端为datetime2 None位</t>
        </is>
      </c>
      <c r="CF486" s="0" t="inlineStr">
        <is>
          <t>55行 5列，源：2003-11-05 02:00:00.0000 -05:10 备：9999-12-31 23:59:59.9999 +00:00</t>
        </is>
      </c>
      <c r="EQ486" s="0" t="inlineStr">
        <is>
          <t>28行 10列，源：None 备：</t>
        </is>
      </c>
      <c r="FD486" s="0" t="inlineStr">
        <is>
          <t>28行 10列，源：None 备：</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c_dt2_1列源备映射错误，源端为datetime2 None位	期望更改为text	实际备端为datetime2 None位</t>
        </is>
      </c>
      <c r="CF487" s="0" t="inlineStr">
        <is>
          <t>55行 6列，源：2003-11-05 02:00:00.00000 -05:10 备：9999-12-31 23:59:59.99999 +00:00</t>
        </is>
      </c>
      <c r="EQ487" s="0" t="inlineStr">
        <is>
          <t>28行 11列，源：None 备：</t>
        </is>
      </c>
      <c r="FD487" s="0" t="inlineStr">
        <is>
          <t>28行 11列，源：None 备：</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c_dt2_2列源备映射错误，源端为datetime2 None位	期望更改为text	实际备端为datetime2 None位</t>
        </is>
      </c>
      <c r="CF488" s="0" t="inlineStr">
        <is>
          <t>55行 7列，源：2003-11-05 02:00:00.000000 -05:10 备：9999-12-31 23:59:59.999999 +00:00</t>
        </is>
      </c>
      <c r="EQ488" s="0" t="inlineStr">
        <is>
          <t>28行 12列，源：None 备：</t>
        </is>
      </c>
      <c r="FD488" s="0" t="inlineStr">
        <is>
          <t>28行 12列，源：None 备：</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c_dt2_3列源备映射错误，源端为datetime2 None位	期望更改为text	实际备端为datetime2 None位</t>
        </is>
      </c>
      <c r="CF489" s="0" t="inlineStr">
        <is>
          <t>55行 8列，源：2003-11-05 02:00:00.0000000 -05:10 备：9999-12-31 23:59:59.9999999 +00:00</t>
        </is>
      </c>
      <c r="EQ489" s="0" t="inlineStr">
        <is>
          <t>28行 13列，源：None 备：</t>
        </is>
      </c>
      <c r="FD489" s="0" t="inlineStr">
        <is>
          <t>28行 13列，源：None 备：</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c_dt2_4列源备映射错误，源端为datetime2 None位	期望更改为text	实际备端为datetime2 None位</t>
        </is>
      </c>
      <c r="CF490" s="0" t="inlineStr">
        <is>
          <t>56行 0列，源：182 备：76</t>
        </is>
      </c>
      <c r="EQ490" s="0" t="inlineStr">
        <is>
          <t>28行 14列，源：None 备：</t>
        </is>
      </c>
      <c r="FD490" s="0" t="inlineStr">
        <is>
          <t>28行 14列，源：None 备：</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c_dt2_5列源备映射错误，源端为datetime2 None位	期望更改为text	实际备端为datetime2 None位</t>
        </is>
      </c>
      <c r="CF491" s="0" t="inlineStr">
        <is>
          <t>56行 1列，源：2025-05-12 00:00:00 -14:00 备：2063-05-11 10:30:45 -04:00</t>
        </is>
      </c>
      <c r="EQ491" s="0" t="inlineStr">
        <is>
          <t>28行 15列，源：nan 备：</t>
        </is>
      </c>
      <c r="FD491" s="0" t="inlineStr">
        <is>
          <t>28行 15列，源：nan 备：-123456789000000002003480098325095514112.0000000000000</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c_dt2_6列源备映射错误，源端为datetime2 None位	期望更改为text	实际备端为datetime2 None位</t>
        </is>
      </c>
      <c r="CF492" s="0" t="inlineStr">
        <is>
          <t>56行 2列，源：2025-05-12 00:00:00.0 -14:00 备：2063-05-11 10:30:45.1 -04:00</t>
        </is>
      </c>
      <c r="EQ492" s="0" t="inlineStr">
        <is>
          <t>28行 16列，源：nan 备：</t>
        </is>
      </c>
      <c r="FD492" s="0" t="inlineStr">
        <is>
          <t>28行 16列，源：nan 备：-340282306073709652508363335590014353408.000000</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c_dt2列源备映射错误，源端为datetime2 None位	期望更改为text	实际备端为datetime2 None位</t>
        </is>
      </c>
      <c r="CF493" s="0" t="inlineStr">
        <is>
          <t>56行 3列，源：2025-05-12 00:00:00.00 -14:00 备：2063-05-11 10:30:45.12 -04:00</t>
        </is>
      </c>
      <c r="EQ493" s="0" t="inlineStr">
        <is>
          <t>28行 17列，源：None 备：</t>
        </is>
      </c>
      <c r="FD493" s="0" t="inlineStr">
        <is>
          <t>28行 17列，源：None 备：-123456.7890</t>
        </is>
      </c>
    </row>
    <row r="494">
      <c r="A494" s="0" t="inlineStr">
        <is>
          <t>info_hierarchyid_dml_single_pk_urp</t>
        </is>
      </c>
      <c r="K494" s="0" t="inlineStr">
        <is>
          <t>[0;34m info_hierarchyid_dml_single_pk_urp [0m源备字段数相同，源端字段：2 	备端字段2</t>
        </is>
      </c>
      <c r="W494" s="16">
        <f>HYPERLINK("#2026041717hbase1!BZ2","NO 源备存在差异，共1个")</f>
        <v/>
      </c>
      <c r="X494" s="0">
        <f>A494</f>
        <v/>
      </c>
      <c r="CF494" s="0" t="inlineStr">
        <is>
          <t>56行 4列，源：2025-05-12 00:00:00.000 -14:00 备：2063-05-11 10:30:45.123 -04:00</t>
        </is>
      </c>
      <c r="EQ494" s="0" t="inlineStr">
        <is>
          <t>28行 18列，源：None 备：</t>
        </is>
      </c>
      <c r="FD494" s="0" t="inlineStr">
        <is>
          <t>28行 18列，源：None 备：-1234.5678</t>
        </is>
      </c>
    </row>
    <row r="495">
      <c r="B495" s="0" t="inlineStr">
        <is>
          <t>YES</t>
        </is>
      </c>
      <c r="C495" s="0" t="inlineStr">
        <is>
          <t>NULL</t>
        </is>
      </c>
      <c r="D495" s="0" t="inlineStr">
        <is>
          <t>NULL</t>
        </is>
      </c>
      <c r="E495" s="0" t="inlineStr">
        <is>
          <t>NULL</t>
        </is>
      </c>
      <c r="F495" s="0" t="inlineStr">
        <is>
          <t>NULL</t>
        </is>
      </c>
      <c r="G495" s="0" t="inlineStr">
        <is>
          <t>NULL</t>
        </is>
      </c>
      <c r="H495" s="0" t="inlineStr">
        <is>
          <t>NULL</t>
        </is>
      </c>
      <c r="I495" s="0" t="inlineStr">
        <is>
          <t>YES!PK__info_hie__3213E83FE5960993</t>
        </is>
      </c>
      <c r="J495" s="0" t="inlineStr">
        <is>
          <t>YES! 主键相关索引</t>
        </is>
      </c>
      <c r="K495" s="0" t="inlineStr">
        <is>
          <t xml:space="preserve"> NO!  	 id列源备映射错误，源端为int None位	期望更改为text	实际备端为int None位</t>
        </is>
      </c>
      <c r="CF495" s="0" t="inlineStr">
        <is>
          <t>56行 5列，源：2025-05-12 00:00:00.0000 -14:00 备：2063-05-11 10:30:45.1235 -04:00</t>
        </is>
      </c>
      <c r="EQ495" s="0" t="inlineStr">
        <is>
          <t>28行 19列，源：None 备：</t>
        </is>
      </c>
      <c r="FD495" s="0" t="inlineStr">
        <is>
          <t>28行 19列，源：None 备：0</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c_hierarchyid列源备映射错误，源端为hierarchyid 892位	期望更改为text	实际备端为hierarchyid 892位</t>
        </is>
      </c>
      <c r="CF496" s="0" t="inlineStr">
        <is>
          <t>56行 6列，源：2025-05-12 00:00:00.00000 -14:00 备：2063-05-11 10:30:45.12346 -04:00</t>
        </is>
      </c>
      <c r="EQ496" s="0" t="inlineStr">
        <is>
          <t>29行 0列，源：60 备：153</t>
        </is>
      </c>
      <c r="FD496" s="0" t="inlineStr">
        <is>
          <t>29行 0列，源：60 备：18</t>
        </is>
      </c>
    </row>
    <row r="497">
      <c r="A497" s="0" t="inlineStr">
        <is>
          <t>info_nvarchar_dml_single_pk_urp</t>
        </is>
      </c>
      <c r="K497" s="0" t="inlineStr">
        <is>
          <t>[0;34m info_nvarchar_dml_single_pk_urp [0m源备字段数相同，源端字段：4 	备端字段4</t>
        </is>
      </c>
      <c r="W497" s="16">
        <f>HYPERLINK("#2026041717hbase1!CA2","NO 源备存在差异，共54个")</f>
        <v/>
      </c>
      <c r="X497" s="0">
        <f>A497</f>
        <v/>
      </c>
      <c r="CF497" s="0" t="inlineStr">
        <is>
          <t>56行 7列，源：2025-05-12 00:00:00.000000 -14:00 备：2063-05-11 10:30:45.123457 -04:00</t>
        </is>
      </c>
      <c r="EQ497" s="0" t="inlineStr">
        <is>
          <t>29行 1列，源：99.0 备：</t>
        </is>
      </c>
      <c r="FD497" s="0" t="inlineStr">
        <is>
          <t>29行 1列，源：99.0 备：</t>
        </is>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YES!PK__info_nva__3213E83FAF229797</t>
        </is>
      </c>
      <c r="J498" s="0" t="inlineStr">
        <is>
          <t>YES! 主键相关索引</t>
        </is>
      </c>
      <c r="K498" s="0" t="inlineStr">
        <is>
          <t xml:space="preserve"> NO!  	 id列源备映射错误，源端为int None位	期望更改为text	实际备端为int None位</t>
        </is>
      </c>
      <c r="CF498" s="0" t="inlineStr">
        <is>
          <t>56行 8列，源：2025-05-11 23:59:59.9999999 -14:00 备：2063-05-11 10:30:45.1234567 -04:00</t>
        </is>
      </c>
      <c r="EQ498" s="0" t="inlineStr">
        <is>
          <t>29行 2列，源：-12345.0 备：</t>
        </is>
      </c>
      <c r="FD498" s="0" t="inlineStr">
        <is>
          <t>29行 2列，源：-12345.0 备：</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c_nvarchar列源备映射错误，源端为nvarchar 2位	期望更改为text	实际备端为nvarchar 2位</t>
        </is>
      </c>
      <c r="CF499" s="0" t="inlineStr">
        <is>
          <t>57行 0列，源：183 备：77</t>
        </is>
      </c>
      <c r="EQ499" s="0" t="inlineStr">
        <is>
          <t>29行 3列，源：-123456789.0 备：</t>
        </is>
      </c>
      <c r="FD499" s="0" t="inlineStr">
        <is>
          <t>29行 3列，源：-123456789.0 备：</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c_nvarchar20列源备映射错误，源端为nvarchar 40位	期望更改为text	实际备端为nvarchar 40位</t>
        </is>
      </c>
      <c r="CF500" s="0" t="inlineStr">
        <is>
          <t>57行 1列，源：1971-05-11 00:00:00 +14:00 备：1933-05-11 15:30:45 +01:00</t>
        </is>
      </c>
      <c r="EQ500" s="0" t="inlineStr">
        <is>
          <t>29行 4列，源：-123456789012345.0 备：</t>
        </is>
      </c>
      <c r="FD500" s="0" t="inlineStr">
        <is>
          <t>29行 4列，源：-123456789012345.0 备：</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c_nvarchar4000列源备映射错误，源端为nvarchar 8000位	期望更改为text	实际备端为nvarchar 8000位</t>
        </is>
      </c>
      <c r="CF501" s="0" t="inlineStr">
        <is>
          <t>57行 2列，源：1971-05-11 00:00:00.0 +14:00 备：1933-05-11 15:30:45.1 +01:00</t>
        </is>
      </c>
      <c r="EQ501" s="0" t="inlineStr">
        <is>
          <t>29行 5列，源：None 备：</t>
        </is>
      </c>
      <c r="FD501" s="0" t="inlineStr">
        <is>
          <t>29行 5列，源：None 备：</t>
        </is>
      </c>
    </row>
    <row r="502">
      <c r="A502" s="0" t="inlineStr">
        <is>
          <t>info_datetime2_dml_batch1_pk</t>
        </is>
      </c>
      <c r="K502" s="0" t="inlineStr">
        <is>
          <t>[0;34m info_datetime2_dml_batch1_pk [0m源备字段数相同，源端字段：9 	备端字段9</t>
        </is>
      </c>
      <c r="W502" s="0" t="inlineStr">
        <is>
          <t>YES 源备无差异</t>
        </is>
      </c>
      <c r="X502" s="0">
        <f>A502</f>
        <v/>
      </c>
      <c r="CF502" s="0" t="inlineStr">
        <is>
          <t>57行 3列，源：1971-05-11 00:00:00.00 +14:00 备：1933-05-11 15:30:45.12 +01:00</t>
        </is>
      </c>
      <c r="EQ502" s="0" t="inlineStr">
        <is>
          <t>29行 6列，源：None 备：</t>
        </is>
      </c>
      <c r="FD502" s="0" t="inlineStr">
        <is>
          <t>29行 6列，源：None 备：</t>
        </is>
      </c>
    </row>
    <row r="503">
      <c r="B503" s="0" t="inlineStr">
        <is>
          <t>YES</t>
        </is>
      </c>
      <c r="C503" s="0" t="inlineStr">
        <is>
          <t>NULL</t>
        </is>
      </c>
      <c r="D503" s="0" t="inlineStr">
        <is>
          <t>NULL</t>
        </is>
      </c>
      <c r="E503" s="0" t="inlineStr">
        <is>
          <t>NULL</t>
        </is>
      </c>
      <c r="F503" s="0" t="inlineStr">
        <is>
          <t>NULL</t>
        </is>
      </c>
      <c r="G503" s="0" t="inlineStr">
        <is>
          <t>NULL</t>
        </is>
      </c>
      <c r="H503" s="0" t="inlineStr">
        <is>
          <t>NULL</t>
        </is>
      </c>
      <c r="I503" s="0" t="inlineStr">
        <is>
          <t>YES!PK__info_dat__3213E83F0727CB4E</t>
        </is>
      </c>
      <c r="J503" s="0" t="inlineStr">
        <is>
          <t>YES! 主键相关索引</t>
        </is>
      </c>
      <c r="K503" s="0" t="inlineStr">
        <is>
          <t xml:space="preserve"> NO!  	 id列源备映射错误，源端为int None位	期望更改为text	实际备端为int None位</t>
        </is>
      </c>
      <c r="CF503" s="0" t="inlineStr">
        <is>
          <t>57行 4列，源：1971-05-11 00:00:00.000 +14:00 备：1933-05-11 15:30:45.123 +01:00</t>
        </is>
      </c>
      <c r="EQ503" s="0" t="inlineStr">
        <is>
          <t>29行 7列，源：None 备：</t>
        </is>
      </c>
      <c r="FD503" s="0" t="inlineStr">
        <is>
          <t>29行 7列，源：None 备：</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c_dt2_0列源备映射错误，源端为datetime2 None位	期望更改为text	实际备端为datetime2 None位</t>
        </is>
      </c>
      <c r="CF504" s="0" t="inlineStr">
        <is>
          <t>57行 5列，源：1971-05-11 00:00:00.0000 +14:00 备：1933-05-11 15:30:45.1235 +01:00</t>
        </is>
      </c>
      <c r="EQ504" s="0" t="inlineStr">
        <is>
          <t>29行 8列，源：None 备：</t>
        </is>
      </c>
      <c r="FD504" s="0" t="inlineStr">
        <is>
          <t>29行 8列，源：None 备：</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c_dt2_1列源备映射错误，源端为datetime2 None位	期望更改为text	实际备端为datetime2 None位</t>
        </is>
      </c>
      <c r="CF505" s="0" t="inlineStr">
        <is>
          <t>57行 6列，源：1971-05-11 00:00:00.00000 +14:00 备：1933-05-11 15:30:45.12346 +01:00</t>
        </is>
      </c>
      <c r="EQ505" s="0" t="inlineStr">
        <is>
          <t>29行 9列，源：None 备：</t>
        </is>
      </c>
      <c r="FD505" s="0" t="inlineStr">
        <is>
          <t>29行 9列，源：None 备：</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c_dt2_2列源备映射错误，源端为datetime2 None位	期望更改为text	实际备端为datetime2 None位</t>
        </is>
      </c>
      <c r="CF506" s="0" t="inlineStr">
        <is>
          <t>57行 7列，源：1971-05-11 00:00:00.000000 +14:00 备：1933-05-11 15:30:45.123457 +01:00</t>
        </is>
      </c>
      <c r="EQ506" s="0" t="inlineStr">
        <is>
          <t>29行 10列，源：None 备：</t>
        </is>
      </c>
      <c r="FD506" s="0" t="inlineStr">
        <is>
          <t>29行 10列，源：None 备：</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c_dt2_3列源备映射错误，源端为datetime2 None位	期望更改为text	实际备端为datetime2 None位</t>
        </is>
      </c>
      <c r="CF507" s="0" t="inlineStr">
        <is>
          <t>57行 8列，源：1971-05-11 00:00:00.0000001 +14:00 备：1933-05-11 15:30:45.1234567 +01:00</t>
        </is>
      </c>
      <c r="EQ507" s="0" t="inlineStr">
        <is>
          <t>29行 11列，源：None 备：</t>
        </is>
      </c>
      <c r="FD507" s="0" t="inlineStr">
        <is>
          <t>29行 11列，源：None 备：</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c_dt2_4列源备映射错误，源端为datetime2 None位	期望更改为text	实际备端为datetime2 None位</t>
        </is>
      </c>
      <c r="CF508" s="0" t="inlineStr">
        <is>
          <t>58行 0列，源：223 备：78</t>
        </is>
      </c>
      <c r="EQ508" s="0" t="inlineStr">
        <is>
          <t>29行 12列，源：None 备：</t>
        </is>
      </c>
      <c r="FD508" s="0" t="inlineStr">
        <is>
          <t>29行 12列，源：None 备：</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c_dt2_5列源备映射错误，源端为datetime2 None位	期望更改为text	实际备端为datetime2 None位</t>
        </is>
      </c>
      <c r="CF509" s="0" t="inlineStr">
        <is>
          <t>58行 1列，源：2026-04-17 17:18:23 +08:00 备：2000-05-11 00:30:45 +09:00</t>
        </is>
      </c>
      <c r="EQ509" s="0" t="inlineStr">
        <is>
          <t>29行 13列，源：None 备：</t>
        </is>
      </c>
      <c r="FD509" s="0" t="inlineStr">
        <is>
          <t>29行 13列，源：None 备：</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c_dt2_6列源备映射错误，源端为datetime2 None位	期望更改为text	实际备端为datetime2 None位</t>
        </is>
      </c>
      <c r="CF510" s="0" t="inlineStr">
        <is>
          <t>58行 2列，源：2026-04-17 17:18:22.8 +08:00 备：2000-05-11 00:30:45.1 +09:00</t>
        </is>
      </c>
      <c r="EQ510" s="0" t="inlineStr">
        <is>
          <t>29行 14列，源：None 备：</t>
        </is>
      </c>
      <c r="FD510" s="0" t="inlineStr">
        <is>
          <t>29行 14列，源：None 备：</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c_dt2列源备映射错误，源端为datetime2 None位	期望更改为text	实际备端为datetime2 None位</t>
        </is>
      </c>
      <c r="CF511" s="0" t="inlineStr">
        <is>
          <t>58行 3列，源：2026-04-17 17:18:22.75 +08:00 备：2000-05-11 00:30:45.12 +09:00</t>
        </is>
      </c>
      <c r="EQ511" s="0" t="inlineStr">
        <is>
          <t>29行 15列，源：nan 备：</t>
        </is>
      </c>
      <c r="FD511" s="0" t="inlineStr">
        <is>
          <t>29行 15列，源：nan 备：0.0000000000000</t>
        </is>
      </c>
    </row>
    <row r="512">
      <c r="A512" s="0" t="inlineStr">
        <is>
          <t>info_nchar_dml_batch2_pk_irp1</t>
        </is>
      </c>
      <c r="K512" s="0" t="inlineStr">
        <is>
          <t>[0;34m info_nchar_dml_batch2_pk_irp1 [0m源备字段数相同，源端字段：4 	备端字段4</t>
        </is>
      </c>
      <c r="W512" s="16">
        <f>HYPERLINK("#2026041717hbase1!CB2","NO 源备存在差异，共3个")</f>
        <v/>
      </c>
      <c r="X512" s="0">
        <f>A512</f>
        <v/>
      </c>
      <c r="CF512" s="0" t="inlineStr">
        <is>
          <t>58行 4列，源：2026-04-17 17:18:22.755 +08:00 备：2000-05-11 00:30:45.123 +09:00</t>
        </is>
      </c>
      <c r="EQ512" s="0" t="inlineStr">
        <is>
          <t>29行 16列，源：nan 备：</t>
        </is>
      </c>
      <c r="FD512" s="0" t="inlineStr">
        <is>
          <t>29行 16列，源：nan 备：0.000000</t>
        </is>
      </c>
    </row>
    <row r="513">
      <c r="B513" s="0" t="inlineStr">
        <is>
          <t>YES</t>
        </is>
      </c>
      <c r="C513" s="0" t="inlineStr">
        <is>
          <t>NULL</t>
        </is>
      </c>
      <c r="D513" s="0" t="inlineStr">
        <is>
          <t>NULL</t>
        </is>
      </c>
      <c r="E513" s="0" t="inlineStr">
        <is>
          <t>NULL</t>
        </is>
      </c>
      <c r="F513" s="0" t="inlineStr">
        <is>
          <t>NULL</t>
        </is>
      </c>
      <c r="G513" s="0" t="inlineStr">
        <is>
          <t>NULL</t>
        </is>
      </c>
      <c r="H513" s="0" t="inlineStr">
        <is>
          <t>NULL</t>
        </is>
      </c>
      <c r="I513" s="0" t="inlineStr">
        <is>
          <t>YES!PK__info_nch__3213E83FD88EF579</t>
        </is>
      </c>
      <c r="J513" s="0" t="inlineStr">
        <is>
          <t>YES! 主键相关索引</t>
        </is>
      </c>
      <c r="K513" s="0" t="inlineStr">
        <is>
          <t xml:space="preserve"> NO!  	 id列源备映射错误，源端为int None位	期望更改为text	实际备端为int None位</t>
        </is>
      </c>
      <c r="CF513" s="0" t="inlineStr">
        <is>
          <t>58行 5列，源：2026-04-17 17:18:22.7550 +08:00 备：2000-05-11 00:30:45.1235 +09:00</t>
        </is>
      </c>
      <c r="EQ513" s="0" t="inlineStr">
        <is>
          <t>29行 17列，源：None 备：</t>
        </is>
      </c>
      <c r="FD513" s="0" t="inlineStr">
        <is>
          <t>29行 17列，源：None 备：0.0001</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c_nchar列源备映射错误，源端为nchar 2位	期望更改为text	实际备端为nchar 2位</t>
        </is>
      </c>
      <c r="CF514" s="0" t="inlineStr">
        <is>
          <t>58行 6列，源：2026-04-17 17:18:22.75495 +08:00 备：2000-05-11 00:30:45.12346 +09:00</t>
        </is>
      </c>
      <c r="EQ514" s="0" t="inlineStr">
        <is>
          <t>29行 18列，源：None 备：</t>
        </is>
      </c>
      <c r="FD514" s="0" t="inlineStr">
        <is>
          <t>29行 18列，源：None 备：0.0001</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c_nchar20列源备映射错误，源端为nchar 40位	期望更改为text	实际备端为nchar 40位</t>
        </is>
      </c>
      <c r="CF515" s="0" t="inlineStr">
        <is>
          <t>58行 7列，源：2026-04-17 17:18:22.754952 +08:00 备：2000-05-11 00:30:45.123457 +09:00</t>
        </is>
      </c>
      <c r="EQ515" s="0" t="inlineStr">
        <is>
          <t>29行 19列，源：None 备：</t>
        </is>
      </c>
      <c r="FD515" s="0" t="inlineStr">
        <is>
          <t>29行 19列，源：None 备：1</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c_nchar3500列源备映射错误，源端为nchar 7000位	期望更改为text	实际备端为nchar 7000位</t>
        </is>
      </c>
      <c r="CF516" s="0" t="inlineStr">
        <is>
          <t>58行 8列，源：2026-04-17 17:18:22.7549521 +08:00 备：2000-05-11 00:30:45.1234567 +09:00</t>
        </is>
      </c>
      <c r="EQ516" s="0" t="inlineStr">
        <is>
          <t>30行 0列，源：61 备：154</t>
        </is>
      </c>
      <c r="FD516" s="0" t="inlineStr">
        <is>
          <t>30行 0列，源：61 备：19</t>
        </is>
      </c>
    </row>
    <row r="517">
      <c r="A517" s="0" t="inlineStr">
        <is>
          <t>info_binary_dml_batch2_pk_irp1</t>
        </is>
      </c>
      <c r="K517" s="0" t="inlineStr">
        <is>
          <t>[0;34m info_binary_dml_batch2_pk_irp1 [0m源备字段数相同，源端字段：4 	备端字段4</t>
        </is>
      </c>
      <c r="W517" s="16">
        <f>HYPERLINK("#2026041717hbase1!CC2","NO 源备存在差异，共39个")</f>
        <v/>
      </c>
      <c r="X517" s="0">
        <f>A517</f>
        <v/>
      </c>
      <c r="CF517" s="0" t="inlineStr">
        <is>
          <t>59行 0列，源：225 备：79</t>
        </is>
      </c>
      <c r="EQ517" s="0" t="inlineStr">
        <is>
          <t>30行 1列，源：200.0 备：</t>
        </is>
      </c>
      <c r="FD517" s="0" t="inlineStr">
        <is>
          <t>30行 1列，源：200.0 备：</t>
        </is>
      </c>
    </row>
    <row r="518">
      <c r="B518" s="0" t="inlineStr">
        <is>
          <t>YES</t>
        </is>
      </c>
      <c r="C518" s="0" t="inlineStr">
        <is>
          <t>NULL</t>
        </is>
      </c>
      <c r="D518" s="0" t="inlineStr">
        <is>
          <t>NULL</t>
        </is>
      </c>
      <c r="E518" s="0" t="inlineStr">
        <is>
          <t>NULL</t>
        </is>
      </c>
      <c r="F518" s="0" t="inlineStr">
        <is>
          <t>NULL</t>
        </is>
      </c>
      <c r="G518" s="0" t="inlineStr">
        <is>
          <t>NULL</t>
        </is>
      </c>
      <c r="H518" s="0" t="inlineStr">
        <is>
          <t>NULL</t>
        </is>
      </c>
      <c r="I518" s="0" t="inlineStr">
        <is>
          <t>YES!PK__info_bin__3213E83F3599A83E</t>
        </is>
      </c>
      <c r="J518" s="0" t="inlineStr">
        <is>
          <t>YES! 主键相关索引</t>
        </is>
      </c>
      <c r="K518" s="0" t="inlineStr">
        <is>
          <t xml:space="preserve"> NO!  	 id列源备映射错误，源端为int None位	期望更改为text	实际备端为int None位</t>
        </is>
      </c>
      <c r="CF518" s="0" t="inlineStr">
        <is>
          <t>59行 1列，源：9999-12-31 23:59:59 +00:00 备：1999-05-16 01:30:45 +10:15</t>
        </is>
      </c>
      <c r="EQ518" s="0" t="inlineStr">
        <is>
          <t>30行 2列，源：20000.0 备：</t>
        </is>
      </c>
      <c r="FD518" s="0" t="inlineStr">
        <is>
          <t>30行 2列，源：20000.0 备：</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c_binary列源备映射错误，源端为binary 1位	期望更改为text	实际备端为binary 1位</t>
        </is>
      </c>
      <c r="CF519" s="0" t="inlineStr">
        <is>
          <t>59行 2列，源：9999-12-31 23:59:59.9 +00:00 备：1999-05-16 01:30:45.1 +10:15</t>
        </is>
      </c>
      <c r="EQ519" s="0" t="inlineStr">
        <is>
          <t>30行 3列，源：2000000000.0 备：</t>
        </is>
      </c>
      <c r="FD519" s="0" t="inlineStr">
        <is>
          <t>30行 3列，源：2000000000.0 备：</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c_binary_20列源备映射错误，源端为binary 20位	期望更改为text	实际备端为binary 20位</t>
        </is>
      </c>
      <c r="CF520" s="0" t="inlineStr">
        <is>
          <t>59行 3列，源：9999-12-31 23:59:59.99 +00:00 备：1999-05-16 01:30:45.12 +10:15</t>
        </is>
      </c>
      <c r="EQ520" s="0" t="inlineStr">
        <is>
          <t>30行 4列，源：2000000000000000.0 备：</t>
        </is>
      </c>
      <c r="FD520" s="0" t="inlineStr">
        <is>
          <t>30行 4列，源：2000000000000000.0 备：</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c_binary_200列源备映射错误，源端为binary 200位	期望更改为text	实际备端为binary 200位</t>
        </is>
      </c>
      <c r="CF521" s="0" t="inlineStr">
        <is>
          <t>59行 4列，源：9999-12-31 23:59:59.999 +00:00 备：1999-05-16 01:30:45.123 +10:15</t>
        </is>
      </c>
      <c r="EQ521" s="0" t="inlineStr">
        <is>
          <t>30行 5列，源：None 备：</t>
        </is>
      </c>
      <c r="FD521" s="0" t="inlineStr">
        <is>
          <t>30行 5列，源：None 备：</t>
        </is>
      </c>
    </row>
    <row r="522">
      <c r="A522" s="0" t="inlineStr">
        <is>
          <t>info_date_dml_single_pk_drp</t>
        </is>
      </c>
      <c r="K522" s="0" t="inlineStr">
        <is>
          <t>[0;34m info_date_dml_single_pk_drp [0m源备字段数相同，源端字段：2 	备端字段2</t>
        </is>
      </c>
      <c r="W522" s="0" t="inlineStr">
        <is>
          <t>YES 源备无差异</t>
        </is>
      </c>
      <c r="X522" s="0">
        <f>A522</f>
        <v/>
      </c>
      <c r="CF522" s="0" t="inlineStr">
        <is>
          <t>59行 5列，源：9999-12-31 23:59:59.9999 +00:00 备：1999-05-16 01:30:45.1235 +10:15</t>
        </is>
      </c>
      <c r="EQ522" s="0" t="inlineStr">
        <is>
          <t>30行 6列，源：None 备：</t>
        </is>
      </c>
      <c r="FD522" s="0" t="inlineStr">
        <is>
          <t>30行 6列，源：None 备：</t>
        </is>
      </c>
    </row>
    <row r="523">
      <c r="B523" s="0" t="inlineStr">
        <is>
          <t>YES</t>
        </is>
      </c>
      <c r="C523" s="0" t="inlineStr">
        <is>
          <t>NULL</t>
        </is>
      </c>
      <c r="D523" s="0" t="inlineStr">
        <is>
          <t>NULL</t>
        </is>
      </c>
      <c r="E523" s="0" t="inlineStr">
        <is>
          <t>NULL</t>
        </is>
      </c>
      <c r="F523" s="0" t="inlineStr">
        <is>
          <t>NULL</t>
        </is>
      </c>
      <c r="G523" s="0" t="inlineStr">
        <is>
          <t>NULL</t>
        </is>
      </c>
      <c r="H523" s="0" t="inlineStr">
        <is>
          <t>NULL</t>
        </is>
      </c>
      <c r="I523" s="0" t="inlineStr">
        <is>
          <t>YES!PK__info_dat__3213E83FB23FC544</t>
        </is>
      </c>
      <c r="J523" s="0" t="inlineStr">
        <is>
          <t>YES! 主键相关索引</t>
        </is>
      </c>
      <c r="K523" s="0" t="inlineStr">
        <is>
          <t xml:space="preserve"> NO!  	 id列源备映射错误，源端为int None位	期望更改为text	实际备端为int None位</t>
        </is>
      </c>
      <c r="CF523" s="0" t="inlineStr">
        <is>
          <t>59行 6列，源：9999-12-31 23:59:59.99999 +00:00 备：1999-05-16 01:30:45.12346 +10:15</t>
        </is>
      </c>
      <c r="EQ523" s="0" t="inlineStr">
        <is>
          <t>30行 7列，源：None 备：</t>
        </is>
      </c>
      <c r="FD523" s="0" t="inlineStr">
        <is>
          <t>30行 7列，源：None 备：</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c_date列源备映射错误，源端为date None位	期望更改为text	实际备端为date None位</t>
        </is>
      </c>
      <c r="CF524" s="0" t="inlineStr">
        <is>
          <t>59行 7列，源：9999-12-31 23:59:59.999999 +00:00 备：1999-05-16 01:30:45.123457 +10:15</t>
        </is>
      </c>
      <c r="EQ524" s="0" t="inlineStr">
        <is>
          <t>30行 8列，源：None 备：</t>
        </is>
      </c>
      <c r="FD524" s="0" t="inlineStr">
        <is>
          <t>30行 8列，源：None 备：</t>
        </is>
      </c>
    </row>
    <row r="525">
      <c r="A525" s="0" t="inlineStr">
        <is>
          <t>info_hierarchyid_dml_single_pk_drp</t>
        </is>
      </c>
      <c r="K525" s="0" t="inlineStr">
        <is>
          <t>[0;34m info_hierarchyid_dml_single_pk_drp [0m源备字段数相同，源端字段：2 	备端字段2</t>
        </is>
      </c>
      <c r="W525" s="0" t="inlineStr">
        <is>
          <t>YES 源备无差异</t>
        </is>
      </c>
      <c r="X525" s="0">
        <f>A525</f>
        <v/>
      </c>
      <c r="CF525" s="0" t="inlineStr">
        <is>
          <t>59行 8列，源：9999-12-31 23:59:59.9999999 +00:00 备：1999-05-16 01:30:45.1234567 +10:15</t>
        </is>
      </c>
      <c r="EQ525" s="0" t="inlineStr">
        <is>
          <t>30行 9列，源：None 备：</t>
        </is>
      </c>
      <c r="FD525" s="0" t="inlineStr">
        <is>
          <t>30行 9列，源：None 备：</t>
        </is>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YES!PK__info_hie__3213E83F6DDD526F</t>
        </is>
      </c>
      <c r="J526" s="0" t="inlineStr">
        <is>
          <t>YES! 主键相关索引</t>
        </is>
      </c>
      <c r="K526" s="0" t="inlineStr">
        <is>
          <t xml:space="preserve"> NO!  	 id列源备映射错误，源端为int None位	期望更改为text	实际备端为int None位</t>
        </is>
      </c>
      <c r="CF526" s="0" t="inlineStr">
        <is>
          <t>60行 0列，源：226 备：8</t>
        </is>
      </c>
      <c r="EQ526" s="0" t="inlineStr">
        <is>
          <t>30行 10列，源：None 备：</t>
        </is>
      </c>
      <c r="FD526" s="0" t="inlineStr">
        <is>
          <t>30行 10列，源：None 备：</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c_hierarchyid列源备映射错误，源端为hierarchyid 892位	期望更改为text	实际备端为hierarchyid 892位</t>
        </is>
      </c>
      <c r="CF527" s="0" t="inlineStr">
        <is>
          <t>60行 1列，源：2063-05-11 10:30:45 -04:00 备：2000-05-11 00:30:45 +09:00</t>
        </is>
      </c>
      <c r="EQ527" s="0" t="inlineStr">
        <is>
          <t>30行 11列，源：None 备：</t>
        </is>
      </c>
      <c r="FD527" s="0" t="inlineStr">
        <is>
          <t>30行 11列，源：None 备：</t>
        </is>
      </c>
    </row>
    <row r="528">
      <c r="A528" s="0" t="inlineStr">
        <is>
          <t>info_datetimeoffset_dml_batch1_pk_irp1</t>
        </is>
      </c>
      <c r="K528" s="0" t="inlineStr">
        <is>
          <t>[0;34m info_datetimeoffset_dml_batch1_pk_irp1 [0m源备字段数相同，源端字段：9 	备端字段9</t>
        </is>
      </c>
      <c r="W528" s="16">
        <f>HYPERLINK("#2026041717hbase1!CD2","NO 源备存在差异，共116个")</f>
        <v/>
      </c>
      <c r="X528" s="0">
        <f>A528</f>
        <v/>
      </c>
      <c r="CF528" s="0" t="inlineStr">
        <is>
          <t>60行 2列，源：2063-05-11 10:30:45.1 -04:00 备：2000-05-11 00:30:45.1 +09:00</t>
        </is>
      </c>
      <c r="EQ528" s="0" t="inlineStr">
        <is>
          <t>30行 12列，源：None 备：</t>
        </is>
      </c>
      <c r="FD528" s="0" t="inlineStr">
        <is>
          <t>30行 12列，源：None 备：</t>
        </is>
      </c>
    </row>
    <row r="529">
      <c r="B529" s="0" t="inlineStr">
        <is>
          <t>YES</t>
        </is>
      </c>
      <c r="C529" s="0" t="inlineStr">
        <is>
          <t>NULL</t>
        </is>
      </c>
      <c r="D529" s="0" t="inlineStr">
        <is>
          <t>NULL</t>
        </is>
      </c>
      <c r="E529" s="0" t="inlineStr">
        <is>
          <t>NULL</t>
        </is>
      </c>
      <c r="F529" s="0" t="inlineStr">
        <is>
          <t>NULL</t>
        </is>
      </c>
      <c r="G529" s="0" t="inlineStr">
        <is>
          <t>NULL</t>
        </is>
      </c>
      <c r="H529" s="0" t="inlineStr">
        <is>
          <t>NULL</t>
        </is>
      </c>
      <c r="I529" s="0" t="inlineStr">
        <is>
          <t>YES!PK__info_dat__3213E83F3A6AC0AD</t>
        </is>
      </c>
      <c r="J529" s="0" t="inlineStr">
        <is>
          <t>YES! 主键相关索引</t>
        </is>
      </c>
      <c r="K529" s="0" t="inlineStr">
        <is>
          <t xml:space="preserve"> NO!  	 id列源备映射错误，源端为int None位	期望更改为text	实际备端为int None位</t>
        </is>
      </c>
      <c r="CF529" s="0" t="inlineStr">
        <is>
          <t>60行 3列，源：2063-05-11 10:30:45.12 -04:00 备：2000-05-11 00:30:45.12 +09:00</t>
        </is>
      </c>
      <c r="EQ529" s="0" t="inlineStr">
        <is>
          <t>30行 13列，源：None 备：</t>
        </is>
      </c>
      <c r="FD529" s="0" t="inlineStr">
        <is>
          <t>30行 13列，源：None 备：</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c_dtoffset_0列源备映射错误，源端为datetimeoffset None位	期望更改为text	实际备端为datetimeoffset None位</t>
        </is>
      </c>
      <c r="CF530" s="0" t="inlineStr">
        <is>
          <t>60行 4列，源：2063-05-11 10:30:45.123 -04:00 备：2000-05-11 00:30:45.123 +09:00</t>
        </is>
      </c>
      <c r="EQ530" s="0" t="inlineStr">
        <is>
          <t>30行 14列，源：None 备：</t>
        </is>
      </c>
      <c r="FD530" s="0" t="inlineStr">
        <is>
          <t>30行 14列，源：None 备：</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c_dtoffset_1列源备映射错误，源端为datetimeoffset None位	期望更改为text	实际备端为datetimeoffset None位</t>
        </is>
      </c>
      <c r="CF531" s="0" t="inlineStr">
        <is>
          <t>60行 5列，源：2063-05-11 10:30:45.1235 -04:00 备：2000-05-11 00:30:45.1235 +09:00</t>
        </is>
      </c>
      <c r="EQ531" s="0" t="inlineStr">
        <is>
          <t>30行 15列，源：nan 备：</t>
        </is>
      </c>
      <c r="FD531" s="0" t="inlineStr">
        <is>
          <t>30行 15列，源：nan 备：340282346600000016151267322115014000640.0000000000000</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c_dtoffset_2列源备映射错误，源端为datetimeoffset None位	期望更改为text	实际备端为datetimeoffset None位</t>
        </is>
      </c>
      <c r="CF532" s="0" t="inlineStr">
        <is>
          <t>60行 6列，源：2063-05-11 10:30:45.12346 -04:00 备：2000-05-11 00:30:45.12346 +09:00</t>
        </is>
      </c>
      <c r="EQ532" s="0" t="inlineStr">
        <is>
          <t>30行 16列，源：nan 备：</t>
        </is>
      </c>
      <c r="FD532" s="0" t="inlineStr">
        <is>
          <t>30行 16列，源：nan 备：340282306073709652508363335590014353408.000000</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c_dtoffset_3列源备映射错误，源端为datetimeoffset None位	期望更改为text	实际备端为datetimeoffset None位</t>
        </is>
      </c>
      <c r="CF533" s="0" t="inlineStr">
        <is>
          <t>60行 7列，源：2063-05-11 10:30:45.123457 -04:00 备：2000-05-11 00:30:45.123457 +09:00</t>
        </is>
      </c>
      <c r="EQ533" s="0" t="inlineStr">
        <is>
          <t>30行 17列，源：None 备：</t>
        </is>
      </c>
      <c r="FD533" s="0" t="inlineStr">
        <is>
          <t>30行 17列，源：None 备：922337203685477.5807</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c_dtoffset_4列源备映射错误，源端为datetimeoffset None位	期望更改为text	实际备端为datetimeoffset None位</t>
        </is>
      </c>
      <c r="CF534" s="0" t="inlineStr">
        <is>
          <t>60行 8列，源：2063-05-11 10:30:45.1234567 -04:00 备：2000-05-11 00:30:45.1234567 +09:00</t>
        </is>
      </c>
      <c r="EQ534" s="0" t="inlineStr">
        <is>
          <t>30行 18列，源：None 备：</t>
        </is>
      </c>
      <c r="FD534" s="0" t="inlineStr">
        <is>
          <t>30行 18列，源：None 备：214748.3647</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c_dtoffset_5列源备映射错误，源端为datetimeoffset None位	期望更改为text	实际备端为datetimeoffset None位</t>
        </is>
      </c>
      <c r="CF535" s="0" t="inlineStr">
        <is>
          <t>61行 0列，源：273 备：80</t>
        </is>
      </c>
      <c r="EQ535" s="0" t="inlineStr">
        <is>
          <t>30行 19列，源：None 备：</t>
        </is>
      </c>
      <c r="FD535" s="0" t="inlineStr">
        <is>
          <t>30行 19列，源：None 备：1</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c_dtoffset_6列源备映射错误，源端为datetimeoffset None位	期望更改为text	实际备端为datetimeoffset None位</t>
        </is>
      </c>
      <c r="CF536" s="0" t="inlineStr">
        <is>
          <t>61行 1列，源：2026-04-17 17:18:23 +08:00 备：2013-03-12 02:00:00 -04:25</t>
        </is>
      </c>
      <c r="EQ536" s="0" t="inlineStr">
        <is>
          <t>31行 0列，源：62 备：155</t>
        </is>
      </c>
      <c r="FD536" s="0" t="inlineStr">
        <is>
          <t>31行 0列，源：62 备：2</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c_dtoffset列源备映射错误，源端为datetimeoffset None位	期望更改为text	实际备端为datetimeoffset None位</t>
        </is>
      </c>
      <c r="CF537" s="0" t="inlineStr">
        <is>
          <t>61行 2列，源：2026-04-17 17:18:22.8 +08:00 备：2013-03-12 02:00:00.0 -04:25</t>
        </is>
      </c>
      <c r="EQ537" s="0" t="inlineStr">
        <is>
          <t>31行 1列，源：nan 备：</t>
        </is>
      </c>
      <c r="FD537" s="0" t="inlineStr">
        <is>
          <t>31行 1列，源：nan 备：255</t>
        </is>
      </c>
    </row>
    <row r="538">
      <c r="A538" s="0" t="inlineStr">
        <is>
          <t>info_nchar_dml_batch2_pk_irp2</t>
        </is>
      </c>
      <c r="K538" s="0" t="inlineStr">
        <is>
          <t>[0;34m info_nchar_dml_batch2_pk_irp2 [0m源备字段数相同，源端字段：4 	备端字段4</t>
        </is>
      </c>
      <c r="W538" s="16">
        <f>HYPERLINK("#2026041717hbase1!CE2","NO 源备存在差异，共3个")</f>
        <v/>
      </c>
      <c r="X538" s="0">
        <f>A538</f>
        <v/>
      </c>
      <c r="CF538" s="0" t="inlineStr">
        <is>
          <t>61行 3列，源：2026-04-17 17:18:22.75 +08:00 备：2013-03-12 02:00:00.00 -04:25</t>
        </is>
      </c>
      <c r="EQ538" s="0" t="inlineStr">
        <is>
          <t>31行 2列，源：nan 备：</t>
        </is>
      </c>
      <c r="FD538" s="0" t="inlineStr">
        <is>
          <t>31行 2列，源：nan 备：32767</t>
        </is>
      </c>
    </row>
    <row r="539">
      <c r="B539" s="0" t="inlineStr">
        <is>
          <t>YES</t>
        </is>
      </c>
      <c r="C539" s="0" t="inlineStr">
        <is>
          <t>NULL</t>
        </is>
      </c>
      <c r="D539" s="0" t="inlineStr">
        <is>
          <t>NULL</t>
        </is>
      </c>
      <c r="E539" s="0" t="inlineStr">
        <is>
          <t>NULL</t>
        </is>
      </c>
      <c r="F539" s="0" t="inlineStr">
        <is>
          <t>NULL</t>
        </is>
      </c>
      <c r="G539" s="0" t="inlineStr">
        <is>
          <t>NULL</t>
        </is>
      </c>
      <c r="H539" s="0" t="inlineStr">
        <is>
          <t>NULL</t>
        </is>
      </c>
      <c r="I539" s="0" t="inlineStr">
        <is>
          <t>YES!PK__info_nch__3213E83FD518DE0D</t>
        </is>
      </c>
      <c r="J539" s="0" t="inlineStr">
        <is>
          <t>YES! 主键相关索引</t>
        </is>
      </c>
      <c r="K539" s="0" t="inlineStr">
        <is>
          <t xml:space="preserve"> NO!  	 id列源备映射错误，源端为int None位	期望更改为text	实际备端为int None位</t>
        </is>
      </c>
      <c r="CF539" s="0" t="inlineStr">
        <is>
          <t>61行 4列，源：2026-04-17 17:18:22.755 +08:00 备：2013-03-12 02:00:00.000 -04:25</t>
        </is>
      </c>
      <c r="EQ539" s="0" t="inlineStr">
        <is>
          <t>31行 3列，源：nan 备：</t>
        </is>
      </c>
      <c r="FD539" s="0" t="inlineStr">
        <is>
          <t>31行 3列，源：nan 备：2147483647</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c_nchar列源备映射错误，源端为nchar 2位	期望更改为text	实际备端为nchar 2位</t>
        </is>
      </c>
      <c r="CF540" s="0" t="inlineStr">
        <is>
          <t>61行 5列，源：2026-04-17 17:18:22.7550 +08:00 备：2013-03-12 02:00:00.0000 -04:25</t>
        </is>
      </c>
      <c r="EQ540" s="0" t="inlineStr">
        <is>
          <t>31行 4列，源：nan 备：</t>
        </is>
      </c>
      <c r="FD540" s="0" t="inlineStr">
        <is>
          <t>31行 4列，源：nan 备：9223372036854775807</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c_nchar20列源备映射错误，源端为nchar 40位	期望更改为text	实际备端为nchar 40位</t>
        </is>
      </c>
      <c r="CF541" s="0" t="inlineStr">
        <is>
          <t>61行 6列，源：2026-04-17 17:18:22.75495 +08:00 备：2013-03-12 02:00:00.00000 -04:25</t>
        </is>
      </c>
      <c r="EQ541" s="0" t="inlineStr">
        <is>
          <t>31行 5列，源：None 备：</t>
        </is>
      </c>
      <c r="FD541" s="0" t="inlineStr">
        <is>
          <t>31行 5列，源：None 备：999999999999999999</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c_nchar3500列源备映射错误，源端为nchar 7000位	期望更改为text	实际备端为nchar 7000位</t>
        </is>
      </c>
      <c r="CF542" s="0" t="inlineStr">
        <is>
          <t>61行 7列，源：2026-04-17 17:18:22.754952 +08:00 备：2013-03-12 02:00:00.000000 -04:25</t>
        </is>
      </c>
      <c r="EQ542" s="0" t="inlineStr">
        <is>
          <t>31行 6列，源：None 备：</t>
        </is>
      </c>
      <c r="FD542" s="0" t="inlineStr">
        <is>
          <t>31行 6列，源：None 备：99999999999999999999999999999999999999</t>
        </is>
      </c>
    </row>
    <row r="543">
      <c r="A543" s="0" t="inlineStr">
        <is>
          <t>info_date_dml_single_pk</t>
        </is>
      </c>
      <c r="K543" s="0" t="inlineStr">
        <is>
          <t>[0;34m info_date_dml_single_pk [0m源备字段数相同，源端字段：2 	备端字段2</t>
        </is>
      </c>
      <c r="W543" s="0" t="inlineStr">
        <is>
          <t>YES 源备无差异</t>
        </is>
      </c>
      <c r="X543" s="0">
        <f>A543</f>
        <v/>
      </c>
      <c r="CF543" s="0" t="inlineStr">
        <is>
          <t>61行 8列，源：2026-04-17 17:18:22.7549521 +08:00 备：2013-03-12 02:00:00.0000000 -04:25</t>
        </is>
      </c>
      <c r="EQ543" s="0" t="inlineStr">
        <is>
          <t>31行 7列，源：None 备：</t>
        </is>
      </c>
      <c r="FD543" s="0" t="inlineStr">
        <is>
          <t>31行 7列，源：None 备：0.99999999999999999999999999999999999999</t>
        </is>
      </c>
    </row>
    <row r="544">
      <c r="B544" s="0" t="inlineStr">
        <is>
          <t>YES</t>
        </is>
      </c>
      <c r="C544" s="0" t="inlineStr">
        <is>
          <t>NULL</t>
        </is>
      </c>
      <c r="D544" s="0" t="inlineStr">
        <is>
          <t>NULL</t>
        </is>
      </c>
      <c r="E544" s="0" t="inlineStr">
        <is>
          <t>NULL</t>
        </is>
      </c>
      <c r="F544" s="0" t="inlineStr">
        <is>
          <t>NULL</t>
        </is>
      </c>
      <c r="G544" s="0" t="inlineStr">
        <is>
          <t>NULL</t>
        </is>
      </c>
      <c r="H544" s="0" t="inlineStr">
        <is>
          <t>NULL</t>
        </is>
      </c>
      <c r="I544" s="0" t="inlineStr">
        <is>
          <t>YES!PK__info_dat__3213E83F4D5BF0FD</t>
        </is>
      </c>
      <c r="J544" s="0" t="inlineStr">
        <is>
          <t>YES! 主键相关索引</t>
        </is>
      </c>
      <c r="K544" s="0" t="inlineStr">
        <is>
          <t xml:space="preserve"> NO!  	 id列源备映射错误，源端为int None位	期望更改为text	实际备端为int None位</t>
        </is>
      </c>
      <c r="CF544" s="0" t="inlineStr">
        <is>
          <t>62行 0列，源：275 备：81</t>
        </is>
      </c>
      <c r="EQ544" s="0" t="inlineStr">
        <is>
          <t>31行 8列，源：None 备：</t>
        </is>
      </c>
      <c r="FD544" s="0" t="inlineStr">
        <is>
          <t>31行 8列，源：None 备：9999999999999999999999999999.9999999999</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c_date列源备映射错误，源端为date None位	期望更改为text	实际备端为date None位</t>
        </is>
      </c>
      <c r="CF545" s="0" t="inlineStr">
        <is>
          <t>62行 1列，源：9999-12-31 23:59:59 +00:00 备：2003-11-05 02:00:00 -05:10</t>
        </is>
      </c>
      <c r="EQ545" s="0" t="inlineStr">
        <is>
          <t>31行 9列，源：None 备：</t>
        </is>
      </c>
      <c r="FD545" s="0" t="inlineStr">
        <is>
          <t>31行 9列，源：None 备：999999999999999.9999</t>
        </is>
      </c>
    </row>
    <row r="546">
      <c r="A546" s="0" t="inlineStr">
        <is>
          <t>info_datetimeoffset_dml_batch1_pk_irp2</t>
        </is>
      </c>
      <c r="K546" s="0" t="inlineStr">
        <is>
          <t>[0;34m info_datetimeoffset_dml_batch1_pk_irp2 [0m源备字段数相同，源端字段：9 	备端字段9</t>
        </is>
      </c>
      <c r="W546" s="16">
        <f>HYPERLINK("#2026041717hbase1!CF2","NO 源备存在差异，共577个")</f>
        <v/>
      </c>
      <c r="X546" s="0">
        <f>A546</f>
        <v/>
      </c>
      <c r="CF546" s="0" t="inlineStr">
        <is>
          <t>62行 2列，源：9999-12-31 23:59:59.9 +00:00 备：2003-11-05 02:00:00.0 -05:10</t>
        </is>
      </c>
      <c r="EQ546" s="0" t="inlineStr">
        <is>
          <t>31行 10列，源：None 备：</t>
        </is>
      </c>
      <c r="FD546" s="0" t="inlineStr">
        <is>
          <t>31行 10列，源：None 备：999999999999999999</t>
        </is>
      </c>
    </row>
    <row r="547">
      <c r="B547" s="0" t="inlineStr">
        <is>
          <t>YES</t>
        </is>
      </c>
      <c r="C547" s="0" t="inlineStr">
        <is>
          <t>NULL</t>
        </is>
      </c>
      <c r="D547" s="0" t="inlineStr">
        <is>
          <t>NULL</t>
        </is>
      </c>
      <c r="E547" s="0" t="inlineStr">
        <is>
          <t>NULL</t>
        </is>
      </c>
      <c r="F547" s="0" t="inlineStr">
        <is>
          <t>NULL</t>
        </is>
      </c>
      <c r="G547" s="0" t="inlineStr">
        <is>
          <t>NULL</t>
        </is>
      </c>
      <c r="H547" s="0" t="inlineStr">
        <is>
          <t>NULL</t>
        </is>
      </c>
      <c r="I547" s="0" t="inlineStr">
        <is>
          <t>YES!PK__info_dat__3213E83F3DD2A7AA</t>
        </is>
      </c>
      <c r="J547" s="0" t="inlineStr">
        <is>
          <t>YES! 主键相关索引</t>
        </is>
      </c>
      <c r="K547" s="0" t="inlineStr">
        <is>
          <t xml:space="preserve"> NO!  	 id列源备映射错误，源端为int None位	期望更改为text	实际备端为int None位</t>
        </is>
      </c>
      <c r="CF547" s="0" t="inlineStr">
        <is>
          <t>62行 3列，源：9999-12-31 23:59:59.99 +00:00 备：2003-11-05 02:00:00.00 -05:10</t>
        </is>
      </c>
      <c r="EQ547" s="0" t="inlineStr">
        <is>
          <t>31行 11列，源：None 备：</t>
        </is>
      </c>
      <c r="FD547" s="0" t="inlineStr">
        <is>
          <t>31行 11列，源：None 备：99999999999999999999999999999999999999</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c_dtoffset_0列源备映射错误，源端为datetimeoffset None位	期望更改为text	实际备端为datetimeoffset None位</t>
        </is>
      </c>
      <c r="CF548" s="0" t="inlineStr">
        <is>
          <t>62行 4列，源：9999-12-31 23:59:59.999 +00:00 备：2003-11-05 02:00:00.000 -05:10</t>
        </is>
      </c>
      <c r="EQ548" s="0" t="inlineStr">
        <is>
          <t>31行 12列，源：None 备：</t>
        </is>
      </c>
      <c r="FD548" s="0" t="inlineStr">
        <is>
          <t>31行 12列，源：None 备：0.99999999999999999999999999999999999999</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c_dtoffset_1列源备映射错误，源端为datetimeoffset None位	期望更改为text	实际备端为datetimeoffset None位</t>
        </is>
      </c>
      <c r="CF549" s="0" t="inlineStr">
        <is>
          <t>62行 5列，源：9999-12-31 23:59:59.9999 +00:00 备：2003-11-05 02:00:00.0000 -05:10</t>
        </is>
      </c>
      <c r="EQ549" s="0" t="inlineStr">
        <is>
          <t>31行 13列，源：None 备：</t>
        </is>
      </c>
      <c r="FD549" s="0" t="inlineStr">
        <is>
          <t>31行 13列，源：None 备：9999999999999999999999999999.9999999999</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 xml:space="preserve"> NO!  	 c_dtoffset_2列源备映射错误，源端为datetimeoffset None位	期望更改为text	实际备端为datetimeoffset None位</t>
        </is>
      </c>
      <c r="CF550" s="0" t="inlineStr">
        <is>
          <t>62行 6列，源：9999-12-31 23:59:59.99999 +00:00 备：2003-11-05 02:00:00.00000 -05:10</t>
        </is>
      </c>
      <c r="EQ550" s="0" t="inlineStr">
        <is>
          <t>31行 14列，源：None 备：</t>
        </is>
      </c>
      <c r="FD550" s="0" t="inlineStr">
        <is>
          <t>31行 14列，源：None 备：9999999999999999.99</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c_dtoffset_3列源备映射错误，源端为datetimeoffset None位	期望更改为text	实际备端为datetimeoffset None位</t>
        </is>
      </c>
      <c r="CF551" s="0" t="inlineStr">
        <is>
          <t>62行 7列，源：9999-12-31 23:59:59.999999 +00:00 备：2003-11-05 02:00:00.000000 -05:10</t>
        </is>
      </c>
      <c r="EQ551" s="0" t="inlineStr">
        <is>
          <t>31行 15列，源：nan 备：</t>
        </is>
      </c>
      <c r="FD551" s="0" t="inlineStr">
        <is>
          <t>31行 15列，源：nan 备：1.7900000000000e+308</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c_dtoffset_4列源备映射错误，源端为datetimeoffset None位	期望更改为text	实际备端为datetimeoffset None位</t>
        </is>
      </c>
      <c r="CF552" s="0" t="inlineStr">
        <is>
          <t>62行 8列，源：9999-12-31 23:59:59.9999999 +00:00 备：2003-11-05 02:00:00.0000000 -05:10</t>
        </is>
      </c>
      <c r="EQ552" s="0" t="inlineStr">
        <is>
          <t>31行 16列，源：nan 备：</t>
        </is>
      </c>
      <c r="FD552" s="0" t="inlineStr">
        <is>
          <t>31行 16列，源：nan 备：339999995214436424907732413799364296704.000000</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c_dtoffset_5列源备映射错误，源端为datetimeoffset None位	期望更改为text	实际备端为datetimeoffset None位</t>
        </is>
      </c>
      <c r="CF553" s="0" t="inlineStr">
        <is>
          <t>63行 0列，源：276 备：82</t>
        </is>
      </c>
      <c r="EQ553" s="0" t="inlineStr">
        <is>
          <t>31行 17列，源：None 备：</t>
        </is>
      </c>
      <c r="FD553" s="0" t="inlineStr">
        <is>
          <t>31行 17列，源：None 备：922337203685477.5807</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c_dtoffset_6列源备映射错误，源端为datetimeoffset None位	期望更改为text	实际备端为datetimeoffset None位</t>
        </is>
      </c>
      <c r="CF554" s="0" t="inlineStr">
        <is>
          <t>63行 1列，源：2063-05-11 10:30:45 -04:00 备：2025-05-12 00:00:00 -14:00</t>
        </is>
      </c>
      <c r="EQ554" s="0" t="inlineStr">
        <is>
          <t>31行 18列，源：None 备：</t>
        </is>
      </c>
      <c r="FD554" s="0" t="inlineStr">
        <is>
          <t>31行 18列，源：None 备：214748.3647</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c_dtoffset列源备映射错误，源端为datetimeoffset None位	期望更改为text	实际备端为datetimeoffset None位</t>
        </is>
      </c>
      <c r="CF555" s="0" t="inlineStr">
        <is>
          <t>63行 2列，源：2063-05-11 10:30:45.1 -04:00 备：2025-05-12 00:00:00.0 -14:00</t>
        </is>
      </c>
      <c r="EQ555" s="0" t="inlineStr">
        <is>
          <t>31行 19列，源：None 备：</t>
        </is>
      </c>
      <c r="FD555" s="0" t="inlineStr">
        <is>
          <t>31行 19列，源：None 备：1</t>
        </is>
      </c>
    </row>
    <row r="556">
      <c r="A556" s="0" t="inlineStr">
        <is>
          <t>info_date_dml_batch1_pk_irp1</t>
        </is>
      </c>
      <c r="K556" s="0" t="inlineStr">
        <is>
          <t>[0;34m info_date_dml_batch1_pk_irp1 [0m源备字段数相同，源端字段：2 	备端字段2</t>
        </is>
      </c>
      <c r="W556" s="0" t="inlineStr">
        <is>
          <t>YES 源备无差异</t>
        </is>
      </c>
      <c r="X556" s="0">
        <f>A556</f>
        <v/>
      </c>
      <c r="CF556" s="0" t="inlineStr">
        <is>
          <t>63行 3列，源：2063-05-11 10:30:45.12 -04:00 备：2025-05-12 00:00:00.00 -14:00</t>
        </is>
      </c>
      <c r="EQ556" s="0" t="inlineStr">
        <is>
          <t>32行 0列，源：63 备：156</t>
        </is>
      </c>
      <c r="FD556" s="0" t="inlineStr">
        <is>
          <t>32行 0列，源：63 备：20</t>
        </is>
      </c>
    </row>
    <row r="557">
      <c r="B557" s="0" t="inlineStr">
        <is>
          <t>YES</t>
        </is>
      </c>
      <c r="C557" s="0" t="inlineStr">
        <is>
          <t>NULL</t>
        </is>
      </c>
      <c r="D557" s="0" t="inlineStr">
        <is>
          <t>NULL</t>
        </is>
      </c>
      <c r="E557" s="0" t="inlineStr">
        <is>
          <t>NULL</t>
        </is>
      </c>
      <c r="F557" s="0" t="inlineStr">
        <is>
          <t>NULL</t>
        </is>
      </c>
      <c r="G557" s="0" t="inlineStr">
        <is>
          <t>NULL</t>
        </is>
      </c>
      <c r="H557" s="0" t="inlineStr">
        <is>
          <t>NULL</t>
        </is>
      </c>
      <c r="I557" s="0" t="inlineStr">
        <is>
          <t>YES!PK__info_dat__3213E83FD91EDE60</t>
        </is>
      </c>
      <c r="J557" s="0" t="inlineStr">
        <is>
          <t>YES! 主键相关索引</t>
        </is>
      </c>
      <c r="K557" s="0" t="inlineStr">
        <is>
          <t xml:space="preserve"> NO!  	 id列源备映射错误，源端为int None位	期望更改为text	实际备端为int None位</t>
        </is>
      </c>
      <c r="CF557" s="0" t="inlineStr">
        <is>
          <t>63行 4列，源：2063-05-11 10:30:45.123 -04:00 备：2025-05-12 00:00:00.000 -14:00</t>
        </is>
      </c>
      <c r="EQ557" s="0" t="inlineStr">
        <is>
          <t>32行 1列，源：nan 备：</t>
        </is>
      </c>
      <c r="FD557" s="0" t="inlineStr">
        <is>
          <t>32行 1列，源：nan 备：</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c_date列源备映射错误，源端为date None位	期望更改为text	实际备端为date None位</t>
        </is>
      </c>
      <c r="CF558" s="0" t="inlineStr">
        <is>
          <t>63行 5列，源：2063-05-11 10:30:45.1235 -04:00 备：2025-05-12 00:00:00.0000 -14:00</t>
        </is>
      </c>
      <c r="EQ558" s="0" t="inlineStr">
        <is>
          <t>32行 2列，源：nan 备：</t>
        </is>
      </c>
      <c r="FD558" s="0" t="inlineStr">
        <is>
          <t>32行 2列，源：nan 备：</t>
        </is>
      </c>
    </row>
    <row r="559">
      <c r="K559" s="0" t="inlineStr">
        <is>
          <t>~ 空表</t>
        </is>
      </c>
      <c r="CF559" s="0" t="inlineStr">
        <is>
          <t>63行 6列，源：2063-05-11 10:30:45.12346 -04:00 备：2025-05-12 00:00:00.00000 -14:00</t>
        </is>
      </c>
      <c r="EQ559" s="0" t="inlineStr">
        <is>
          <t>32行 3列，源：nan 备：</t>
        </is>
      </c>
      <c r="FD559" s="0" t="inlineStr">
        <is>
          <t>32行 3列，源：nan 备：</t>
        </is>
      </c>
    </row>
    <row r="560">
      <c r="A560" s="0" t="inlineStr">
        <is>
          <t>info_datetimeoffset_dml_batch2_pk_irp1</t>
        </is>
      </c>
      <c r="K560" s="0" t="inlineStr">
        <is>
          <t>[0;34m info_datetimeoffset_dml_batch2_pk_irp1 [0m源备字段数相同，源端字段：9 	备端字段9</t>
        </is>
      </c>
      <c r="W560" s="16">
        <f>HYPERLINK("#2026041717hbase1!CG2","NO 源备存在差异，共116个")</f>
        <v/>
      </c>
      <c r="X560" s="0">
        <f>A560</f>
        <v/>
      </c>
      <c r="CF560" s="0" t="inlineStr">
        <is>
          <t>63行 7列，源：2063-05-11 10:30:45.123457 -04:00 备：2025-05-12 00:00:00.000000 -14:00</t>
        </is>
      </c>
      <c r="EQ560" s="0" t="inlineStr">
        <is>
          <t>32行 4列，源：nan 备：</t>
        </is>
      </c>
      <c r="FD560" s="0" t="inlineStr">
        <is>
          <t>32行 4列，源：nan 备：</t>
        </is>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YES!PK__info_dat__3213E83F6835EF1A</t>
        </is>
      </c>
      <c r="J561" s="0" t="inlineStr">
        <is>
          <t>YES! 主键相关索引</t>
        </is>
      </c>
      <c r="K561" s="0" t="inlineStr">
        <is>
          <t xml:space="preserve"> NO!  	 id列源备映射错误，源端为int None位	期望更改为text	实际备端为int None位</t>
        </is>
      </c>
      <c r="CF561" s="0" t="inlineStr">
        <is>
          <t>63行 8列，源：2063-05-11 10:30:45.1234567 -04:00 备：2025-05-11 23:59:59.9999999 -14:00</t>
        </is>
      </c>
      <c r="EQ561" s="0" t="inlineStr">
        <is>
          <t>32行 5列，源：None 备：</t>
        </is>
      </c>
      <c r="FD561" s="0" t="inlineStr">
        <is>
          <t>32行 5列，源：None 备：</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c_dtoffset_0列源备映射错误，源端为datetimeoffset None位	期望更改为text	实际备端为datetimeoffset None位</t>
        </is>
      </c>
      <c r="CF562" s="0" t="inlineStr">
        <is>
          <t>64行 0列，源：323 备：83</t>
        </is>
      </c>
      <c r="EQ562" s="0" t="inlineStr">
        <is>
          <t>32行 6列，源：None 备：</t>
        </is>
      </c>
      <c r="FD562" s="0" t="inlineStr">
        <is>
          <t>32行 6列，源：None 备：</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c_dtoffset_1列源备映射错误，源端为datetimeoffset None位	期望更改为text	实际备端为datetimeoffset None位</t>
        </is>
      </c>
      <c r="CF563" s="0" t="inlineStr">
        <is>
          <t>64行 1列，源：2026-04-17 17:18:23 +08:00 备：1971-05-11 00:00:00 +14:00</t>
        </is>
      </c>
      <c r="EQ563" s="0" t="inlineStr">
        <is>
          <t>32行 7列，源：None 备：</t>
        </is>
      </c>
      <c r="FD563" s="0" t="inlineStr">
        <is>
          <t>32行 7列，源：None 备：</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c_dtoffset_2列源备映射错误，源端为datetimeoffset None位	期望更改为text	实际备端为datetimeoffset None位</t>
        </is>
      </c>
      <c r="CF564" s="0" t="inlineStr">
        <is>
          <t>64行 2列，源：2026-04-17 17:18:22.8 +08:00 备：1971-05-11 00:00:00.0 +14:00</t>
        </is>
      </c>
      <c r="EQ564" s="0" t="inlineStr">
        <is>
          <t>32行 8列，源：None 备：</t>
        </is>
      </c>
      <c r="FD564" s="0" t="inlineStr">
        <is>
          <t>32行 8列，源：None 备：</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c_dtoffset_3列源备映射错误，源端为datetimeoffset None位	期望更改为text	实际备端为datetimeoffset None位</t>
        </is>
      </c>
      <c r="CF565" s="0" t="inlineStr">
        <is>
          <t>64行 3列，源：2026-04-17 17:18:22.75 +08:00 备：1971-05-11 00:00:00.00 +14:00</t>
        </is>
      </c>
      <c r="EQ565" s="0" t="inlineStr">
        <is>
          <t>32行 9列，源：None 备：</t>
        </is>
      </c>
      <c r="FD565" s="0" t="inlineStr">
        <is>
          <t>32行 9列，源：None 备：</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c_dtoffset_4列源备映射错误，源端为datetimeoffset None位	期望更改为text	实际备端为datetimeoffset None位</t>
        </is>
      </c>
      <c r="CF566" s="0" t="inlineStr">
        <is>
          <t>64行 4列，源：2026-04-17 17:18:22.755 +08:00 备：1971-05-11 00:00:00.000 +14:00</t>
        </is>
      </c>
      <c r="EQ566" s="0" t="inlineStr">
        <is>
          <t>32行 10列，源：None 备：</t>
        </is>
      </c>
      <c r="FD566" s="0" t="inlineStr">
        <is>
          <t>32行 10列，源：None 备：</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c_dtoffset_5列源备映射错误，源端为datetimeoffset None位	期望更改为text	实际备端为datetimeoffset None位</t>
        </is>
      </c>
      <c r="CF567" s="0" t="inlineStr">
        <is>
          <t>64行 5列，源：2026-04-17 17:18:22.7550 +08:00 备：1971-05-11 00:00:00.0000 +14:00</t>
        </is>
      </c>
      <c r="EQ567" s="0" t="inlineStr">
        <is>
          <t>32行 11列，源：None 备：</t>
        </is>
      </c>
      <c r="FD567" s="0" t="inlineStr">
        <is>
          <t>32行 11列，源：None 备：</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c_dtoffset_6列源备映射错误，源端为datetimeoffset None位	期望更改为text	实际备端为datetimeoffset None位</t>
        </is>
      </c>
      <c r="CF568" s="0" t="inlineStr">
        <is>
          <t>64行 6列，源：2026-04-17 17:18:22.75495 +08:00 备：1971-05-11 00:00:00.00000 +14:00</t>
        </is>
      </c>
      <c r="EQ568" s="0" t="inlineStr">
        <is>
          <t>32行 12列，源：None 备：</t>
        </is>
      </c>
      <c r="FD568" s="0" t="inlineStr">
        <is>
          <t>32行 12列，源：None 备：</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c_dtoffset列源备映射错误，源端为datetimeoffset None位	期望更改为text	实际备端为datetimeoffset None位</t>
        </is>
      </c>
      <c r="CF569" s="0" t="inlineStr">
        <is>
          <t>64行 7列，源：2026-04-17 17:18:22.754952 +08:00 备：1971-05-11 00:00:00.000000 +14:00</t>
        </is>
      </c>
      <c r="EQ569" s="0" t="inlineStr">
        <is>
          <t>32行 13列，源：None 备：</t>
        </is>
      </c>
      <c r="FD569" s="0" t="inlineStr">
        <is>
          <t>32行 13列，源：None 备：</t>
        </is>
      </c>
    </row>
    <row r="570">
      <c r="A570" s="0" t="inlineStr">
        <is>
          <t>info_char_dml_batch1_pk_urp1</t>
        </is>
      </c>
      <c r="K570" s="0" t="inlineStr">
        <is>
          <t>[0;34m info_char_dml_batch1_pk_urp1 [0m源备字段数相同，源端字段：4 	备端字段4</t>
        </is>
      </c>
      <c r="W570" s="16">
        <f>HYPERLINK("#2026041717hbase1!CH2","NO 源备存在差异，共12个")</f>
        <v/>
      </c>
      <c r="X570" s="0">
        <f>A570</f>
        <v/>
      </c>
      <c r="CF570" s="0" t="inlineStr">
        <is>
          <t>64行 8列，源：2026-04-17 17:18:22.7549521 +08:00 备：1971-05-11 00:00:00.0000001 +14:00</t>
        </is>
      </c>
      <c r="EQ570" s="0" t="inlineStr">
        <is>
          <t>32行 14列，源：None 备：</t>
        </is>
      </c>
      <c r="FD570" s="0" t="inlineStr">
        <is>
          <t>32行 14列，源：None 备：</t>
        </is>
      </c>
    </row>
    <row r="571">
      <c r="B571" s="0" t="inlineStr">
        <is>
          <t>YES</t>
        </is>
      </c>
      <c r="C571" s="0" t="inlineStr">
        <is>
          <t>NULL</t>
        </is>
      </c>
      <c r="D571" s="0" t="inlineStr">
        <is>
          <t>NULL</t>
        </is>
      </c>
      <c r="E571" s="0" t="inlineStr">
        <is>
          <t>NULL</t>
        </is>
      </c>
      <c r="F571" s="0" t="inlineStr">
        <is>
          <t>NULL</t>
        </is>
      </c>
      <c r="G571" s="0" t="inlineStr">
        <is>
          <t>NULL</t>
        </is>
      </c>
      <c r="H571" s="0" t="inlineStr">
        <is>
          <t>NULL</t>
        </is>
      </c>
      <c r="I571" s="0" t="inlineStr">
        <is>
          <t>YES!PK__info_cha__3213E83F8C3D92E9</t>
        </is>
      </c>
      <c r="J571" s="0" t="inlineStr">
        <is>
          <t>YES! 主键相关索引</t>
        </is>
      </c>
      <c r="K571" s="0" t="inlineStr">
        <is>
          <t xml:space="preserve"> NO!  	 id列源备映射错误，源端为int None位	期望更改为text	实际备端为int None位</t>
        </is>
      </c>
      <c r="CF571" s="0" t="inlineStr">
        <is>
          <t>65行 0列，源：373 备：9</t>
        </is>
      </c>
      <c r="EQ571" s="0" t="inlineStr">
        <is>
          <t>32行 15列，源：nan 备：</t>
        </is>
      </c>
      <c r="FD571" s="0" t="inlineStr">
        <is>
          <t>32行 15列，源：nan 备：-340282346600000016151267322115014000640.0000000000000</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c_char列源备映射错误，源端为char 1位	期望更改为text	实际备端为char 1位</t>
        </is>
      </c>
      <c r="CF572" s="0" t="inlineStr">
        <is>
          <t>65行 1列，源：2026-04-17 17:18:23 +08:00 备：1999-05-16 01:30:45 +10:15</t>
        </is>
      </c>
      <c r="EQ572" s="0" t="inlineStr">
        <is>
          <t>32行 16列，源：nan 备：</t>
        </is>
      </c>
      <c r="FD572" s="0" t="inlineStr">
        <is>
          <t>32行 16列，源：nan 备：-340282306073709652508363335590014353408.000000</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c_char20列源备映射错误，源端为char 20位	期望更改为text	实际备端为char 20位</t>
        </is>
      </c>
      <c r="CF573" s="0" t="inlineStr">
        <is>
          <t>65行 2列，源：2026-04-17 17:18:22.8 +08:00 备：1999-05-16 01:30:45.1 +10:15</t>
        </is>
      </c>
      <c r="EQ573" s="0" t="inlineStr">
        <is>
          <t>32行 17列，源：None 备：</t>
        </is>
      </c>
      <c r="FD573" s="0" t="inlineStr">
        <is>
          <t>32行 17列，源：None 备：-922337203685477.5808</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c_char7000列源备映射错误，源端为char 7000位	期望更改为text	实际备端为char 7000位</t>
        </is>
      </c>
      <c r="CF574" s="0" t="inlineStr">
        <is>
          <t>65行 3列，源：2026-04-17 17:18:22.75 +08:00 备：1999-05-16 01:30:45.12 +10:15</t>
        </is>
      </c>
      <c r="EQ574" s="0" t="inlineStr">
        <is>
          <t>32行 18列，源：None 备：</t>
        </is>
      </c>
      <c r="FD574" s="0" t="inlineStr">
        <is>
          <t>32行 18列，源：None 备：-214748.3648</t>
        </is>
      </c>
    </row>
    <row r="575">
      <c r="A575" s="0" t="inlineStr">
        <is>
          <t>info_binary_dml_batch2_pk_irp2</t>
        </is>
      </c>
      <c r="K575" s="0" t="inlineStr">
        <is>
          <t>[0;34m info_binary_dml_batch2_pk_irp2 [0m源备字段数相同，源端字段：4 	备端字段4</t>
        </is>
      </c>
      <c r="W575" s="16">
        <f>HYPERLINK("#2026041717hbase1!CI2","NO 源备存在差异，共103个")</f>
        <v/>
      </c>
      <c r="X575" s="0">
        <f>A575</f>
        <v/>
      </c>
      <c r="CF575" s="0" t="inlineStr">
        <is>
          <t>65行 4列，源：2026-04-17 17:18:22.755 +08:00 备：1999-05-16 01:30:45.123 +10:15</t>
        </is>
      </c>
      <c r="EQ575" s="0" t="inlineStr">
        <is>
          <t>32行 19列，源：None 备：</t>
        </is>
      </c>
      <c r="FD575" s="0" t="inlineStr">
        <is>
          <t>32行 19列，源：None 备：0</t>
        </is>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YES!PK__info_bin__3213E83F84A701C4</t>
        </is>
      </c>
      <c r="J576" s="0" t="inlineStr">
        <is>
          <t>YES! 主键相关索引</t>
        </is>
      </c>
      <c r="K576" s="0" t="inlineStr">
        <is>
          <t xml:space="preserve"> NO!  	 id列源备映射错误，源端为int None位	期望更改为text	实际备端为int None位</t>
        </is>
      </c>
      <c r="CF576" s="0" t="inlineStr">
        <is>
          <t>65行 5列，源：2026-04-17 17:18:22.7550 +08:00 备：1999-05-16 01:30:45.1235 +10:15</t>
        </is>
      </c>
      <c r="EQ576" s="0" t="inlineStr">
        <is>
          <t>33行 0列，源：64 备：157</t>
        </is>
      </c>
      <c r="FD576" s="0" t="inlineStr">
        <is>
          <t>33行 0列，源：64 备：201</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c_binary列源备映射错误，源端为binary 1位	期望更改为text	实际备端为binary 1位</t>
        </is>
      </c>
      <c r="CF577" s="0" t="inlineStr">
        <is>
          <t>65行 6列，源：2026-04-17 17:18:22.75495 +08:00 备：1999-05-16 01:30:45.12346 +10:15</t>
        </is>
      </c>
      <c r="EQ577" s="0" t="inlineStr">
        <is>
          <t>33行 1列，源：nan 备：</t>
        </is>
      </c>
      <c r="FD577" s="0" t="inlineStr">
        <is>
          <t>33行 1列，源：nan 备：</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c_binary_20列源备映射错误，源端为binary 20位	期望更改为text	实际备端为binary 20位</t>
        </is>
      </c>
      <c r="CF578" s="0" t="inlineStr">
        <is>
          <t>65行 7列，源：2026-04-17 17:18:22.754952 +08:00 备：1999-05-16 01:30:45.123457 +10:15</t>
        </is>
      </c>
      <c r="EQ578" s="0" t="inlineStr">
        <is>
          <t>33行 2列，源：nan 备：</t>
        </is>
      </c>
      <c r="FD578" s="0" t="inlineStr">
        <is>
          <t>33行 2列，源：nan 备：</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c_binary_200列源备映射错误，源端为binary 200位	期望更改为text	实际备端为binary 200位</t>
        </is>
      </c>
      <c r="CF579" s="0" t="inlineStr">
        <is>
          <t>65行 8列，源：2026-04-17 17:18:22.7549521 +08:00 备：1999-05-16 01:30:45.1234567 +10:15</t>
        </is>
      </c>
      <c r="EQ579" s="0" t="inlineStr">
        <is>
          <t>33行 3列，源：nan 备：</t>
        </is>
      </c>
      <c r="FD579" s="0" t="inlineStr">
        <is>
          <t>33行 3列，源：nan 备：</t>
        </is>
      </c>
    </row>
    <row r="580">
      <c r="A580" s="0" t="inlineStr">
        <is>
          <t>info_nvarchar_dml_single_pk_drp</t>
        </is>
      </c>
      <c r="K580" s="0" t="inlineStr">
        <is>
          <t>[0;34m info_nvarchar_dml_single_pk_drp [0m源备字段数相同，源端字段：4 	备端字段4</t>
        </is>
      </c>
      <c r="W580" s="0" t="inlineStr">
        <is>
          <t>YES 源备无差异</t>
        </is>
      </c>
      <c r="X580" s="0">
        <f>A580</f>
        <v/>
      </c>
      <c r="EQ580" s="0" t="inlineStr">
        <is>
          <t>33行 4列，源：nan 备：</t>
        </is>
      </c>
      <c r="FD580" s="0" t="inlineStr">
        <is>
          <t>33行 4列，源：nan 备：</t>
        </is>
      </c>
    </row>
    <row r="581">
      <c r="B581" s="0" t="inlineStr">
        <is>
          <t>YES</t>
        </is>
      </c>
      <c r="C581" s="0" t="inlineStr">
        <is>
          <t>NULL</t>
        </is>
      </c>
      <c r="D581" s="0" t="inlineStr">
        <is>
          <t>NULL</t>
        </is>
      </c>
      <c r="E581" s="0" t="inlineStr">
        <is>
          <t>NULL</t>
        </is>
      </c>
      <c r="F581" s="0" t="inlineStr">
        <is>
          <t>NULL</t>
        </is>
      </c>
      <c r="G581" s="0" t="inlineStr">
        <is>
          <t>NULL</t>
        </is>
      </c>
      <c r="H581" s="0" t="inlineStr">
        <is>
          <t>NULL</t>
        </is>
      </c>
      <c r="I581" s="0" t="inlineStr">
        <is>
          <t>YES!PK__info_nva__3213E83F233D1150</t>
        </is>
      </c>
      <c r="J581" s="0" t="inlineStr">
        <is>
          <t>YES! 主键相关索引</t>
        </is>
      </c>
      <c r="K581" s="0" t="inlineStr">
        <is>
          <t xml:space="preserve"> NO!  	 id列源备映射错误，源端为int None位	期望更改为text	实际备端为int None位</t>
        </is>
      </c>
      <c r="EQ581" s="0" t="inlineStr">
        <is>
          <t>33行 5列，源：None 备：</t>
        </is>
      </c>
      <c r="FD581" s="0" t="inlineStr">
        <is>
          <t>33行 5列，源：None 备：</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c_nvarchar列源备映射错误，源端为nvarchar 2位	期望更改为text	实际备端为nvarchar 2位</t>
        </is>
      </c>
      <c r="EQ582" s="0" t="inlineStr">
        <is>
          <t>33行 6列，源：None 备：</t>
        </is>
      </c>
      <c r="FD582" s="0" t="inlineStr">
        <is>
          <t>33行 6列，源：None 备：</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c_nvarchar20列源备映射错误，源端为nvarchar 40位	期望更改为text	实际备端为nvarchar 40位</t>
        </is>
      </c>
      <c r="EQ583" s="0" t="inlineStr">
        <is>
          <t>33行 7列，源：None 备：</t>
        </is>
      </c>
      <c r="FD583" s="0" t="inlineStr">
        <is>
          <t>33行 7列，源：None 备：</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c_nvarchar4000列源备映射错误，源端为nvarchar 8000位	期望更改为text	实际备端为nvarchar 8000位</t>
        </is>
      </c>
      <c r="EQ584" s="0" t="inlineStr">
        <is>
          <t>33行 8列，源：None 备：</t>
        </is>
      </c>
      <c r="FD584" s="0" t="inlineStr">
        <is>
          <t>33行 8列，源：None 备：</t>
        </is>
      </c>
    </row>
    <row r="585">
      <c r="A585" s="0" t="inlineStr">
        <is>
          <t>info_datetimeoffset_dml_batch2_pk_irp2</t>
        </is>
      </c>
      <c r="K585" s="0" t="inlineStr">
        <is>
          <t>[0;34m info_datetimeoffset_dml_batch2_pk_irp2 [0m源备字段数相同，源端字段：9 	备端字段9</t>
        </is>
      </c>
      <c r="W585" s="16">
        <f>HYPERLINK("#2026041717hbase1!CJ2","NO 源备存在差异，共277个")</f>
        <v/>
      </c>
      <c r="X585" s="0">
        <f>A585</f>
        <v/>
      </c>
      <c r="EQ585" s="0" t="inlineStr">
        <is>
          <t>33行 9列，源：None 备：</t>
        </is>
      </c>
      <c r="FD585" s="0" t="inlineStr">
        <is>
          <t>33行 9列，源：None 备：</t>
        </is>
      </c>
    </row>
    <row r="586">
      <c r="B586" s="0" t="inlineStr">
        <is>
          <t>YES</t>
        </is>
      </c>
      <c r="C586" s="0" t="inlineStr">
        <is>
          <t>NULL</t>
        </is>
      </c>
      <c r="D586" s="0" t="inlineStr">
        <is>
          <t>NULL</t>
        </is>
      </c>
      <c r="E586" s="0" t="inlineStr">
        <is>
          <t>NULL</t>
        </is>
      </c>
      <c r="F586" s="0" t="inlineStr">
        <is>
          <t>NULL</t>
        </is>
      </c>
      <c r="G586" s="0" t="inlineStr">
        <is>
          <t>NULL</t>
        </is>
      </c>
      <c r="H586" s="0" t="inlineStr">
        <is>
          <t>NULL</t>
        </is>
      </c>
      <c r="I586" s="0" t="inlineStr">
        <is>
          <t>YES!PK__info_dat__3213E83FEFCD9658</t>
        </is>
      </c>
      <c r="J586" s="0" t="inlineStr">
        <is>
          <t>YES! 主键相关索引</t>
        </is>
      </c>
      <c r="K586" s="0" t="inlineStr">
        <is>
          <t xml:space="preserve"> NO!  	 id列源备映射错误，源端为int None位	期望更改为text	实际备端为int None位</t>
        </is>
      </c>
      <c r="EQ586" s="0" t="inlineStr">
        <is>
          <t>33行 10列，源：None 备：</t>
        </is>
      </c>
      <c r="FD586" s="0" t="inlineStr">
        <is>
          <t>33行 10列，源：None 备：</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c_dtoffset_0列源备映射错误，源端为datetimeoffset None位	期望更改为text	实际备端为datetimeoffset None位</t>
        </is>
      </c>
      <c r="EQ587" s="0" t="inlineStr">
        <is>
          <t>33行 11列，源：None 备：</t>
        </is>
      </c>
      <c r="FD587" s="0" t="inlineStr">
        <is>
          <t>33行 11列，源：None 备：</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c_dtoffset_1列源备映射错误，源端为datetimeoffset None位	期望更改为text	实际备端为datetimeoffset None位</t>
        </is>
      </c>
      <c r="EQ588" s="0" t="inlineStr">
        <is>
          <t>33行 12列，源：None 备：</t>
        </is>
      </c>
      <c r="FD588" s="0" t="inlineStr">
        <is>
          <t>33行 12列，源：None 备：</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c_dtoffset_2列源备映射错误，源端为datetimeoffset None位	期望更改为text	实际备端为datetimeoffset None位</t>
        </is>
      </c>
      <c r="EQ589" s="0" t="inlineStr">
        <is>
          <t>33行 13列，源：None 备：</t>
        </is>
      </c>
      <c r="FD589" s="0" t="inlineStr">
        <is>
          <t>33行 13列，源：None 备：</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c_dtoffset_3列源备映射错误，源端为datetimeoffset None位	期望更改为text	实际备端为datetimeoffset None位</t>
        </is>
      </c>
      <c r="EQ590" s="0" t="inlineStr">
        <is>
          <t>33行 14列，源：None 备：</t>
        </is>
      </c>
      <c r="FD590" s="0" t="inlineStr">
        <is>
          <t>33行 14列，源：None 备：</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c_dtoffset_4列源备映射错误，源端为datetimeoffset None位	期望更改为text	实际备端为datetimeoffset None位</t>
        </is>
      </c>
      <c r="EQ591" s="0" t="inlineStr">
        <is>
          <t>33行 15列，源：nan 备：</t>
        </is>
      </c>
      <c r="FD591" s="0" t="inlineStr">
        <is>
          <t>33行 15列，源：nan 备：-1.7900000000000e+308</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c_dtoffset_5列源备映射错误，源端为datetimeoffset None位	期望更改为text	实际备端为datetimeoffset None位</t>
        </is>
      </c>
      <c r="EQ592" s="0" t="inlineStr">
        <is>
          <t>33行 16列，源：nan 备：</t>
        </is>
      </c>
      <c r="FD592" s="0" t="inlineStr">
        <is>
          <t>33行 16列，源：nan 备：-339999995214436424907732413799364296704.000000</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c_dtoffset_6列源备映射错误，源端为datetimeoffset None位	期望更改为text	实际备端为datetimeoffset None位</t>
        </is>
      </c>
      <c r="EQ593" s="0" t="inlineStr">
        <is>
          <t>33行 17列，源：None 备：</t>
        </is>
      </c>
      <c r="FD593" s="0" t="inlineStr">
        <is>
          <t>33行 17列，源：None 备：-922337203685477.5808</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c_dtoffset列源备映射错误，源端为datetimeoffset None位	期望更改为text	实际备端为datetimeoffset None位</t>
        </is>
      </c>
      <c r="EQ594" s="0" t="inlineStr">
        <is>
          <t>33行 18列，源：None 备：</t>
        </is>
      </c>
      <c r="FD594" s="0" t="inlineStr">
        <is>
          <t>33行 18列，源：None 备：-214748.3648</t>
        </is>
      </c>
    </row>
    <row r="595">
      <c r="A595" s="0" t="inlineStr">
        <is>
          <t>info_char_dml_batch1_pk_urp2</t>
        </is>
      </c>
      <c r="K595" s="0" t="inlineStr">
        <is>
          <t>[0;34m info_char_dml_batch1_pk_urp2 [0m源备字段数相同，源端字段：4 	备端字段4</t>
        </is>
      </c>
      <c r="W595" s="16">
        <f>HYPERLINK("#2026041717hbase1!CK2","NO 源备存在差异，共14个")</f>
        <v/>
      </c>
      <c r="X595" s="0">
        <f>A595</f>
        <v/>
      </c>
      <c r="EQ595" s="0" t="inlineStr">
        <is>
          <t>33行 19列，源：None 备：</t>
        </is>
      </c>
      <c r="FD595" s="0" t="inlineStr">
        <is>
          <t>33行 19列，源：None 备：0</t>
        </is>
      </c>
    </row>
    <row r="596">
      <c r="B596" s="0" t="inlineStr">
        <is>
          <t>YES</t>
        </is>
      </c>
      <c r="C596" s="0" t="inlineStr">
        <is>
          <t>NULL</t>
        </is>
      </c>
      <c r="D596" s="0" t="inlineStr">
        <is>
          <t>NULL</t>
        </is>
      </c>
      <c r="E596" s="0" t="inlineStr">
        <is>
          <t>NULL</t>
        </is>
      </c>
      <c r="F596" s="0" t="inlineStr">
        <is>
          <t>NULL</t>
        </is>
      </c>
      <c r="G596" s="0" t="inlineStr">
        <is>
          <t>NULL</t>
        </is>
      </c>
      <c r="H596" s="0" t="inlineStr">
        <is>
          <t>NULL</t>
        </is>
      </c>
      <c r="I596" s="0" t="inlineStr">
        <is>
          <t>YES!PK__info_cha__3213E83FE4C183CD</t>
        </is>
      </c>
      <c r="J596" s="0" t="inlineStr">
        <is>
          <t>YES! 主键相关索引</t>
        </is>
      </c>
      <c r="K596" s="0" t="inlineStr">
        <is>
          <t xml:space="preserve"> NO!  	 id列源备映射错误，源端为int None位	期望更改为text	实际备端为int None位</t>
        </is>
      </c>
      <c r="EQ596" s="0" t="inlineStr">
        <is>
          <t>34行 0列，源：65 备：158</t>
        </is>
      </c>
      <c r="FD596" s="0" t="inlineStr">
        <is>
          <t>34行 0列，源：65 备：202</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c_char列源备映射错误，源端为char 1位	期望更改为text	实际备端为char 1位</t>
        </is>
      </c>
      <c r="EQ597" s="0" t="inlineStr">
        <is>
          <t>34行 1列，源：nan 备：</t>
        </is>
      </c>
      <c r="FD597" s="0" t="inlineStr">
        <is>
          <t>34行 1列，源：nan 备：</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c_char20列源备映射错误，源端为char 20位	期望更改为text	实际备端为char 20位</t>
        </is>
      </c>
      <c r="EQ598" s="0" t="inlineStr">
        <is>
          <t>34行 2列，源：nan 备：</t>
        </is>
      </c>
      <c r="FD598" s="0" t="inlineStr">
        <is>
          <t>34行 2列，源：nan 备：</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c_char7000列源备映射错误，源端为char 7000位	期望更改为text	实际备端为char 7000位</t>
        </is>
      </c>
      <c r="EQ599" s="0" t="inlineStr">
        <is>
          <t>34行 3列，源：nan 备：</t>
        </is>
      </c>
      <c r="FD599" s="0" t="inlineStr">
        <is>
          <t>34行 3列，源：nan 备：</t>
        </is>
      </c>
    </row>
    <row r="600">
      <c r="A600" s="0" t="inlineStr">
        <is>
          <t>info_datetimeoffset_dml_batch1_pk_urp1</t>
        </is>
      </c>
      <c r="K600" s="0" t="inlineStr">
        <is>
          <t>[0;34m info_datetimeoffset_dml_batch1_pk_urp1 [0m源备字段数相同，源端字段：9 	备端字段9</t>
        </is>
      </c>
      <c r="W600" s="16">
        <f>HYPERLINK("#2026041717hbase1!CL2","NO 源备存在差异，共64个")</f>
        <v/>
      </c>
      <c r="X600" s="0">
        <f>A600</f>
        <v/>
      </c>
      <c r="EQ600" s="0" t="inlineStr">
        <is>
          <t>34行 4列，源：nan 备：</t>
        </is>
      </c>
      <c r="FD600" s="0" t="inlineStr">
        <is>
          <t>34行 4列，源：nan 备：</t>
        </is>
      </c>
    </row>
    <row r="601">
      <c r="B601" s="0" t="inlineStr">
        <is>
          <t>YES</t>
        </is>
      </c>
      <c r="C601" s="0" t="inlineStr">
        <is>
          <t>NULL</t>
        </is>
      </c>
      <c r="D601" s="0" t="inlineStr">
        <is>
          <t>NULL</t>
        </is>
      </c>
      <c r="E601" s="0" t="inlineStr">
        <is>
          <t>NULL</t>
        </is>
      </c>
      <c r="F601" s="0" t="inlineStr">
        <is>
          <t>NULL</t>
        </is>
      </c>
      <c r="G601" s="0" t="inlineStr">
        <is>
          <t>NULL</t>
        </is>
      </c>
      <c r="H601" s="0" t="inlineStr">
        <is>
          <t>NULL</t>
        </is>
      </c>
      <c r="I601" s="0" t="inlineStr">
        <is>
          <t>YES!PK__info_dat__3213E83F42DB3FC3</t>
        </is>
      </c>
      <c r="J601" s="0" t="inlineStr">
        <is>
          <t>YES! 主键相关索引</t>
        </is>
      </c>
      <c r="K601" s="0" t="inlineStr">
        <is>
          <t xml:space="preserve"> NO!  	 id列源备映射错误，源端为int None位	期望更改为text	实际备端为int None位</t>
        </is>
      </c>
      <c r="EQ601" s="0" t="inlineStr">
        <is>
          <t>34行 5列，源：None 备：</t>
        </is>
      </c>
      <c r="FD601" s="0" t="inlineStr">
        <is>
          <t>34行 5列，源：None 备：</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c_dtoffset_0列源备映射错误，源端为datetimeoffset None位	期望更改为text	实际备端为datetimeoffset None位</t>
        </is>
      </c>
      <c r="EQ602" s="0" t="inlineStr">
        <is>
          <t>34行 6列，源：None 备：</t>
        </is>
      </c>
      <c r="FD602" s="0" t="inlineStr">
        <is>
          <t>34行 6列，源：None 备：</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c_dtoffset_1列源备映射错误，源端为datetimeoffset None位	期望更改为text	实际备端为datetimeoffset None位</t>
        </is>
      </c>
      <c r="EQ603" s="0" t="inlineStr">
        <is>
          <t>34行 7列，源：None 备：</t>
        </is>
      </c>
      <c r="FD603" s="0" t="inlineStr">
        <is>
          <t>34行 7列，源：None 备：</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c_dtoffset_2列源备映射错误，源端为datetimeoffset None位	期望更改为text	实际备端为datetimeoffset None位</t>
        </is>
      </c>
      <c r="EQ604" s="0" t="inlineStr">
        <is>
          <t>34行 8列，源：None 备：</t>
        </is>
      </c>
      <c r="FD604" s="0" t="inlineStr">
        <is>
          <t>34行 8列，源：None 备：</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c_dtoffset_3列源备映射错误，源端为datetimeoffset None位	期望更改为text	实际备端为datetimeoffset None位</t>
        </is>
      </c>
      <c r="EQ605" s="0" t="inlineStr">
        <is>
          <t>34行 9列，源：None 备：</t>
        </is>
      </c>
      <c r="FD605" s="0" t="inlineStr">
        <is>
          <t>34行 9列，源：None 备：</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c_dtoffset_4列源备映射错误，源端为datetimeoffset None位	期望更改为text	实际备端为datetimeoffset None位</t>
        </is>
      </c>
      <c r="EQ606" s="0" t="inlineStr">
        <is>
          <t>34行 10列，源：None 备：</t>
        </is>
      </c>
      <c r="FD606" s="0" t="inlineStr">
        <is>
          <t>34行 10列，源：None 备：</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c_dtoffset_5列源备映射错误，源端为datetimeoffset None位	期望更改为text	实际备端为datetimeoffset None位</t>
        </is>
      </c>
      <c r="EQ607" s="0" t="inlineStr">
        <is>
          <t>34行 11列，源：None 备：</t>
        </is>
      </c>
      <c r="FD607" s="0" t="inlineStr">
        <is>
          <t>34行 11列，源：None 备：</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c_dtoffset_6列源备映射错误，源端为datetimeoffset None位	期望更改为text	实际备端为datetimeoffset None位</t>
        </is>
      </c>
      <c r="EQ608" s="0" t="inlineStr">
        <is>
          <t>34行 12列，源：None 备：</t>
        </is>
      </c>
      <c r="FD608" s="0" t="inlineStr">
        <is>
          <t>34行 12列，源：None 备：</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c_dtoffset列源备映射错误，源端为datetimeoffset None位	期望更改为text	实际备端为datetimeoffset None位</t>
        </is>
      </c>
      <c r="EQ609" s="0" t="inlineStr">
        <is>
          <t>34行 13列，源：None 备：</t>
        </is>
      </c>
      <c r="FD609" s="0" t="inlineStr">
        <is>
          <t>34行 13列，源：None 备：</t>
        </is>
      </c>
    </row>
    <row r="610">
      <c r="A610" s="0" t="inlineStr">
        <is>
          <t>info_varcharmax_dml_batch2_pk_irp1</t>
        </is>
      </c>
      <c r="K610" s="0" t="inlineStr">
        <is>
          <t>[0;34m info_varcharmax_dml_batch2_pk_irp1 [0m源备字段数相同，源端字段：3 	备端字段3</t>
        </is>
      </c>
      <c r="W610" s="0" t="inlineStr">
        <is>
          <t>YES 源备无差异</t>
        </is>
      </c>
      <c r="X610" s="0">
        <f>A610</f>
        <v/>
      </c>
      <c r="EQ610" s="0" t="inlineStr">
        <is>
          <t>34行 14列，源：None 备：</t>
        </is>
      </c>
      <c r="FD610" s="0" t="inlineStr">
        <is>
          <t>34行 14列，源：None 备：</t>
        </is>
      </c>
    </row>
    <row r="611">
      <c r="B611" s="0" t="inlineStr">
        <is>
          <t>YES</t>
        </is>
      </c>
      <c r="C611" s="0" t="inlineStr">
        <is>
          <t>NULL</t>
        </is>
      </c>
      <c r="D611" s="0" t="inlineStr">
        <is>
          <t>NULL</t>
        </is>
      </c>
      <c r="E611" s="0" t="inlineStr">
        <is>
          <t>NULL</t>
        </is>
      </c>
      <c r="F611" s="0" t="inlineStr">
        <is>
          <t>NULL</t>
        </is>
      </c>
      <c r="G611" s="0" t="inlineStr">
        <is>
          <t>NULL</t>
        </is>
      </c>
      <c r="H611" s="0" t="inlineStr">
        <is>
          <t>NULL</t>
        </is>
      </c>
      <c r="I611" s="0" t="inlineStr">
        <is>
          <t>YES!PK__info_var__3213E83F8E366367</t>
        </is>
      </c>
      <c r="J611" s="0" t="inlineStr">
        <is>
          <t>YES! 主键相关索引</t>
        </is>
      </c>
      <c r="K611" s="0" t="inlineStr">
        <is>
          <t xml:space="preserve"> NO!  	 id列源备映射错误，源端为int None位	期望更改为text	实际备端为int None位</t>
        </is>
      </c>
      <c r="EQ611" s="0" t="inlineStr">
        <is>
          <t>34行 15列，源：nan 备：</t>
        </is>
      </c>
      <c r="FD611" s="0" t="inlineStr">
        <is>
          <t>34行 15列，源：nan 备：1.7900000000000e+308</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c_varchar_max列源备映射错误，源端为varchar -1位	期望更改为text	实际备端为varchar -1位</t>
        </is>
      </c>
      <c r="EQ612" s="0" t="inlineStr">
        <is>
          <t>34行 16列，源：nan 备：</t>
        </is>
      </c>
      <c r="FD612" s="0" t="inlineStr">
        <is>
          <t>34行 16列，源：nan 备：339999995214436424907732413799364296704.000000</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c_nvarchar_max列源备映射错误，源端为nvarchar -1位	期望更改为text	实际备端为nvarchar -1位</t>
        </is>
      </c>
      <c r="EQ613" s="0" t="inlineStr">
        <is>
          <t>34行 17列，源：None 备：</t>
        </is>
      </c>
      <c r="FD613" s="0" t="inlineStr">
        <is>
          <t>34行 17列，源：None 备：922337203685477.5807</t>
        </is>
      </c>
    </row>
    <row r="614">
      <c r="K614" s="0" t="inlineStr">
        <is>
          <t>~ 空表</t>
        </is>
      </c>
      <c r="EQ614" s="0" t="inlineStr">
        <is>
          <t>34行 18列，源：None 备：</t>
        </is>
      </c>
      <c r="FD614" s="0" t="inlineStr">
        <is>
          <t>34行 18列，源：None 备：214748.3647</t>
        </is>
      </c>
    </row>
    <row r="615">
      <c r="A615" s="0" t="inlineStr">
        <is>
          <t>info_time_dml_single_pk_irp</t>
        </is>
      </c>
      <c r="K615" s="0" t="inlineStr">
        <is>
          <t>[0;34m info_time_dml_single_pk_irp [0m源备字段数相同，源端字段：9 	备端字段9</t>
        </is>
      </c>
      <c r="W615" s="16">
        <f>HYPERLINK("#2026041717hbase1!CM2","NO 源备存在差异，共101个")</f>
        <v/>
      </c>
      <c r="X615" s="0">
        <f>A615</f>
        <v/>
      </c>
      <c r="EQ615" s="0" t="inlineStr">
        <is>
          <t>34行 19列，源：None 备：</t>
        </is>
      </c>
      <c r="FD615" s="0" t="inlineStr">
        <is>
          <t>34行 19列，源：None 备：1</t>
        </is>
      </c>
    </row>
    <row r="616">
      <c r="B616" s="0" t="inlineStr">
        <is>
          <t>YES</t>
        </is>
      </c>
      <c r="C616" s="0" t="inlineStr">
        <is>
          <t>NULL</t>
        </is>
      </c>
      <c r="D616" s="0" t="inlineStr">
        <is>
          <t>NULL</t>
        </is>
      </c>
      <c r="E616" s="0" t="inlineStr">
        <is>
          <t>NULL</t>
        </is>
      </c>
      <c r="F616" s="0" t="inlineStr">
        <is>
          <t>NULL</t>
        </is>
      </c>
      <c r="G616" s="0" t="inlineStr">
        <is>
          <t>NULL</t>
        </is>
      </c>
      <c r="H616" s="0" t="inlineStr">
        <is>
          <t>NULL</t>
        </is>
      </c>
      <c r="I616" s="0" t="inlineStr">
        <is>
          <t>YES!PK__info_tim__3213E83FD7CA7301</t>
        </is>
      </c>
      <c r="J616" s="0" t="inlineStr">
        <is>
          <t>YES! 主键相关索引</t>
        </is>
      </c>
      <c r="K616" s="0" t="inlineStr">
        <is>
          <t xml:space="preserve"> NO!  	 id列源备映射错误，源端为int None位	期望更改为text	实际备端为int None位</t>
        </is>
      </c>
      <c r="EQ616" s="0" t="inlineStr">
        <is>
          <t>35行 0列，源：66 备：159</t>
        </is>
      </c>
      <c r="FD616" s="0" t="inlineStr">
        <is>
          <t>35行 0列，源：66 备：203</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c_time0列源备映射错误，源端为time None位	期望更改为text	实际备端为time None位</t>
        </is>
      </c>
      <c r="EQ617" s="0" t="inlineStr">
        <is>
          <t>35行 1列，源：nan 备：</t>
        </is>
      </c>
      <c r="FD617" s="0" t="inlineStr">
        <is>
          <t>35行 1列，源：nan 备：</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c_time1列源备映射错误，源端为time None位	期望更改为text	实际备端为time None位</t>
        </is>
      </c>
      <c r="EQ618" s="0" t="inlineStr">
        <is>
          <t>35行 2列，源：nan 备：</t>
        </is>
      </c>
      <c r="FD618" s="0" t="inlineStr">
        <is>
          <t>35行 2列，源：nan 备：</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c_time2列源备映射错误，源端为time None位	期望更改为text	实际备端为time None位</t>
        </is>
      </c>
      <c r="EQ619" s="0" t="inlineStr">
        <is>
          <t>35行 3列，源：nan 备：</t>
        </is>
      </c>
      <c r="FD619" s="0" t="inlineStr">
        <is>
          <t>35行 3列，源：nan 备：</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c_time3列源备映射错误，源端为time None位	期望更改为text	实际备端为time None位</t>
        </is>
      </c>
      <c r="EQ620" s="0" t="inlineStr">
        <is>
          <t>35行 4列，源：nan 备：</t>
        </is>
      </c>
      <c r="FD620" s="0" t="inlineStr">
        <is>
          <t>35行 4列，源：nan 备：</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c_time4列源备映射错误，源端为time None位	期望更改为text	实际备端为time None位</t>
        </is>
      </c>
      <c r="EQ621" s="0" t="inlineStr">
        <is>
          <t>35行 5列，源：None 备：</t>
        </is>
      </c>
      <c r="FD621" s="0" t="inlineStr">
        <is>
          <t>35行 5列，源：None 备：</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c_time5列源备映射错误，源端为time None位	期望更改为text	实际备端为time None位</t>
        </is>
      </c>
      <c r="EQ622" s="0" t="inlineStr">
        <is>
          <t>35行 6列，源：None 备：</t>
        </is>
      </c>
      <c r="FD622" s="0" t="inlineStr">
        <is>
          <t>35行 6列，源：None 备：</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c_time6列源备映射错误，源端为time None位	期望更改为text	实际备端为time None位</t>
        </is>
      </c>
      <c r="EQ623" s="0" t="inlineStr">
        <is>
          <t>35行 7列，源：None 备：</t>
        </is>
      </c>
      <c r="FD623" s="0" t="inlineStr">
        <is>
          <t>35行 7列，源：None 备：</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c_time列源备映射错误，源端为time None位	期望更改为text	实际备端为time None位</t>
        </is>
      </c>
      <c r="EQ624" s="0" t="inlineStr">
        <is>
          <t>35行 8列，源：None 备：</t>
        </is>
      </c>
      <c r="FD624" s="0" t="inlineStr">
        <is>
          <t>35行 8列，源：None 备：</t>
        </is>
      </c>
    </row>
    <row r="625">
      <c r="A625" s="0" t="inlineStr">
        <is>
          <t>info_datetimeoffset_dml_batch1_pk_urp2</t>
        </is>
      </c>
      <c r="K625" s="0" t="inlineStr">
        <is>
          <t>[0;34m info_datetimeoffset_dml_batch1_pk_urp2 [0m源备字段数相同，源端字段：9 	备端字段9</t>
        </is>
      </c>
      <c r="W625" s="16">
        <f>HYPERLINK("#2026041717hbase1!CN2","NO 源备存在差异，共100个")</f>
        <v/>
      </c>
      <c r="X625" s="0">
        <f>A625</f>
        <v/>
      </c>
      <c r="EQ625" s="0" t="inlineStr">
        <is>
          <t>35行 9列，源：None 备：</t>
        </is>
      </c>
      <c r="FD625" s="0" t="inlineStr">
        <is>
          <t>35行 9列，源：None 备：</t>
        </is>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YES!PK__info_dat__3213E83F4F046BD4</t>
        </is>
      </c>
      <c r="J626" s="0" t="inlineStr">
        <is>
          <t>YES! 主键相关索引</t>
        </is>
      </c>
      <c r="K626" s="0" t="inlineStr">
        <is>
          <t xml:space="preserve"> NO!  	 id列源备映射错误，源端为int None位	期望更改为text	实际备端为int None位</t>
        </is>
      </c>
      <c r="EQ626" s="0" t="inlineStr">
        <is>
          <t>35行 10列，源：None 备：</t>
        </is>
      </c>
      <c r="FD626" s="0" t="inlineStr">
        <is>
          <t>35行 10列，源：None 备：</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c_dtoffset_0列源备映射错误，源端为datetimeoffset None位	期望更改为text	实际备端为datetimeoffset None位</t>
        </is>
      </c>
      <c r="EQ627" s="0" t="inlineStr">
        <is>
          <t>35行 11列，源：None 备：</t>
        </is>
      </c>
      <c r="FD627" s="0" t="inlineStr">
        <is>
          <t>35行 11列，源：None 备：</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c_dtoffset_1列源备映射错误，源端为datetimeoffset None位	期望更改为text	实际备端为datetimeoffset None位</t>
        </is>
      </c>
      <c r="EQ628" s="0" t="inlineStr">
        <is>
          <t>35行 12列，源：None 备：</t>
        </is>
      </c>
      <c r="FD628" s="0" t="inlineStr">
        <is>
          <t>35行 12列，源：None 备：</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c_dtoffset_2列源备映射错误，源端为datetimeoffset None位	期望更改为text	实际备端为datetimeoffset None位</t>
        </is>
      </c>
      <c r="EQ629" s="0" t="inlineStr">
        <is>
          <t>35行 13列，源：None 备：</t>
        </is>
      </c>
      <c r="FD629" s="0" t="inlineStr">
        <is>
          <t>35行 13列，源：None 备：</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c_dtoffset_3列源备映射错误，源端为datetimeoffset None位	期望更改为text	实际备端为datetimeoffset None位</t>
        </is>
      </c>
      <c r="EQ630" s="0" t="inlineStr">
        <is>
          <t>35行 14列，源：None 备：</t>
        </is>
      </c>
      <c r="FD630" s="0" t="inlineStr">
        <is>
          <t>35行 14列，源：None 备：</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c_dtoffset_4列源备映射错误，源端为datetimeoffset None位	期望更改为text	实际备端为datetimeoffset None位</t>
        </is>
      </c>
      <c r="EQ631" s="0" t="inlineStr">
        <is>
          <t>35行 15列，源：nan 备：</t>
        </is>
      </c>
      <c r="FD631" s="0" t="inlineStr">
        <is>
          <t>35行 15列，源：nan 备：</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c_dtoffset_5列源备映射错误，源端为datetimeoffset None位	期望更改为text	实际备端为datetimeoffset None位</t>
        </is>
      </c>
      <c r="EQ632" s="0" t="inlineStr">
        <is>
          <t>35行 16列，源：nan 备：</t>
        </is>
      </c>
      <c r="FD632" s="0" t="inlineStr">
        <is>
          <t>35行 16列，源：nan 备：</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c_dtoffset_6列源备映射错误，源端为datetimeoffset None位	期望更改为text	实际备端为datetimeoffset None位</t>
        </is>
      </c>
      <c r="EQ633" s="0" t="inlineStr">
        <is>
          <t>35行 17列，源：None 备：</t>
        </is>
      </c>
      <c r="FD633" s="0" t="inlineStr">
        <is>
          <t>35行 17列，源：None 备：</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c_dtoffset列源备映射错误，源端为datetimeoffset None位	期望更改为text	实际备端为datetimeoffset None位</t>
        </is>
      </c>
      <c r="EQ634" s="0" t="inlineStr">
        <is>
          <t>35行 18列，源：None 备：</t>
        </is>
      </c>
      <c r="FD634" s="0" t="inlineStr">
        <is>
          <t>35行 18列，源：None 备：</t>
        </is>
      </c>
    </row>
    <row r="635">
      <c r="A635" s="0" t="inlineStr">
        <is>
          <t>info_date_dml_batch1_pk_irp2</t>
        </is>
      </c>
      <c r="K635" s="0" t="inlineStr">
        <is>
          <t>[0;34m info_date_dml_batch1_pk_irp2 [0m源备字段数相同，源端字段：2 	备端字段2</t>
        </is>
      </c>
      <c r="W635" s="16">
        <f>HYPERLINK("#2026041717hbase1!CO2","NO 源备存在差异，共76个")</f>
        <v/>
      </c>
      <c r="X635" s="0">
        <f>A635</f>
        <v/>
      </c>
      <c r="EQ635" s="0" t="inlineStr">
        <is>
          <t>35行 19列，源：None 备：</t>
        </is>
      </c>
      <c r="FD635" s="0" t="inlineStr">
        <is>
          <t>35行 19列，源：None 备：</t>
        </is>
      </c>
    </row>
    <row r="636">
      <c r="B636" s="0" t="inlineStr">
        <is>
          <t>YES</t>
        </is>
      </c>
      <c r="C636" s="0" t="inlineStr">
        <is>
          <t>NULL</t>
        </is>
      </c>
      <c r="D636" s="0" t="inlineStr">
        <is>
          <t>NULL</t>
        </is>
      </c>
      <c r="E636" s="0" t="inlineStr">
        <is>
          <t>NULL</t>
        </is>
      </c>
      <c r="F636" s="0" t="inlineStr">
        <is>
          <t>NULL</t>
        </is>
      </c>
      <c r="G636" s="0" t="inlineStr">
        <is>
          <t>NULL</t>
        </is>
      </c>
      <c r="H636" s="0" t="inlineStr">
        <is>
          <t>NULL</t>
        </is>
      </c>
      <c r="I636" s="0" t="inlineStr">
        <is>
          <t>YES!PK__info_dat__3213E83F56A77804</t>
        </is>
      </c>
      <c r="J636" s="0" t="inlineStr">
        <is>
          <t>YES! 主键相关索引</t>
        </is>
      </c>
      <c r="K636" s="0" t="inlineStr">
        <is>
          <t xml:space="preserve"> NO!  	 id列源备映射错误，源端为int None位	期望更改为text	实际备端为int None位</t>
        </is>
      </c>
      <c r="EQ636" s="0" t="inlineStr">
        <is>
          <t>36行 0列，源：67 备：16</t>
        </is>
      </c>
      <c r="FD636" s="0" t="inlineStr">
        <is>
          <t>36行 0列，源：67 备：204</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c_date列源备映射错误，源端为date None位	期望更改为text	实际备端为date None位</t>
        </is>
      </c>
      <c r="EQ637" s="0" t="inlineStr">
        <is>
          <t>36行 1列，源：nan 备：</t>
        </is>
      </c>
      <c r="FD637" s="0" t="inlineStr">
        <is>
          <t>36行 1列，源：nan 备：</t>
        </is>
      </c>
    </row>
    <row r="638">
      <c r="A638" s="0" t="inlineStr">
        <is>
          <t>info_varcharmax_dml_batch2_pk_irp2</t>
        </is>
      </c>
      <c r="K638" s="0" t="inlineStr">
        <is>
          <t>[0;34m info_varcharmax_dml_batch2_pk_irp2 [0m源备字段数相同，源端字段：3 	备端字段3</t>
        </is>
      </c>
      <c r="W638" s="0" t="inlineStr">
        <is>
          <t>YES 源备无差异</t>
        </is>
      </c>
      <c r="X638" s="0">
        <f>A638</f>
        <v/>
      </c>
      <c r="EQ638" s="0" t="inlineStr">
        <is>
          <t>36行 2列，源：nan 备：</t>
        </is>
      </c>
      <c r="FD638" s="0" t="inlineStr">
        <is>
          <t>36行 2列，源：nan 备：</t>
        </is>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YES!PK__info_var__3213E83FDFEDFE46</t>
        </is>
      </c>
      <c r="J639" s="0" t="inlineStr">
        <is>
          <t>YES! 主键相关索引</t>
        </is>
      </c>
      <c r="K639" s="0" t="inlineStr">
        <is>
          <t xml:space="preserve"> NO!  	 id列源备映射错误，源端为int None位	期望更改为text	实际备端为int None位</t>
        </is>
      </c>
      <c r="EQ639" s="0" t="inlineStr">
        <is>
          <t>36行 3列，源：nan 备：</t>
        </is>
      </c>
      <c r="FD639" s="0" t="inlineStr">
        <is>
          <t>36行 3列，源：nan 备：</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c_varchar_max列源备映射错误，源端为varchar -1位	期望更改为text	实际备端为varchar -1位</t>
        </is>
      </c>
      <c r="EQ640" s="0" t="inlineStr">
        <is>
          <t>36行 4列，源：nan 备：</t>
        </is>
      </c>
      <c r="FD640" s="0" t="inlineStr">
        <is>
          <t>36行 4列，源：nan 备：</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c_nvarchar_max列源备映射错误，源端为nvarchar -1位	期望更改为text	实际备端为nvarchar -1位</t>
        </is>
      </c>
      <c r="EQ641" s="0" t="inlineStr">
        <is>
          <t>36行 5列，源：None 备：</t>
        </is>
      </c>
      <c r="FD641" s="0" t="inlineStr">
        <is>
          <t>36行 5列，源：None 备：</t>
        </is>
      </c>
    </row>
    <row r="642">
      <c r="K642" s="0" t="inlineStr">
        <is>
          <t>~ 空表</t>
        </is>
      </c>
      <c r="EQ642" s="0" t="inlineStr">
        <is>
          <t>36行 6列，源：None 备：</t>
        </is>
      </c>
      <c r="FD642" s="0" t="inlineStr">
        <is>
          <t>36行 6列，源：None 备：</t>
        </is>
      </c>
    </row>
    <row r="643">
      <c r="A643" s="0" t="inlineStr">
        <is>
          <t>info_datetimeoffset_dml_batch1_pk_drp1</t>
        </is>
      </c>
      <c r="K643" s="0" t="inlineStr">
        <is>
          <t>[0;34m info_datetimeoffset_dml_batch1_pk_drp1 [0m源备字段数相同，源端字段：9 	备端字段9</t>
        </is>
      </c>
      <c r="W643" s="0" t="inlineStr">
        <is>
          <t>YES 源备无差异</t>
        </is>
      </c>
      <c r="X643" s="0">
        <f>A643</f>
        <v/>
      </c>
      <c r="EQ643" s="0" t="inlineStr">
        <is>
          <t>36行 7列，源：None 备：</t>
        </is>
      </c>
      <c r="FD643" s="0" t="inlineStr">
        <is>
          <t>36行 7列，源：None 备：</t>
        </is>
      </c>
    </row>
    <row r="644">
      <c r="B644" s="0" t="inlineStr">
        <is>
          <t>YES</t>
        </is>
      </c>
      <c r="C644" s="0" t="inlineStr">
        <is>
          <t>NULL</t>
        </is>
      </c>
      <c r="D644" s="0" t="inlineStr">
        <is>
          <t>NULL</t>
        </is>
      </c>
      <c r="E644" s="0" t="inlineStr">
        <is>
          <t>NULL</t>
        </is>
      </c>
      <c r="F644" s="0" t="inlineStr">
        <is>
          <t>NULL</t>
        </is>
      </c>
      <c r="G644" s="0" t="inlineStr">
        <is>
          <t>NULL</t>
        </is>
      </c>
      <c r="H644" s="0" t="inlineStr">
        <is>
          <t>NULL</t>
        </is>
      </c>
      <c r="I644" s="0" t="inlineStr">
        <is>
          <t>YES!PK__info_dat__3213E83F03E004B8</t>
        </is>
      </c>
      <c r="J644" s="0" t="inlineStr">
        <is>
          <t>YES! 主键相关索引</t>
        </is>
      </c>
      <c r="K644" s="0" t="inlineStr">
        <is>
          <t xml:space="preserve"> NO!  	 id列源备映射错误，源端为int None位	期望更改为text	实际备端为int None位</t>
        </is>
      </c>
      <c r="EQ644" s="0" t="inlineStr">
        <is>
          <t>36行 8列，源：None 备：</t>
        </is>
      </c>
      <c r="FD644" s="0" t="inlineStr">
        <is>
          <t>36行 8列，源：None 备：</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c_dtoffset_0列源备映射错误，源端为datetimeoffset None位	期望更改为text	实际备端为datetimeoffset None位</t>
        </is>
      </c>
      <c r="EQ645" s="0" t="inlineStr">
        <is>
          <t>36行 9列，源：None 备：</t>
        </is>
      </c>
      <c r="FD645" s="0" t="inlineStr">
        <is>
          <t>36行 9列，源：None 备：</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c_dtoffset_1列源备映射错误，源端为datetimeoffset None位	期望更改为text	实际备端为datetimeoffset None位</t>
        </is>
      </c>
      <c r="EQ646" s="0" t="inlineStr">
        <is>
          <t>36行 10列，源：None 备：</t>
        </is>
      </c>
      <c r="FD646" s="0" t="inlineStr">
        <is>
          <t>36行 10列，源：None 备：</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c_dtoffset_2列源备映射错误，源端为datetimeoffset None位	期望更改为text	实际备端为datetimeoffset None位</t>
        </is>
      </c>
      <c r="EQ647" s="0" t="inlineStr">
        <is>
          <t>36行 11列，源：None 备：</t>
        </is>
      </c>
      <c r="FD647" s="0" t="inlineStr">
        <is>
          <t>36行 11列，源：None 备：</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c_dtoffset_3列源备映射错误，源端为datetimeoffset None位	期望更改为text	实际备端为datetimeoffset None位</t>
        </is>
      </c>
      <c r="EQ648" s="0" t="inlineStr">
        <is>
          <t>36行 12列，源：None 备：</t>
        </is>
      </c>
      <c r="FD648" s="0" t="inlineStr">
        <is>
          <t>36行 12列，源：None 备：</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c_dtoffset_4列源备映射错误，源端为datetimeoffset None位	期望更改为text	实际备端为datetimeoffset None位</t>
        </is>
      </c>
      <c r="EQ649" s="0" t="inlineStr">
        <is>
          <t>36行 13列，源：None 备：</t>
        </is>
      </c>
      <c r="FD649" s="0" t="inlineStr">
        <is>
          <t>36行 13列，源：None 备：</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c_dtoffset_5列源备映射错误，源端为datetimeoffset None位	期望更改为text	实际备端为datetimeoffset None位</t>
        </is>
      </c>
      <c r="EQ650" s="0" t="inlineStr">
        <is>
          <t>36行 14列，源：None 备：</t>
        </is>
      </c>
      <c r="FD650" s="0" t="inlineStr">
        <is>
          <t>36行 14列，源：None 备：</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c_dtoffset_6列源备映射错误，源端为datetimeoffset None位	期望更改为text	实际备端为datetimeoffset None位</t>
        </is>
      </c>
      <c r="EQ651" s="0" t="inlineStr">
        <is>
          <t>36行 15列，源：nan 备：123456789000000002003480098325095514112.0000000000000</t>
        </is>
      </c>
      <c r="FD651" s="0" t="inlineStr">
        <is>
          <t>36行 15列，源：nan 备：0.0000000000000</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c_dtoffset列源备映射错误，源端为datetimeoffset None位	期望更改为text	实际备端为datetimeoffset None位</t>
        </is>
      </c>
      <c r="EQ652" s="0" t="inlineStr">
        <is>
          <t>36行 16列，源：nan 备：340282306073709652508363335590014353408.000000</t>
        </is>
      </c>
      <c r="FD652" s="0" t="inlineStr">
        <is>
          <t>36行 16列，源：nan 备：299792448.000000</t>
        </is>
      </c>
    </row>
    <row r="653">
      <c r="K653" s="0" t="inlineStr">
        <is>
          <t>~ 空表</t>
        </is>
      </c>
      <c r="EQ653" s="0" t="inlineStr">
        <is>
          <t>36行 17列，源：None 备：123456.7890</t>
        </is>
      </c>
      <c r="FD653" s="0" t="inlineStr">
        <is>
          <t>36行 17列，源：None 备：-500000.0000</t>
        </is>
      </c>
    </row>
    <row r="654">
      <c r="A654" s="0" t="inlineStr">
        <is>
          <t>info_nchar_dml_batch1_pk_urp1</t>
        </is>
      </c>
      <c r="K654" s="0" t="inlineStr">
        <is>
          <t>[0;34m info_nchar_dml_batch1_pk_urp1 [0m源备字段数相同，源端字段：4 	备端字段4</t>
        </is>
      </c>
      <c r="W654" s="0" t="inlineStr">
        <is>
          <t>YES 源备无差异</t>
        </is>
      </c>
      <c r="X654" s="0">
        <f>A654</f>
        <v/>
      </c>
      <c r="EQ654" s="0" t="inlineStr">
        <is>
          <t>36行 18列，源：None 备：1234.5678</t>
        </is>
      </c>
      <c r="FD654" s="0" t="inlineStr">
        <is>
          <t>36行 18列，源：None 备：1234.5678</t>
        </is>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YES!PK__info_nch__3213E83F5B7B59D7</t>
        </is>
      </c>
      <c r="J655" s="0" t="inlineStr">
        <is>
          <t>YES! 主键相关索引</t>
        </is>
      </c>
      <c r="K655" s="0" t="inlineStr">
        <is>
          <t xml:space="preserve"> NO!  	 id列源备映射错误，源端为int None位	期望更改为text	实际备端为int None位</t>
        </is>
      </c>
      <c r="EQ655" s="0" t="inlineStr">
        <is>
          <t>36行 19列，源：None 备：1</t>
        </is>
      </c>
      <c r="FD655" s="0" t="inlineStr">
        <is>
          <t>36行 19列，源：None 备：1</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c_nchar列源备映射错误，源端为nchar 2位	期望更改为text	实际备端为nchar 2位</t>
        </is>
      </c>
      <c r="EQ656" s="0" t="inlineStr">
        <is>
          <t>37行 0列，源：68 备：160</t>
        </is>
      </c>
      <c r="FD656" s="0" t="inlineStr">
        <is>
          <t>37行 0列，源：68 备：205</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c_nchar20列源备映射错误，源端为nchar 40位	期望更改为text	实际备端为nchar 40位</t>
        </is>
      </c>
      <c r="EQ657" s="0" t="inlineStr">
        <is>
          <t>37行 1列，源：nan 备：</t>
        </is>
      </c>
      <c r="FD657" s="0" t="inlineStr">
        <is>
          <t>37行 1列，源：nan 备：</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c_nchar3500列源备映射错误，源端为nchar 7000位	期望更改为text	实际备端为nchar 7000位</t>
        </is>
      </c>
      <c r="EQ658" s="0" t="inlineStr">
        <is>
          <t>37行 2列，源：nan 备：</t>
        </is>
      </c>
      <c r="FD658" s="0" t="inlineStr">
        <is>
          <t>37行 2列，源：nan 备：</t>
        </is>
      </c>
    </row>
    <row r="659">
      <c r="A659" s="0" t="inlineStr">
        <is>
          <t>info_hierarchyid_dml_single_pk</t>
        </is>
      </c>
      <c r="K659" s="0" t="inlineStr">
        <is>
          <t>[0;34m info_hierarchyid_dml_single_pk [0m源备字段数相同，源端字段：2 	备端字段2</t>
        </is>
      </c>
      <c r="W659" s="0" t="inlineStr">
        <is>
          <t>YES 源备无差异</t>
        </is>
      </c>
      <c r="X659" s="0">
        <f>A659</f>
        <v/>
      </c>
      <c r="EQ659" s="0" t="inlineStr">
        <is>
          <t>37行 3列，源：nan 备：</t>
        </is>
      </c>
      <c r="FD659" s="0" t="inlineStr">
        <is>
          <t>37行 3列，源：nan 备：</t>
        </is>
      </c>
    </row>
    <row r="660">
      <c r="B660" s="0" t="inlineStr">
        <is>
          <t>YES</t>
        </is>
      </c>
      <c r="C660" s="0" t="inlineStr">
        <is>
          <t>NULL</t>
        </is>
      </c>
      <c r="D660" s="0" t="inlineStr">
        <is>
          <t>NULL</t>
        </is>
      </c>
      <c r="E660" s="0" t="inlineStr">
        <is>
          <t>NULL</t>
        </is>
      </c>
      <c r="F660" s="0" t="inlineStr">
        <is>
          <t>NULL</t>
        </is>
      </c>
      <c r="G660" s="0" t="inlineStr">
        <is>
          <t>NULL</t>
        </is>
      </c>
      <c r="H660" s="0" t="inlineStr">
        <is>
          <t>NULL</t>
        </is>
      </c>
      <c r="I660" s="0" t="inlineStr">
        <is>
          <t>YES!PK__info_hie__3213E83FDF81A11E</t>
        </is>
      </c>
      <c r="J660" s="0" t="inlineStr">
        <is>
          <t>YES! 主键相关索引</t>
        </is>
      </c>
      <c r="K660" s="0" t="inlineStr">
        <is>
          <t xml:space="preserve"> NO!  	 id列源备映射错误，源端为int None位	期望更改为text	实际备端为int None位</t>
        </is>
      </c>
      <c r="EQ660" s="0" t="inlineStr">
        <is>
          <t>37行 4列，源：nan 备：</t>
        </is>
      </c>
      <c r="FD660" s="0" t="inlineStr">
        <is>
          <t>37行 4列，源：nan 备：</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c_hierarchyid列源备映射错误，源端为hierarchyid 892位	期望更改为text	实际备端为hierarchyid 892位</t>
        </is>
      </c>
      <c r="EQ661" s="0" t="inlineStr">
        <is>
          <t>37行 5列，源：None 备：</t>
        </is>
      </c>
      <c r="FD661" s="0" t="inlineStr">
        <is>
          <t>37行 5列，源：None 备：</t>
        </is>
      </c>
    </row>
    <row r="662">
      <c r="A662" s="0" t="inlineStr">
        <is>
          <t>info_datetimeoffset_dml_batch1_pk_drp2</t>
        </is>
      </c>
      <c r="K662" s="0" t="inlineStr">
        <is>
          <t>[0;34m info_datetimeoffset_dml_batch1_pk_drp2 [0m源备字段数相同，源端字段：9 	备端字段9</t>
        </is>
      </c>
      <c r="W662" s="16">
        <f>HYPERLINK("#2026041717hbase1!CP2","NO 源备存在差异，共27个")</f>
        <v/>
      </c>
      <c r="X662" s="0">
        <f>A662</f>
        <v/>
      </c>
      <c r="EQ662" s="0" t="inlineStr">
        <is>
          <t>37行 6列，源：None 备：</t>
        </is>
      </c>
      <c r="FD662" s="0" t="inlineStr">
        <is>
          <t>37行 6列，源：None 备：</t>
        </is>
      </c>
    </row>
    <row r="663">
      <c r="B663" s="0" t="inlineStr">
        <is>
          <t>YES</t>
        </is>
      </c>
      <c r="C663" s="0" t="inlineStr">
        <is>
          <t>NULL</t>
        </is>
      </c>
      <c r="D663" s="0" t="inlineStr">
        <is>
          <t>NULL</t>
        </is>
      </c>
      <c r="E663" s="0" t="inlineStr">
        <is>
          <t>NULL</t>
        </is>
      </c>
      <c r="F663" s="0" t="inlineStr">
        <is>
          <t>NULL</t>
        </is>
      </c>
      <c r="G663" s="0" t="inlineStr">
        <is>
          <t>NULL</t>
        </is>
      </c>
      <c r="H663" s="0" t="inlineStr">
        <is>
          <t>NULL</t>
        </is>
      </c>
      <c r="I663" s="0" t="inlineStr">
        <is>
          <t>YES!PK__info_dat__3213E83F0245F38E</t>
        </is>
      </c>
      <c r="J663" s="0" t="inlineStr">
        <is>
          <t>YES! 主键相关索引</t>
        </is>
      </c>
      <c r="K663" s="0" t="inlineStr">
        <is>
          <t xml:space="preserve"> NO!  	 id列源备映射错误，源端为int None位	期望更改为text	实际备端为int None位</t>
        </is>
      </c>
      <c r="EQ663" s="0" t="inlineStr">
        <is>
          <t>37行 7列，源：None 备：</t>
        </is>
      </c>
      <c r="FD663" s="0" t="inlineStr">
        <is>
          <t>37行 7列，源：None 备：</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c_dtoffset_0列源备映射错误，源端为datetimeoffset None位	期望更改为text	实际备端为datetimeoffset None位</t>
        </is>
      </c>
      <c r="EQ664" s="0" t="inlineStr">
        <is>
          <t>37行 8列，源：None 备：</t>
        </is>
      </c>
      <c r="FD664" s="0" t="inlineStr">
        <is>
          <t>37行 8列，源：None 备：</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c_dtoffset_1列源备映射错误，源端为datetimeoffset None位	期望更改为text	实际备端为datetimeoffset None位</t>
        </is>
      </c>
      <c r="EQ665" s="0" t="inlineStr">
        <is>
          <t>37行 9列，源：None 备：</t>
        </is>
      </c>
      <c r="FD665" s="0" t="inlineStr">
        <is>
          <t>37行 9列，源：None 备：</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c_dtoffset_2列源备映射错误，源端为datetimeoffset None位	期望更改为text	实际备端为datetimeoffset None位</t>
        </is>
      </c>
      <c r="EQ666" s="0" t="inlineStr">
        <is>
          <t>37行 10列，源：None 备：</t>
        </is>
      </c>
      <c r="FD666" s="0" t="inlineStr">
        <is>
          <t>37行 10列，源：None 备：</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c_dtoffset_3列源备映射错误，源端为datetimeoffset None位	期望更改为text	实际备端为datetimeoffset None位</t>
        </is>
      </c>
      <c r="EQ667" s="0" t="inlineStr">
        <is>
          <t>37行 11列，源：None 备：</t>
        </is>
      </c>
      <c r="FD667" s="0" t="inlineStr">
        <is>
          <t>37行 11列，源：None 备：</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c_dtoffset_4列源备映射错误，源端为datetimeoffset None位	期望更改为text	实际备端为datetimeoffset None位</t>
        </is>
      </c>
      <c r="EQ668" s="0" t="inlineStr">
        <is>
          <t>37行 12列，源：None 备：</t>
        </is>
      </c>
      <c r="FD668" s="0" t="inlineStr">
        <is>
          <t>37行 12列，源：None 备：</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c_dtoffset_5列源备映射错误，源端为datetimeoffset None位	期望更改为text	实际备端为datetimeoffset None位</t>
        </is>
      </c>
      <c r="EQ669" s="0" t="inlineStr">
        <is>
          <t>37行 13列，源：None 备：</t>
        </is>
      </c>
      <c r="FD669" s="0" t="inlineStr">
        <is>
          <t>37行 13列，源：None 备：</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c_dtoffset_6列源备映射错误，源端为datetimeoffset None位	期望更改为text	实际备端为datetimeoffset None位</t>
        </is>
      </c>
      <c r="EQ670" s="0" t="inlineStr">
        <is>
          <t>37行 14列，源：None 备：</t>
        </is>
      </c>
      <c r="FD670" s="0" t="inlineStr">
        <is>
          <t>37行 14列，源：None 备：</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c_dtoffset列源备映射错误，源端为datetimeoffset None位	期望更改为text	实际备端为datetimeoffset None位</t>
        </is>
      </c>
      <c r="EQ671" s="0" t="inlineStr">
        <is>
          <t>37行 15列，源：nan 备：</t>
        </is>
      </c>
      <c r="FD671" s="0" t="inlineStr">
        <is>
          <t>37行 15列，源：nan 备：</t>
        </is>
      </c>
    </row>
    <row r="672">
      <c r="A672" s="0" t="inlineStr">
        <is>
          <t>info_char_dml_batch1_pk_drp1</t>
        </is>
      </c>
      <c r="K672" s="0" t="inlineStr">
        <is>
          <t>[0;34m info_char_dml_batch1_pk_drp1 [0m源备字段数相同，源端字段：4 	备端字段4</t>
        </is>
      </c>
      <c r="W672" s="0" t="inlineStr">
        <is>
          <t>YES 源备无差异</t>
        </is>
      </c>
      <c r="X672" s="0">
        <f>A672</f>
        <v/>
      </c>
      <c r="EQ672" s="0" t="inlineStr">
        <is>
          <t>37行 16列，源：nan 备：</t>
        </is>
      </c>
      <c r="FD672" s="0" t="inlineStr">
        <is>
          <t>37行 16列，源：nan 备：</t>
        </is>
      </c>
    </row>
    <row r="673">
      <c r="B673" s="0" t="inlineStr">
        <is>
          <t>YES</t>
        </is>
      </c>
      <c r="C673" s="0" t="inlineStr">
        <is>
          <t>NULL</t>
        </is>
      </c>
      <c r="D673" s="0" t="inlineStr">
        <is>
          <t>NULL</t>
        </is>
      </c>
      <c r="E673" s="0" t="inlineStr">
        <is>
          <t>NULL</t>
        </is>
      </c>
      <c r="F673" s="0" t="inlineStr">
        <is>
          <t>NULL</t>
        </is>
      </c>
      <c r="G673" s="0" t="inlineStr">
        <is>
          <t>NULL</t>
        </is>
      </c>
      <c r="H673" s="0" t="inlineStr">
        <is>
          <t>NULL</t>
        </is>
      </c>
      <c r="I673" s="0" t="inlineStr">
        <is>
          <t>YES!PK__info_cha__3213E83FA4482218</t>
        </is>
      </c>
      <c r="J673" s="0" t="inlineStr">
        <is>
          <t>YES! 主键相关索引</t>
        </is>
      </c>
      <c r="K673" s="0" t="inlineStr">
        <is>
          <t xml:space="preserve"> NO!  	 id列源备映射错误，源端为int None位	期望更改为text	实际备端为int None位</t>
        </is>
      </c>
      <c r="EQ673" s="0" t="inlineStr">
        <is>
          <t>37行 17列，源：None 备：</t>
        </is>
      </c>
      <c r="FD673" s="0" t="inlineStr">
        <is>
          <t>37行 17列，源：None 备：</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c_char列源备映射错误，源端为char 1位	期望更改为text	实际备端为char 1位</t>
        </is>
      </c>
      <c r="EQ674" s="0" t="inlineStr">
        <is>
          <t>37行 18列，源：None 备：</t>
        </is>
      </c>
      <c r="FD674" s="0" t="inlineStr">
        <is>
          <t>37行 18列，源：None 备：</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c_char20列源备映射错误，源端为char 20位	期望更改为text	实际备端为char 20位</t>
        </is>
      </c>
      <c r="EQ675" s="0" t="inlineStr">
        <is>
          <t>37行 19列，源：None 备：</t>
        </is>
      </c>
      <c r="FD675" s="0" t="inlineStr">
        <is>
          <t>37行 19列，源：None 备：</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c_char7000列源备映射错误，源端为char 7000位	期望更改为text	实际备端为char 7000位</t>
        </is>
      </c>
      <c r="EQ676" s="0" t="inlineStr">
        <is>
          <t>38行 0列，源：69 备：161</t>
        </is>
      </c>
      <c r="FD676" s="0" t="inlineStr">
        <is>
          <t>38行 0列，源：69 备：206</t>
        </is>
      </c>
    </row>
    <row r="677">
      <c r="K677" s="0" t="inlineStr">
        <is>
          <t>~ 空表</t>
        </is>
      </c>
      <c r="EQ677" s="0" t="inlineStr">
        <is>
          <t>38行 1列，源：nan 备：</t>
        </is>
      </c>
      <c r="FD677" s="0" t="inlineStr">
        <is>
          <t>38行 1列，源：nan 备：</t>
        </is>
      </c>
    </row>
    <row r="678">
      <c r="A678" s="0" t="inlineStr">
        <is>
          <t>info_datetimeoffset_dml_batch1_pk</t>
        </is>
      </c>
      <c r="K678" s="0" t="inlineStr">
        <is>
          <t>[0;34m info_datetimeoffset_dml_batch1_pk [0m源备字段数相同，源端字段：9 	备端字段9</t>
        </is>
      </c>
      <c r="W678" s="0" t="inlineStr">
        <is>
          <t>YES 源备无差异</t>
        </is>
      </c>
      <c r="X678" s="0">
        <f>A678</f>
        <v/>
      </c>
      <c r="EQ678" s="0" t="inlineStr">
        <is>
          <t>38行 2列，源：nan 备：</t>
        </is>
      </c>
      <c r="FD678" s="0" t="inlineStr">
        <is>
          <t>38行 2列，源：nan 备：</t>
        </is>
      </c>
    </row>
    <row r="679">
      <c r="B679" s="0" t="inlineStr">
        <is>
          <t>YES</t>
        </is>
      </c>
      <c r="C679" s="0" t="inlineStr">
        <is>
          <t>NULL</t>
        </is>
      </c>
      <c r="D679" s="0" t="inlineStr">
        <is>
          <t>NULL</t>
        </is>
      </c>
      <c r="E679" s="0" t="inlineStr">
        <is>
          <t>NULL</t>
        </is>
      </c>
      <c r="F679" s="0" t="inlineStr">
        <is>
          <t>NULL</t>
        </is>
      </c>
      <c r="G679" s="0" t="inlineStr">
        <is>
          <t>NULL</t>
        </is>
      </c>
      <c r="H679" s="0" t="inlineStr">
        <is>
          <t>NULL</t>
        </is>
      </c>
      <c r="I679" s="0" t="inlineStr">
        <is>
          <t>YES!PK__info_dat__3213E83FB18F0774</t>
        </is>
      </c>
      <c r="J679" s="0" t="inlineStr">
        <is>
          <t>YES! 主键相关索引</t>
        </is>
      </c>
      <c r="K679" s="0" t="inlineStr">
        <is>
          <t xml:space="preserve"> NO!  	 id列源备映射错误，源端为int None位	期望更改为text	实际备端为int None位</t>
        </is>
      </c>
      <c r="EQ679" s="0" t="inlineStr">
        <is>
          <t>38行 3列，源：nan 备：</t>
        </is>
      </c>
      <c r="FD679" s="0" t="inlineStr">
        <is>
          <t>38行 3列，源：nan 备：</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c_dtoffset_0列源备映射错误，源端为datetimeoffset None位	期望更改为text	实际备端为datetimeoffset None位</t>
        </is>
      </c>
      <c r="EQ680" s="0" t="inlineStr">
        <is>
          <t>38行 4列，源：nan 备：</t>
        </is>
      </c>
      <c r="FD680" s="0" t="inlineStr">
        <is>
          <t>38行 4列，源：nan 备：</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c_dtoffset_1列源备映射错误，源端为datetimeoffset None位	期望更改为text	实际备端为datetimeoffset None位</t>
        </is>
      </c>
      <c r="EQ681" s="0" t="inlineStr">
        <is>
          <t>38行 5列，源：None 备：</t>
        </is>
      </c>
      <c r="FD681" s="0" t="inlineStr">
        <is>
          <t>38行 5列，源：None 备：</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c_dtoffset_2列源备映射错误，源端为datetimeoffset None位	期望更改为text	实际备端为datetimeoffset None位</t>
        </is>
      </c>
      <c r="EQ682" s="0" t="inlineStr">
        <is>
          <t>38行 6列，源：None 备：</t>
        </is>
      </c>
      <c r="FD682" s="0" t="inlineStr">
        <is>
          <t>38行 6列，源：None 备：</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c_dtoffset_3列源备映射错误，源端为datetimeoffset None位	期望更改为text	实际备端为datetimeoffset None位</t>
        </is>
      </c>
      <c r="EQ683" s="0" t="inlineStr">
        <is>
          <t>38行 7列，源：None 备：</t>
        </is>
      </c>
      <c r="FD683" s="0" t="inlineStr">
        <is>
          <t>38行 7列，源：None 备：</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c_dtoffset_4列源备映射错误，源端为datetimeoffset None位	期望更改为text	实际备端为datetimeoffset None位</t>
        </is>
      </c>
      <c r="EQ684" s="0" t="inlineStr">
        <is>
          <t>38行 8列，源：None 备：</t>
        </is>
      </c>
      <c r="FD684" s="0" t="inlineStr">
        <is>
          <t>38行 8列，源：None 备：</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c_dtoffset_5列源备映射错误，源端为datetimeoffset None位	期望更改为text	实际备端为datetimeoffset None位</t>
        </is>
      </c>
      <c r="EQ685" s="0" t="inlineStr">
        <is>
          <t>38行 9列，源：None 备：</t>
        </is>
      </c>
      <c r="FD685" s="0" t="inlineStr">
        <is>
          <t>38行 9列，源：None 备：</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c_dtoffset_6列源备映射错误，源端为datetimeoffset None位	期望更改为text	实际备端为datetimeoffset None位</t>
        </is>
      </c>
      <c r="EQ686" s="0" t="inlineStr">
        <is>
          <t>38行 10列，源：None 备：</t>
        </is>
      </c>
      <c r="FD686" s="0" t="inlineStr">
        <is>
          <t>38行 10列，源：None 备：</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c_dtoffset列源备映射错误，源端为datetimeoffset None位	期望更改为text	实际备端为datetimeoffset None位</t>
        </is>
      </c>
      <c r="EQ687" s="0" t="inlineStr">
        <is>
          <t>38行 11列，源：None 备：</t>
        </is>
      </c>
      <c r="FD687" s="0" t="inlineStr">
        <is>
          <t>38行 11列，源：None 备：</t>
        </is>
      </c>
    </row>
    <row r="688">
      <c r="A688" s="0" t="inlineStr">
        <is>
          <t>info_nchar_dml_batch2_pk_urp2</t>
        </is>
      </c>
      <c r="K688" s="0" t="inlineStr">
        <is>
          <t>[0;34m info_nchar_dml_batch2_pk_urp2 [0m源备字段数相同，源端字段：4 	备端字段4</t>
        </is>
      </c>
      <c r="W688" s="0" t="inlineStr">
        <is>
          <t>YES 源备无差异</t>
        </is>
      </c>
      <c r="X688" s="0">
        <f>A688</f>
        <v/>
      </c>
      <c r="EQ688" s="0" t="inlineStr">
        <is>
          <t>38行 12列，源：None 备：</t>
        </is>
      </c>
      <c r="FD688" s="0" t="inlineStr">
        <is>
          <t>38行 12列，源：None 备：</t>
        </is>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YES!PK__info_nch__3213E83F6BE975AA</t>
        </is>
      </c>
      <c r="J689" s="0" t="inlineStr">
        <is>
          <t>YES! 主键相关索引</t>
        </is>
      </c>
      <c r="K689" s="0" t="inlineStr">
        <is>
          <t xml:space="preserve"> NO!  	 id列源备映射错误，源端为int None位	期望更改为text	实际备端为int None位</t>
        </is>
      </c>
      <c r="EQ689" s="0" t="inlineStr">
        <is>
          <t>38行 13列，源：None 备：</t>
        </is>
      </c>
      <c r="FD689" s="0" t="inlineStr">
        <is>
          <t>38行 13列，源：None 备：</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c_nchar列源备映射错误，源端为nchar 2位	期望更改为text	实际备端为nchar 2位</t>
        </is>
      </c>
      <c r="EQ690" s="0" t="inlineStr">
        <is>
          <t>38行 14列，源：None 备：</t>
        </is>
      </c>
      <c r="FD690" s="0" t="inlineStr">
        <is>
          <t>38行 14列，源：None 备：</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c_nchar20列源备映射错误，源端为nchar 40位	期望更改为text	实际备端为nchar 40位</t>
        </is>
      </c>
      <c r="EQ691" s="0" t="inlineStr">
        <is>
          <t>38行 15列，源：nan 备：</t>
        </is>
      </c>
      <c r="FD691" s="0" t="inlineStr">
        <is>
          <t>38行 15列，源：nan 备：</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c_nchar3500列源备映射错误，源端为nchar 7000位	期望更改为text	实际备端为nchar 7000位</t>
        </is>
      </c>
      <c r="EQ692" s="0" t="inlineStr">
        <is>
          <t>38行 16列，源：nan 备：</t>
        </is>
      </c>
      <c r="FD692" s="0" t="inlineStr">
        <is>
          <t>38行 16列，源：nan 备：</t>
        </is>
      </c>
    </row>
    <row r="693">
      <c r="A693" s="0" t="inlineStr">
        <is>
          <t>info_date_dml_batch2_pk_irp1</t>
        </is>
      </c>
      <c r="K693" s="0" t="inlineStr">
        <is>
          <t>[0;34m info_date_dml_batch2_pk_irp1 [0m源备字段数相同，源端字段：2 	备端字段2</t>
        </is>
      </c>
      <c r="W693" s="16">
        <f>HYPERLINK("#2026041717hbase1!CQ2","NO 源备存在差异，共21个")</f>
        <v/>
      </c>
      <c r="X693" s="0">
        <f>A693</f>
        <v/>
      </c>
      <c r="EQ693" s="0" t="inlineStr">
        <is>
          <t>38行 17列，源：None 备：</t>
        </is>
      </c>
      <c r="FD693" s="0" t="inlineStr">
        <is>
          <t>38行 17列，源：None 备：</t>
        </is>
      </c>
    </row>
    <row r="694">
      <c r="B694" s="0" t="inlineStr">
        <is>
          <t>YES</t>
        </is>
      </c>
      <c r="C694" s="0" t="inlineStr">
        <is>
          <t>NULL</t>
        </is>
      </c>
      <c r="D694" s="0" t="inlineStr">
        <is>
          <t>NULL</t>
        </is>
      </c>
      <c r="E694" s="0" t="inlineStr">
        <is>
          <t>NULL</t>
        </is>
      </c>
      <c r="F694" s="0" t="inlineStr">
        <is>
          <t>NULL</t>
        </is>
      </c>
      <c r="G694" s="0" t="inlineStr">
        <is>
          <t>NULL</t>
        </is>
      </c>
      <c r="H694" s="0" t="inlineStr">
        <is>
          <t>NULL</t>
        </is>
      </c>
      <c r="I694" s="0" t="inlineStr">
        <is>
          <t>YES!PK__info_dat__3213E83FE1963DF3</t>
        </is>
      </c>
      <c r="J694" s="0" t="inlineStr">
        <is>
          <t>YES! 主键相关索引</t>
        </is>
      </c>
      <c r="K694" s="0" t="inlineStr">
        <is>
          <t xml:space="preserve"> NO!  	 id列源备映射错误，源端为int None位	期望更改为text	实际备端为int None位</t>
        </is>
      </c>
      <c r="EQ694" s="0" t="inlineStr">
        <is>
          <t>38行 18列，源：None 备：</t>
        </is>
      </c>
      <c r="FD694" s="0" t="inlineStr">
        <is>
          <t>38行 18列，源：None 备：</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c_date列源备映射错误，源端为date None位	期望更改为text	实际备端为date None位</t>
        </is>
      </c>
      <c r="EQ695" s="0" t="inlineStr">
        <is>
          <t>38行 19列，源：None 备：</t>
        </is>
      </c>
      <c r="FD695" s="0" t="inlineStr">
        <is>
          <t>38行 19列，源：None 备：</t>
        </is>
      </c>
    </row>
    <row r="696">
      <c r="A696" s="0" t="inlineStr">
        <is>
          <t>info_time_dml_single_pk_urp</t>
        </is>
      </c>
      <c r="K696" s="0" t="inlineStr">
        <is>
          <t>[0;34m info_time_dml_single_pk_urp [0m源备字段数相同，源端字段：9 	备端字段9</t>
        </is>
      </c>
      <c r="W696" s="16">
        <f>HYPERLINK("#2026041717hbase1!CR2","NO 源备存在差异，共8个")</f>
        <v/>
      </c>
      <c r="X696" s="0">
        <f>A696</f>
        <v/>
      </c>
      <c r="EQ696" s="0" t="inlineStr">
        <is>
          <t>39行 0列，源：70 备：162</t>
        </is>
      </c>
      <c r="FD696" s="0" t="inlineStr">
        <is>
          <t>39行 0列，源：70 备：207</t>
        </is>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YES!PK__info_tim__3213E83FC9F1688E</t>
        </is>
      </c>
      <c r="J697" s="0" t="inlineStr">
        <is>
          <t>YES! 主键相关索引</t>
        </is>
      </c>
      <c r="K697" s="0" t="inlineStr">
        <is>
          <t xml:space="preserve"> NO!  	 id列源备映射错误，源端为int None位	期望更改为text	实际备端为int None位</t>
        </is>
      </c>
      <c r="EQ697" s="0" t="inlineStr">
        <is>
          <t>39行 1列，源：nan 备：</t>
        </is>
      </c>
      <c r="FD697" s="0" t="inlineStr">
        <is>
          <t>39行 1列，源：nan 备：</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c_time0列源备映射错误，源端为time None位	期望更改为text	实际备端为time None位</t>
        </is>
      </c>
      <c r="EQ698" s="0" t="inlineStr">
        <is>
          <t>39行 2列，源：nan 备：</t>
        </is>
      </c>
      <c r="FD698" s="0" t="inlineStr">
        <is>
          <t>39行 2列，源：nan 备：</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c_time1列源备映射错误，源端为time None位	期望更改为text	实际备端为time None位</t>
        </is>
      </c>
      <c r="EQ699" s="0" t="inlineStr">
        <is>
          <t>39行 3列，源：nan 备：</t>
        </is>
      </c>
      <c r="FD699" s="0" t="inlineStr">
        <is>
          <t>39行 3列，源：nan 备：</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c_time2列源备映射错误，源端为time None位	期望更改为text	实际备端为time None位</t>
        </is>
      </c>
      <c r="EQ700" s="0" t="inlineStr">
        <is>
          <t>39行 4列，源：nan 备：</t>
        </is>
      </c>
      <c r="FD700" s="0" t="inlineStr">
        <is>
          <t>39行 4列，源：nan 备：</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c_time3列源备映射错误，源端为time None位	期望更改为text	实际备端为time None位</t>
        </is>
      </c>
      <c r="EQ701" s="0" t="inlineStr">
        <is>
          <t>39行 5列，源：None 备：</t>
        </is>
      </c>
      <c r="FD701" s="0" t="inlineStr">
        <is>
          <t>39行 5列，源：None 备：</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c_time4列源备映射错误，源端为time None位	期望更改为text	实际备端为time None位</t>
        </is>
      </c>
      <c r="EQ702" s="0" t="inlineStr">
        <is>
          <t>39行 6列，源：None 备：</t>
        </is>
      </c>
      <c r="FD702" s="0" t="inlineStr">
        <is>
          <t>39行 6列，源：None 备：</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c_time5列源备映射错误，源端为time None位	期望更改为text	实际备端为time None位</t>
        </is>
      </c>
      <c r="EQ703" s="0" t="inlineStr">
        <is>
          <t>39行 7列，源：None 备：</t>
        </is>
      </c>
      <c r="FD703" s="0" t="inlineStr">
        <is>
          <t>39行 7列，源：None 备：</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c_time6列源备映射错误，源端为time None位	期望更改为text	实际备端为time None位</t>
        </is>
      </c>
      <c r="EQ704" s="0" t="inlineStr">
        <is>
          <t>39行 8列，源：None 备：</t>
        </is>
      </c>
      <c r="FD704" s="0" t="inlineStr">
        <is>
          <t>39行 8列，源：None 备：</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c_time列源备映射错误，源端为time None位	期望更改为text	实际备端为time None位</t>
        </is>
      </c>
      <c r="EQ705" s="0" t="inlineStr">
        <is>
          <t>39行 9列，源：None 备：</t>
        </is>
      </c>
      <c r="FD705" s="0" t="inlineStr">
        <is>
          <t>39行 9列，源：None 备：</t>
        </is>
      </c>
    </row>
    <row r="706">
      <c r="A706" s="0" t="inlineStr">
        <is>
          <t>info_binary_dml_batch1_pk_urp1</t>
        </is>
      </c>
      <c r="K706" s="0" t="inlineStr">
        <is>
          <t>[0;34m info_binary_dml_batch1_pk_urp1 [0m源备字段数相同，源端字段：4 	备端字段4</t>
        </is>
      </c>
      <c r="W706" s="16">
        <f>HYPERLINK("#2026041717hbase1!CS2","NO 源备存在差异，共39个")</f>
        <v/>
      </c>
      <c r="X706" s="0">
        <f>A706</f>
        <v/>
      </c>
      <c r="EQ706" s="0" t="inlineStr">
        <is>
          <t>39行 10列，源：None 备：</t>
        </is>
      </c>
      <c r="FD706" s="0" t="inlineStr">
        <is>
          <t>39行 10列，源：None 备：</t>
        </is>
      </c>
    </row>
    <row r="707">
      <c r="B707" s="0" t="inlineStr">
        <is>
          <t>YES</t>
        </is>
      </c>
      <c r="C707" s="0" t="inlineStr">
        <is>
          <t>NULL</t>
        </is>
      </c>
      <c r="D707" s="0" t="inlineStr">
        <is>
          <t>NULL</t>
        </is>
      </c>
      <c r="E707" s="0" t="inlineStr">
        <is>
          <t>NULL</t>
        </is>
      </c>
      <c r="F707" s="0" t="inlineStr">
        <is>
          <t>NULL</t>
        </is>
      </c>
      <c r="G707" s="0" t="inlineStr">
        <is>
          <t>NULL</t>
        </is>
      </c>
      <c r="H707" s="0" t="inlineStr">
        <is>
          <t>NULL</t>
        </is>
      </c>
      <c r="I707" s="0" t="inlineStr">
        <is>
          <t>YES!PK__info_bin__3213E83F0AD14B48</t>
        </is>
      </c>
      <c r="J707" s="0" t="inlineStr">
        <is>
          <t>YES! 主键相关索引</t>
        </is>
      </c>
      <c r="K707" s="0" t="inlineStr">
        <is>
          <t xml:space="preserve"> NO!  	 id列源备映射错误，源端为int None位	期望更改为text	实际备端为int None位</t>
        </is>
      </c>
      <c r="EQ707" s="0" t="inlineStr">
        <is>
          <t>39行 11列，源：None 备：</t>
        </is>
      </c>
      <c r="FD707" s="0" t="inlineStr">
        <is>
          <t>39行 11列，源：None 备：</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c_binary列源备映射错误，源端为binary 1位	期望更改为text	实际备端为binary 1位</t>
        </is>
      </c>
      <c r="EQ708" s="0" t="inlineStr">
        <is>
          <t>39行 12列，源：None 备：</t>
        </is>
      </c>
      <c r="FD708" s="0" t="inlineStr">
        <is>
          <t>39行 12列，源：None 备：</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c_binary_20列源备映射错误，源端为binary 20位	期望更改为text	实际备端为binary 20位</t>
        </is>
      </c>
      <c r="EQ709" s="0" t="inlineStr">
        <is>
          <t>39行 13列，源：None 备：</t>
        </is>
      </c>
      <c r="FD709" s="0" t="inlineStr">
        <is>
          <t>39行 13列，源：None 备：</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c_binary_200列源备映射错误，源端为binary 200位	期望更改为text	实际备端为binary 200位</t>
        </is>
      </c>
      <c r="EQ710" s="0" t="inlineStr">
        <is>
          <t>39行 14列，源：None 备：</t>
        </is>
      </c>
      <c r="FD710" s="0" t="inlineStr">
        <is>
          <t>39行 14列，源：None 备：</t>
        </is>
      </c>
    </row>
    <row r="711">
      <c r="A711" s="0" t="inlineStr">
        <is>
          <t>info_time_dml_single_pk_drp</t>
        </is>
      </c>
      <c r="K711" s="0" t="inlineStr">
        <is>
          <t>[0;34m info_time_dml_single_pk_drp [0m源备字段数相同，源端字段：9 	备端字段9</t>
        </is>
      </c>
      <c r="W711" s="16">
        <f>HYPERLINK("#2026041717hbase1!CT2","NO 源备存在差异，共40个")</f>
        <v/>
      </c>
      <c r="X711" s="0">
        <f>A711</f>
        <v/>
      </c>
      <c r="EQ711" s="0" t="inlineStr">
        <is>
          <t>39行 15列，源：nan 备：</t>
        </is>
      </c>
      <c r="FD711" s="0" t="inlineStr">
        <is>
          <t>39行 15列，源：nan 备：</t>
        </is>
      </c>
    </row>
    <row r="712">
      <c r="B712" s="0" t="inlineStr">
        <is>
          <t>YES</t>
        </is>
      </c>
      <c r="C712" s="0" t="inlineStr">
        <is>
          <t>NULL</t>
        </is>
      </c>
      <c r="D712" s="0" t="inlineStr">
        <is>
          <t>NULL</t>
        </is>
      </c>
      <c r="E712" s="0" t="inlineStr">
        <is>
          <t>NULL</t>
        </is>
      </c>
      <c r="F712" s="0" t="inlineStr">
        <is>
          <t>NULL</t>
        </is>
      </c>
      <c r="G712" s="0" t="inlineStr">
        <is>
          <t>NULL</t>
        </is>
      </c>
      <c r="H712" s="0" t="inlineStr">
        <is>
          <t>NULL</t>
        </is>
      </c>
      <c r="I712" s="0" t="inlineStr">
        <is>
          <t>YES!PK__info_tim__3213E83FB2F0BF8C</t>
        </is>
      </c>
      <c r="J712" s="0" t="inlineStr">
        <is>
          <t>YES! 主键相关索引</t>
        </is>
      </c>
      <c r="K712" s="0" t="inlineStr">
        <is>
          <t xml:space="preserve"> NO!  	 id列源备映射错误，源端为int None位	期望更改为text	实际备端为int None位</t>
        </is>
      </c>
      <c r="EQ712" s="0" t="inlineStr">
        <is>
          <t>39行 16列，源：nan 备：</t>
        </is>
      </c>
      <c r="FD712" s="0" t="inlineStr">
        <is>
          <t>39行 16列，源：nan 备：</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c_time0列源备映射错误，源端为time None位	期望更改为text	实际备端为time None位</t>
        </is>
      </c>
      <c r="EQ713" s="0" t="inlineStr">
        <is>
          <t>39行 17列，源：None 备：</t>
        </is>
      </c>
      <c r="FD713" s="0" t="inlineStr">
        <is>
          <t>39行 17列，源：None 备：</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c_time1列源备映射错误，源端为time None位	期望更改为text	实际备端为time None位</t>
        </is>
      </c>
      <c r="EQ714" s="0" t="inlineStr">
        <is>
          <t>39行 18列，源：None 备：</t>
        </is>
      </c>
      <c r="FD714" s="0" t="inlineStr">
        <is>
          <t>39行 18列，源：None 备：</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c_time2列源备映射错误，源端为time None位	期望更改为text	实际备端为time None位</t>
        </is>
      </c>
      <c r="EQ715" s="0" t="inlineStr">
        <is>
          <t>39行 19列，源：None 备：</t>
        </is>
      </c>
      <c r="FD715" s="0" t="inlineStr">
        <is>
          <t>39行 19列，源：None 备：</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c_time3列源备映射错误，源端为time None位	期望更改为text	实际备端为time None位</t>
        </is>
      </c>
      <c r="EQ716" s="0" t="inlineStr">
        <is>
          <t>40行 0列，源：101 备：163</t>
        </is>
      </c>
      <c r="FD716" s="0" t="inlineStr">
        <is>
          <t>40行 0列，源：101 备：208</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c_time4列源备映射错误，源端为time None位	期望更改为text	实际备端为time None位</t>
        </is>
      </c>
      <c r="EQ717" s="0" t="inlineStr">
        <is>
          <t>40行 1列，源：nan 备：</t>
        </is>
      </c>
      <c r="FD717" s="0" t="inlineStr">
        <is>
          <t>40行 1列，源：nan 备：</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c_time5列源备映射错误，源端为time None位	期望更改为text	实际备端为time None位</t>
        </is>
      </c>
      <c r="EQ718" s="0" t="inlineStr">
        <is>
          <t>40行 2列，源：nan 备：</t>
        </is>
      </c>
      <c r="FD718" s="0" t="inlineStr">
        <is>
          <t>40行 2列，源：nan 备：</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c_time6列源备映射错误，源端为time None位	期望更改为text	实际备端为time None位</t>
        </is>
      </c>
      <c r="EQ719" s="0" t="inlineStr">
        <is>
          <t>40行 3列，源：nan 备：</t>
        </is>
      </c>
      <c r="FD719" s="0" t="inlineStr">
        <is>
          <t>40行 3列，源：nan 备：</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c_time列源备映射错误，源端为time None位	期望更改为text	实际备端为time None位</t>
        </is>
      </c>
      <c r="EQ720" s="0" t="inlineStr">
        <is>
          <t>40行 4列，源：nan 备：</t>
        </is>
      </c>
      <c r="FD720" s="0" t="inlineStr">
        <is>
          <t>40行 4列，源：nan 备：</t>
        </is>
      </c>
    </row>
    <row r="721">
      <c r="A721" s="0" t="inlineStr">
        <is>
          <t>info_nvarchar_dml_single_pk</t>
        </is>
      </c>
      <c r="K721" s="0" t="inlineStr">
        <is>
          <t>[0;34m info_nvarchar_dml_single_pk [0m源备字段数相同，源端字段：4 	备端字段4</t>
        </is>
      </c>
      <c r="W721" s="0" t="inlineStr">
        <is>
          <t>YES 源备无差异</t>
        </is>
      </c>
      <c r="X721" s="0">
        <f>A721</f>
        <v/>
      </c>
      <c r="EQ721" s="0" t="inlineStr">
        <is>
          <t>40行 15列，源：nan 备：</t>
        </is>
      </c>
      <c r="FD721" s="0" t="inlineStr">
        <is>
          <t>40行 15列，源：nan 备：</t>
        </is>
      </c>
    </row>
    <row r="722">
      <c r="B722" s="0" t="inlineStr">
        <is>
          <t>YES</t>
        </is>
      </c>
      <c r="C722" s="0" t="inlineStr">
        <is>
          <t>NULL</t>
        </is>
      </c>
      <c r="D722" s="0" t="inlineStr">
        <is>
          <t>NULL</t>
        </is>
      </c>
      <c r="E722" s="0" t="inlineStr">
        <is>
          <t>NULL</t>
        </is>
      </c>
      <c r="F722" s="0" t="inlineStr">
        <is>
          <t>NULL</t>
        </is>
      </c>
      <c r="G722" s="0" t="inlineStr">
        <is>
          <t>NULL</t>
        </is>
      </c>
      <c r="H722" s="0" t="inlineStr">
        <is>
          <t>NULL</t>
        </is>
      </c>
      <c r="I722" s="0" t="inlineStr">
        <is>
          <t>YES!PK__info_nva__3213E83F38F69D92</t>
        </is>
      </c>
      <c r="J722" s="0" t="inlineStr">
        <is>
          <t>YES! 主键相关索引</t>
        </is>
      </c>
      <c r="K722" s="0" t="inlineStr">
        <is>
          <t xml:space="preserve"> NO!  	 id列源备映射错误，源端为int None位	期望更改为text	实际备端为int None位</t>
        </is>
      </c>
      <c r="EQ722" s="0" t="inlineStr">
        <is>
          <t>40行 16列，源：nan 备：</t>
        </is>
      </c>
      <c r="FD722" s="0" t="inlineStr">
        <is>
          <t>40行 16列，源：nan 备：</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c_nvarchar列源备映射错误，源端为nvarchar 2位	期望更改为text	实际备端为nvarchar 2位</t>
        </is>
      </c>
      <c r="EQ723" s="0" t="inlineStr">
        <is>
          <t>40行 17列，源：None 备：</t>
        </is>
      </c>
      <c r="FD723" s="0" t="inlineStr">
        <is>
          <t>40行 17列，源：None 备：</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c_nvarchar20列源备映射错误，源端为nvarchar 40位	期望更改为text	实际备端为nvarchar 40位</t>
        </is>
      </c>
      <c r="EQ724" s="0" t="inlineStr">
        <is>
          <t>40行 18列，源：None 备：</t>
        </is>
      </c>
      <c r="FD724" s="0" t="inlineStr">
        <is>
          <t>40行 18列，源：None 备：</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c_nvarchar4000列源备映射错误，源端为nvarchar 8000位	期望更改为text	实际备端为nvarchar 8000位</t>
        </is>
      </c>
      <c r="EQ725" s="0" t="inlineStr">
        <is>
          <t>40行 19列，源：None 备：</t>
        </is>
      </c>
      <c r="FD725" s="0" t="inlineStr">
        <is>
          <t>40行 19列，源：None 备：</t>
        </is>
      </c>
    </row>
    <row r="726">
      <c r="A726" s="0" t="inlineStr">
        <is>
          <t>info_date_dml_batch2_pk_irp2</t>
        </is>
      </c>
      <c r="K726" s="0" t="inlineStr">
        <is>
          <t>[0;34m info_date_dml_batch2_pk_irp2 [0m源备字段数相同，源端字段：2 	备端字段2</t>
        </is>
      </c>
      <c r="W726" s="16">
        <f>HYPERLINK("#2026041717hbase1!CU2","NO 源备存在差异，共50个")</f>
        <v/>
      </c>
      <c r="X726" s="0">
        <f>A726</f>
        <v/>
      </c>
      <c r="EQ726" s="0" t="inlineStr">
        <is>
          <t>41行 0列，源：102 备：164</t>
        </is>
      </c>
      <c r="FD726" s="0" t="inlineStr">
        <is>
          <t>41行 0列，源：102 备：209</t>
        </is>
      </c>
    </row>
    <row r="727">
      <c r="B727" s="0" t="inlineStr">
        <is>
          <t>YES</t>
        </is>
      </c>
      <c r="C727" s="0" t="inlineStr">
        <is>
          <t>NULL</t>
        </is>
      </c>
      <c r="D727" s="0" t="inlineStr">
        <is>
          <t>NULL</t>
        </is>
      </c>
      <c r="E727" s="0" t="inlineStr">
        <is>
          <t>NULL</t>
        </is>
      </c>
      <c r="F727" s="0" t="inlineStr">
        <is>
          <t>NULL</t>
        </is>
      </c>
      <c r="G727" s="0" t="inlineStr">
        <is>
          <t>NULL</t>
        </is>
      </c>
      <c r="H727" s="0" t="inlineStr">
        <is>
          <t>NULL</t>
        </is>
      </c>
      <c r="I727" s="0" t="inlineStr">
        <is>
          <t>YES!PK__info_dat__3213E83FEA201868</t>
        </is>
      </c>
      <c r="J727" s="0" t="inlineStr">
        <is>
          <t>YES! 主键相关索引</t>
        </is>
      </c>
      <c r="K727" s="0" t="inlineStr">
        <is>
          <t xml:space="preserve"> NO!  	 id列源备映射错误，源端为int None位	期望更改为text	实际备端为int None位</t>
        </is>
      </c>
      <c r="EQ727" s="0" t="inlineStr">
        <is>
          <t>41行 1列，源：nan 备：</t>
        </is>
      </c>
      <c r="FD727" s="0" t="inlineStr">
        <is>
          <t>41行 1列，源：nan 备：</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c_date列源备映射错误，源端为date None位	期望更改为text	实际备端为date None位</t>
        </is>
      </c>
      <c r="EQ728" s="0" t="inlineStr">
        <is>
          <t>41行 2列，源：nan 备：</t>
        </is>
      </c>
      <c r="FD728" s="0" t="inlineStr">
        <is>
          <t>41行 2列，源：nan 备：</t>
        </is>
      </c>
    </row>
    <row r="729">
      <c r="A729" s="0" t="inlineStr">
        <is>
          <t>info_binary_dml_batch1_pk_urp2</t>
        </is>
      </c>
      <c r="K729" s="0" t="inlineStr">
        <is>
          <t>[0;34m info_binary_dml_batch1_pk_urp2 [0m源备字段数相同，源端字段：4 	备端字段4</t>
        </is>
      </c>
      <c r="W729" s="16">
        <f>HYPERLINK("#2026041717hbase1!CV2","NO 源备存在差异，共39个")</f>
        <v/>
      </c>
      <c r="X729" s="0">
        <f>A729</f>
        <v/>
      </c>
      <c r="EQ729" s="0" t="inlineStr">
        <is>
          <t>41行 3列，源：nan 备：</t>
        </is>
      </c>
      <c r="FD729" s="0" t="inlineStr">
        <is>
          <t>41行 3列，源：nan 备：</t>
        </is>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YES!PK__info_bin__3213E83F3885918B</t>
        </is>
      </c>
      <c r="J730" s="0" t="inlineStr">
        <is>
          <t>YES! 主键相关索引</t>
        </is>
      </c>
      <c r="K730" s="0" t="inlineStr">
        <is>
          <t xml:space="preserve"> NO!  	 id列源备映射错误，源端为int None位	期望更改为text	实际备端为int None位</t>
        </is>
      </c>
      <c r="EQ730" s="0" t="inlineStr">
        <is>
          <t>41行 4列，源：nan 备：</t>
        </is>
      </c>
      <c r="FD730" s="0" t="inlineStr">
        <is>
          <t>41行 4列，源：nan 备：</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c_binary列源备映射错误，源端为binary 1位	期望更改为text	实际备端为binary 1位</t>
        </is>
      </c>
      <c r="EQ731" s="0" t="inlineStr">
        <is>
          <t>41行 15列，源：nan 备：</t>
        </is>
      </c>
      <c r="FD731" s="0" t="inlineStr">
        <is>
          <t>41行 15列，源：nan 备：</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c_binary_20列源备映射错误，源端为binary 20位	期望更改为text	实际备端为binary 20位</t>
        </is>
      </c>
      <c r="EQ732" s="0" t="inlineStr">
        <is>
          <t>41行 16列，源：nan 备：</t>
        </is>
      </c>
      <c r="FD732" s="0" t="inlineStr">
        <is>
          <t>41行 16列，源：nan 备：</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c_binary_200列源备映射错误，源端为binary 200位	期望更改为text	实际备端为binary 200位</t>
        </is>
      </c>
      <c r="EQ733" s="0" t="inlineStr">
        <is>
          <t>41行 17列，源：None 备：</t>
        </is>
      </c>
      <c r="FD733" s="0" t="inlineStr">
        <is>
          <t>41行 17列，源：None 备：</t>
        </is>
      </c>
    </row>
    <row r="734">
      <c r="A734" s="0" t="inlineStr">
        <is>
          <t>info_time_dml_single_pk</t>
        </is>
      </c>
      <c r="K734" s="0" t="inlineStr">
        <is>
          <t>[0;34m info_time_dml_single_pk [0m源备字段数相同，源端字段：9 	备端字段9</t>
        </is>
      </c>
      <c r="W734" s="0" t="inlineStr">
        <is>
          <t>YES 源备无差异</t>
        </is>
      </c>
      <c r="X734" s="0">
        <f>A734</f>
        <v/>
      </c>
      <c r="EQ734" s="0" t="inlineStr">
        <is>
          <t>41行 18列，源：None 备：</t>
        </is>
      </c>
      <c r="FD734" s="0" t="inlineStr">
        <is>
          <t>41行 18列，源：None 备：</t>
        </is>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YES!PK__info_tim__3213E83F7E3C0DE7</t>
        </is>
      </c>
      <c r="J735" s="0" t="inlineStr">
        <is>
          <t>YES! 主键相关索引</t>
        </is>
      </c>
      <c r="K735" s="0" t="inlineStr">
        <is>
          <t xml:space="preserve"> NO!  	 id列源备映射错误，源端为int None位	期望更改为text	实际备端为int None位</t>
        </is>
      </c>
      <c r="EQ735" s="0" t="inlineStr">
        <is>
          <t>41行 19列，源：None 备：</t>
        </is>
      </c>
      <c r="FD735" s="0" t="inlineStr">
        <is>
          <t>41行 19列，源：None 备：</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c_time0列源备映射错误，源端为time None位	期望更改为text	实际备端为time None位</t>
        </is>
      </c>
      <c r="EQ736" s="0" t="inlineStr">
        <is>
          <t>42行 0列，源：103 备：165</t>
        </is>
      </c>
      <c r="FD736" s="0" t="inlineStr">
        <is>
          <t>42行 0列，源：103 备：210</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c_time1列源备映射错误，源端为time None位	期望更改为text	实际备端为time None位</t>
        </is>
      </c>
      <c r="EQ737" s="0" t="inlineStr">
        <is>
          <t>42行 1列，源：nan 备：</t>
        </is>
      </c>
      <c r="FD737" s="0" t="inlineStr">
        <is>
          <t>42行 1列，源：nan 备：</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c_time2列源备映射错误，源端为time None位	期望更改为text	实际备端为time None位</t>
        </is>
      </c>
      <c r="EQ738" s="0" t="inlineStr">
        <is>
          <t>42行 2列，源：nan 备：</t>
        </is>
      </c>
      <c r="FD738" s="0" t="inlineStr">
        <is>
          <t>42行 2列，源：nan 备：</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c_time3列源备映射错误，源端为time None位	期望更改为text	实际备端为time None位</t>
        </is>
      </c>
      <c r="EQ739" s="0" t="inlineStr">
        <is>
          <t>42行 3列，源：nan 备：</t>
        </is>
      </c>
      <c r="FD739" s="0" t="inlineStr">
        <is>
          <t>42行 3列，源：nan 备：</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c_time4列源备映射错误，源端为time None位	期望更改为text	实际备端为time None位</t>
        </is>
      </c>
      <c r="EQ740" s="0" t="inlineStr">
        <is>
          <t>42行 4列，源：nan 备：</t>
        </is>
      </c>
      <c r="FD740" s="0" t="inlineStr">
        <is>
          <t>42行 4列，源：nan 备：</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c_time5列源备映射错误，源端为time None位	期望更改为text	实际备端为time None位</t>
        </is>
      </c>
      <c r="EQ741" s="0" t="inlineStr">
        <is>
          <t>42行 5列，源：None 备：</t>
        </is>
      </c>
      <c r="FD741" s="0" t="inlineStr">
        <is>
          <t>42行 5列，源：None 备：</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c_time6列源备映射错误，源端为time None位	期望更改为text	实际备端为time None位</t>
        </is>
      </c>
      <c r="EQ742" s="0" t="inlineStr">
        <is>
          <t>42行 6列，源：None 备：</t>
        </is>
      </c>
      <c r="FD742" s="0" t="inlineStr">
        <is>
          <t>42行 6列，源：None 备：</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c_time列源备映射错误，源端为time None位	期望更改为text	实际备端为time None位</t>
        </is>
      </c>
      <c r="EQ743" s="0" t="inlineStr">
        <is>
          <t>42行 7列，源：None 备：</t>
        </is>
      </c>
      <c r="FD743" s="0" t="inlineStr">
        <is>
          <t>42行 7列，源：None 备：</t>
        </is>
      </c>
    </row>
    <row r="744">
      <c r="A744" s="0" t="inlineStr">
        <is>
          <t>info_int_dml_single_pk_irp</t>
        </is>
      </c>
      <c r="K744" s="0" t="inlineStr">
        <is>
          <t>[0;34m info_int_dml_single_pk_irp [0m源备字段数相同，源端字段：20 	备端字段20</t>
        </is>
      </c>
      <c r="W744" s="16">
        <f>HYPERLINK("#2026041717hbase1!CW2","NO 源备存在差异，共389个")</f>
        <v/>
      </c>
      <c r="X744" s="0">
        <f>A744</f>
        <v/>
      </c>
      <c r="EQ744" s="0" t="inlineStr">
        <is>
          <t>42行 8列，源：None 备：</t>
        </is>
      </c>
      <c r="FD744" s="0" t="inlineStr">
        <is>
          <t>42行 8列，源：None 备：</t>
        </is>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YES!PK__info_int__3213E83F8E3BC63E</t>
        </is>
      </c>
      <c r="J745" s="0" t="inlineStr">
        <is>
          <t>YES! 主键相关索引</t>
        </is>
      </c>
      <c r="K745" s="0" t="inlineStr">
        <is>
          <t xml:space="preserve"> NO!  	 id列源备映射错误，源端为int None位	期望更改为text	实际备端为int None位</t>
        </is>
      </c>
      <c r="EQ745" s="0" t="inlineStr">
        <is>
          <t>42行 9列，源：None 备：</t>
        </is>
      </c>
      <c r="FD745" s="0" t="inlineStr">
        <is>
          <t>42行 9列，源：None 备：</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c_tinyint列源备映射错误，源端为tinyint None位	期望更改为text	实际备端为tinyint None位</t>
        </is>
      </c>
      <c r="EQ746" s="0" t="inlineStr">
        <is>
          <t>42行 10列，源：None 备：</t>
        </is>
      </c>
      <c r="FD746" s="0" t="inlineStr">
        <is>
          <t>42行 10列，源：None 备：</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c_smallint列源备映射错误，源端为smallint None位	期望更改为text	实际备端为smallint None位</t>
        </is>
      </c>
      <c r="EQ747" s="0" t="inlineStr">
        <is>
          <t>42行 11列，源：None 备：</t>
        </is>
      </c>
      <c r="FD747" s="0" t="inlineStr">
        <is>
          <t>42行 11列，源：None 备：</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c_int列源备映射错误，源端为int None位	期望更改为text	实际备端为int None位</t>
        </is>
      </c>
      <c r="EQ748" s="0" t="inlineStr">
        <is>
          <t>42行 12列，源：None 备：</t>
        </is>
      </c>
      <c r="FD748" s="0" t="inlineStr">
        <is>
          <t>42行 12列，源：None 备：</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c_bigint列源备映射错误，源端为bigint None位	期望更改为text	实际备端为bigint None位</t>
        </is>
      </c>
      <c r="EQ749" s="0" t="inlineStr">
        <is>
          <t>42行 13列，源：None 备：</t>
        </is>
      </c>
      <c r="FD749" s="0" t="inlineStr">
        <is>
          <t>42行 13列，源：None 备：</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c_decimal列源备映射错误，源端为decimal None位	期望更改为text	实际备端为decimal None位</t>
        </is>
      </c>
      <c r="EQ750" s="0" t="inlineStr">
        <is>
          <t>42行 14列，源：None 备：</t>
        </is>
      </c>
      <c r="FD750" s="0" t="inlineStr">
        <is>
          <t>42行 14列，源：None 备：</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c_decimal38列源备映射错误，源端为decimal None位	期望更改为text	实际备端为decimal None位</t>
        </is>
      </c>
      <c r="EQ751" s="0" t="inlineStr">
        <is>
          <t>42行 15列，源：nan 备：</t>
        </is>
      </c>
      <c r="FD751" s="0" t="inlineStr">
        <is>
          <t>42行 15列，源：nan 备：</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c_decimal38_38列源备映射错误，源端为decimal None位	期望更改为text	实际备端为decimal None位</t>
        </is>
      </c>
      <c r="EQ752" s="0" t="inlineStr">
        <is>
          <t>42行 16列，源：nan 备：</t>
        </is>
      </c>
      <c r="FD752" s="0" t="inlineStr">
        <is>
          <t>42行 16列，源：nan 备：</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c_decimal38_10列源备映射错误，源端为decimal None位	期望更改为text	实际备端为decimal None位</t>
        </is>
      </c>
      <c r="EQ753" s="0" t="inlineStr">
        <is>
          <t>42行 17列，源：None 备：</t>
        </is>
      </c>
      <c r="FD753" s="0" t="inlineStr">
        <is>
          <t>42行 17列，源：None 备：</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c_decimal19_4列源备映射错误，源端为decimal None位	期望更改为text	实际备端为decimal None位</t>
        </is>
      </c>
      <c r="EQ754" s="0" t="inlineStr">
        <is>
          <t>42行 18列，源：None 备：</t>
        </is>
      </c>
      <c r="FD754" s="0" t="inlineStr">
        <is>
          <t>42行 18列，源：None 备：</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c_numeric列源备映射错误，源端为numeric None位	期望更改为text	实际备端为numeric None位</t>
        </is>
      </c>
      <c r="EQ755" s="0" t="inlineStr">
        <is>
          <t>42行 19列，源：None 备：</t>
        </is>
      </c>
      <c r="FD755" s="0" t="inlineStr">
        <is>
          <t>42行 19列，源：None 备：</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c_numeric38列源备映射错误，源端为numeric None位	期望更改为text	实际备端为numeric None位</t>
        </is>
      </c>
      <c r="EQ756" s="0" t="inlineStr">
        <is>
          <t>43行 0列，源：104 备：166</t>
        </is>
      </c>
      <c r="FD756" s="0" t="inlineStr">
        <is>
          <t>43行 0列，源：104 备：211</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c_numeric38_38列源备映射错误，源端为numeric None位	期望更改为text	实际备端为numeric None位</t>
        </is>
      </c>
      <c r="EQ757" s="0" t="inlineStr">
        <is>
          <t>43行 1列，源：nan 备：</t>
        </is>
      </c>
      <c r="FD757" s="0" t="inlineStr">
        <is>
          <t>43行 1列，源：nan 备：</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c_numeric38_10列源备映射错误，源端为numeric None位	期望更改为text	实际备端为numeric None位</t>
        </is>
      </c>
      <c r="EQ758" s="0" t="inlineStr">
        <is>
          <t>43行 2列，源：nan 备：</t>
        </is>
      </c>
      <c r="FD758" s="0" t="inlineStr">
        <is>
          <t>43行 2列，源：nan 备：</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c_numeric18_2列源备映射错误，源端为numeric None位	期望更改为text	实际备端为numeric None位</t>
        </is>
      </c>
      <c r="EQ759" s="0" t="inlineStr">
        <is>
          <t>43行 3列，源：nan 备：</t>
        </is>
      </c>
      <c r="FD759" s="0" t="inlineStr">
        <is>
          <t>43行 3列，源：nan 备：</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c_float列源备映射错误，源端为float None位	期望更改为text	实际备端为float None位</t>
        </is>
      </c>
      <c r="EQ760" s="0" t="inlineStr">
        <is>
          <t>43行 4列，源：nan 备：</t>
        </is>
      </c>
      <c r="FD760" s="0" t="inlineStr">
        <is>
          <t>43行 4列，源：nan 备：</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c_real列源备映射错误，源端为real None位	期望更改为text	实际备端为real None位</t>
        </is>
      </c>
      <c r="EQ761" s="0" t="inlineStr">
        <is>
          <t>43行 15列，源：nan 备：</t>
        </is>
      </c>
      <c r="FD761" s="0" t="inlineStr">
        <is>
          <t>43行 15列，源：nan 备：</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c_money列源备映射错误，源端为money None位	期望更改为text	实际备端为money None位</t>
        </is>
      </c>
      <c r="EQ762" s="0" t="inlineStr">
        <is>
          <t>43行 16列，源：nan 备：</t>
        </is>
      </c>
      <c r="FD762" s="0" t="inlineStr">
        <is>
          <t>43行 16列，源：nan 备：</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c_smallmoney列源备映射错误，源端为smallmoney None位	期望更改为text	实际备端为smallmoney None位</t>
        </is>
      </c>
      <c r="EQ763" s="0" t="inlineStr">
        <is>
          <t>43行 17列，源：None 备：</t>
        </is>
      </c>
      <c r="FD763" s="0" t="inlineStr">
        <is>
          <t>43行 17列，源：None 备：</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c_bit列源备映射错误，源端为bit None位	期望更改为text	实际备端为bit None位</t>
        </is>
      </c>
      <c r="EQ764" s="0" t="inlineStr">
        <is>
          <t>43行 18列，源：None 备：</t>
        </is>
      </c>
      <c r="FD764" s="0" t="inlineStr">
        <is>
          <t>43行 18列，源：None 备：</t>
        </is>
      </c>
    </row>
    <row r="765">
      <c r="A765" s="0" t="inlineStr">
        <is>
          <t>info_sdt_dml_single_pk_irp</t>
        </is>
      </c>
      <c r="K765" s="0" t="inlineStr">
        <is>
          <t>[0;34m info_sdt_dml_single_pk_irp [0m源备字段数相同，源端字段：2 	备端字段2</t>
        </is>
      </c>
      <c r="W765" s="16">
        <f>HYPERLINK("#2026041717hbase1!CX2","NO 源备存在差异，共26个")</f>
        <v/>
      </c>
      <c r="X765" s="0">
        <f>A765</f>
        <v/>
      </c>
      <c r="EQ765" s="0" t="inlineStr">
        <is>
          <t>43行 19列，源：None 备：</t>
        </is>
      </c>
      <c r="FD765" s="0" t="inlineStr">
        <is>
          <t>43行 19列，源：None 备：</t>
        </is>
      </c>
    </row>
    <row r="766">
      <c r="B766" s="0" t="inlineStr">
        <is>
          <t>YES</t>
        </is>
      </c>
      <c r="C766" s="0" t="inlineStr">
        <is>
          <t>NULL</t>
        </is>
      </c>
      <c r="D766" s="0" t="inlineStr">
        <is>
          <t>NULL</t>
        </is>
      </c>
      <c r="E766" s="0" t="inlineStr">
        <is>
          <t>NULL</t>
        </is>
      </c>
      <c r="F766" s="0" t="inlineStr">
        <is>
          <t>NULL</t>
        </is>
      </c>
      <c r="G766" s="0" t="inlineStr">
        <is>
          <t>NULL</t>
        </is>
      </c>
      <c r="H766" s="0" t="inlineStr">
        <is>
          <t>NULL</t>
        </is>
      </c>
      <c r="I766" s="0" t="inlineStr">
        <is>
          <t>YES!PK__info_sdt__3213E83F1AFDD18F</t>
        </is>
      </c>
      <c r="J766" s="0" t="inlineStr">
        <is>
          <t>YES! 主键相关索引</t>
        </is>
      </c>
      <c r="K766" s="0" t="inlineStr">
        <is>
          <t xml:space="preserve"> NO!  	 id列源备映射错误，源端为int None位	期望更改为text	实际备端为int None位</t>
        </is>
      </c>
      <c r="EQ766" s="0" t="inlineStr">
        <is>
          <t>44行 0列，源：105 备：167</t>
        </is>
      </c>
      <c r="FD766" s="0" t="inlineStr">
        <is>
          <t>44行 0列，源：105 备：212</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c_sdt列源备映射错误，源端为smalldatetime None位	期望更改为text	实际备端为smalldatetime None位</t>
        </is>
      </c>
      <c r="EQ767" s="0" t="inlineStr">
        <is>
          <t>44行 1列，源：nan 备：</t>
        </is>
      </c>
      <c r="FD767" s="0" t="inlineStr">
        <is>
          <t>44行 1列，源：nan 备：</t>
        </is>
      </c>
    </row>
    <row r="768">
      <c r="A768" s="0" t="inlineStr">
        <is>
          <t>info_varcharmax_dml_batch1_pk_urp1</t>
        </is>
      </c>
      <c r="K768" s="0" t="inlineStr">
        <is>
          <t>[0;34m info_varcharmax_dml_batch1_pk_urp1 [0m源备字段数相同，源端字段：3 	备端字段3</t>
        </is>
      </c>
      <c r="W768" s="0" t="inlineStr">
        <is>
          <t>YES 源备无差异</t>
        </is>
      </c>
      <c r="X768" s="0">
        <f>A768</f>
        <v/>
      </c>
      <c r="EQ768" s="0" t="inlineStr">
        <is>
          <t>44行 2列，源：nan 备：</t>
        </is>
      </c>
      <c r="FD768" s="0" t="inlineStr">
        <is>
          <t>44行 2列，源：nan 备：</t>
        </is>
      </c>
    </row>
    <row r="769">
      <c r="B769" s="0" t="inlineStr">
        <is>
          <t>YES</t>
        </is>
      </c>
      <c r="C769" s="0" t="inlineStr">
        <is>
          <t>NULL</t>
        </is>
      </c>
      <c r="D769" s="0" t="inlineStr">
        <is>
          <t>NULL</t>
        </is>
      </c>
      <c r="E769" s="0" t="inlineStr">
        <is>
          <t>NULL</t>
        </is>
      </c>
      <c r="F769" s="0" t="inlineStr">
        <is>
          <t>NULL</t>
        </is>
      </c>
      <c r="G769" s="0" t="inlineStr">
        <is>
          <t>NULL</t>
        </is>
      </c>
      <c r="H769" s="0" t="inlineStr">
        <is>
          <t>NULL</t>
        </is>
      </c>
      <c r="I769" s="0" t="inlineStr">
        <is>
          <t>YES!PK__info_var__3213E83FACC0F1BF</t>
        </is>
      </c>
      <c r="J769" s="0" t="inlineStr">
        <is>
          <t>YES! 主键相关索引</t>
        </is>
      </c>
      <c r="K769" s="0" t="inlineStr">
        <is>
          <t xml:space="preserve"> NO!  	 id列源备映射错误，源端为int None位	期望更改为text	实际备端为int None位</t>
        </is>
      </c>
      <c r="EQ769" s="0" t="inlineStr">
        <is>
          <t>44行 3列，源：nan 备：</t>
        </is>
      </c>
      <c r="FD769" s="0" t="inlineStr">
        <is>
          <t>44行 3列，源：nan 备：</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c_varchar_max列源备映射错误，源端为varchar -1位	期望更改为text	实际备端为varchar -1位</t>
        </is>
      </c>
      <c r="EQ770" s="0" t="inlineStr">
        <is>
          <t>44行 4列，源：nan 备：</t>
        </is>
      </c>
      <c r="FD770" s="0" t="inlineStr">
        <is>
          <t>44行 4列，源：nan 备：</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c_nvarchar_max列源备映射错误，源端为nvarchar -1位	期望更改为text	实际备端为nvarchar -1位</t>
        </is>
      </c>
      <c r="EQ771" s="0" t="inlineStr">
        <is>
          <t>44行 5列，源：None 备：</t>
        </is>
      </c>
      <c r="FD771" s="0" t="inlineStr">
        <is>
          <t>44行 5列，源：None 备：</t>
        </is>
      </c>
    </row>
    <row r="772">
      <c r="K772" s="0" t="inlineStr">
        <is>
          <t>~ 空表</t>
        </is>
      </c>
      <c r="EQ772" s="0" t="inlineStr">
        <is>
          <t>44行 6列，源：None 备：</t>
        </is>
      </c>
      <c r="FD772" s="0" t="inlineStr">
        <is>
          <t>44行 6列，源：None 备：</t>
        </is>
      </c>
    </row>
    <row r="773">
      <c r="A773" s="0" t="inlineStr">
        <is>
          <t>info_nchar_dml_batch1_pk_drp1</t>
        </is>
      </c>
      <c r="K773" s="0" t="inlineStr">
        <is>
          <t>[0;34m info_nchar_dml_batch1_pk_drp1 [0m源备字段数相同，源端字段：4 	备端字段4</t>
        </is>
      </c>
      <c r="W773" s="0" t="inlineStr">
        <is>
          <t>YES 源备无差异</t>
        </is>
      </c>
      <c r="X773" s="0">
        <f>A773</f>
        <v/>
      </c>
      <c r="EQ773" s="0" t="inlineStr">
        <is>
          <t>44行 7列，源：None 备：</t>
        </is>
      </c>
      <c r="FD773" s="0" t="inlineStr">
        <is>
          <t>44行 7列，源：None 备：</t>
        </is>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YES!PK__info_nch__3213E83F857F4EF2</t>
        </is>
      </c>
      <c r="J774" s="0" t="inlineStr">
        <is>
          <t>YES! 主键相关索引</t>
        </is>
      </c>
      <c r="K774" s="0" t="inlineStr">
        <is>
          <t xml:space="preserve"> NO!  	 id列源备映射错误，源端为int None位	期望更改为text	实际备端为int None位</t>
        </is>
      </c>
      <c r="EQ774" s="0" t="inlineStr">
        <is>
          <t>44行 8列，源：None 备：</t>
        </is>
      </c>
      <c r="FD774" s="0" t="inlineStr">
        <is>
          <t>44行 8列，源：None 备：</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c_nchar列源备映射错误，源端为nchar 2位	期望更改为text	实际备端为nchar 2位</t>
        </is>
      </c>
      <c r="EQ775" s="0" t="inlineStr">
        <is>
          <t>44行 9列，源：None 备：</t>
        </is>
      </c>
      <c r="FD775" s="0" t="inlineStr">
        <is>
          <t>44行 9列，源：None 备：</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c_nchar20列源备映射错误，源端为nchar 40位	期望更改为text	实际备端为nchar 40位</t>
        </is>
      </c>
      <c r="EQ776" s="0" t="inlineStr">
        <is>
          <t>44行 10列，源：None 备：</t>
        </is>
      </c>
      <c r="FD776" s="0" t="inlineStr">
        <is>
          <t>44行 10列，源：None 备：</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c_nchar3500列源备映射错误，源端为nchar 7000位	期望更改为text	实际备端为nchar 7000位</t>
        </is>
      </c>
      <c r="EQ777" s="0" t="inlineStr">
        <is>
          <t>44行 11列，源：None 备：</t>
        </is>
      </c>
      <c r="FD777" s="0" t="inlineStr">
        <is>
          <t>44行 11列，源：None 备：</t>
        </is>
      </c>
    </row>
    <row r="778">
      <c r="K778" s="0" t="inlineStr">
        <is>
          <t>~ 空表</t>
        </is>
      </c>
      <c r="EQ778" s="0" t="inlineStr">
        <is>
          <t>44行 12列，源：None 备：</t>
        </is>
      </c>
      <c r="FD778" s="0" t="inlineStr">
        <is>
          <t>44行 12列，源：None 备：</t>
        </is>
      </c>
    </row>
    <row r="779">
      <c r="A779" s="0" t="inlineStr">
        <is>
          <t>info_sdt_dml_single_pk_urp</t>
        </is>
      </c>
      <c r="K779" s="0" t="inlineStr">
        <is>
          <t>[0;34m info_sdt_dml_single_pk_urp [0m源备字段数相同，源端字段：2 	备端字段2</t>
        </is>
      </c>
      <c r="W779" s="0" t="inlineStr">
        <is>
          <t>YES 源备无差异</t>
        </is>
      </c>
      <c r="X779" s="0">
        <f>A779</f>
        <v/>
      </c>
      <c r="EQ779" s="0" t="inlineStr">
        <is>
          <t>44行 13列，源：None 备：</t>
        </is>
      </c>
      <c r="FD779" s="0" t="inlineStr">
        <is>
          <t>44行 13列，源：None 备：</t>
        </is>
      </c>
    </row>
    <row r="780">
      <c r="B780" s="0" t="inlineStr">
        <is>
          <t>YES</t>
        </is>
      </c>
      <c r="C780" s="0" t="inlineStr">
        <is>
          <t>NULL</t>
        </is>
      </c>
      <c r="D780" s="0" t="inlineStr">
        <is>
          <t>NULL</t>
        </is>
      </c>
      <c r="E780" s="0" t="inlineStr">
        <is>
          <t>NULL</t>
        </is>
      </c>
      <c r="F780" s="0" t="inlineStr">
        <is>
          <t>NULL</t>
        </is>
      </c>
      <c r="G780" s="0" t="inlineStr">
        <is>
          <t>NULL</t>
        </is>
      </c>
      <c r="H780" s="0" t="inlineStr">
        <is>
          <t>NULL</t>
        </is>
      </c>
      <c r="I780" s="0" t="inlineStr">
        <is>
          <t>YES!PK__info_sdt__3213E83F5F19C7BD</t>
        </is>
      </c>
      <c r="J780" s="0" t="inlineStr">
        <is>
          <t>YES! 主键相关索引</t>
        </is>
      </c>
      <c r="K780" s="0" t="inlineStr">
        <is>
          <t xml:space="preserve"> NO!  	 id列源备映射错误，源端为int None位	期望更改为text	实际备端为int None位</t>
        </is>
      </c>
      <c r="EQ780" s="0" t="inlineStr">
        <is>
          <t>44行 14列，源：None 备：</t>
        </is>
      </c>
      <c r="FD780" s="0" t="inlineStr">
        <is>
          <t>44行 14列，源：None 备：</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c_sdt列源备映射错误，源端为smalldatetime None位	期望更改为text	实际备端为smalldatetime None位</t>
        </is>
      </c>
      <c r="EQ781" s="0" t="inlineStr">
        <is>
          <t>44行 15列，源：nan 备：</t>
        </is>
      </c>
      <c r="FD781" s="0" t="inlineStr">
        <is>
          <t>44行 15列，源：nan 备：</t>
        </is>
      </c>
    </row>
    <row r="782">
      <c r="A782" s="0" t="inlineStr">
        <is>
          <t>info_varcharmax_dml_batch1_pk_urp2</t>
        </is>
      </c>
      <c r="K782" s="0" t="inlineStr">
        <is>
          <t>[0;34m info_varcharmax_dml_batch1_pk_urp2 [0m源备字段数相同，源端字段：3 	备端字段3</t>
        </is>
      </c>
      <c r="W782" s="0" t="inlineStr">
        <is>
          <t>YES 源备无差异</t>
        </is>
      </c>
      <c r="X782" s="0">
        <f>A782</f>
        <v/>
      </c>
      <c r="EQ782" s="0" t="inlineStr">
        <is>
          <t>44行 16列，源：nan 备：</t>
        </is>
      </c>
      <c r="FD782" s="0" t="inlineStr">
        <is>
          <t>44行 16列，源：nan 备：</t>
        </is>
      </c>
    </row>
    <row r="783">
      <c r="B783" s="0" t="inlineStr">
        <is>
          <t>YES</t>
        </is>
      </c>
      <c r="C783" s="0" t="inlineStr">
        <is>
          <t>NULL</t>
        </is>
      </c>
      <c r="D783" s="0" t="inlineStr">
        <is>
          <t>NULL</t>
        </is>
      </c>
      <c r="E783" s="0" t="inlineStr">
        <is>
          <t>NULL</t>
        </is>
      </c>
      <c r="F783" s="0" t="inlineStr">
        <is>
          <t>NULL</t>
        </is>
      </c>
      <c r="G783" s="0" t="inlineStr">
        <is>
          <t>NULL</t>
        </is>
      </c>
      <c r="H783" s="0" t="inlineStr">
        <is>
          <t>NULL</t>
        </is>
      </c>
      <c r="I783" s="0" t="inlineStr">
        <is>
          <t>YES!PK__info_var__3213E83FE1B334A2</t>
        </is>
      </c>
      <c r="J783" s="0" t="inlineStr">
        <is>
          <t>YES! 主键相关索引</t>
        </is>
      </c>
      <c r="K783" s="0" t="inlineStr">
        <is>
          <t xml:space="preserve"> NO!  	 id列源备映射错误，源端为int None位	期望更改为text	实际备端为int None位</t>
        </is>
      </c>
      <c r="EQ783" s="0" t="inlineStr">
        <is>
          <t>44行 17列，源：None 备：</t>
        </is>
      </c>
      <c r="FD783" s="0" t="inlineStr">
        <is>
          <t>44行 17列，源：None 备：</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c_varchar_max列源备映射错误，源端为varchar -1位	期望更改为text	实际备端为varchar -1位</t>
        </is>
      </c>
      <c r="EQ784" s="0" t="inlineStr">
        <is>
          <t>44行 18列，源：None 备：</t>
        </is>
      </c>
      <c r="FD784" s="0" t="inlineStr">
        <is>
          <t>44行 18列，源：None 备：</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c_nvarchar_max列源备映射错误，源端为nvarchar -1位	期望更改为text	实际备端为nvarchar -1位</t>
        </is>
      </c>
      <c r="EQ785" s="0" t="inlineStr">
        <is>
          <t>44行 19列，源：None 备：</t>
        </is>
      </c>
      <c r="FD785" s="0" t="inlineStr">
        <is>
          <t>44行 19列，源：None 备：</t>
        </is>
      </c>
    </row>
    <row r="786">
      <c r="K786" s="0" t="inlineStr">
        <is>
          <t>~ 空表</t>
        </is>
      </c>
      <c r="EQ786" s="0" t="inlineStr">
        <is>
          <t>45行 0列，源：106 备：168</t>
        </is>
      </c>
      <c r="FD786" s="0" t="inlineStr">
        <is>
          <t>45行 0列，源：106 备：213</t>
        </is>
      </c>
    </row>
    <row r="787">
      <c r="A787" s="0" t="inlineStr">
        <is>
          <t>info_varcharmax_dml_single_pk_irp</t>
        </is>
      </c>
      <c r="K787" s="0" t="inlineStr">
        <is>
          <t>[0;34m info_varcharmax_dml_single_pk_irp [0m源备字段数相同，源端字段：3 	备端字段3</t>
        </is>
      </c>
      <c r="W787" s="16">
        <f>HYPERLINK("#2026041717hbase1!CY2","NO 源备存在差异，共2个")</f>
        <v/>
      </c>
      <c r="X787" s="0">
        <f>A787</f>
        <v/>
      </c>
      <c r="EQ787" s="0" t="inlineStr">
        <is>
          <t>45行 1列，源：nan 备：</t>
        </is>
      </c>
      <c r="FD787" s="0" t="inlineStr">
        <is>
          <t>45行 1列，源：nan 备：</t>
        </is>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YES!PK__info_var__3213E83FFCACF649</t>
        </is>
      </c>
      <c r="J788" s="0" t="inlineStr">
        <is>
          <t>YES! 主键相关索引</t>
        </is>
      </c>
      <c r="K788" s="0" t="inlineStr">
        <is>
          <t xml:space="preserve"> NO!  	 id列源备映射错误，源端为int None位	期望更改为text	实际备端为int None位</t>
        </is>
      </c>
      <c r="EQ788" s="0" t="inlineStr">
        <is>
          <t>45行 2列，源：nan 备：</t>
        </is>
      </c>
      <c r="FD788" s="0" t="inlineStr">
        <is>
          <t>45行 2列，源：nan 备：</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c_varchar_max列源备映射错误，源端为varchar -1位	期望更改为text	实际备端为varchar -1位</t>
        </is>
      </c>
      <c r="EQ789" s="0" t="inlineStr">
        <is>
          <t>45行 3列，源：nan 备：</t>
        </is>
      </c>
      <c r="FD789" s="0" t="inlineStr">
        <is>
          <t>45行 3列，源：nan 备：</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c_nvarchar_max列源备映射错误，源端为nvarchar -1位	期望更改为text	实际备端为nvarchar -1位</t>
        </is>
      </c>
      <c r="EQ790" s="0" t="inlineStr">
        <is>
          <t>45行 4列，源：nan 备：</t>
        </is>
      </c>
      <c r="FD790" s="0" t="inlineStr">
        <is>
          <t>45行 4列，源：nan 备：</t>
        </is>
      </c>
    </row>
    <row r="791">
      <c r="A791" s="0" t="inlineStr">
        <is>
          <t>info_sdt_dml_single_pk_drp</t>
        </is>
      </c>
      <c r="K791" s="0" t="inlineStr">
        <is>
          <t>[0;34m info_sdt_dml_single_pk_drp [0m源备字段数相同，源端字段：2 	备端字段2</t>
        </is>
      </c>
      <c r="W791" s="16">
        <f>HYPERLINK("#2026041717hbase1!CZ2","NO 源备存在差异，共12个")</f>
        <v/>
      </c>
      <c r="X791" s="0">
        <f>A791</f>
        <v/>
      </c>
      <c r="EQ791" s="0" t="inlineStr">
        <is>
          <t>45行 5列，源：None 备：</t>
        </is>
      </c>
      <c r="FD791" s="0" t="inlineStr">
        <is>
          <t>45行 5列，源：None 备：</t>
        </is>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YES!PK__info_sdt__3213E83FA9CA8008</t>
        </is>
      </c>
      <c r="J792" s="0" t="inlineStr">
        <is>
          <t>YES! 主键相关索引</t>
        </is>
      </c>
      <c r="K792" s="0" t="inlineStr">
        <is>
          <t xml:space="preserve"> NO!  	 id列源备映射错误，源端为int None位	期望更改为text	实际备端为int None位</t>
        </is>
      </c>
      <c r="EQ792" s="0" t="inlineStr">
        <is>
          <t>45行 6列，源：None 备：</t>
        </is>
      </c>
      <c r="FD792" s="0" t="inlineStr">
        <is>
          <t>45行 6列，源：None 备：</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c_sdt列源备映射错误，源端为smalldatetime None位	期望更改为text	实际备端为smalldatetime None位</t>
        </is>
      </c>
      <c r="EQ793" s="0" t="inlineStr">
        <is>
          <t>45行 7列，源：None 备：</t>
        </is>
      </c>
      <c r="FD793" s="0" t="inlineStr">
        <is>
          <t>45行 7列，源：None 备：</t>
        </is>
      </c>
    </row>
    <row r="794">
      <c r="A794" s="0" t="inlineStr">
        <is>
          <t>info_char_dml_batch1_pk_drp2</t>
        </is>
      </c>
      <c r="K794" s="0" t="inlineStr">
        <is>
          <t>[0;34m info_char_dml_batch1_pk_drp2 [0m源备字段数相同，源端字段：4 	备端字段4</t>
        </is>
      </c>
      <c r="W794" s="16">
        <f>HYPERLINK("#2026041717hbase1!DA2","NO 源备存在差异，共4个")</f>
        <v/>
      </c>
      <c r="X794" s="0">
        <f>A794</f>
        <v/>
      </c>
      <c r="EQ794" s="0" t="inlineStr">
        <is>
          <t>45行 8列，源：None 备：</t>
        </is>
      </c>
      <c r="FD794" s="0" t="inlineStr">
        <is>
          <t>45行 8列，源：None 备：</t>
        </is>
      </c>
    </row>
    <row r="795">
      <c r="B795" s="0" t="inlineStr">
        <is>
          <t>YES</t>
        </is>
      </c>
      <c r="C795" s="0" t="inlineStr">
        <is>
          <t>NULL</t>
        </is>
      </c>
      <c r="D795" s="0" t="inlineStr">
        <is>
          <t>NULL</t>
        </is>
      </c>
      <c r="E795" s="0" t="inlineStr">
        <is>
          <t>NULL</t>
        </is>
      </c>
      <c r="F795" s="0" t="inlineStr">
        <is>
          <t>NULL</t>
        </is>
      </c>
      <c r="G795" s="0" t="inlineStr">
        <is>
          <t>NULL</t>
        </is>
      </c>
      <c r="H795" s="0" t="inlineStr">
        <is>
          <t>NULL</t>
        </is>
      </c>
      <c r="I795" s="0" t="inlineStr">
        <is>
          <t>YES!PK__info_cha__3213E83F191B3139</t>
        </is>
      </c>
      <c r="J795" s="0" t="inlineStr">
        <is>
          <t>YES! 主键相关索引</t>
        </is>
      </c>
      <c r="K795" s="0" t="inlineStr">
        <is>
          <t xml:space="preserve"> NO!  	 id列源备映射错误，源端为int None位	期望更改为text	实际备端为int None位</t>
        </is>
      </c>
      <c r="EQ795" s="0" t="inlineStr">
        <is>
          <t>45行 9列，源：None 备：</t>
        </is>
      </c>
      <c r="FD795" s="0" t="inlineStr">
        <is>
          <t>45行 9列，源：None 备：</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c_char列源备映射错误，源端为char 1位	期望更改为text	实际备端为char 1位</t>
        </is>
      </c>
      <c r="EQ796" s="0" t="inlineStr">
        <is>
          <t>45行 10列，源：None 备：</t>
        </is>
      </c>
      <c r="FD796" s="0" t="inlineStr">
        <is>
          <t>45行 10列，源：None 备：</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c_char20列源备映射错误，源端为char 20位	期望更改为text	实际备端为char 20位</t>
        </is>
      </c>
      <c r="EQ797" s="0" t="inlineStr">
        <is>
          <t>45行 11列，源：None 备：</t>
        </is>
      </c>
      <c r="FD797" s="0" t="inlineStr">
        <is>
          <t>45行 11列，源：None 备：</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c_char7000列源备映射错误，源端为char 7000位	期望更改为text	实际备端为char 7000位</t>
        </is>
      </c>
      <c r="EQ798" s="0" t="inlineStr">
        <is>
          <t>45行 12列，源：None 备：</t>
        </is>
      </c>
      <c r="FD798" s="0" t="inlineStr">
        <is>
          <t>45行 12列，源：None 备：</t>
        </is>
      </c>
    </row>
    <row r="799">
      <c r="A799" s="0" t="inlineStr">
        <is>
          <t>info_sdt_dml_single_pk</t>
        </is>
      </c>
      <c r="K799" s="0" t="inlineStr">
        <is>
          <t>[0;34m info_sdt_dml_single_pk [0m源备字段数相同，源端字段：2 	备端字段2</t>
        </is>
      </c>
      <c r="W799" s="0" t="inlineStr">
        <is>
          <t>YES 源备无差异</t>
        </is>
      </c>
      <c r="X799" s="0">
        <f>A799</f>
        <v/>
      </c>
      <c r="EQ799" s="0" t="inlineStr">
        <is>
          <t>45行 13列，源：None 备：</t>
        </is>
      </c>
      <c r="FD799" s="0" t="inlineStr">
        <is>
          <t>45行 13列，源：None 备：</t>
        </is>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YES!PK__info_sdt__3213E83F863EA3DC</t>
        </is>
      </c>
      <c r="J800" s="0" t="inlineStr">
        <is>
          <t>YES! 主键相关索引</t>
        </is>
      </c>
      <c r="K800" s="0" t="inlineStr">
        <is>
          <t xml:space="preserve"> NO!  	 id列源备映射错误，源端为int None位	期望更改为text	实际备端为int None位</t>
        </is>
      </c>
      <c r="EQ800" s="0" t="inlineStr">
        <is>
          <t>45行 14列，源：None 备：</t>
        </is>
      </c>
      <c r="FD800" s="0" t="inlineStr">
        <is>
          <t>45行 14列，源：None 备：</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c_sdt列源备映射错误，源端为smalldatetime None位	期望更改为text	实际备端为smalldatetime None位</t>
        </is>
      </c>
      <c r="EQ801" s="0" t="inlineStr">
        <is>
          <t>45行 15列，源：nan 备：</t>
        </is>
      </c>
      <c r="FD801" s="0" t="inlineStr">
        <is>
          <t>45行 15列，源：nan 备：</t>
        </is>
      </c>
    </row>
    <row r="802">
      <c r="A802" s="0" t="inlineStr">
        <is>
          <t>info_int_dml_single_pk_urp</t>
        </is>
      </c>
      <c r="K802" s="0" t="inlineStr">
        <is>
          <t>[0;34m info_int_dml_single_pk_urp [0m源备字段数相同，源端字段：20 	备端字段20</t>
        </is>
      </c>
      <c r="W802" s="16">
        <f>HYPERLINK("#2026041717hbase1!DB2","NO 源备存在差异，共40个")</f>
        <v/>
      </c>
      <c r="X802" s="0">
        <f>A802</f>
        <v/>
      </c>
      <c r="EQ802" s="0" t="inlineStr">
        <is>
          <t>45行 16列，源：nan 备：</t>
        </is>
      </c>
      <c r="FD802" s="0" t="inlineStr">
        <is>
          <t>45行 16列，源：nan 备：</t>
        </is>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YES!PK__info_int__3213E83F126475C2</t>
        </is>
      </c>
      <c r="J803" s="0" t="inlineStr">
        <is>
          <t>YES! 主键相关索引</t>
        </is>
      </c>
      <c r="K803" s="0" t="inlineStr">
        <is>
          <t xml:space="preserve"> NO!  	 id列源备映射错误，源端为int None位	期望更改为text	实际备端为int None位</t>
        </is>
      </c>
      <c r="EQ803" s="0" t="inlineStr">
        <is>
          <t>45行 17列，源：None 备：</t>
        </is>
      </c>
      <c r="FD803" s="0" t="inlineStr">
        <is>
          <t>45行 17列，源：None 备：</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c_tinyint列源备映射错误，源端为tinyint None位	期望更改为text	实际备端为tinyint None位</t>
        </is>
      </c>
      <c r="EQ804" s="0" t="inlineStr">
        <is>
          <t>45行 18列，源：None 备：</t>
        </is>
      </c>
      <c r="FD804" s="0" t="inlineStr">
        <is>
          <t>45行 18列，源：None 备：</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c_smallint列源备映射错误，源端为smallint None位	期望更改为text	实际备端为smallint None位</t>
        </is>
      </c>
      <c r="EQ805" s="0" t="inlineStr">
        <is>
          <t>45行 19列，源：None 备：</t>
        </is>
      </c>
      <c r="FD805" s="0" t="inlineStr">
        <is>
          <t>45行 19列，源：None 备：</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c_int列源备映射错误，源端为int None位	期望更改为text	实际备端为int None位</t>
        </is>
      </c>
      <c r="EQ806" s="0" t="inlineStr">
        <is>
          <t>46行 0列，源：107 备：169</t>
        </is>
      </c>
      <c r="FD806" s="0" t="inlineStr">
        <is>
          <t>46行 0列，源：107 备：214</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c_bigint列源备映射错误，源端为bigint None位	期望更改为text	实际备端为bigint None位</t>
        </is>
      </c>
      <c r="EQ807" s="0" t="inlineStr">
        <is>
          <t>46行 1列，源：nan 备：</t>
        </is>
      </c>
      <c r="FD807" s="0" t="inlineStr">
        <is>
          <t>46行 1列，源：nan 备：</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c_decimal列源备映射错误，源端为decimal None位	期望更改为text	实际备端为decimal None位</t>
        </is>
      </c>
      <c r="EQ808" s="0" t="inlineStr">
        <is>
          <t>46行 2列，源：nan 备：</t>
        </is>
      </c>
      <c r="FD808" s="0" t="inlineStr">
        <is>
          <t>46行 2列，源：nan 备：</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c_decimal38列源备映射错误，源端为decimal None位	期望更改为text	实际备端为decimal None位</t>
        </is>
      </c>
      <c r="EQ809" s="0" t="inlineStr">
        <is>
          <t>46行 3列，源：nan 备：</t>
        </is>
      </c>
      <c r="FD809" s="0" t="inlineStr">
        <is>
          <t>46行 3列，源：nan 备：</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c_decimal38_38列源备映射错误，源端为decimal None位	期望更改为text	实际备端为decimal None位</t>
        </is>
      </c>
      <c r="EQ810" s="0" t="inlineStr">
        <is>
          <t>46行 4列，源：nan 备：</t>
        </is>
      </c>
      <c r="FD810" s="0" t="inlineStr">
        <is>
          <t>46行 4列，源：nan 备：</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c_decimal38_10列源备映射错误，源端为decimal None位	期望更改为text	实际备端为decimal None位</t>
        </is>
      </c>
      <c r="EQ811" s="0" t="inlineStr">
        <is>
          <t>46行 5列，源：None 备：</t>
        </is>
      </c>
      <c r="FD811" s="0" t="inlineStr">
        <is>
          <t>46行 5列，源：None 备：</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c_decimal19_4列源备映射错误，源端为decimal None位	期望更改为text	实际备端为decimal None位</t>
        </is>
      </c>
      <c r="EQ812" s="0" t="inlineStr">
        <is>
          <t>46行 6列，源：None 备：</t>
        </is>
      </c>
      <c r="FD812" s="0" t="inlineStr">
        <is>
          <t>46行 6列，源：None 备：</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c_numeric列源备映射错误，源端为numeric None位	期望更改为text	实际备端为numeric None位</t>
        </is>
      </c>
      <c r="EQ813" s="0" t="inlineStr">
        <is>
          <t>46行 7列，源：None 备：</t>
        </is>
      </c>
      <c r="FD813" s="0" t="inlineStr">
        <is>
          <t>46行 7列，源：None 备：</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c_numeric38列源备映射错误，源端为numeric None位	期望更改为text	实际备端为numeric None位</t>
        </is>
      </c>
      <c r="EQ814" s="0" t="inlineStr">
        <is>
          <t>46行 8列，源：None 备：</t>
        </is>
      </c>
      <c r="FD814" s="0" t="inlineStr">
        <is>
          <t>46行 8列，源：None 备：</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c_numeric38_38列源备映射错误，源端为numeric None位	期望更改为text	实际备端为numeric None位</t>
        </is>
      </c>
      <c r="EQ815" s="0" t="inlineStr">
        <is>
          <t>46行 9列，源：None 备：</t>
        </is>
      </c>
      <c r="FD815" s="0" t="inlineStr">
        <is>
          <t>46行 9列，源：None 备：</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c_numeric38_10列源备映射错误，源端为numeric None位	期望更改为text	实际备端为numeric None位</t>
        </is>
      </c>
      <c r="EQ816" s="0" t="inlineStr">
        <is>
          <t>46行 10列，源：None 备：</t>
        </is>
      </c>
      <c r="FD816" s="0" t="inlineStr">
        <is>
          <t>46行 10列，源：None 备：</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c_numeric18_2列源备映射错误，源端为numeric None位	期望更改为text	实际备端为numeric None位</t>
        </is>
      </c>
      <c r="EQ817" s="0" t="inlineStr">
        <is>
          <t>46行 11列，源：None 备：</t>
        </is>
      </c>
      <c r="FD817" s="0" t="inlineStr">
        <is>
          <t>46行 11列，源：None 备：</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c_float列源备映射错误，源端为float None位	期望更改为text	实际备端为float None位</t>
        </is>
      </c>
      <c r="EQ818" s="0" t="inlineStr">
        <is>
          <t>46行 12列，源：None 备：</t>
        </is>
      </c>
      <c r="FD818" s="0" t="inlineStr">
        <is>
          <t>46行 12列，源：None 备：</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c_real列源备映射错误，源端为real None位	期望更改为text	实际备端为real None位</t>
        </is>
      </c>
      <c r="EQ819" s="0" t="inlineStr">
        <is>
          <t>46行 13列，源：None 备：</t>
        </is>
      </c>
      <c r="FD819" s="0" t="inlineStr">
        <is>
          <t>46行 13列，源：None 备：</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c_money列源备映射错误，源端为money None位	期望更改为text	实际备端为money None位</t>
        </is>
      </c>
      <c r="EQ820" s="0" t="inlineStr">
        <is>
          <t>46行 14列，源：None 备：</t>
        </is>
      </c>
      <c r="FD820" s="0" t="inlineStr">
        <is>
          <t>46行 14列，源：None 备：</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c_smallmoney列源备映射错误，源端为smallmoney None位	期望更改为text	实际备端为smallmoney None位</t>
        </is>
      </c>
      <c r="EQ821" s="0" t="inlineStr">
        <is>
          <t>46行 15列，源：nan 备：</t>
        </is>
      </c>
      <c r="FD821" s="0" t="inlineStr">
        <is>
          <t>46行 15列，源：nan 备：</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c_bit列源备映射错误，源端为bit None位	期望更改为text	实际备端为bit None位</t>
        </is>
      </c>
      <c r="EQ822" s="0" t="inlineStr">
        <is>
          <t>46行 16列，源：nan 备：</t>
        </is>
      </c>
      <c r="FD822" s="0" t="inlineStr">
        <is>
          <t>46行 16列，源：nan 备：</t>
        </is>
      </c>
    </row>
    <row r="823">
      <c r="A823" s="0" t="inlineStr">
        <is>
          <t>info_varcharmax_dml_single_pk_urp</t>
        </is>
      </c>
      <c r="K823" s="0" t="inlineStr">
        <is>
          <t>[0;34m info_varcharmax_dml_single_pk_urp [0m源备字段数相同，源端字段：3 	备端字段3</t>
        </is>
      </c>
      <c r="W823" s="16">
        <f>HYPERLINK("#2026041717hbase1!DC2","NO 源备存在差异，共2个")</f>
        <v/>
      </c>
      <c r="X823" s="0">
        <f>A823</f>
        <v/>
      </c>
      <c r="EQ823" s="0" t="inlineStr">
        <is>
          <t>46行 17列，源：None 备：</t>
        </is>
      </c>
      <c r="FD823" s="0" t="inlineStr">
        <is>
          <t>46行 17列，源：None 备：</t>
        </is>
      </c>
    </row>
    <row r="824">
      <c r="B824" s="0" t="inlineStr">
        <is>
          <t>YES</t>
        </is>
      </c>
      <c r="C824" s="0" t="inlineStr">
        <is>
          <t>NULL</t>
        </is>
      </c>
      <c r="D824" s="0" t="inlineStr">
        <is>
          <t>NULL</t>
        </is>
      </c>
      <c r="E824" s="0" t="inlineStr">
        <is>
          <t>NULL</t>
        </is>
      </c>
      <c r="F824" s="0" t="inlineStr">
        <is>
          <t>NULL</t>
        </is>
      </c>
      <c r="G824" s="0" t="inlineStr">
        <is>
          <t>NULL</t>
        </is>
      </c>
      <c r="H824" s="0" t="inlineStr">
        <is>
          <t>NULL</t>
        </is>
      </c>
      <c r="I824" s="0" t="inlineStr">
        <is>
          <t>YES!PK__info_var__3213E83F4ABB782C</t>
        </is>
      </c>
      <c r="J824" s="0" t="inlineStr">
        <is>
          <t>YES! 主键相关索引</t>
        </is>
      </c>
      <c r="K824" s="0" t="inlineStr">
        <is>
          <t xml:space="preserve"> NO!  	 id列源备映射错误，源端为int None位	期望更改为text	实际备端为int None位</t>
        </is>
      </c>
      <c r="EQ824" s="0" t="inlineStr">
        <is>
          <t>46行 18列，源：None 备：</t>
        </is>
      </c>
      <c r="FD824" s="0" t="inlineStr">
        <is>
          <t>46行 18列，源：None 备：</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c_varchar_max列源备映射错误，源端为varchar -1位	期望更改为text	实际备端为varchar -1位</t>
        </is>
      </c>
      <c r="EQ825" s="0" t="inlineStr">
        <is>
          <t>46行 19列，源：None 备：</t>
        </is>
      </c>
      <c r="FD825" s="0" t="inlineStr">
        <is>
          <t>46行 19列，源：None 备：</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c_nvarchar_max列源备映射错误，源端为nvarchar -1位	期望更改为text	实际备端为nvarchar -1位</t>
        </is>
      </c>
      <c r="EQ826" s="0" t="inlineStr">
        <is>
          <t>47行 0列，源：108 备：17</t>
        </is>
      </c>
      <c r="FD826" s="0" t="inlineStr">
        <is>
          <t>47行 0列，源：108 备：215</t>
        </is>
      </c>
    </row>
    <row r="827">
      <c r="A827" s="0" t="inlineStr">
        <is>
          <t>info_char_dml_batch1_pk</t>
        </is>
      </c>
      <c r="K827" s="0" t="inlineStr">
        <is>
          <t>[0;34m info_char_dml_batch1_pk [0m源备字段数相同，源端字段：4 	备端字段4</t>
        </is>
      </c>
      <c r="W827" s="16">
        <f>HYPERLINK("#2026041717hbase1!DD2","NO 源备存在差异，共6个")</f>
        <v/>
      </c>
      <c r="X827" s="0">
        <f>A827</f>
        <v/>
      </c>
      <c r="EQ827" s="0" t="inlineStr">
        <is>
          <t>47行 1列，源：nan 备：</t>
        </is>
      </c>
      <c r="FD827" s="0" t="inlineStr">
        <is>
          <t>47行 1列，源：nan 备：</t>
        </is>
      </c>
    </row>
    <row r="828">
      <c r="B828" s="0" t="inlineStr">
        <is>
          <t>YES</t>
        </is>
      </c>
      <c r="C828" s="0" t="inlineStr">
        <is>
          <t>NULL</t>
        </is>
      </c>
      <c r="D828" s="0" t="inlineStr">
        <is>
          <t>NULL</t>
        </is>
      </c>
      <c r="E828" s="0" t="inlineStr">
        <is>
          <t>NULL</t>
        </is>
      </c>
      <c r="F828" s="0" t="inlineStr">
        <is>
          <t>NULL</t>
        </is>
      </c>
      <c r="G828" s="0" t="inlineStr">
        <is>
          <t>NULL</t>
        </is>
      </c>
      <c r="H828" s="0" t="inlineStr">
        <is>
          <t>NULL</t>
        </is>
      </c>
      <c r="I828" s="0" t="inlineStr">
        <is>
          <t>YES!PK__info_cha__3213E83FDBB0FAF5</t>
        </is>
      </c>
      <c r="J828" s="0" t="inlineStr">
        <is>
          <t>YES! 主键相关索引</t>
        </is>
      </c>
      <c r="K828" s="0" t="inlineStr">
        <is>
          <t xml:space="preserve"> NO!  	 id列源备映射错误，源端为int None位	期望更改为text	实际备端为int None位</t>
        </is>
      </c>
      <c r="EQ828" s="0" t="inlineStr">
        <is>
          <t>47行 2列，源：nan 备：</t>
        </is>
      </c>
      <c r="FD828" s="0" t="inlineStr">
        <is>
          <t>47行 2列，源：nan 备：</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c_char列源备映射错误，源端为char 1位	期望更改为text	实际备端为char 1位</t>
        </is>
      </c>
      <c r="EQ829" s="0" t="inlineStr">
        <is>
          <t>47行 3列，源：nan 备：</t>
        </is>
      </c>
      <c r="FD829" s="0" t="inlineStr">
        <is>
          <t>47行 3列，源：nan 备：</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c_char20列源备映射错误，源端为char 20位	期望更改为text	实际备端为char 20位</t>
        </is>
      </c>
      <c r="EQ830" s="0" t="inlineStr">
        <is>
          <t>47行 4列，源：nan 备：</t>
        </is>
      </c>
      <c r="FD830" s="0" t="inlineStr">
        <is>
          <t>47行 4列，源：nan 备：</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c_char7000列源备映射错误，源端为char 7000位	期望更改为text	实际备端为char 7000位</t>
        </is>
      </c>
      <c r="EQ831" s="0" t="inlineStr">
        <is>
          <t>47行 5列，源：None 备：</t>
        </is>
      </c>
      <c r="FD831" s="0" t="inlineStr">
        <is>
          <t>47行 5列，源：None 备：</t>
        </is>
      </c>
    </row>
    <row r="832">
      <c r="A832" s="0" t="inlineStr">
        <is>
          <t>info_nchar_dml_batch1_pk_drp2</t>
        </is>
      </c>
      <c r="K832" s="0" t="inlineStr">
        <is>
          <t>[0;34m info_nchar_dml_batch1_pk_drp2 [0m源备字段数相同，源端字段：4 	备端字段4</t>
        </is>
      </c>
      <c r="W832" s="0" t="inlineStr">
        <is>
          <t>YES 源备无差异</t>
        </is>
      </c>
      <c r="X832" s="0">
        <f>A832</f>
        <v/>
      </c>
      <c r="EQ832" s="0" t="inlineStr">
        <is>
          <t>47行 6列，源：None 备：</t>
        </is>
      </c>
      <c r="FD832" s="0" t="inlineStr">
        <is>
          <t>47行 6列，源：None 备：</t>
        </is>
      </c>
    </row>
    <row r="833">
      <c r="B833" s="0" t="inlineStr">
        <is>
          <t>YES</t>
        </is>
      </c>
      <c r="C833" s="0" t="inlineStr">
        <is>
          <t>NULL</t>
        </is>
      </c>
      <c r="D833" s="0" t="inlineStr">
        <is>
          <t>NULL</t>
        </is>
      </c>
      <c r="E833" s="0" t="inlineStr">
        <is>
          <t>NULL</t>
        </is>
      </c>
      <c r="F833" s="0" t="inlineStr">
        <is>
          <t>NULL</t>
        </is>
      </c>
      <c r="G833" s="0" t="inlineStr">
        <is>
          <t>NULL</t>
        </is>
      </c>
      <c r="H833" s="0" t="inlineStr">
        <is>
          <t>NULL</t>
        </is>
      </c>
      <c r="I833" s="0" t="inlineStr">
        <is>
          <t>YES!PK__info_nch__3213E83FEB6BFFCC</t>
        </is>
      </c>
      <c r="J833" s="0" t="inlineStr">
        <is>
          <t>YES! 主键相关索引</t>
        </is>
      </c>
      <c r="K833" s="0" t="inlineStr">
        <is>
          <t xml:space="preserve"> NO!  	 id列源备映射错误，源端为int None位	期望更改为text	实际备端为int None位</t>
        </is>
      </c>
      <c r="EQ833" s="0" t="inlineStr">
        <is>
          <t>47行 7列，源：None 备：</t>
        </is>
      </c>
      <c r="FD833" s="0" t="inlineStr">
        <is>
          <t>47行 7列，源：None 备：</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c_nchar列源备映射错误，源端为nchar 2位	期望更改为text	实际备端为nchar 2位</t>
        </is>
      </c>
      <c r="EQ834" s="0" t="inlineStr">
        <is>
          <t>47行 8列，源：None 备：</t>
        </is>
      </c>
      <c r="FD834" s="0" t="inlineStr">
        <is>
          <t>47行 8列，源：None 备：</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c_nchar20列源备映射错误，源端为nchar 40位	期望更改为text	实际备端为nchar 40位</t>
        </is>
      </c>
      <c r="EQ835" s="0" t="inlineStr">
        <is>
          <t>47行 9列，源：None 备：</t>
        </is>
      </c>
      <c r="FD835" s="0" t="inlineStr">
        <is>
          <t>47行 9列，源：None 备：</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c_nchar3500列源备映射错误，源端为nchar 7000位	期望更改为text	实际备端为nchar 7000位</t>
        </is>
      </c>
      <c r="EQ836" s="0" t="inlineStr">
        <is>
          <t>47行 10列，源：None 备：</t>
        </is>
      </c>
      <c r="FD836" s="0" t="inlineStr">
        <is>
          <t>47行 10列，源：None 备：</t>
        </is>
      </c>
    </row>
    <row r="837">
      <c r="A837" s="0" t="inlineStr">
        <is>
          <t>info_binary_dml_batch1_pk_drp1</t>
        </is>
      </c>
      <c r="K837" s="0" t="inlineStr">
        <is>
          <t>[0;34m info_binary_dml_batch1_pk_drp1 [0m源备字段数相同，源端字段：4 	备端字段4</t>
        </is>
      </c>
      <c r="W837" s="0" t="inlineStr">
        <is>
          <t>YES 源备无差异</t>
        </is>
      </c>
      <c r="X837" s="0">
        <f>A837</f>
        <v/>
      </c>
      <c r="EQ837" s="0" t="inlineStr">
        <is>
          <t>47行 11列，源：None 备：</t>
        </is>
      </c>
      <c r="FD837" s="0" t="inlineStr">
        <is>
          <t>47行 11列，源：None 备：</t>
        </is>
      </c>
    </row>
    <row r="838">
      <c r="B838" s="0" t="inlineStr">
        <is>
          <t>YES</t>
        </is>
      </c>
      <c r="C838" s="0" t="inlineStr">
        <is>
          <t>NULL</t>
        </is>
      </c>
      <c r="D838" s="0" t="inlineStr">
        <is>
          <t>NULL</t>
        </is>
      </c>
      <c r="E838" s="0" t="inlineStr">
        <is>
          <t>NULL</t>
        </is>
      </c>
      <c r="F838" s="0" t="inlineStr">
        <is>
          <t>NULL</t>
        </is>
      </c>
      <c r="G838" s="0" t="inlineStr">
        <is>
          <t>NULL</t>
        </is>
      </c>
      <c r="H838" s="0" t="inlineStr">
        <is>
          <t>NULL</t>
        </is>
      </c>
      <c r="I838" s="0" t="inlineStr">
        <is>
          <t>YES!PK__info_bin__3213E83F112F1495</t>
        </is>
      </c>
      <c r="J838" s="0" t="inlineStr">
        <is>
          <t>YES! 主键相关索引</t>
        </is>
      </c>
      <c r="K838" s="0" t="inlineStr">
        <is>
          <t xml:space="preserve"> NO!  	 id列源备映射错误，源端为int None位	期望更改为text	实际备端为int None位</t>
        </is>
      </c>
      <c r="EQ838" s="0" t="inlineStr">
        <is>
          <t>47行 12列，源：None 备：</t>
        </is>
      </c>
      <c r="FD838" s="0" t="inlineStr">
        <is>
          <t>47行 12列，源：None 备：</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c_binary列源备映射错误，源端为binary 1位	期望更改为text	实际备端为binary 1位</t>
        </is>
      </c>
      <c r="EQ839" s="0" t="inlineStr">
        <is>
          <t>47行 13列，源：None 备：</t>
        </is>
      </c>
      <c r="FD839" s="0" t="inlineStr">
        <is>
          <t>47行 13列，源：None 备：</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c_binary_20列源备映射错误，源端为binary 20位	期望更改为text	实际备端为binary 20位</t>
        </is>
      </c>
      <c r="EQ840" s="0" t="inlineStr">
        <is>
          <t>47行 14列，源：None 备：</t>
        </is>
      </c>
      <c r="FD840" s="0" t="inlineStr">
        <is>
          <t>47行 14列，源：None 备：</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c_binary_200列源备映射错误，源端为binary 200位	期望更改为text	实际备端为binary 200位</t>
        </is>
      </c>
      <c r="EQ841" s="0" t="inlineStr">
        <is>
          <t>47行 15列，源：nan 备：-123456789000000002003480098325095514112.0000000000000</t>
        </is>
      </c>
      <c r="FD841" s="0" t="inlineStr">
        <is>
          <t>47行 15列，源：nan 备：</t>
        </is>
      </c>
    </row>
    <row r="842">
      <c r="K842" s="0" t="inlineStr">
        <is>
          <t>~ 空表</t>
        </is>
      </c>
      <c r="EQ842" s="0" t="inlineStr">
        <is>
          <t>47行 16列，源：nan 备：-340282306073709652508363335590014353408.000000</t>
        </is>
      </c>
      <c r="FD842" s="0" t="inlineStr">
        <is>
          <t>47行 16列，源：nan 备：</t>
        </is>
      </c>
    </row>
    <row r="843">
      <c r="A843" s="0" t="inlineStr">
        <is>
          <t>info_char_dml_single_pk_irp</t>
        </is>
      </c>
      <c r="K843" s="0" t="inlineStr">
        <is>
          <t>[0;34m info_char_dml_single_pk_irp [0m源备字段数相同，源端字段：4 	备端字段4</t>
        </is>
      </c>
      <c r="W843" s="16">
        <f>HYPERLINK("#2026041717hbase1!DE2","NO 源备存在差异，共7个")</f>
        <v/>
      </c>
      <c r="X843" s="0">
        <f>A843</f>
        <v/>
      </c>
      <c r="EQ843" s="0" t="inlineStr">
        <is>
          <t>47行 17列，源：None 备：-123456.7890</t>
        </is>
      </c>
      <c r="FD843" s="0" t="inlineStr">
        <is>
          <t>47行 17列，源：None 备：</t>
        </is>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YES!PK__info_cha__3213E83FA21A8FDA</t>
        </is>
      </c>
      <c r="J844" s="0" t="inlineStr">
        <is>
          <t>YES! 主键相关索引</t>
        </is>
      </c>
      <c r="K844" s="0" t="inlineStr">
        <is>
          <t xml:space="preserve"> NO!  	 id列源备映射错误，源端为int None位	期望更改为text	实际备端为int None位</t>
        </is>
      </c>
      <c r="EQ844" s="0" t="inlineStr">
        <is>
          <t>47行 18列，源：None 备：-1234.5678</t>
        </is>
      </c>
      <c r="FD844" s="0" t="inlineStr">
        <is>
          <t>47行 18列，源：None 备：</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c_char列源备映射错误，源端为char 1位	期望更改为text	实际备端为char 1位</t>
        </is>
      </c>
      <c r="EQ845" s="0" t="inlineStr">
        <is>
          <t>47行 19列，源：None 备：0</t>
        </is>
      </c>
      <c r="FD845" s="0" t="inlineStr">
        <is>
          <t>47行 19列，源：None 备：</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c_char20列源备映射错误，源端为char 20位	期望更改为text	实际备端为char 20位</t>
        </is>
      </c>
      <c r="EQ846" s="0" t="inlineStr">
        <is>
          <t>48行 0列，源：109 备：170</t>
        </is>
      </c>
      <c r="FD846" s="0" t="inlineStr">
        <is>
          <t>48行 0列，源：109 备：216</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c_char200列源备映射错误，源端为char 200位	期望更改为text	实际备端为char 200位</t>
        </is>
      </c>
      <c r="EQ847" s="0" t="inlineStr">
        <is>
          <t>48行 1列，源：nan 备：</t>
        </is>
      </c>
      <c r="FD847" s="0" t="inlineStr">
        <is>
          <t>48行 1列，源：nan 备：</t>
        </is>
      </c>
    </row>
    <row r="848">
      <c r="A848" s="0" t="inlineStr">
        <is>
          <t>info_date_dml_batch1_pk_urp1</t>
        </is>
      </c>
      <c r="K848" s="0" t="inlineStr">
        <is>
          <t>[0;34m info_date_dml_batch1_pk_urp1 [0m源备字段数相同，源端字段：2 	备端字段2</t>
        </is>
      </c>
      <c r="W848" s="16">
        <f>HYPERLINK("#2026041717hbase1!DF2","NO 源备存在差异，共10个")</f>
        <v/>
      </c>
      <c r="X848" s="0">
        <f>A848</f>
        <v/>
      </c>
      <c r="EQ848" s="0" t="inlineStr">
        <is>
          <t>48行 2列，源：nan 备：</t>
        </is>
      </c>
      <c r="FD848" s="0" t="inlineStr">
        <is>
          <t>48行 2列，源：nan 备：</t>
        </is>
      </c>
    </row>
    <row r="849">
      <c r="B849" s="0" t="inlineStr">
        <is>
          <t>YES</t>
        </is>
      </c>
      <c r="C849" s="0" t="inlineStr">
        <is>
          <t>NULL</t>
        </is>
      </c>
      <c r="D849" s="0" t="inlineStr">
        <is>
          <t>NULL</t>
        </is>
      </c>
      <c r="E849" s="0" t="inlineStr">
        <is>
          <t>NULL</t>
        </is>
      </c>
      <c r="F849" s="0" t="inlineStr">
        <is>
          <t>NULL</t>
        </is>
      </c>
      <c r="G849" s="0" t="inlineStr">
        <is>
          <t>NULL</t>
        </is>
      </c>
      <c r="H849" s="0" t="inlineStr">
        <is>
          <t>NULL</t>
        </is>
      </c>
      <c r="I849" s="0" t="inlineStr">
        <is>
          <t>YES!PK__info_dat__3213E83FB3F1F161</t>
        </is>
      </c>
      <c r="J849" s="0" t="inlineStr">
        <is>
          <t>YES! 主键相关索引</t>
        </is>
      </c>
      <c r="K849" s="0" t="inlineStr">
        <is>
          <t xml:space="preserve"> NO!  	 id列源备映射错误，源端为int None位	期望更改为text	实际备端为int None位</t>
        </is>
      </c>
      <c r="EQ849" s="0" t="inlineStr">
        <is>
          <t>48行 3列，源：nan 备：</t>
        </is>
      </c>
      <c r="FD849" s="0" t="inlineStr">
        <is>
          <t>48行 3列，源：nan 备：</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c_date列源备映射错误，源端为date None位	期望更改为text	实际备端为date None位</t>
        </is>
      </c>
      <c r="EQ850" s="0" t="inlineStr">
        <is>
          <t>48行 4列，源：nan 备：</t>
        </is>
      </c>
      <c r="FD850" s="0" t="inlineStr">
        <is>
          <t>48行 4列，源：nan 备：</t>
        </is>
      </c>
    </row>
    <row r="851">
      <c r="A851" s="0" t="inlineStr">
        <is>
          <t>info_date_dml_batch1_pk_urp2</t>
        </is>
      </c>
      <c r="K851" s="0" t="inlineStr">
        <is>
          <t>[0;34m info_date_dml_batch1_pk_urp2 [0m源备字段数相同，源端字段：2 	备端字段2</t>
        </is>
      </c>
      <c r="W851" s="16">
        <f>HYPERLINK("#2026041717hbase1!DG2","NO 源备存在差异，共19个")</f>
        <v/>
      </c>
      <c r="X851" s="0">
        <f>A851</f>
        <v/>
      </c>
      <c r="EQ851" s="0" t="inlineStr">
        <is>
          <t>48行 5列，源：None 备：</t>
        </is>
      </c>
      <c r="FD851" s="0" t="inlineStr">
        <is>
          <t>48行 5列，源：None 备：</t>
        </is>
      </c>
    </row>
    <row r="852">
      <c r="B852" s="0" t="inlineStr">
        <is>
          <t>YES</t>
        </is>
      </c>
      <c r="C852" s="0" t="inlineStr">
        <is>
          <t>NULL</t>
        </is>
      </c>
      <c r="D852" s="0" t="inlineStr">
        <is>
          <t>NULL</t>
        </is>
      </c>
      <c r="E852" s="0" t="inlineStr">
        <is>
          <t>NULL</t>
        </is>
      </c>
      <c r="F852" s="0" t="inlineStr">
        <is>
          <t>NULL</t>
        </is>
      </c>
      <c r="G852" s="0" t="inlineStr">
        <is>
          <t>NULL</t>
        </is>
      </c>
      <c r="H852" s="0" t="inlineStr">
        <is>
          <t>NULL</t>
        </is>
      </c>
      <c r="I852" s="0" t="inlineStr">
        <is>
          <t>YES!PK__info_dat__3213E83F670DED64</t>
        </is>
      </c>
      <c r="J852" s="0" t="inlineStr">
        <is>
          <t>YES! 主键相关索引</t>
        </is>
      </c>
      <c r="K852" s="0" t="inlineStr">
        <is>
          <t xml:space="preserve"> NO!  	 id列源备映射错误，源端为int None位	期望更改为text	实际备端为int None位</t>
        </is>
      </c>
      <c r="EQ852" s="0" t="inlineStr">
        <is>
          <t>48行 6列，源：None 备：</t>
        </is>
      </c>
      <c r="FD852" s="0" t="inlineStr">
        <is>
          <t>48行 6列，源：None 备：</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c_date列源备映射错误，源端为date None位	期望更改为text	实际备端为date None位</t>
        </is>
      </c>
      <c r="EQ853" s="0" t="inlineStr">
        <is>
          <t>48行 7列，源：None 备：</t>
        </is>
      </c>
      <c r="FD853" s="0" t="inlineStr">
        <is>
          <t>48行 7列，源：None 备：</t>
        </is>
      </c>
    </row>
    <row r="854">
      <c r="A854" s="0" t="inlineStr">
        <is>
          <t>info_binary_dml_batch1_pk_drp2</t>
        </is>
      </c>
      <c r="K854" s="0" t="inlineStr">
        <is>
          <t>[0;34m info_binary_dml_batch1_pk_drp2 [0m源备字段数相同，源端字段：4 	备端字段4</t>
        </is>
      </c>
      <c r="W854" s="16">
        <f>HYPERLINK("#2026041717hbase1!DH2","NO 源备存在差异，共6个")</f>
        <v/>
      </c>
      <c r="X854" s="0">
        <f>A854</f>
        <v/>
      </c>
      <c r="EQ854" s="0" t="inlineStr">
        <is>
          <t>48行 8列，源：None 备：</t>
        </is>
      </c>
      <c r="FD854" s="0" t="inlineStr">
        <is>
          <t>48行 8列，源：None 备：</t>
        </is>
      </c>
    </row>
    <row r="855">
      <c r="B855" s="0" t="inlineStr">
        <is>
          <t>YES</t>
        </is>
      </c>
      <c r="C855" s="0" t="inlineStr">
        <is>
          <t>NULL</t>
        </is>
      </c>
      <c r="D855" s="0" t="inlineStr">
        <is>
          <t>NULL</t>
        </is>
      </c>
      <c r="E855" s="0" t="inlineStr">
        <is>
          <t>NULL</t>
        </is>
      </c>
      <c r="F855" s="0" t="inlineStr">
        <is>
          <t>NULL</t>
        </is>
      </c>
      <c r="G855" s="0" t="inlineStr">
        <is>
          <t>NULL</t>
        </is>
      </c>
      <c r="H855" s="0" t="inlineStr">
        <is>
          <t>NULL</t>
        </is>
      </c>
      <c r="I855" s="0" t="inlineStr">
        <is>
          <t>YES!PK__info_bin__3213E83F649D4F3A</t>
        </is>
      </c>
      <c r="J855" s="0" t="inlineStr">
        <is>
          <t>YES! 主键相关索引</t>
        </is>
      </c>
      <c r="K855" s="0" t="inlineStr">
        <is>
          <t xml:space="preserve"> NO!  	 id列源备映射错误，源端为int None位	期望更改为text	实际备端为int None位</t>
        </is>
      </c>
      <c r="EQ855" s="0" t="inlineStr">
        <is>
          <t>48行 9列，源：None 备：</t>
        </is>
      </c>
      <c r="FD855" s="0" t="inlineStr">
        <is>
          <t>48行 9列，源：None 备：</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c_binary列源备映射错误，源端为binary 1位	期望更改为text	实际备端为binary 1位</t>
        </is>
      </c>
      <c r="EQ856" s="0" t="inlineStr">
        <is>
          <t>48行 10列，源：None 备：</t>
        </is>
      </c>
      <c r="FD856" s="0" t="inlineStr">
        <is>
          <t>48行 10列，源：None 备：</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c_binary_20列源备映射错误，源端为binary 20位	期望更改为text	实际备端为binary 20位</t>
        </is>
      </c>
      <c r="EQ857" s="0" t="inlineStr">
        <is>
          <t>48行 11列，源：None 备：</t>
        </is>
      </c>
      <c r="FD857" s="0" t="inlineStr">
        <is>
          <t>48行 11列，源：None 备：</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c_binary_200列源备映射错误，源端为binary 200位	期望更改为text	实际备端为binary 200位</t>
        </is>
      </c>
      <c r="EQ858" s="0" t="inlineStr">
        <is>
          <t>48行 12列，源：None 备：</t>
        </is>
      </c>
      <c r="FD858" s="0" t="inlineStr">
        <is>
          <t>48行 12列，源：None 备：</t>
        </is>
      </c>
    </row>
    <row r="859">
      <c r="A859" s="0" t="inlineStr">
        <is>
          <t>info_datetime_dml_single_pk_irp</t>
        </is>
      </c>
      <c r="K859" s="0" t="inlineStr">
        <is>
          <t>[0;34m info_datetime_dml_single_pk_irp [0m源备字段数相同，源端字段：2 	备端字段2</t>
        </is>
      </c>
      <c r="W859" s="16">
        <f>HYPERLINK("#2026041717hbase1!DI2","NO 源备存在差异，共47个")</f>
        <v/>
      </c>
      <c r="X859" s="0">
        <f>A859</f>
        <v/>
      </c>
      <c r="EQ859" s="0" t="inlineStr">
        <is>
          <t>48行 13列，源：None 备：</t>
        </is>
      </c>
      <c r="FD859" s="0" t="inlineStr">
        <is>
          <t>48行 13列，源：None 备：</t>
        </is>
      </c>
    </row>
    <row r="860">
      <c r="B860" s="0" t="inlineStr">
        <is>
          <t>YES</t>
        </is>
      </c>
      <c r="C860" s="0" t="inlineStr">
        <is>
          <t>NULL</t>
        </is>
      </c>
      <c r="D860" s="0" t="inlineStr">
        <is>
          <t>NULL</t>
        </is>
      </c>
      <c r="E860" s="0" t="inlineStr">
        <is>
          <t>NULL</t>
        </is>
      </c>
      <c r="F860" s="0" t="inlineStr">
        <is>
          <t>NULL</t>
        </is>
      </c>
      <c r="G860" s="0" t="inlineStr">
        <is>
          <t>NULL</t>
        </is>
      </c>
      <c r="H860" s="0" t="inlineStr">
        <is>
          <t>NULL</t>
        </is>
      </c>
      <c r="I860" s="0" t="inlineStr">
        <is>
          <t>YES!PK__info_dat__3213E83FB6640165</t>
        </is>
      </c>
      <c r="J860" s="0" t="inlineStr">
        <is>
          <t>YES! 主键相关索引</t>
        </is>
      </c>
      <c r="K860" s="0" t="inlineStr">
        <is>
          <t xml:space="preserve"> NO!  	 id列源备映射错误，源端为int None位	期望更改为text	实际备端为int None位</t>
        </is>
      </c>
      <c r="EQ860" s="0" t="inlineStr">
        <is>
          <t>48行 14列，源：None 备：</t>
        </is>
      </c>
      <c r="FD860" s="0" t="inlineStr">
        <is>
          <t>48行 14列，源：None 备：</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c_datetime列源备映射错误，源端为datetime None位	期望更改为text	实际备端为datetime None位</t>
        </is>
      </c>
      <c r="EQ861" s="0" t="inlineStr">
        <is>
          <t>48行 15列，源：nan 备：</t>
        </is>
      </c>
      <c r="FD861" s="0" t="inlineStr">
        <is>
          <t>48行 15列，源：nan 备：123456789000000002003480098325095514112.0000000000000</t>
        </is>
      </c>
    </row>
    <row r="862">
      <c r="A862" s="0" t="inlineStr">
        <is>
          <t>info_int_dml_single_pk_drp</t>
        </is>
      </c>
      <c r="K862" s="0" t="inlineStr">
        <is>
          <t>[0;34m info_int_dml_single_pk_drp [0m源备字段数相同，源端字段：20 	备端字段20</t>
        </is>
      </c>
      <c r="W862" s="16">
        <f>HYPERLINK("#2026041717hbase1!DJ2","NO 源备存在差异，共323个")</f>
        <v/>
      </c>
      <c r="X862" s="0">
        <f>A862</f>
        <v/>
      </c>
      <c r="EQ862" s="0" t="inlineStr">
        <is>
          <t>48行 16列，源：nan 备：</t>
        </is>
      </c>
      <c r="FD862" s="0" t="inlineStr">
        <is>
          <t>48行 16列，源：nan 备：340282306073709652508363335590014353408.000000</t>
        </is>
      </c>
    </row>
    <row r="863">
      <c r="B863" s="0" t="inlineStr">
        <is>
          <t>YES</t>
        </is>
      </c>
      <c r="C863" s="0" t="inlineStr">
        <is>
          <t>NULL</t>
        </is>
      </c>
      <c r="D863" s="0" t="inlineStr">
        <is>
          <t>NULL</t>
        </is>
      </c>
      <c r="E863" s="0" t="inlineStr">
        <is>
          <t>NULL</t>
        </is>
      </c>
      <c r="F863" s="0" t="inlineStr">
        <is>
          <t>NULL</t>
        </is>
      </c>
      <c r="G863" s="0" t="inlineStr">
        <is>
          <t>NULL</t>
        </is>
      </c>
      <c r="H863" s="0" t="inlineStr">
        <is>
          <t>NULL</t>
        </is>
      </c>
      <c r="I863" s="0" t="inlineStr">
        <is>
          <t>YES!PK__info_int__3213E83F17F3D42D</t>
        </is>
      </c>
      <c r="J863" s="0" t="inlineStr">
        <is>
          <t>YES! 主键相关索引</t>
        </is>
      </c>
      <c r="K863" s="0" t="inlineStr">
        <is>
          <t xml:space="preserve"> NO!  	 id列源备映射错误，源端为int None位	期望更改为text	实际备端为int None位</t>
        </is>
      </c>
      <c r="EQ863" s="0" t="inlineStr">
        <is>
          <t>48行 17列，源：None 备：</t>
        </is>
      </c>
      <c r="FD863" s="0" t="inlineStr">
        <is>
          <t>48行 17列，源：None 备：123456.7890</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c_tinyint列源备映射错误，源端为tinyint None位	期望更改为text	实际备端为tinyint None位</t>
        </is>
      </c>
      <c r="EQ864" s="0" t="inlineStr">
        <is>
          <t>48行 18列，源：None 备：</t>
        </is>
      </c>
      <c r="FD864" s="0" t="inlineStr">
        <is>
          <t>48行 18列，源：None 备：1234.5678</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c_smallint列源备映射错误，源端为smallint None位	期望更改为text	实际备端为smallint None位</t>
        </is>
      </c>
      <c r="EQ865" s="0" t="inlineStr">
        <is>
          <t>48行 19列，源：None 备：</t>
        </is>
      </c>
      <c r="FD865" s="0" t="inlineStr">
        <is>
          <t>48行 19列，源：None 备：1</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c_int列源备映射错误，源端为int None位	期望更改为text	实际备端为int None位</t>
        </is>
      </c>
      <c r="EQ866" s="0" t="inlineStr">
        <is>
          <t>49行 0列，源：110 备：18</t>
        </is>
      </c>
      <c r="FD866" s="0" t="inlineStr">
        <is>
          <t>49行 0列，源：110 备：217</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c_bigint列源备映射错误，源端为bigint None位	期望更改为text	实际备端为bigint None位</t>
        </is>
      </c>
      <c r="EQ867" s="0" t="inlineStr">
        <is>
          <t>49行 1列，源：nan 备：</t>
        </is>
      </c>
      <c r="FD867" s="0" t="inlineStr">
        <is>
          <t>49行 1列，源：nan 备：</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c_decimal列源备映射错误，源端为decimal None位	期望更改为text	实际备端为decimal None位</t>
        </is>
      </c>
      <c r="EQ868" s="0" t="inlineStr">
        <is>
          <t>49行 2列，源：nan 备：</t>
        </is>
      </c>
      <c r="FD868" s="0" t="inlineStr">
        <is>
          <t>49行 2列，源：nan 备：</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c_decimal38列源备映射错误，源端为decimal None位	期望更改为text	实际备端为decimal None位</t>
        </is>
      </c>
      <c r="EQ869" s="0" t="inlineStr">
        <is>
          <t>49行 3列，源：nan 备：</t>
        </is>
      </c>
      <c r="FD869" s="0" t="inlineStr">
        <is>
          <t>49行 3列，源：nan 备：</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c_decimal38_38列源备映射错误，源端为decimal None位	期望更改为text	实际备端为decimal None位</t>
        </is>
      </c>
      <c r="EQ870" s="0" t="inlineStr">
        <is>
          <t>49行 4列，源：nan 备：</t>
        </is>
      </c>
      <c r="FD870" s="0" t="inlineStr">
        <is>
          <t>49行 4列，源：nan 备：</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c_decimal38_10列源备映射错误，源端为decimal None位	期望更改为text	实际备端为decimal None位</t>
        </is>
      </c>
      <c r="EQ871" s="0" t="inlineStr">
        <is>
          <t>49行 5列，源：None 备：</t>
        </is>
      </c>
      <c r="FD871" s="0" t="inlineStr">
        <is>
          <t>49行 5列，源：None 备：</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c_decimal19_4列源备映射错误，源端为decimal None位	期望更改为text	实际备端为decimal None位</t>
        </is>
      </c>
      <c r="EQ872" s="0" t="inlineStr">
        <is>
          <t>49行 6列，源：None 备：</t>
        </is>
      </c>
      <c r="FD872" s="0" t="inlineStr">
        <is>
          <t>49行 6列，源：None 备：</t>
        </is>
      </c>
    </row>
    <row r="873">
      <c r="B873" s="0" t="inlineStr">
        <is>
          <t>NULL</t>
        </is>
      </c>
      <c r="C873" s="0" t="inlineStr">
        <is>
          <t>NULL</t>
        </is>
      </c>
      <c r="D873" s="0" t="inlineStr">
        <is>
          <t>NULL</t>
        </is>
      </c>
      <c r="E873" s="0" t="inlineStr">
        <is>
          <t>NULL</t>
        </is>
      </c>
      <c r="F873" s="0" t="inlineStr">
        <is>
          <t>NULL</t>
        </is>
      </c>
      <c r="G873" s="0" t="inlineStr">
        <is>
          <t>NULL</t>
        </is>
      </c>
      <c r="H873" s="0" t="inlineStr">
        <is>
          <t>NULL</t>
        </is>
      </c>
      <c r="I873" s="0" t="inlineStr">
        <is>
          <t>NULL</t>
        </is>
      </c>
      <c r="J873" s="0" t="inlineStr">
        <is>
          <t>NULL</t>
        </is>
      </c>
      <c r="K873" s="0" t="inlineStr">
        <is>
          <t xml:space="preserve"> NO!  	 c_numeric列源备映射错误，源端为numeric None位	期望更改为text	实际备端为numeric None位</t>
        </is>
      </c>
      <c r="EQ873" s="0" t="inlineStr">
        <is>
          <t>49行 7列，源：None 备：</t>
        </is>
      </c>
      <c r="FD873" s="0" t="inlineStr">
        <is>
          <t>49行 7列，源：None 备：</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c_numeric38列源备映射错误，源端为numeric None位	期望更改为text	实际备端为numeric None位</t>
        </is>
      </c>
      <c r="EQ874" s="0" t="inlineStr">
        <is>
          <t>49行 8列，源：None 备：</t>
        </is>
      </c>
      <c r="FD874" s="0" t="inlineStr">
        <is>
          <t>49行 8列，源：None 备：</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c_numeric38_38列源备映射错误，源端为numeric None位	期望更改为text	实际备端为numeric None位</t>
        </is>
      </c>
      <c r="EQ875" s="0" t="inlineStr">
        <is>
          <t>49行 9列，源：None 备：</t>
        </is>
      </c>
      <c r="FD875" s="0" t="inlineStr">
        <is>
          <t>49行 9列，源：None 备：</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c_numeric38_10列源备映射错误，源端为numeric None位	期望更改为text	实际备端为numeric None位</t>
        </is>
      </c>
      <c r="EQ876" s="0" t="inlineStr">
        <is>
          <t>49行 10列，源：None 备：</t>
        </is>
      </c>
      <c r="FD876" s="0" t="inlineStr">
        <is>
          <t>49行 10列，源：None 备：</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c_numeric18_2列源备映射错误，源端为numeric None位	期望更改为text	实际备端为numeric None位</t>
        </is>
      </c>
      <c r="EQ877" s="0" t="inlineStr">
        <is>
          <t>49行 11列，源：None 备：</t>
        </is>
      </c>
      <c r="FD877" s="0" t="inlineStr">
        <is>
          <t>49行 11列，源：None 备：</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c_float列源备映射错误，源端为float None位	期望更改为text	实际备端为float None位</t>
        </is>
      </c>
      <c r="EQ878" s="0" t="inlineStr">
        <is>
          <t>49行 12列，源：None 备：</t>
        </is>
      </c>
      <c r="FD878" s="0" t="inlineStr">
        <is>
          <t>49行 12列，源：None 备：</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c_real列源备映射错误，源端为real None位	期望更改为text	实际备端为real None位</t>
        </is>
      </c>
      <c r="EQ879" s="0" t="inlineStr">
        <is>
          <t>49行 13列，源：None 备：</t>
        </is>
      </c>
      <c r="FD879" s="0" t="inlineStr">
        <is>
          <t>49行 13列，源：None 备：</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c_money列源备映射错误，源端为money None位	期望更改为text	实际备端为money None位</t>
        </is>
      </c>
      <c r="EQ880" s="0" t="inlineStr">
        <is>
          <t>49行 14列，源：None 备：</t>
        </is>
      </c>
      <c r="FD880" s="0" t="inlineStr">
        <is>
          <t>49行 14列，源：None 备：</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c_smallmoney列源备映射错误，源端为smallmoney None位	期望更改为text	实际备端为smallmoney None位</t>
        </is>
      </c>
      <c r="EQ881" s="0" t="inlineStr">
        <is>
          <t>49行 15列，源：nan 备：0.0000000000000</t>
        </is>
      </c>
      <c r="FD881" s="0" t="inlineStr">
        <is>
          <t>49行 15列，源：nan 备：-123456789000000002003480098325095514112.0000000000000</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c_bit列源备映射错误，源端为bit None位	期望更改为text	实际备端为bit None位</t>
        </is>
      </c>
      <c r="EQ882" s="0" t="inlineStr">
        <is>
          <t>49行 16列，源：nan 备：0.000000</t>
        </is>
      </c>
      <c r="FD882" s="0" t="inlineStr">
        <is>
          <t>49行 16列，源：nan 备：-340282306073709652508363335590014353408.000000</t>
        </is>
      </c>
    </row>
    <row r="883">
      <c r="A883" s="0" t="inlineStr">
        <is>
          <t>info_varcharmax_dml_single_pk_drp</t>
        </is>
      </c>
      <c r="K883" s="0" t="inlineStr">
        <is>
          <t>[0;34m info_varcharmax_dml_single_pk_drp [0m源备字段数相同，源端字段：3 	备端字段3</t>
        </is>
      </c>
      <c r="W883" s="0" t="inlineStr">
        <is>
          <t>YES 源备无差异</t>
        </is>
      </c>
      <c r="X883" s="0">
        <f>A883</f>
        <v/>
      </c>
      <c r="EQ883" s="0" t="inlineStr">
        <is>
          <t>49行 17列，源：None 备：0.0001</t>
        </is>
      </c>
      <c r="FD883" s="0" t="inlineStr">
        <is>
          <t>49行 17列，源：None 备：-123456.7890</t>
        </is>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YES!PK__info_var__3213E83F1C181C43</t>
        </is>
      </c>
      <c r="J884" s="0" t="inlineStr">
        <is>
          <t>YES! 主键相关索引</t>
        </is>
      </c>
      <c r="K884" s="0" t="inlineStr">
        <is>
          <t xml:space="preserve"> NO!  	 id列源备映射错误，源端为int None位	期望更改为text	实际备端为int None位</t>
        </is>
      </c>
      <c r="EQ884" s="0" t="inlineStr">
        <is>
          <t>49行 18列，源：None 备：0.0001</t>
        </is>
      </c>
      <c r="FD884" s="0" t="inlineStr">
        <is>
          <t>49行 18列，源：None 备：-1234.5678</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c_varchar_max列源备映射错误，源端为varchar -1位	期望更改为text	实际备端为varchar -1位</t>
        </is>
      </c>
      <c r="EQ885" s="0" t="inlineStr">
        <is>
          <t>49行 19列，源：None 备：1</t>
        </is>
      </c>
      <c r="FD885" s="0" t="inlineStr">
        <is>
          <t>49行 19列，源：None 备：0</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c_nvarchar_max列源备映射错误，源端为nvarchar -1位	期望更改为text	实际备端为nvarchar -1位</t>
        </is>
      </c>
      <c r="EQ886" s="0" t="inlineStr">
        <is>
          <t>50行 0列，源：111 备：19</t>
        </is>
      </c>
      <c r="FD886" s="0" t="inlineStr">
        <is>
          <t>50行 0列，源：111 备：218</t>
        </is>
      </c>
    </row>
    <row r="887">
      <c r="A887" s="0" t="inlineStr">
        <is>
          <t>info_int_dml_single_pk</t>
        </is>
      </c>
      <c r="K887" s="0" t="inlineStr">
        <is>
          <t>[0;34m info_int_dml_single_pk [0m源备字段数相同，源端字段：20 	备端字段20</t>
        </is>
      </c>
      <c r="W887" s="16">
        <f>HYPERLINK("#2026041717hbase1!DK2","NO 源备存在差异，共35个")</f>
        <v/>
      </c>
      <c r="X887" s="0">
        <f>A887</f>
        <v/>
      </c>
      <c r="EQ887" s="0" t="inlineStr">
        <is>
          <t>50行 1列，源：nan 备：</t>
        </is>
      </c>
      <c r="FD887" s="0" t="inlineStr">
        <is>
          <t>50行 1列，源：nan 备：</t>
        </is>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YES!PK__info_int__3213E83F941F9E09</t>
        </is>
      </c>
      <c r="J888" s="0" t="inlineStr">
        <is>
          <t>YES! 主键相关索引</t>
        </is>
      </c>
      <c r="K888" s="0" t="inlineStr">
        <is>
          <t xml:space="preserve"> NO!  	 id列源备映射错误，源端为int None位	期望更改为text	实际备端为int None位</t>
        </is>
      </c>
      <c r="EQ888" s="0" t="inlineStr">
        <is>
          <t>50行 2列，源：nan 备：</t>
        </is>
      </c>
      <c r="FD888" s="0" t="inlineStr">
        <is>
          <t>50行 2列，源：nan 备：</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c_tinyint列源备映射错误，源端为tinyint None位	期望更改为text	实际备端为tinyint None位</t>
        </is>
      </c>
      <c r="EQ889" s="0" t="inlineStr">
        <is>
          <t>50行 3列，源：nan 备：</t>
        </is>
      </c>
      <c r="FD889" s="0" t="inlineStr">
        <is>
          <t>50行 3列，源：nan 备：</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c_smallint列源备映射错误，源端为smallint None位	期望更改为text	实际备端为smallint None位</t>
        </is>
      </c>
      <c r="EQ890" s="0" t="inlineStr">
        <is>
          <t>50行 4列，源：nan 备：</t>
        </is>
      </c>
      <c r="FD890" s="0" t="inlineStr">
        <is>
          <t>50行 4列，源：nan 备：</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c_int列源备映射错误，源端为int None位	期望更改为text	实际备端为int None位</t>
        </is>
      </c>
      <c r="EQ891" s="0" t="inlineStr">
        <is>
          <t>50行 5列，源：None 备：</t>
        </is>
      </c>
      <c r="FD891" s="0" t="inlineStr">
        <is>
          <t>50行 5列，源：None 备：</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c_bigint列源备映射错误，源端为bigint None位	期望更改为text	实际备端为bigint None位</t>
        </is>
      </c>
      <c r="EQ892" s="0" t="inlineStr">
        <is>
          <t>50行 6列，源：None 备：</t>
        </is>
      </c>
      <c r="FD892" s="0" t="inlineStr">
        <is>
          <t>50行 6列，源：None 备：</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c_decimal列源备映射错误，源端为decimal None位	期望更改为text	实际备端为decimal None位</t>
        </is>
      </c>
      <c r="EQ893" s="0" t="inlineStr">
        <is>
          <t>50行 7列，源：None 备：</t>
        </is>
      </c>
      <c r="FD893" s="0" t="inlineStr">
        <is>
          <t>50行 7列，源：None 备：</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c_decimal38列源备映射错误，源端为decimal None位	期望更改为text	实际备端为decimal None位</t>
        </is>
      </c>
      <c r="EQ894" s="0" t="inlineStr">
        <is>
          <t>50行 8列，源：None 备：</t>
        </is>
      </c>
      <c r="FD894" s="0" t="inlineStr">
        <is>
          <t>50行 8列，源：None 备：</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c_decimal38_38列源备映射错误，源端为decimal None位	期望更改为text	实际备端为decimal None位</t>
        </is>
      </c>
      <c r="EQ895" s="0" t="inlineStr">
        <is>
          <t>50行 9列，源：None 备：</t>
        </is>
      </c>
      <c r="FD895" s="0" t="inlineStr">
        <is>
          <t>50行 9列，源：None 备：</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c_decimal38_10列源备映射错误，源端为decimal None位	期望更改为text	实际备端为decimal None位</t>
        </is>
      </c>
      <c r="EQ896" s="0" t="inlineStr">
        <is>
          <t>50行 10列，源：None 备：</t>
        </is>
      </c>
      <c r="FD896" s="0" t="inlineStr">
        <is>
          <t>50行 10列，源：None 备：</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c_decimal19_4列源备映射错误，源端为decimal None位	期望更改为text	实际备端为decimal None位</t>
        </is>
      </c>
      <c r="EQ897" s="0" t="inlineStr">
        <is>
          <t>50行 11列，源：None 备：</t>
        </is>
      </c>
      <c r="FD897" s="0" t="inlineStr">
        <is>
          <t>50行 11列，源：None 备：</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c_numeric列源备映射错误，源端为numeric None位	期望更改为text	实际备端为numeric None位</t>
        </is>
      </c>
      <c r="EQ898" s="0" t="inlineStr">
        <is>
          <t>50行 12列，源：None 备：</t>
        </is>
      </c>
      <c r="FD898" s="0" t="inlineStr">
        <is>
          <t>50行 12列，源：None 备：</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c_numeric38列源备映射错误，源端为numeric None位	期望更改为text	实际备端为numeric None位</t>
        </is>
      </c>
      <c r="EQ899" s="0" t="inlineStr">
        <is>
          <t>50行 13列，源：None 备：</t>
        </is>
      </c>
      <c r="FD899" s="0" t="inlineStr">
        <is>
          <t>50行 13列，源：None 备：</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c_numeric38_38列源备映射错误，源端为numeric None位	期望更改为text	实际备端为numeric None位</t>
        </is>
      </c>
      <c r="EQ900" s="0" t="inlineStr">
        <is>
          <t>50行 14列，源：None 备：</t>
        </is>
      </c>
      <c r="FD900" s="0" t="inlineStr">
        <is>
          <t>50行 14列，源：None 备：</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c_numeric38_10列源备映射错误，源端为numeric None位	期望更改为text	实际备端为numeric None位</t>
        </is>
      </c>
      <c r="EQ901" s="0" t="inlineStr">
        <is>
          <t>50行 15列，源：nan 备：340282346600000016151267322115014000640.0000000000000</t>
        </is>
      </c>
      <c r="FD901" s="0" t="inlineStr">
        <is>
          <t>50行 15列，源：nan 备：0.0000000000000</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c_numeric18_2列源备映射错误，源端为numeric None位	期望更改为text	实际备端为numeric None位</t>
        </is>
      </c>
      <c r="EQ902" s="0" t="inlineStr">
        <is>
          <t>50行 16列，源：nan 备：340282306073709652508363335590014353408.000000</t>
        </is>
      </c>
      <c r="FD902" s="0" t="inlineStr">
        <is>
          <t>50行 16列，源：nan 备：0.000000</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c_float列源备映射错误，源端为float None位	期望更改为text	实际备端为float None位</t>
        </is>
      </c>
      <c r="EQ903" s="0" t="inlineStr">
        <is>
          <t>50行 17列，源：None 备：922337203685477.5807</t>
        </is>
      </c>
      <c r="FD903" s="0" t="inlineStr">
        <is>
          <t>50行 17列，源：None 备：0.0001</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c_real列源备映射错误，源端为real None位	期望更改为text	实际备端为real None位</t>
        </is>
      </c>
      <c r="EQ904" s="0" t="inlineStr">
        <is>
          <t>50行 18列，源：None 备：214748.3647</t>
        </is>
      </c>
      <c r="FD904" s="0" t="inlineStr">
        <is>
          <t>50行 18列，源：None 备：0.0001</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c_money列源备映射错误，源端为money None位	期望更改为text	实际备端为money None位</t>
        </is>
      </c>
      <c r="EQ905" s="0" t="inlineStr">
        <is>
          <t>50行 19列，源：None 备：1</t>
        </is>
      </c>
      <c r="FD905" s="0" t="inlineStr">
        <is>
          <t>50行 19列，源：None 备：1</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c_smallmoney列源备映射错误，源端为smallmoney None位	期望更改为text	实际备端为smallmoney None位</t>
        </is>
      </c>
      <c r="EQ906" s="0" t="inlineStr">
        <is>
          <t>51行 0列，源：112 备：2</t>
        </is>
      </c>
      <c r="FD906" s="0" t="inlineStr">
        <is>
          <t>51行 0列，源：112 备：219</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c_bit列源备映射错误，源端为bit None位	期望更改为text	实际备端为bit None位</t>
        </is>
      </c>
      <c r="EQ907" s="0" t="inlineStr">
        <is>
          <t>51行 1列，源：nan 备：255</t>
        </is>
      </c>
      <c r="FD907" s="0" t="inlineStr">
        <is>
          <t>51行 1列，源：nan 备：</t>
        </is>
      </c>
    </row>
    <row r="908">
      <c r="A908" s="0" t="inlineStr">
        <is>
          <t>info_varcharmax_dml_batch1_pk_drp1</t>
        </is>
      </c>
      <c r="K908" s="0" t="inlineStr">
        <is>
          <t>[0;34m info_varcharmax_dml_batch1_pk_drp1 [0m源备字段数相同，源端字段：3 	备端字段3</t>
        </is>
      </c>
      <c r="W908" s="0" t="inlineStr">
        <is>
          <t>YES 源备无差异</t>
        </is>
      </c>
      <c r="X908" s="0">
        <f>A908</f>
        <v/>
      </c>
      <c r="EQ908" s="0" t="inlineStr">
        <is>
          <t>51行 2列，源：nan 备：32767</t>
        </is>
      </c>
      <c r="FD908" s="0" t="inlineStr">
        <is>
          <t>51行 2列，源：nan 备：</t>
        </is>
      </c>
    </row>
    <row r="909">
      <c r="B909" s="0" t="inlineStr">
        <is>
          <t>YES</t>
        </is>
      </c>
      <c r="C909" s="0" t="inlineStr">
        <is>
          <t>NULL</t>
        </is>
      </c>
      <c r="D909" s="0" t="inlineStr">
        <is>
          <t>NULL</t>
        </is>
      </c>
      <c r="E909" s="0" t="inlineStr">
        <is>
          <t>NULL</t>
        </is>
      </c>
      <c r="F909" s="0" t="inlineStr">
        <is>
          <t>NULL</t>
        </is>
      </c>
      <c r="G909" s="0" t="inlineStr">
        <is>
          <t>NULL</t>
        </is>
      </c>
      <c r="H909" s="0" t="inlineStr">
        <is>
          <t>NULL</t>
        </is>
      </c>
      <c r="I909" s="0" t="inlineStr">
        <is>
          <t>YES!PK__info_var__3213E83F55AE15E6</t>
        </is>
      </c>
      <c r="J909" s="0" t="inlineStr">
        <is>
          <t>YES! 主键相关索引</t>
        </is>
      </c>
      <c r="K909" s="0" t="inlineStr">
        <is>
          <t xml:space="preserve"> NO!  	 id列源备映射错误，源端为int None位	期望更改为text	实际备端为int None位</t>
        </is>
      </c>
      <c r="EQ909" s="0" t="inlineStr">
        <is>
          <t>51行 3列，源：nan 备：2147483647</t>
        </is>
      </c>
      <c r="FD909" s="0" t="inlineStr">
        <is>
          <t>51行 3列，源：nan 备：</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c_varchar_max列源备映射错误，源端为varchar -1位	期望更改为text	实际备端为varchar -1位</t>
        </is>
      </c>
      <c r="EQ910" s="0" t="inlineStr">
        <is>
          <t>51行 4列，源：nan 备：9223372036854775807</t>
        </is>
      </c>
      <c r="FD910" s="0" t="inlineStr">
        <is>
          <t>51行 4列，源：nan 备：</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c_nvarchar_max列源备映射错误，源端为nvarchar -1位	期望更改为text	实际备端为nvarchar -1位</t>
        </is>
      </c>
      <c r="EQ911" s="0" t="inlineStr">
        <is>
          <t>51行 15列，源：nan 备：1.7900000000000e+308</t>
        </is>
      </c>
      <c r="FD911" s="0" t="inlineStr">
        <is>
          <t>51行 15列，源：nan 备：340282346600000016151267322115014000640.0000000000000</t>
        </is>
      </c>
    </row>
    <row r="912">
      <c r="K912" s="0" t="inlineStr">
        <is>
          <t>~ 空表</t>
        </is>
      </c>
      <c r="EQ912" s="0" t="inlineStr">
        <is>
          <t>51行 16列，源：nan 备：339999995214436424907732413799364296704.000000</t>
        </is>
      </c>
      <c r="FD912" s="0" t="inlineStr">
        <is>
          <t>51行 16列，源：nan 备：340282306073709652508363335590014353408.000000</t>
        </is>
      </c>
    </row>
    <row r="913">
      <c r="A913" s="0" t="inlineStr">
        <is>
          <t>info_timestamp_dml_single_pk_irp</t>
        </is>
      </c>
      <c r="K913" s="0" t="inlineStr">
        <is>
          <t>[0;34m info_timestamp_dml_single_pk_irp [0m源备字段数相同，源端字段：2 	备端字段2</t>
        </is>
      </c>
      <c r="W913" s="16">
        <f>HYPERLINK("#2026041717hbase1!DL2","NO 源备存在差异，共4个")</f>
        <v/>
      </c>
      <c r="X913" s="0">
        <f>A913</f>
        <v/>
      </c>
      <c r="EQ913" s="0" t="inlineStr">
        <is>
          <t>51行 17列，源：None 备：922337203685477.5807</t>
        </is>
      </c>
      <c r="FD913" s="0" t="inlineStr">
        <is>
          <t>51行 17列，源：None 备：922337203685477.5807</t>
        </is>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YES!PK__info_tim__3213E83F74F53693</t>
        </is>
      </c>
      <c r="J914" s="0" t="inlineStr">
        <is>
          <t>YES! 主键相关索引</t>
        </is>
      </c>
      <c r="K914" s="0" t="inlineStr">
        <is>
          <t xml:space="preserve"> NO!  	 id列源备映射错误，源端为int None位	期望更改为text	实际备端为int None位</t>
        </is>
      </c>
      <c r="EQ914" s="0" t="inlineStr">
        <is>
          <t>51行 18列，源：None 备：214748.3647</t>
        </is>
      </c>
      <c r="FD914" s="0" t="inlineStr">
        <is>
          <t>51行 18列，源：None 备：214748.3647</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c_tiemstamp列源备映射错误，源端为timestamp None位	期望更改为text	实际备端为timestamp None位</t>
        </is>
      </c>
      <c r="EQ915" s="0" t="inlineStr">
        <is>
          <t>51行 19列，源：None 备：1</t>
        </is>
      </c>
      <c r="FD915" s="0" t="inlineStr">
        <is>
          <t>51行 19列，源：None 备：1</t>
        </is>
      </c>
    </row>
    <row r="916">
      <c r="A916" s="0" t="inlineStr">
        <is>
          <t>info_char_dml_single_pk_urp</t>
        </is>
      </c>
      <c r="K916" s="0" t="inlineStr">
        <is>
          <t>[0;34m info_char_dml_single_pk_urp [0m源备字段数相同，源端字段：4 	备端字段4</t>
        </is>
      </c>
      <c r="W916" s="16">
        <f>HYPERLINK("#2026041717hbase1!DM2","NO 源备存在差异，共11个")</f>
        <v/>
      </c>
      <c r="X916" s="0">
        <f>A916</f>
        <v/>
      </c>
      <c r="EQ916" s="0" t="inlineStr">
        <is>
          <t>52行 0列，源：113 备：20</t>
        </is>
      </c>
      <c r="FD916" s="0" t="inlineStr">
        <is>
          <t>52行 0列，源：113 备：220</t>
        </is>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YES!PK__info_cha__3213E83FE8B4749D</t>
        </is>
      </c>
      <c r="J917" s="0" t="inlineStr">
        <is>
          <t>YES! 主键相关索引</t>
        </is>
      </c>
      <c r="K917" s="0" t="inlineStr">
        <is>
          <t xml:space="preserve"> NO!  	 id列源备映射错误，源端为int None位	期望更改为text	实际备端为int None位</t>
        </is>
      </c>
      <c r="EQ917" s="0" t="inlineStr">
        <is>
          <t>52行 1列，源：nan 备：</t>
        </is>
      </c>
      <c r="FD917" s="0" t="inlineStr">
        <is>
          <t>52行 1列，源：nan 备：</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c_char列源备映射错误，源端为char 1位	期望更改为text	实际备端为char 1位</t>
        </is>
      </c>
      <c r="EQ918" s="0" t="inlineStr">
        <is>
          <t>52行 2列，源：nan 备：</t>
        </is>
      </c>
      <c r="FD918" s="0" t="inlineStr">
        <is>
          <t>52行 2列，源：nan 备：</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c_char20列源备映射错误，源端为char 20位	期望更改为text	实际备端为char 20位</t>
        </is>
      </c>
      <c r="EQ919" s="0" t="inlineStr">
        <is>
          <t>52行 3列，源：nan 备：</t>
        </is>
      </c>
      <c r="FD919" s="0" t="inlineStr">
        <is>
          <t>52行 3列，源：nan 备：</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c_char7000列源备映射错误，源端为char 7000位	期望更改为text	实际备端为char 7000位</t>
        </is>
      </c>
      <c r="EQ920" s="0" t="inlineStr">
        <is>
          <t>52行 4列，源：nan 备：</t>
        </is>
      </c>
      <c r="FD920" s="0" t="inlineStr">
        <is>
          <t>52行 4列，源：nan 备：</t>
        </is>
      </c>
    </row>
    <row r="921">
      <c r="A921" s="0" t="inlineStr">
        <is>
          <t>info_varcharmax_dml_batch1_pk_drp2</t>
        </is>
      </c>
      <c r="K921" s="0" t="inlineStr">
        <is>
          <t>[0;34m info_varcharmax_dml_batch1_pk_drp2 [0m源备字段数相同，源端字段：3 	备端字段3</t>
        </is>
      </c>
      <c r="W921" s="0" t="inlineStr">
        <is>
          <t>YES 源备无差异</t>
        </is>
      </c>
      <c r="X921" s="0">
        <f>A921</f>
        <v/>
      </c>
      <c r="EQ921" s="0" t="inlineStr">
        <is>
          <t>52行 15列，源：nan 备：-340282346600000016151267322115014000640.0000000000000</t>
        </is>
      </c>
      <c r="FD921" s="0" t="inlineStr">
        <is>
          <t>52行 15列，源：nan 备：-340282346600000016151267322115014000640.0000000000000</t>
        </is>
      </c>
    </row>
    <row r="922">
      <c r="B922" s="0" t="inlineStr">
        <is>
          <t>YES</t>
        </is>
      </c>
      <c r="C922" s="0" t="inlineStr">
        <is>
          <t>NULL</t>
        </is>
      </c>
      <c r="D922" s="0" t="inlineStr">
        <is>
          <t>NULL</t>
        </is>
      </c>
      <c r="E922" s="0" t="inlineStr">
        <is>
          <t>NULL</t>
        </is>
      </c>
      <c r="F922" s="0" t="inlineStr">
        <is>
          <t>NULL</t>
        </is>
      </c>
      <c r="G922" s="0" t="inlineStr">
        <is>
          <t>NULL</t>
        </is>
      </c>
      <c r="H922" s="0" t="inlineStr">
        <is>
          <t>NULL</t>
        </is>
      </c>
      <c r="I922" s="0" t="inlineStr">
        <is>
          <t>YES!PK__info_var__3213E83FE60B3A59</t>
        </is>
      </c>
      <c r="J922" s="0" t="inlineStr">
        <is>
          <t>YES! 主键相关索引</t>
        </is>
      </c>
      <c r="K922" s="0" t="inlineStr">
        <is>
          <t xml:space="preserve"> NO!  	 id列源备映射错误，源端为int None位	期望更改为text	实际备端为int None位</t>
        </is>
      </c>
      <c r="EQ922" s="0" t="inlineStr">
        <is>
          <t>52行 16列，源：nan 备：-340282306073709652508363335590014353408.000000</t>
        </is>
      </c>
      <c r="FD922" s="0" t="inlineStr">
        <is>
          <t>52行 16列，源：nan 备：-340282306073709652508363335590014353408.000000</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c_varchar_max列源备映射错误，源端为varchar -1位	期望更改为text	实际备端为varchar -1位</t>
        </is>
      </c>
      <c r="EQ923" s="0" t="inlineStr">
        <is>
          <t>52行 17列，源：None 备：-922337203685477.5808</t>
        </is>
      </c>
      <c r="FD923" s="0" t="inlineStr">
        <is>
          <t>52行 17列，源：None 备：-922337203685477.5808</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c_nvarchar_max列源备映射错误，源端为nvarchar -1位	期望更改为text	实际备端为nvarchar -1位</t>
        </is>
      </c>
      <c r="EQ924" s="0" t="inlineStr">
        <is>
          <t>52行 18列，源：None 备：-214748.3648</t>
        </is>
      </c>
      <c r="FD924" s="0" t="inlineStr">
        <is>
          <t>52行 18列，源：None 备：-214748.3648</t>
        </is>
      </c>
    </row>
    <row r="925">
      <c r="K925" s="0" t="inlineStr">
        <is>
          <t>~ 空表</t>
        </is>
      </c>
      <c r="EQ925" s="0" t="inlineStr">
        <is>
          <t>52行 19列，源：None 备：0</t>
        </is>
      </c>
      <c r="FD925" s="0" t="inlineStr">
        <is>
          <t>52行 19列，源：None 备：0</t>
        </is>
      </c>
    </row>
    <row r="926">
      <c r="A926" s="0" t="inlineStr">
        <is>
          <t>info_char_dml_single_pk_drp</t>
        </is>
      </c>
      <c r="K926" s="0" t="inlineStr">
        <is>
          <t>[0;34m info_char_dml_single_pk_drp [0m源备字段数相同，源端字段：4 	备端字段4</t>
        </is>
      </c>
      <c r="W926" s="0" t="inlineStr">
        <is>
          <t>YES 源备无差异</t>
        </is>
      </c>
      <c r="X926" s="0">
        <f>A926</f>
        <v/>
      </c>
      <c r="EQ926" s="0" t="inlineStr">
        <is>
          <t>53行 0列，源：114 备：201</t>
        </is>
      </c>
      <c r="FD926" s="0" t="inlineStr">
        <is>
          <t>53行 0列，源：114 备：3</t>
        </is>
      </c>
    </row>
    <row r="927">
      <c r="B927" s="0" t="inlineStr">
        <is>
          <t>YES</t>
        </is>
      </c>
      <c r="C927" s="0" t="inlineStr">
        <is>
          <t>NULL</t>
        </is>
      </c>
      <c r="D927" s="0" t="inlineStr">
        <is>
          <t>NULL</t>
        </is>
      </c>
      <c r="E927" s="0" t="inlineStr">
        <is>
          <t>NULL</t>
        </is>
      </c>
      <c r="F927" s="0" t="inlineStr">
        <is>
          <t>NULL</t>
        </is>
      </c>
      <c r="G927" s="0" t="inlineStr">
        <is>
          <t>NULL</t>
        </is>
      </c>
      <c r="H927" s="0" t="inlineStr">
        <is>
          <t>NULL</t>
        </is>
      </c>
      <c r="I927" s="0" t="inlineStr">
        <is>
          <t>YES!PK__info_cha__3213E83FE8A47775</t>
        </is>
      </c>
      <c r="J927" s="0" t="inlineStr">
        <is>
          <t>YES! 主键相关索引</t>
        </is>
      </c>
      <c r="K927" s="0" t="inlineStr">
        <is>
          <t xml:space="preserve"> NO!  	 id列源备映射错误，源端为int None位	期望更改为text	实际备端为int None位</t>
        </is>
      </c>
      <c r="EQ927" s="0" t="inlineStr">
        <is>
          <t>53行 1列，源：nan 备：</t>
        </is>
      </c>
      <c r="FD927" s="0" t="inlineStr">
        <is>
          <t>53行 1列，源：nan 备：</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c_char列源备映射错误，源端为char 1位	期望更改为text	实际备端为char 1位</t>
        </is>
      </c>
      <c r="EQ928" s="0" t="inlineStr">
        <is>
          <t>53行 2列，源：nan 备：</t>
        </is>
      </c>
      <c r="FD928" s="0" t="inlineStr">
        <is>
          <t>53行 2列，源：nan 备：</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c_char20列源备映射错误，源端为char 20位	期望更改为text	实际备端为char 20位</t>
        </is>
      </c>
      <c r="EQ929" s="0" t="inlineStr">
        <is>
          <t>53行 3列，源：nan 备：</t>
        </is>
      </c>
      <c r="FD929" s="0" t="inlineStr">
        <is>
          <t>53行 3列，源：nan 备：</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c_char7000列源备映射错误，源端为char 7000位	期望更改为text	实际备端为char 7000位</t>
        </is>
      </c>
      <c r="EQ930" s="0" t="inlineStr">
        <is>
          <t>53行 4列，源：nan 备：</t>
        </is>
      </c>
      <c r="FD930" s="0" t="inlineStr">
        <is>
          <t>53行 4列，源：nan 备：</t>
        </is>
      </c>
    </row>
    <row r="931">
      <c r="A931" s="0" t="inlineStr">
        <is>
          <t>info_date_dml_batch1_pk_drp1</t>
        </is>
      </c>
      <c r="K931" s="0" t="inlineStr">
        <is>
          <t>[0;34m info_date_dml_batch1_pk_drp1 [0m源备字段数相同，源端字段：2 	备端字段2</t>
        </is>
      </c>
      <c r="W931" s="0" t="inlineStr">
        <is>
          <t>YES 源备无差异</t>
        </is>
      </c>
      <c r="X931" s="0">
        <f>A931</f>
        <v/>
      </c>
      <c r="EQ931" s="0" t="inlineStr">
        <is>
          <t>53行 15列，源：nan 备：-1.7900000000000e+308</t>
        </is>
      </c>
      <c r="FD931" s="0" t="inlineStr">
        <is>
          <t>53行 15列，源：nan 备：</t>
        </is>
      </c>
    </row>
    <row r="932">
      <c r="B932" s="0" t="inlineStr">
        <is>
          <t>YES</t>
        </is>
      </c>
      <c r="C932" s="0" t="inlineStr">
        <is>
          <t>NULL</t>
        </is>
      </c>
      <c r="D932" s="0" t="inlineStr">
        <is>
          <t>NULL</t>
        </is>
      </c>
      <c r="E932" s="0" t="inlineStr">
        <is>
          <t>NULL</t>
        </is>
      </c>
      <c r="F932" s="0" t="inlineStr">
        <is>
          <t>NULL</t>
        </is>
      </c>
      <c r="G932" s="0" t="inlineStr">
        <is>
          <t>NULL</t>
        </is>
      </c>
      <c r="H932" s="0" t="inlineStr">
        <is>
          <t>NULL</t>
        </is>
      </c>
      <c r="I932" s="0" t="inlineStr">
        <is>
          <t>YES!PK__info_dat__3213E83F4FA618A2</t>
        </is>
      </c>
      <c r="J932" s="0" t="inlineStr">
        <is>
          <t>YES! 主键相关索引</t>
        </is>
      </c>
      <c r="K932" s="0" t="inlineStr">
        <is>
          <t xml:space="preserve"> NO!  	 id列源备映射错误，源端为int None位	期望更改为text	实际备端为int None位</t>
        </is>
      </c>
      <c r="EQ932" s="0" t="inlineStr">
        <is>
          <t>53行 16列，源：nan 备：-339999995214436424907732413799364296704.000000</t>
        </is>
      </c>
      <c r="FD932" s="0" t="inlineStr">
        <is>
          <t>53行 16列，源：nan 备：</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c_date列源备映射错误，源端为date None位	期望更改为text	实际备端为date None位</t>
        </is>
      </c>
      <c r="EQ933" s="0" t="inlineStr">
        <is>
          <t>53行 17列，源：None 备：-922337203685477.5808</t>
        </is>
      </c>
      <c r="FD933" s="0" t="inlineStr">
        <is>
          <t>53行 17列，源：None 备：</t>
        </is>
      </c>
    </row>
    <row r="934">
      <c r="K934" s="0" t="inlineStr">
        <is>
          <t>~ 空表</t>
        </is>
      </c>
      <c r="EQ934" s="0" t="inlineStr">
        <is>
          <t>53行 18列，源：None 备：-214748.3648</t>
        </is>
      </c>
      <c r="FD934" s="0" t="inlineStr">
        <is>
          <t>53行 18列，源：None 备：</t>
        </is>
      </c>
    </row>
    <row r="935">
      <c r="A935" s="0" t="inlineStr">
        <is>
          <t>info_varchar_dml_batch1_pk_irp1</t>
        </is>
      </c>
      <c r="K935" s="0" t="inlineStr">
        <is>
          <t>[0;34m info_varchar_dml_batch1_pk_irp1 [0m源备字段数相同，源端字段：4 	备端字段4</t>
        </is>
      </c>
      <c r="W935" s="0" t="inlineStr">
        <is>
          <t>YES 源备无差异</t>
        </is>
      </c>
      <c r="X935" s="0">
        <f>A935</f>
        <v/>
      </c>
      <c r="EQ935" s="0" t="inlineStr">
        <is>
          <t>53行 19列，源：None 备：0</t>
        </is>
      </c>
      <c r="FD935" s="0" t="inlineStr">
        <is>
          <t>53行 19列，源：None 备：</t>
        </is>
      </c>
    </row>
    <row r="936">
      <c r="B936" s="0" t="inlineStr">
        <is>
          <t>YES</t>
        </is>
      </c>
      <c r="C936" s="0" t="inlineStr">
        <is>
          <t>NULL</t>
        </is>
      </c>
      <c r="D936" s="0" t="inlineStr">
        <is>
          <t>NULL</t>
        </is>
      </c>
      <c r="E936" s="0" t="inlineStr">
        <is>
          <t>NULL</t>
        </is>
      </c>
      <c r="F936" s="0" t="inlineStr">
        <is>
          <t>NULL</t>
        </is>
      </c>
      <c r="G936" s="0" t="inlineStr">
        <is>
          <t>NULL</t>
        </is>
      </c>
      <c r="H936" s="0" t="inlineStr">
        <is>
          <t>NULL</t>
        </is>
      </c>
      <c r="I936" s="0" t="inlineStr">
        <is>
          <t>YES!PK__info_var__3213E83F6394AEC0</t>
        </is>
      </c>
      <c r="J936" s="0" t="inlineStr">
        <is>
          <t>YES! 主键相关索引</t>
        </is>
      </c>
      <c r="K936" s="0" t="inlineStr">
        <is>
          <t xml:space="preserve"> NO!  	 id列源备映射错误，源端为int None位	期望更改为text	实际备端为int None位</t>
        </is>
      </c>
      <c r="EQ936" s="0" t="inlineStr">
        <is>
          <t>54行 0列，源：115 备：202</t>
        </is>
      </c>
      <c r="FD936" s="0" t="inlineStr">
        <is>
          <t>54行 0列，源：115 备：4</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c_varchar列源备映射错误，源端为varchar 1位	期望更改为text	实际备端为varchar 1位</t>
        </is>
      </c>
      <c r="EQ937" s="0" t="inlineStr">
        <is>
          <t>54行 1列，源：nan 备：</t>
        </is>
      </c>
      <c r="FD937" s="0" t="inlineStr">
        <is>
          <t>54行 1列，源：nan 备：123</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c_varchar20列源备映射错误，源端为varchar 20位	期望更改为text	实际备端为varchar 20位</t>
        </is>
      </c>
      <c r="EQ938" s="0" t="inlineStr">
        <is>
          <t>54行 2列，源：nan 备：</t>
        </is>
      </c>
      <c r="FD938" s="0" t="inlineStr">
        <is>
          <t>54行 2列，源：nan 备：12345</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c_varchar200列源备映射错误，源端为varchar 200位	期望更改为text	实际备端为varchar 200位</t>
        </is>
      </c>
      <c r="EQ939" s="0" t="inlineStr">
        <is>
          <t>54行 3列，源：nan 备：</t>
        </is>
      </c>
      <c r="FD939" s="0" t="inlineStr">
        <is>
          <t>54行 3列，源：nan 备：1234567890</t>
        </is>
      </c>
    </row>
    <row r="940">
      <c r="K940" s="0" t="inlineStr">
        <is>
          <t>~ 空表</t>
        </is>
      </c>
      <c r="EQ940" s="0" t="inlineStr">
        <is>
          <t>54行 4列，源：nan 备：</t>
        </is>
      </c>
      <c r="FD940" s="0" t="inlineStr">
        <is>
          <t>54行 4列，源：nan 备：1234567890123456</t>
        </is>
      </c>
    </row>
    <row r="941">
      <c r="A941" s="0" t="inlineStr">
        <is>
          <t>info_datetime_dml_single_pk_urp</t>
        </is>
      </c>
      <c r="K941" s="0" t="inlineStr">
        <is>
          <t>[0;34m info_datetime_dml_single_pk_urp [0m源备字段数相同，源端字段：2 	备端字段2</t>
        </is>
      </c>
      <c r="W941" s="0" t="inlineStr">
        <is>
          <t>YES 源备无差异</t>
        </is>
      </c>
      <c r="X941" s="0">
        <f>A941</f>
        <v/>
      </c>
      <c r="EQ941" s="0" t="inlineStr">
        <is>
          <t>54行 15列，源：nan 备：1.7900000000000e+308</t>
        </is>
      </c>
      <c r="FD941" s="0" t="inlineStr">
        <is>
          <t>54行 15列，源：nan 备：0.0000000000000</t>
        </is>
      </c>
    </row>
    <row r="942">
      <c r="B942" s="0" t="inlineStr">
        <is>
          <t>YES</t>
        </is>
      </c>
      <c r="C942" s="0" t="inlineStr">
        <is>
          <t>NULL</t>
        </is>
      </c>
      <c r="D942" s="0" t="inlineStr">
        <is>
          <t>NULL</t>
        </is>
      </c>
      <c r="E942" s="0" t="inlineStr">
        <is>
          <t>NULL</t>
        </is>
      </c>
      <c r="F942" s="0" t="inlineStr">
        <is>
          <t>NULL</t>
        </is>
      </c>
      <c r="G942" s="0" t="inlineStr">
        <is>
          <t>NULL</t>
        </is>
      </c>
      <c r="H942" s="0" t="inlineStr">
        <is>
          <t>NULL</t>
        </is>
      </c>
      <c r="I942" s="0" t="inlineStr">
        <is>
          <t>YES!PK__info_dat__3213E83F86AA400F</t>
        </is>
      </c>
      <c r="J942" s="0" t="inlineStr">
        <is>
          <t>YES! 主键相关索引</t>
        </is>
      </c>
      <c r="K942" s="0" t="inlineStr">
        <is>
          <t xml:space="preserve"> NO!  	 id列源备映射错误，源端为int None位	期望更改为text	实际备端为int None位</t>
        </is>
      </c>
      <c r="EQ942" s="0" t="inlineStr">
        <is>
          <t>54行 16列，源：nan 备：339999995214436424907732413799364296704.000000</t>
        </is>
      </c>
      <c r="FD942" s="0" t="inlineStr">
        <is>
          <t>54行 16列，源：nan 备：299792448.000000</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c_datetime列源备映射错误，源端为datetime None位	期望更改为text	实际备端为datetime None位</t>
        </is>
      </c>
      <c r="EQ943" s="0" t="inlineStr">
        <is>
          <t>54行 17列，源：None 备：922337203685477.5807</t>
        </is>
      </c>
      <c r="FD943" s="0" t="inlineStr">
        <is>
          <t>54行 17列，源：None 备：-500000.0000</t>
        </is>
      </c>
    </row>
    <row r="944">
      <c r="A944" s="0" t="inlineStr">
        <is>
          <t>info_nchar_dml_batch1_pk</t>
        </is>
      </c>
      <c r="K944" s="0" t="inlineStr">
        <is>
          <t>[0;34m info_nchar_dml_batch1_pk [0m源备字段数相同，源端字段：4 	备端字段4</t>
        </is>
      </c>
      <c r="W944" s="0" t="inlineStr">
        <is>
          <t>YES 源备无差异</t>
        </is>
      </c>
      <c r="X944" s="0">
        <f>A944</f>
        <v/>
      </c>
      <c r="EQ944" s="0" t="inlineStr">
        <is>
          <t>54行 18列，源：None 备：214748.3647</t>
        </is>
      </c>
      <c r="FD944" s="0" t="inlineStr">
        <is>
          <t>54行 18列，源：None 备：1234.5678</t>
        </is>
      </c>
    </row>
    <row r="945">
      <c r="B945" s="0" t="inlineStr">
        <is>
          <t>YES</t>
        </is>
      </c>
      <c r="C945" s="0" t="inlineStr">
        <is>
          <t>NULL</t>
        </is>
      </c>
      <c r="D945" s="0" t="inlineStr">
        <is>
          <t>NULL</t>
        </is>
      </c>
      <c r="E945" s="0" t="inlineStr">
        <is>
          <t>NULL</t>
        </is>
      </c>
      <c r="F945" s="0" t="inlineStr">
        <is>
          <t>NULL</t>
        </is>
      </c>
      <c r="G945" s="0" t="inlineStr">
        <is>
          <t>NULL</t>
        </is>
      </c>
      <c r="H945" s="0" t="inlineStr">
        <is>
          <t>NULL</t>
        </is>
      </c>
      <c r="I945" s="0" t="inlineStr">
        <is>
          <t>YES!PK__info_nch__3213E83F08E12E83</t>
        </is>
      </c>
      <c r="J945" s="0" t="inlineStr">
        <is>
          <t>YES! 主键相关索引</t>
        </is>
      </c>
      <c r="K945" s="0" t="inlineStr">
        <is>
          <t xml:space="preserve"> NO!  	 id列源备映射错误，源端为int None位	期望更改为text	实际备端为int None位</t>
        </is>
      </c>
      <c r="EQ945" s="0" t="inlineStr">
        <is>
          <t>54行 19列，源：None 备：1</t>
        </is>
      </c>
      <c r="FD945" s="0" t="inlineStr">
        <is>
          <t>54行 19列，源：None 备：1</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 xml:space="preserve"> NO!  	 c_nchar列源备映射错误，源端为nchar 2位	期望更改为text	实际备端为nchar 2位</t>
        </is>
      </c>
      <c r="EQ946" s="0" t="inlineStr">
        <is>
          <t>55行 0列，源：116 备：203</t>
        </is>
      </c>
      <c r="FD946" s="0" t="inlineStr">
        <is>
          <t>55行 0列，源：116 备：404</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c_nchar20列源备映射错误，源端为nchar 40位	期望更改为text	实际备端为nchar 40位</t>
        </is>
      </c>
      <c r="EQ947" s="0" t="inlineStr">
        <is>
          <t>55行 1列，源：nan 备：</t>
        </is>
      </c>
      <c r="FD947" s="0" t="inlineStr">
        <is>
          <t>55行 1列，源：nan 备：123</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c_nchar3500列源备映射错误，源端为nchar 7000位	期望更改为text	实际备端为nchar 7000位</t>
        </is>
      </c>
      <c r="EQ948" s="0" t="inlineStr">
        <is>
          <t>55行 2列，源：nan 备：</t>
        </is>
      </c>
      <c r="FD948" s="0" t="inlineStr">
        <is>
          <t>55行 2列，源：nan 备：12345</t>
        </is>
      </c>
    </row>
    <row r="949">
      <c r="A949" s="0" t="inlineStr">
        <is>
          <t>info_varcharmax_dml_single_pk</t>
        </is>
      </c>
      <c r="K949" s="0" t="inlineStr">
        <is>
          <t>[0;34m info_varcharmax_dml_single_pk [0m源备字段数相同，源端字段：3 	备端字段3</t>
        </is>
      </c>
      <c r="W949" s="0" t="inlineStr">
        <is>
          <t>YES 源备无差异</t>
        </is>
      </c>
      <c r="X949" s="0">
        <f>A949</f>
        <v/>
      </c>
      <c r="EQ949" s="0" t="inlineStr">
        <is>
          <t>55行 3列，源：nan 备：</t>
        </is>
      </c>
      <c r="FD949" s="0" t="inlineStr">
        <is>
          <t>55行 3列，源：nan 备：1234567890</t>
        </is>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YES!PK__info_var__3213E83F09BA74A2</t>
        </is>
      </c>
      <c r="J950" s="0" t="inlineStr">
        <is>
          <t>YES! 主键相关索引</t>
        </is>
      </c>
      <c r="K950" s="0" t="inlineStr">
        <is>
          <t xml:space="preserve"> NO!  	 id列源备映射错误，源端为int None位	期望更改为text	实际备端为int None位</t>
        </is>
      </c>
      <c r="EQ950" s="0" t="inlineStr">
        <is>
          <t>55行 4列，源：nan 备：</t>
        </is>
      </c>
      <c r="FD950" s="0" t="inlineStr">
        <is>
          <t>55行 4列，源：nan 备：1234567890123456</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c_varchar_max列源备映射错误，源端为varchar -1位	期望更改为text	实际备端为varchar -1位</t>
        </is>
      </c>
      <c r="EQ951" s="0" t="inlineStr">
        <is>
          <t>55行 5列，源：None 备：</t>
        </is>
      </c>
      <c r="FD951" s="0" t="inlineStr">
        <is>
          <t>55行 5列，源：None 备：</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c_nvarchar_max列源备映射错误，源端为nvarchar -1位	期望更改为text	实际备端为nvarchar -1位</t>
        </is>
      </c>
      <c r="EQ952" s="0" t="inlineStr">
        <is>
          <t>55行 6列，源：None 备：</t>
        </is>
      </c>
      <c r="FD952" s="0" t="inlineStr">
        <is>
          <t>55行 6列，源：None 备：</t>
        </is>
      </c>
    </row>
    <row r="953">
      <c r="A953" s="0" t="inlineStr">
        <is>
          <t>info_date_dml_batch1_pk_drp2</t>
        </is>
      </c>
      <c r="K953" s="0" t="inlineStr">
        <is>
          <t>[0;34m info_date_dml_batch1_pk_drp2 [0m源备字段数相同，源端字段：2 	备端字段2</t>
        </is>
      </c>
      <c r="W953" s="0" t="inlineStr">
        <is>
          <t>YES 源备无差异</t>
        </is>
      </c>
      <c r="X953" s="0">
        <f>A953</f>
        <v/>
      </c>
      <c r="EQ953" s="0" t="inlineStr">
        <is>
          <t>55行 7列，源：None 备：</t>
        </is>
      </c>
      <c r="FD953" s="0" t="inlineStr">
        <is>
          <t>55行 7列，源：None 备：</t>
        </is>
      </c>
    </row>
    <row r="954">
      <c r="B954" s="0" t="inlineStr">
        <is>
          <t>YES</t>
        </is>
      </c>
      <c r="C954" s="0" t="inlineStr">
        <is>
          <t>NULL</t>
        </is>
      </c>
      <c r="D954" s="0" t="inlineStr">
        <is>
          <t>NULL</t>
        </is>
      </c>
      <c r="E954" s="0" t="inlineStr">
        <is>
          <t>NULL</t>
        </is>
      </c>
      <c r="F954" s="0" t="inlineStr">
        <is>
          <t>NULL</t>
        </is>
      </c>
      <c r="G954" s="0" t="inlineStr">
        <is>
          <t>NULL</t>
        </is>
      </c>
      <c r="H954" s="0" t="inlineStr">
        <is>
          <t>NULL</t>
        </is>
      </c>
      <c r="I954" s="0" t="inlineStr">
        <is>
          <t>YES!PK__info_dat__3213E83F10E42500</t>
        </is>
      </c>
      <c r="J954" s="0" t="inlineStr">
        <is>
          <t>YES! 主键相关索引</t>
        </is>
      </c>
      <c r="K954" s="0" t="inlineStr">
        <is>
          <t xml:space="preserve"> NO!  	 id列源备映射错误，源端为int None位	期望更改为text	实际备端为int None位</t>
        </is>
      </c>
      <c r="EQ954" s="0" t="inlineStr">
        <is>
          <t>55行 8列，源：None 备：</t>
        </is>
      </c>
      <c r="FD954" s="0" t="inlineStr">
        <is>
          <t>55行 8列，源：None 备：</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c_date列源备映射错误，源端为date None位	期望更改为text	实际备端为date None位</t>
        </is>
      </c>
      <c r="EQ955" s="0" t="inlineStr">
        <is>
          <t>55行 9列，源：None 备：</t>
        </is>
      </c>
      <c r="FD955" s="0" t="inlineStr">
        <is>
          <t>55行 9列，源：None 备：</t>
        </is>
      </c>
    </row>
    <row r="956">
      <c r="A956" s="0" t="inlineStr">
        <is>
          <t>info_datetime_dml_single_pk_drp</t>
        </is>
      </c>
      <c r="K956" s="0" t="inlineStr">
        <is>
          <t>[0;34m info_datetime_dml_single_pk_drp [0m源备字段数相同，源端字段：2 	备端字段2</t>
        </is>
      </c>
      <c r="W956" s="16">
        <f>HYPERLINK("#2026041717hbase1!DN2","NO 源备存在差异，共30个")</f>
        <v/>
      </c>
      <c r="X956" s="0">
        <f>A956</f>
        <v/>
      </c>
      <c r="EQ956" s="0" t="inlineStr">
        <is>
          <t>55行 10列，源：None 备：</t>
        </is>
      </c>
      <c r="FD956" s="0" t="inlineStr">
        <is>
          <t>55行 10列，源：None 备：</t>
        </is>
      </c>
    </row>
    <row r="957">
      <c r="B957" s="0" t="inlineStr">
        <is>
          <t>YES</t>
        </is>
      </c>
      <c r="C957" s="0" t="inlineStr">
        <is>
          <t>NULL</t>
        </is>
      </c>
      <c r="D957" s="0" t="inlineStr">
        <is>
          <t>NULL</t>
        </is>
      </c>
      <c r="E957" s="0" t="inlineStr">
        <is>
          <t>NULL</t>
        </is>
      </c>
      <c r="F957" s="0" t="inlineStr">
        <is>
          <t>NULL</t>
        </is>
      </c>
      <c r="G957" s="0" t="inlineStr">
        <is>
          <t>NULL</t>
        </is>
      </c>
      <c r="H957" s="0" t="inlineStr">
        <is>
          <t>NULL</t>
        </is>
      </c>
      <c r="I957" s="0" t="inlineStr">
        <is>
          <t>YES!PK__info_dat__3213E83FAB5833EE</t>
        </is>
      </c>
      <c r="J957" s="0" t="inlineStr">
        <is>
          <t>YES! 主键相关索引</t>
        </is>
      </c>
      <c r="K957" s="0" t="inlineStr">
        <is>
          <t xml:space="preserve"> NO!  	 id列源备映射错误，源端为int None位	期望更改为text	实际备端为int None位</t>
        </is>
      </c>
      <c r="EQ957" s="0" t="inlineStr">
        <is>
          <t>55行 11列，源：None 备：</t>
        </is>
      </c>
      <c r="FD957" s="0" t="inlineStr">
        <is>
          <t>55行 11列，源：None 备：</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c_datetime列源备映射错误，源端为datetime None位	期望更改为text	实际备端为datetime None位</t>
        </is>
      </c>
      <c r="EQ958" s="0" t="inlineStr">
        <is>
          <t>55行 12列，源：None 备：</t>
        </is>
      </c>
      <c r="FD958" s="0" t="inlineStr">
        <is>
          <t>55行 12列，源：None 备：</t>
        </is>
      </c>
    </row>
    <row r="959">
      <c r="A959" s="0" t="inlineStr">
        <is>
          <t>info_date_dml_batch1_pk</t>
        </is>
      </c>
      <c r="K959" s="0" t="inlineStr">
        <is>
          <t>[0;34m info_date_dml_batch1_pk [0m源备字段数相同，源端字段：2 	备端字段2</t>
        </is>
      </c>
      <c r="W959" s="16">
        <f>HYPERLINK("#2026041717hbase1!DO2","NO 源备存在差异，共7个")</f>
        <v/>
      </c>
      <c r="X959" s="0">
        <f>A959</f>
        <v/>
      </c>
      <c r="EQ959" s="0" t="inlineStr">
        <is>
          <t>55行 13列，源：None 备：</t>
        </is>
      </c>
      <c r="FD959" s="0" t="inlineStr">
        <is>
          <t>55行 13列，源：None 备：</t>
        </is>
      </c>
    </row>
    <row r="960">
      <c r="B960" s="0" t="inlineStr">
        <is>
          <t>YES</t>
        </is>
      </c>
      <c r="C960" s="0" t="inlineStr">
        <is>
          <t>NULL</t>
        </is>
      </c>
      <c r="D960" s="0" t="inlineStr">
        <is>
          <t>NULL</t>
        </is>
      </c>
      <c r="E960" s="0" t="inlineStr">
        <is>
          <t>NULL</t>
        </is>
      </c>
      <c r="F960" s="0" t="inlineStr">
        <is>
          <t>NULL</t>
        </is>
      </c>
      <c r="G960" s="0" t="inlineStr">
        <is>
          <t>NULL</t>
        </is>
      </c>
      <c r="H960" s="0" t="inlineStr">
        <is>
          <t>NULL</t>
        </is>
      </c>
      <c r="I960" s="0" t="inlineStr">
        <is>
          <t>YES!PK__info_dat__3213E83FCBFF6AA9</t>
        </is>
      </c>
      <c r="J960" s="0" t="inlineStr">
        <is>
          <t>YES! 主键相关索引</t>
        </is>
      </c>
      <c r="K960" s="0" t="inlineStr">
        <is>
          <t xml:space="preserve"> NO!  	 id列源备映射错误，源端为int None位	期望更改为text	实际备端为int None位</t>
        </is>
      </c>
      <c r="EQ960" s="0" t="inlineStr">
        <is>
          <t>55行 14列，源：None 备：</t>
        </is>
      </c>
      <c r="FD960" s="0" t="inlineStr">
        <is>
          <t>55行 14列，源：None 备：</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c_date列源备映射错误，源端为date None位	期望更改为text	实际备端为date None位</t>
        </is>
      </c>
      <c r="EQ961" s="0" t="inlineStr">
        <is>
          <t>55行 15列，源：nan 备：</t>
        </is>
      </c>
      <c r="FD961" s="0" t="inlineStr">
        <is>
          <t>55行 15列，源：nan 备：</t>
        </is>
      </c>
    </row>
    <row r="962">
      <c r="A962" s="0" t="inlineStr">
        <is>
          <t>info_nvarchar_dml_batch1_pk_irp1</t>
        </is>
      </c>
      <c r="K962" s="0" t="inlineStr">
        <is>
          <t>[0;34m info_nvarchar_dml_batch1_pk_irp1 [0m源备字段数相同，源端字段：4 	备端字段4</t>
        </is>
      </c>
      <c r="W962" s="16">
        <f>HYPERLINK("#2026041717hbase1!DP2","NO 源备存在差异，共108个")</f>
        <v/>
      </c>
      <c r="X962" s="0">
        <f>A962</f>
        <v/>
      </c>
      <c r="EQ962" s="0" t="inlineStr">
        <is>
          <t>55行 16列，源：nan 备：</t>
        </is>
      </c>
      <c r="FD962" s="0" t="inlineStr">
        <is>
          <t>55行 16列，源：nan 备：</t>
        </is>
      </c>
    </row>
    <row r="963">
      <c r="B963" s="0" t="inlineStr">
        <is>
          <t>YES</t>
        </is>
      </c>
      <c r="C963" s="0" t="inlineStr">
        <is>
          <t>NULL</t>
        </is>
      </c>
      <c r="D963" s="0" t="inlineStr">
        <is>
          <t>NULL</t>
        </is>
      </c>
      <c r="E963" s="0" t="inlineStr">
        <is>
          <t>NULL</t>
        </is>
      </c>
      <c r="F963" s="0" t="inlineStr">
        <is>
          <t>NULL</t>
        </is>
      </c>
      <c r="G963" s="0" t="inlineStr">
        <is>
          <t>NULL</t>
        </is>
      </c>
      <c r="H963" s="0" t="inlineStr">
        <is>
          <t>NULL</t>
        </is>
      </c>
      <c r="I963" s="0" t="inlineStr">
        <is>
          <t>YES!PK__info_nva__3213E83F6DFE74F4</t>
        </is>
      </c>
      <c r="J963" s="0" t="inlineStr">
        <is>
          <t>YES! 主键相关索引</t>
        </is>
      </c>
      <c r="K963" s="0" t="inlineStr">
        <is>
          <t xml:space="preserve"> NO!  	 id列源备映射错误，源端为int None位	期望更改为text	实际备端为int None位</t>
        </is>
      </c>
      <c r="EQ963" s="0" t="inlineStr">
        <is>
          <t>55行 17列，源：None 备：</t>
        </is>
      </c>
      <c r="FD963" s="0" t="inlineStr">
        <is>
          <t>55行 17列，源：None 备：</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c_nvarchar列源备映射错误，源端为nvarchar 2位	期望更改为text	实际备端为nvarchar 2位</t>
        </is>
      </c>
      <c r="EQ964" s="0" t="inlineStr">
        <is>
          <t>55行 18列，源：None 备：</t>
        </is>
      </c>
      <c r="FD964" s="0" t="inlineStr">
        <is>
          <t>55行 18列，源：None 备：</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c_nvarchar20列源备映射错误，源端为nvarchar 40位	期望更改为text	实际备端为nvarchar 40位</t>
        </is>
      </c>
      <c r="EQ965" s="0" t="inlineStr">
        <is>
          <t>55行 19列，源：None 备：</t>
        </is>
      </c>
      <c r="FD965" s="0" t="inlineStr">
        <is>
          <t>55行 19列，源：None 备：</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c_nvarchar4000列源备映射错误，源端为nvarchar 8000位	期望更改为text	实际备端为nvarchar 8000位</t>
        </is>
      </c>
      <c r="EQ966" s="0" t="inlineStr">
        <is>
          <t>56行 0列，源：117 备：204</t>
        </is>
      </c>
      <c r="FD966" s="0" t="inlineStr">
        <is>
          <t>56行 0列，源：117 备：406</t>
        </is>
      </c>
    </row>
    <row r="967">
      <c r="A967" s="0" t="inlineStr">
        <is>
          <t>info_timestamp_dml_single_pk_drp</t>
        </is>
      </c>
      <c r="K967" s="0" t="inlineStr">
        <is>
          <t>[0;34m info_timestamp_dml_single_pk_drp [0m源备字段数相同，源端字段：2 	备端字段2</t>
        </is>
      </c>
      <c r="W967" s="16">
        <f>HYPERLINK("#2026041717hbase1!DQ2","NO 源备存在差异，共2个")</f>
        <v/>
      </c>
      <c r="X967" s="0">
        <f>A967</f>
        <v/>
      </c>
      <c r="EQ967" s="0" t="inlineStr">
        <is>
          <t>56行 1列，源：nan 备：</t>
        </is>
      </c>
      <c r="FD967" s="0" t="inlineStr">
        <is>
          <t>56行 1列，源：nan 备：127</t>
        </is>
      </c>
    </row>
    <row r="968">
      <c r="B968" s="0" t="inlineStr">
        <is>
          <t>YES</t>
        </is>
      </c>
      <c r="C968" s="0" t="inlineStr">
        <is>
          <t>NULL</t>
        </is>
      </c>
      <c r="D968" s="0" t="inlineStr">
        <is>
          <t>NULL</t>
        </is>
      </c>
      <c r="E968" s="0" t="inlineStr">
        <is>
          <t>NULL</t>
        </is>
      </c>
      <c r="F968" s="0" t="inlineStr">
        <is>
          <t>NULL</t>
        </is>
      </c>
      <c r="G968" s="0" t="inlineStr">
        <is>
          <t>NULL</t>
        </is>
      </c>
      <c r="H968" s="0" t="inlineStr">
        <is>
          <t>NULL</t>
        </is>
      </c>
      <c r="I968" s="0" t="inlineStr">
        <is>
          <t>YES!PK__info_tim__3213E83FEA4DC13B</t>
        </is>
      </c>
      <c r="J968" s="0" t="inlineStr">
        <is>
          <t>YES! 主键相关索引</t>
        </is>
      </c>
      <c r="K968" s="0" t="inlineStr">
        <is>
          <t xml:space="preserve"> NO!  	 id列源备映射错误，源端为int None位	期望更改为text	实际备端为int None位</t>
        </is>
      </c>
      <c r="EQ968" s="0" t="inlineStr">
        <is>
          <t>56行 2列，源：nan 备：</t>
        </is>
      </c>
      <c r="FD968" s="0" t="inlineStr">
        <is>
          <t>56行 2列，源：nan 备：255</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c_tiemstamp列源备映射错误，源端为timestamp None位	期望更改为text	实际备端为timestamp None位</t>
        </is>
      </c>
      <c r="EQ969" s="0" t="inlineStr">
        <is>
          <t>56行 3列，源：nan 备：</t>
        </is>
      </c>
      <c r="FD969" s="0" t="inlineStr">
        <is>
          <t>56行 3列，源：nan 备：65535</t>
        </is>
      </c>
    </row>
    <row r="970">
      <c r="A970" s="0" t="inlineStr">
        <is>
          <t>info_time_dml_batch1_pk_irp1</t>
        </is>
      </c>
      <c r="K970" s="0" t="inlineStr">
        <is>
          <t>[0;34m info_time_dml_batch1_pk_irp1 [0m源备字段数相同，源端字段：9 	备端字段9</t>
        </is>
      </c>
      <c r="W970" s="16">
        <f>HYPERLINK("#2026041717hbase1!DR2","NO 源备存在差异，共135个")</f>
        <v/>
      </c>
      <c r="X970" s="0">
        <f>A970</f>
        <v/>
      </c>
      <c r="EQ970" s="0" t="inlineStr">
        <is>
          <t>56行 4列，源：nan 备：</t>
        </is>
      </c>
      <c r="FD970" s="0" t="inlineStr">
        <is>
          <t>56行 4列，源：nan 备：4294967295</t>
        </is>
      </c>
    </row>
    <row r="971">
      <c r="B971" s="0" t="inlineStr">
        <is>
          <t>YES</t>
        </is>
      </c>
      <c r="C971" s="0" t="inlineStr">
        <is>
          <t>NULL</t>
        </is>
      </c>
      <c r="D971" s="0" t="inlineStr">
        <is>
          <t>NULL</t>
        </is>
      </c>
      <c r="E971" s="0" t="inlineStr">
        <is>
          <t>NULL</t>
        </is>
      </c>
      <c r="F971" s="0" t="inlineStr">
        <is>
          <t>NULL</t>
        </is>
      </c>
      <c r="G971" s="0" t="inlineStr">
        <is>
          <t>NULL</t>
        </is>
      </c>
      <c r="H971" s="0" t="inlineStr">
        <is>
          <t>NULL</t>
        </is>
      </c>
      <c r="I971" s="0" t="inlineStr">
        <is>
          <t>YES!PK__info_tim__3213E83F74D9B523</t>
        </is>
      </c>
      <c r="J971" s="0" t="inlineStr">
        <is>
          <t>YES! 主键相关索引</t>
        </is>
      </c>
      <c r="K971" s="0" t="inlineStr">
        <is>
          <t xml:space="preserve"> NO!  	 id列源备映射错误，源端为int None位	期望更改为text	实际备端为int None位</t>
        </is>
      </c>
      <c r="EQ971" s="0" t="inlineStr">
        <is>
          <t>56行 5列，源：None 备：</t>
        </is>
      </c>
      <c r="FD971" s="0" t="inlineStr">
        <is>
          <t>56行 5列，源：None 备：</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c_time0列源备映射错误，源端为time None位	期望更改为text	实际备端为time None位</t>
        </is>
      </c>
      <c r="EQ972" s="0" t="inlineStr">
        <is>
          <t>56行 6列，源：None 备：</t>
        </is>
      </c>
      <c r="FD972" s="0" t="inlineStr">
        <is>
          <t>56行 6列，源：None 备：</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c_time1列源备映射错误，源端为time None位	期望更改为text	实际备端为time None位</t>
        </is>
      </c>
      <c r="EQ973" s="0" t="inlineStr">
        <is>
          <t>56行 7列，源：None 备：</t>
        </is>
      </c>
      <c r="FD973" s="0" t="inlineStr">
        <is>
          <t>56行 7列，源：None 备：</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c_time2列源备映射错误，源端为time None位	期望更改为text	实际备端为time None位</t>
        </is>
      </c>
      <c r="EQ974" s="0" t="inlineStr">
        <is>
          <t>56行 8列，源：None 备：</t>
        </is>
      </c>
      <c r="FD974" s="0" t="inlineStr">
        <is>
          <t>56行 8列，源：None 备：</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c_time3列源备映射错误，源端为time None位	期望更改为text	实际备端为time None位</t>
        </is>
      </c>
      <c r="EQ975" s="0" t="inlineStr">
        <is>
          <t>56行 9列，源：None 备：</t>
        </is>
      </c>
      <c r="FD975" s="0" t="inlineStr">
        <is>
          <t>56行 9列，源：None 备：</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c_time4列源备映射错误，源端为time None位	期望更改为text	实际备端为time None位</t>
        </is>
      </c>
      <c r="EQ976" s="0" t="inlineStr">
        <is>
          <t>56行 10列，源：None 备：</t>
        </is>
      </c>
      <c r="FD976" s="0" t="inlineStr">
        <is>
          <t>56行 10列，源：None 备：</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c_time5列源备映射错误，源端为time None位	期望更改为text	实际备端为time None位</t>
        </is>
      </c>
      <c r="EQ977" s="0" t="inlineStr">
        <is>
          <t>56行 11列，源：None 备：</t>
        </is>
      </c>
      <c r="FD977" s="0" t="inlineStr">
        <is>
          <t>56行 11列，源：None 备：</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c_time6列源备映射错误，源端为time None位	期望更改为text	实际备端为time None位</t>
        </is>
      </c>
      <c r="EQ978" s="0" t="inlineStr">
        <is>
          <t>56行 12列，源：None 备：</t>
        </is>
      </c>
      <c r="FD978" s="0" t="inlineStr">
        <is>
          <t>56行 12列，源：None 备：</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c_time列源备映射错误，源端为time None位	期望更改为text	实际备端为time None位</t>
        </is>
      </c>
      <c r="EQ979" s="0" t="inlineStr">
        <is>
          <t>56行 13列，源：None 备：</t>
        </is>
      </c>
      <c r="FD979" s="0" t="inlineStr">
        <is>
          <t>56行 13列，源：None 备：</t>
        </is>
      </c>
    </row>
    <row r="980">
      <c r="A980" s="0" t="inlineStr">
        <is>
          <t>info_binary_dml_batch1_pk</t>
        </is>
      </c>
      <c r="K980" s="0" t="inlineStr">
        <is>
          <t>[0;34m info_binary_dml_batch1_pk [0m源备字段数相同，源端字段：4 	备端字段4</t>
        </is>
      </c>
      <c r="W980" s="16">
        <f>HYPERLINK("#2026041717hbase1!DS2","NO 源备存在差异，共9个")</f>
        <v/>
      </c>
      <c r="X980" s="0">
        <f>A980</f>
        <v/>
      </c>
      <c r="EQ980" s="0" t="inlineStr">
        <is>
          <t>56行 14列，源：None 备：</t>
        </is>
      </c>
      <c r="FD980" s="0" t="inlineStr">
        <is>
          <t>56行 14列，源：None 备：</t>
        </is>
      </c>
    </row>
    <row r="981">
      <c r="B981" s="0" t="inlineStr">
        <is>
          <t>YES</t>
        </is>
      </c>
      <c r="C981" s="0" t="inlineStr">
        <is>
          <t>NULL</t>
        </is>
      </c>
      <c r="D981" s="0" t="inlineStr">
        <is>
          <t>NULL</t>
        </is>
      </c>
      <c r="E981" s="0" t="inlineStr">
        <is>
          <t>NULL</t>
        </is>
      </c>
      <c r="F981" s="0" t="inlineStr">
        <is>
          <t>NULL</t>
        </is>
      </c>
      <c r="G981" s="0" t="inlineStr">
        <is>
          <t>NULL</t>
        </is>
      </c>
      <c r="H981" s="0" t="inlineStr">
        <is>
          <t>NULL</t>
        </is>
      </c>
      <c r="I981" s="0" t="inlineStr">
        <is>
          <t>YES!PK__info_bin__3213E83F6B76E9E8</t>
        </is>
      </c>
      <c r="J981" s="0" t="inlineStr">
        <is>
          <t>YES! 主键相关索引</t>
        </is>
      </c>
      <c r="K981" s="0" t="inlineStr">
        <is>
          <t xml:space="preserve"> NO!  	 id列源备映射错误，源端为int None位	期望更改为text	实际备端为int None位</t>
        </is>
      </c>
      <c r="EQ981" s="0" t="inlineStr">
        <is>
          <t>56行 15列，源：nan 备：0.0000000000000</t>
        </is>
      </c>
      <c r="FD981" s="0" t="inlineStr">
        <is>
          <t>56行 15列，源：nan 备：</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c_binary列源备映射错误，源端为binary 1位	期望更改为text	实际备端为binary 1位</t>
        </is>
      </c>
      <c r="EQ982" s="0" t="inlineStr">
        <is>
          <t>56行 16列，源：nan 备：299792448.000000</t>
        </is>
      </c>
      <c r="FD982" s="0" t="inlineStr">
        <is>
          <t>56行 16列，源：nan 备：</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c_binary_20列源备映射错误，源端为binary 20位	期望更改为text	实际备端为binary 20位</t>
        </is>
      </c>
      <c r="EQ983" s="0" t="inlineStr">
        <is>
          <t>56行 17列，源：None 备：-500000.0000</t>
        </is>
      </c>
      <c r="FD983" s="0" t="inlineStr">
        <is>
          <t>56行 17列，源：None 备：</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c_binary_200列源备映射错误，源端为binary 200位	期望更改为text	实际备端为binary 200位</t>
        </is>
      </c>
      <c r="EQ984" s="0" t="inlineStr">
        <is>
          <t>56行 18列，源：None 备：1234.5678</t>
        </is>
      </c>
      <c r="FD984" s="0" t="inlineStr">
        <is>
          <t>56行 18列，源：None 备：</t>
        </is>
      </c>
    </row>
    <row r="985">
      <c r="A985" s="0" t="inlineStr">
        <is>
          <t>info_varchar_dml_batch1_pk_irp2</t>
        </is>
      </c>
      <c r="K985" s="0" t="inlineStr">
        <is>
          <t>[0;34m info_varchar_dml_batch1_pk_irp2 [0m源备字段数相同，源端字段：4 	备端字段4</t>
        </is>
      </c>
      <c r="W985" s="0" t="inlineStr">
        <is>
          <t>YES 源备无差异</t>
        </is>
      </c>
      <c r="X985" s="0">
        <f>A985</f>
        <v/>
      </c>
      <c r="EQ985" s="0" t="inlineStr">
        <is>
          <t>56行 19列，源：None 备：1</t>
        </is>
      </c>
      <c r="FD985" s="0" t="inlineStr">
        <is>
          <t>56行 19列，源：None 备：</t>
        </is>
      </c>
    </row>
    <row r="986">
      <c r="B986" s="0" t="inlineStr">
        <is>
          <t>YES</t>
        </is>
      </c>
      <c r="C986" s="0" t="inlineStr">
        <is>
          <t>NULL</t>
        </is>
      </c>
      <c r="D986" s="0" t="inlineStr">
        <is>
          <t>NULL</t>
        </is>
      </c>
      <c r="E986" s="0" t="inlineStr">
        <is>
          <t>NULL</t>
        </is>
      </c>
      <c r="F986" s="0" t="inlineStr">
        <is>
          <t>NULL</t>
        </is>
      </c>
      <c r="G986" s="0" t="inlineStr">
        <is>
          <t>NULL</t>
        </is>
      </c>
      <c r="H986" s="0" t="inlineStr">
        <is>
          <t>NULL</t>
        </is>
      </c>
      <c r="I986" s="0" t="inlineStr">
        <is>
          <t>YES!PK__info_var__3213E83F8DEAE457</t>
        </is>
      </c>
      <c r="J986" s="0" t="inlineStr">
        <is>
          <t>YES! 主键相关索引</t>
        </is>
      </c>
      <c r="K986" s="0" t="inlineStr">
        <is>
          <t xml:space="preserve"> NO!  	 id列源备映射错误，源端为int None位	期望更改为text	实际备端为int None位</t>
        </is>
      </c>
      <c r="EQ986" s="0" t="inlineStr">
        <is>
          <t>57行 0列，源：118 备：205</t>
        </is>
      </c>
      <c r="FD986" s="0" t="inlineStr">
        <is>
          <t>57行 0列，源：118 备：5</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c_varchar列源备映射错误，源端为varchar 1位	期望更改为text	实际备端为varchar 1位</t>
        </is>
      </c>
      <c r="EQ987" s="0" t="inlineStr">
        <is>
          <t>57行 1列，源：nan 备：</t>
        </is>
      </c>
      <c r="FD987" s="0" t="inlineStr">
        <is>
          <t>57行 1列，源：nan 备：0</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c_varchar20列源备映射错误，源端为varchar 20位	期望更改为text	实际备端为varchar 20位</t>
        </is>
      </c>
      <c r="EQ988" s="0" t="inlineStr">
        <is>
          <t>57行 2列，源：nan 备：</t>
        </is>
      </c>
      <c r="FD988" s="0" t="inlineStr">
        <is>
          <t>57行 2列，源：nan 备：0</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c_varchar200列源备映射错误，源端为varchar 200位	期望更改为text	实际备端为varchar 200位</t>
        </is>
      </c>
      <c r="EQ989" s="0" t="inlineStr">
        <is>
          <t>57行 3列，源：nan 备：</t>
        </is>
      </c>
      <c r="FD989" s="0" t="inlineStr">
        <is>
          <t>57行 3列，源：nan 备：0</t>
        </is>
      </c>
    </row>
    <row r="990">
      <c r="K990" s="0" t="inlineStr">
        <is>
          <t>~ 空表</t>
        </is>
      </c>
      <c r="EQ990" s="0" t="inlineStr">
        <is>
          <t>57行 4列，源：nan 备：</t>
        </is>
      </c>
      <c r="FD990" s="0" t="inlineStr">
        <is>
          <t>57行 4列，源：nan 备：0</t>
        </is>
      </c>
    </row>
    <row r="991">
      <c r="A991" s="0" t="inlineStr">
        <is>
          <t>info_time_dml_batch1_pk_irp2</t>
        </is>
      </c>
      <c r="K991" s="0" t="inlineStr">
        <is>
          <t>[0;34m info_time_dml_batch1_pk_irp2 [0m源备字段数相同，源端字段：9 	备端字段9</t>
        </is>
      </c>
      <c r="W991" s="16">
        <f>HYPERLINK("#2026041717hbase1!DT2","NO 源备存在差异，共300个")</f>
        <v/>
      </c>
      <c r="X991" s="0">
        <f>A991</f>
        <v/>
      </c>
      <c r="EQ991" s="0" t="inlineStr">
        <is>
          <t>57行 5列，源：None 备：</t>
        </is>
      </c>
      <c r="FD991" s="0" t="inlineStr">
        <is>
          <t>57行 5列，源：None 备：</t>
        </is>
      </c>
    </row>
    <row r="992">
      <c r="B992" s="0" t="inlineStr">
        <is>
          <t>YES</t>
        </is>
      </c>
      <c r="C992" s="0" t="inlineStr">
        <is>
          <t>NULL</t>
        </is>
      </c>
      <c r="D992" s="0" t="inlineStr">
        <is>
          <t>NULL</t>
        </is>
      </c>
      <c r="E992" s="0" t="inlineStr">
        <is>
          <t>NULL</t>
        </is>
      </c>
      <c r="F992" s="0" t="inlineStr">
        <is>
          <t>NULL</t>
        </is>
      </c>
      <c r="G992" s="0" t="inlineStr">
        <is>
          <t>NULL</t>
        </is>
      </c>
      <c r="H992" s="0" t="inlineStr">
        <is>
          <t>NULL</t>
        </is>
      </c>
      <c r="I992" s="0" t="inlineStr">
        <is>
          <t>YES!PK__info_tim__3213E83F775F4E06</t>
        </is>
      </c>
      <c r="J992" s="0" t="inlineStr">
        <is>
          <t>YES! 主键相关索引</t>
        </is>
      </c>
      <c r="K992" s="0" t="inlineStr">
        <is>
          <t xml:space="preserve"> NO!  	 id列源备映射错误，源端为int None位	期望更改为text	实际备端为int None位</t>
        </is>
      </c>
      <c r="EQ992" s="0" t="inlineStr">
        <is>
          <t>57行 6列，源：None 备：</t>
        </is>
      </c>
      <c r="FD992" s="0" t="inlineStr">
        <is>
          <t>57行 6列，源：None 备：</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c_time0列源备映射错误，源端为time None位	期望更改为text	实际备端为time None位</t>
        </is>
      </c>
      <c r="EQ993" s="0" t="inlineStr">
        <is>
          <t>57行 7列，源：None 备：</t>
        </is>
      </c>
      <c r="FD993" s="0" t="inlineStr">
        <is>
          <t>57行 7列，源：None 备：</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c_time1列源备映射错误，源端为time None位	期望更改为text	实际备端为time None位</t>
        </is>
      </c>
      <c r="EQ994" s="0" t="inlineStr">
        <is>
          <t>57行 8列，源：None 备：</t>
        </is>
      </c>
      <c r="FD994" s="0" t="inlineStr">
        <is>
          <t>57行 8列，源：None 备：</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c_time2列源备映射错误，源端为time None位	期望更改为text	实际备端为time None位</t>
        </is>
      </c>
      <c r="EQ995" s="0" t="inlineStr">
        <is>
          <t>57行 9列，源：None 备：</t>
        </is>
      </c>
      <c r="FD995" s="0" t="inlineStr">
        <is>
          <t>57行 9列，源：None 备：</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c_time3列源备映射错误，源端为time None位	期望更改为text	实际备端为time None位</t>
        </is>
      </c>
      <c r="EQ996" s="0" t="inlineStr">
        <is>
          <t>57行 10列，源：None 备：</t>
        </is>
      </c>
      <c r="FD996" s="0" t="inlineStr">
        <is>
          <t>57行 10列，源：None 备：</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c_time4列源备映射错误，源端为time None位	期望更改为text	实际备端为time None位</t>
        </is>
      </c>
      <c r="EQ997" s="0" t="inlineStr">
        <is>
          <t>57行 11列，源：None 备：</t>
        </is>
      </c>
      <c r="FD997" s="0" t="inlineStr">
        <is>
          <t>57行 11列，源：None 备：</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c_time5列源备映射错误，源端为time None位	期望更改为text	实际备端为time None位</t>
        </is>
      </c>
      <c r="EQ998" s="0" t="inlineStr">
        <is>
          <t>57行 12列，源：None 备：</t>
        </is>
      </c>
      <c r="FD998" s="0" t="inlineStr">
        <is>
          <t>57行 12列，源：None 备：</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c_time6列源备映射错误，源端为time None位	期望更改为text	实际备端为time None位</t>
        </is>
      </c>
      <c r="EQ999" s="0" t="inlineStr">
        <is>
          <t>57行 13列，源：None 备：</t>
        </is>
      </c>
      <c r="FD999" s="0" t="inlineStr">
        <is>
          <t>57行 13列，源：None 备：</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c_time列源备映射错误，源端为time None位	期望更改为text	实际备端为time None位</t>
        </is>
      </c>
      <c r="EQ1000" s="0" t="inlineStr">
        <is>
          <t>57行 14列，源：None 备：</t>
        </is>
      </c>
      <c r="FD1000" s="0" t="inlineStr">
        <is>
          <t>57行 14列，源：None 备：</t>
        </is>
      </c>
    </row>
    <row r="1001">
      <c r="A1001" s="0" t="inlineStr">
        <is>
          <t>info_sql_variant_dml_single_pk_irp</t>
        </is>
      </c>
      <c r="K1001" s="0" t="inlineStr">
        <is>
          <t>[0;34m info_sql_variant_dml_single_pk_irp [0m源备字段数相同，源端字段：25 	备端字段25</t>
        </is>
      </c>
      <c r="W1001" s="16">
        <f>HYPERLINK("#2026041717hbase1!DU2","NO 源备存在差异，共30个")</f>
        <v/>
      </c>
      <c r="X1001" s="0">
        <f>A1001</f>
        <v/>
      </c>
      <c r="EQ1001" s="0" t="inlineStr">
        <is>
          <t>57行 15列，源：nan 备：</t>
        </is>
      </c>
      <c r="FD1001" s="0" t="inlineStr">
        <is>
          <t>57行 15列，源：nan 备：</t>
        </is>
      </c>
    </row>
    <row r="1002">
      <c r="B1002" s="0" t="inlineStr">
        <is>
          <t>YES</t>
        </is>
      </c>
      <c r="C1002" s="0" t="inlineStr">
        <is>
          <t>NULL</t>
        </is>
      </c>
      <c r="D1002" s="0" t="inlineStr">
        <is>
          <t>NULL</t>
        </is>
      </c>
      <c r="E1002" s="0" t="inlineStr">
        <is>
          <t>NULL</t>
        </is>
      </c>
      <c r="F1002" s="0" t="inlineStr">
        <is>
          <t>NULL</t>
        </is>
      </c>
      <c r="G1002" s="0" t="inlineStr">
        <is>
          <t>NULL</t>
        </is>
      </c>
      <c r="H1002" s="0" t="inlineStr">
        <is>
          <t>NULL</t>
        </is>
      </c>
      <c r="I1002" s="0" t="inlineStr">
        <is>
          <t>YES!PK__info_sql__3213E83F3E87AF60</t>
        </is>
      </c>
      <c r="J1002" s="0" t="inlineStr">
        <is>
          <t>YES! 主键相关索引</t>
        </is>
      </c>
      <c r="K1002" s="0" t="inlineStr">
        <is>
          <t xml:space="preserve"> NO!  	 id列源备映射错误，源端为int None位	期望更改为text	实际备端为int None位</t>
        </is>
      </c>
      <c r="EQ1002" s="0" t="inlineStr">
        <is>
          <t>57行 16列，源：nan 备：</t>
        </is>
      </c>
      <c r="FD1002" s="0" t="inlineStr">
        <is>
          <t>57行 16列，源：nan 备：</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c_date列源备映射错误，源端为sql_variant 0位	期望更改为text	实际备端为sql_variant 0位</t>
        </is>
      </c>
      <c r="EQ1003" s="0" t="inlineStr">
        <is>
          <t>57行 17列，源：None 备：</t>
        </is>
      </c>
      <c r="FD1003" s="0" t="inlineStr">
        <is>
          <t>57行 17列，源：None 备：</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c_time列源备映射错误，源端为sql_variant 0位	期望更改为text	实际备端为sql_variant 0位</t>
        </is>
      </c>
      <c r="EQ1004" s="0" t="inlineStr">
        <is>
          <t>57行 18列，源：None 备：</t>
        </is>
      </c>
      <c r="FD1004" s="0" t="inlineStr">
        <is>
          <t>57行 18列，源：None 备：</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c_datetime2列源备映射错误，源端为sql_variant 0位	期望更改为text	实际备端为sql_variant 0位</t>
        </is>
      </c>
      <c r="EQ1005" s="0" t="inlineStr">
        <is>
          <t>57行 19列，源：None 备：</t>
        </is>
      </c>
      <c r="FD1005" s="0" t="inlineStr">
        <is>
          <t>57行 19列，源：None 备：</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c_datetimeoffset列源备映射错误，源端为sql_variant 0位	期望更改为text	实际备端为sql_variant 0位</t>
        </is>
      </c>
      <c r="EQ1006" s="0" t="inlineStr">
        <is>
          <t>58行 0列，源：119 备：206</t>
        </is>
      </c>
      <c r="FD1006" s="0" t="inlineStr">
        <is>
          <t>58行 0列，源：119 备：502</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c_tinyint列源备映射错误，源端为sql_variant 0位	期望更改为text	实际备端为sql_variant 0位</t>
        </is>
      </c>
      <c r="EQ1007" s="0" t="inlineStr">
        <is>
          <t>58行 1列，源：nan 备：</t>
        </is>
      </c>
      <c r="FD1007" s="0" t="inlineStr">
        <is>
          <t>58行 1列，源：nan 备：</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c_smallint列源备映射错误，源端为sql_variant 0位	期望更改为text	实际备端为sql_variant 0位</t>
        </is>
      </c>
      <c r="EQ1008" s="0" t="inlineStr">
        <is>
          <t>58行 2列，源：nan 备：</t>
        </is>
      </c>
      <c r="FD1008" s="0" t="inlineStr">
        <is>
          <t>58行 2列，源：nan 备：</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c_int列源备映射错误，源端为sql_variant 0位	期望更改为text	实际备端为sql_variant 0位</t>
        </is>
      </c>
      <c r="EQ1009" s="0" t="inlineStr">
        <is>
          <t>58行 3列，源：nan 备：</t>
        </is>
      </c>
      <c r="FD1009" s="0" t="inlineStr">
        <is>
          <t>58行 3列，源：nan 备：</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c_sdt列源备映射错误，源端为sql_variant 0位	期望更改为text	实际备端为sql_variant 0位</t>
        </is>
      </c>
      <c r="EQ1010" s="0" t="inlineStr">
        <is>
          <t>58行 4列，源：nan 备：</t>
        </is>
      </c>
      <c r="FD1010" s="0" t="inlineStr">
        <is>
          <t>58行 4列，源：nan 备：</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c_real列源备映射错误，源端为sql_variant 0位	期望更改为text	实际备端为sql_variant 0位</t>
        </is>
      </c>
      <c r="EQ1011" s="0" t="inlineStr">
        <is>
          <t>58行 5列，源：None 备：</t>
        </is>
      </c>
      <c r="FD1011" s="0" t="inlineStr">
        <is>
          <t>58行 5列，源：None 备：999999999999999999</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c_money列源备映射错误，源端为sql_variant 0位	期望更改为text	实际备端为sql_variant 0位</t>
        </is>
      </c>
      <c r="EQ1012" s="0" t="inlineStr">
        <is>
          <t>58行 6列，源：None 备：</t>
        </is>
      </c>
      <c r="FD1012" s="0" t="inlineStr">
        <is>
          <t>58行 6列，源：None 备：99999999999999999999999999999999999999</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c_datetime列源备映射错误，源端为sql_variant 0位	期望更改为text	实际备端为sql_variant 0位</t>
        </is>
      </c>
      <c r="EQ1013" s="0" t="inlineStr">
        <is>
          <t>58行 7列，源：None 备：</t>
        </is>
      </c>
      <c r="FD1013" s="0" t="inlineStr">
        <is>
          <t>58行 7列，源：None 备：0.99999999999999999999999999999999999999</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c_float列源备映射错误，源端为sql_variant 0位	期望更改为text	实际备端为sql_variant 0位</t>
        </is>
      </c>
      <c r="EQ1014" s="0" t="inlineStr">
        <is>
          <t>58行 8列，源：None 备：</t>
        </is>
      </c>
      <c r="FD1014" s="0" t="inlineStr">
        <is>
          <t>58行 8列，源：None 备：9999999999999999999999999999.9999999999</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c_bit列源备映射错误，源端为sql_variant 0位	期望更改为text	实际备端为sql_variant 0位</t>
        </is>
      </c>
      <c r="EQ1015" s="0" t="inlineStr">
        <is>
          <t>58行 9列，源：None 备：</t>
        </is>
      </c>
      <c r="FD1015" s="0" t="inlineStr">
        <is>
          <t>58行 9列，源：None 备：999999999999999.9999</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c_decimal列源备映射错误，源端为sql_variant 0位	期望更改为text	实际备端为sql_variant 0位</t>
        </is>
      </c>
      <c r="EQ1016" s="0" t="inlineStr">
        <is>
          <t>58行 10列，源：None 备：</t>
        </is>
      </c>
      <c r="FD1016" s="0" t="inlineStr">
        <is>
          <t>58行 10列，源：None 备：999999999999999999</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c_uniqueidentifier列源备映射错误，源端为sql_variant 0位	期望更改为text	实际备端为sql_variant 0位</t>
        </is>
      </c>
      <c r="EQ1017" s="0" t="inlineStr">
        <is>
          <t>58行 11列，源：None 备：</t>
        </is>
      </c>
      <c r="FD1017" s="0" t="inlineStr">
        <is>
          <t>58行 11列，源：None 备：99999999999999999999999999999999999999</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c_smallmoney列源备映射错误，源端为sql_variant 0位	期望更改为text	实际备端为sql_variant 0位</t>
        </is>
      </c>
      <c r="EQ1018" s="0" t="inlineStr">
        <is>
          <t>58行 12列，源：None 备：</t>
        </is>
      </c>
      <c r="FD1018" s="0" t="inlineStr">
        <is>
          <t>58行 12列，源：None 备：0.99999999999999999999999999999999999999</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c_bigint列源备映射错误，源端为sql_variant 0位	期望更改为text	实际备端为sql_variant 0位</t>
        </is>
      </c>
      <c r="EQ1019" s="0" t="inlineStr">
        <is>
          <t>58行 13列，源：None 备：</t>
        </is>
      </c>
      <c r="FD1019" s="0" t="inlineStr">
        <is>
          <t>58行 13列，源：None 备：9999999999999999999999999999.9999999999</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c_varbinary_20列源备映射错误，源端为sql_variant 0位	期望更改为text	实际备端为sql_variant 0位</t>
        </is>
      </c>
      <c r="EQ1020" s="0" t="inlineStr">
        <is>
          <t>58行 14列，源：None 备：</t>
        </is>
      </c>
      <c r="FD1020" s="0" t="inlineStr">
        <is>
          <t>58行 14列，源：None 备：9999999999999999.99</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c_varchar_20列源备映射错误，源端为sql_variant 0位	期望更改为text	实际备端为sql_variant 0位</t>
        </is>
      </c>
      <c r="EQ1021" s="0" t="inlineStr">
        <is>
          <t>58行 15列，源：nan 备：</t>
        </is>
      </c>
      <c r="FD1021" s="0" t="inlineStr">
        <is>
          <t>58行 15列，源：nan 备：</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c_binary_20列源备映射错误，源端为sql_variant 0位	期望更改为text	实际备端为sql_variant 0位</t>
        </is>
      </c>
      <c r="EQ1022" s="0" t="inlineStr">
        <is>
          <t>58行 16列，源：nan 备：</t>
        </is>
      </c>
      <c r="FD1022" s="0" t="inlineStr">
        <is>
          <t>58行 16列，源：nan 备：</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c_char_20列源备映射错误，源端为sql_variant 0位	期望更改为text	实际备端为sql_variant 0位</t>
        </is>
      </c>
      <c r="EQ1023" s="0" t="inlineStr">
        <is>
          <t>58行 17列，源：None 备：</t>
        </is>
      </c>
      <c r="FD1023" s="0" t="inlineStr">
        <is>
          <t>58行 17列，源：None 备：</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c_nvarchar_20列源备映射错误，源端为sql_variant 0位	期望更改为text	实际备端为sql_variant 0位</t>
        </is>
      </c>
      <c r="EQ1024" s="0" t="inlineStr">
        <is>
          <t>58行 18列，源：None 备：</t>
        </is>
      </c>
      <c r="FD1024" s="0" t="inlineStr">
        <is>
          <t>58行 18列，源：None 备：</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c_nchar_20列源备映射错误，源端为sql_variant 0位	期望更改为text	实际备端为sql_variant 0位</t>
        </is>
      </c>
      <c r="EQ1025" s="0" t="inlineStr">
        <is>
          <t>58行 19列，源：None 备：</t>
        </is>
      </c>
      <c r="FD1025" s="0" t="inlineStr">
        <is>
          <t>58行 19列，源：None 备：</t>
        </is>
      </c>
    </row>
    <row r="1026">
      <c r="B1026" s="0" t="inlineStr">
        <is>
          <t>NULL</t>
        </is>
      </c>
      <c r="C1026" s="0" t="inlineStr">
        <is>
          <t>NULL</t>
        </is>
      </c>
      <c r="D1026" s="0" t="inlineStr">
        <is>
          <t>NULL</t>
        </is>
      </c>
      <c r="E1026" s="0" t="inlineStr">
        <is>
          <t>NULL</t>
        </is>
      </c>
      <c r="F1026" s="0" t="inlineStr">
        <is>
          <t>NULL</t>
        </is>
      </c>
      <c r="G1026" s="0" t="inlineStr">
        <is>
          <t>NULL</t>
        </is>
      </c>
      <c r="H1026" s="0" t="inlineStr">
        <is>
          <t>NULL</t>
        </is>
      </c>
      <c r="I1026" s="0" t="inlineStr">
        <is>
          <t>NULL</t>
        </is>
      </c>
      <c r="J1026" s="0" t="inlineStr">
        <is>
          <t>NULL</t>
        </is>
      </c>
      <c r="K1026" s="0" t="inlineStr">
        <is>
          <t xml:space="preserve"> NO!  	 c_timestamp列源备映射错误，源端为timestamp None位	期望更改为text	实际备端为timestamp None位</t>
        </is>
      </c>
      <c r="EQ1026" s="0" t="inlineStr">
        <is>
          <t>59行 0列，源：120 备：207</t>
        </is>
      </c>
      <c r="FD1026" s="0" t="inlineStr">
        <is>
          <t>59行 0列，源：120 备：504</t>
        </is>
      </c>
    </row>
    <row r="1027">
      <c r="A1027" s="0" t="inlineStr">
        <is>
          <t>info_datetime_dml_single_pk</t>
        </is>
      </c>
      <c r="K1027" s="0" t="inlineStr">
        <is>
          <t>[0;34m info_datetime_dml_single_pk [0m源备字段数相同，源端字段：2 	备端字段2</t>
        </is>
      </c>
      <c r="W1027" s="0" t="inlineStr">
        <is>
          <t>YES 源备无差异</t>
        </is>
      </c>
      <c r="X1027" s="0">
        <f>A1027</f>
        <v/>
      </c>
      <c r="EQ1027" s="0" t="inlineStr">
        <is>
          <t>59行 1列，源：nan 备：</t>
        </is>
      </c>
      <c r="FD1027" s="0" t="inlineStr">
        <is>
          <t>59行 1列，源：nan 备：</t>
        </is>
      </c>
    </row>
    <row r="1028">
      <c r="B1028" s="0" t="inlineStr">
        <is>
          <t>YES</t>
        </is>
      </c>
      <c r="C1028" s="0" t="inlineStr">
        <is>
          <t>NULL</t>
        </is>
      </c>
      <c r="D1028" s="0" t="inlineStr">
        <is>
          <t>NULL</t>
        </is>
      </c>
      <c r="E1028" s="0" t="inlineStr">
        <is>
          <t>NULL</t>
        </is>
      </c>
      <c r="F1028" s="0" t="inlineStr">
        <is>
          <t>NULL</t>
        </is>
      </c>
      <c r="G1028" s="0" t="inlineStr">
        <is>
          <t>NULL</t>
        </is>
      </c>
      <c r="H1028" s="0" t="inlineStr">
        <is>
          <t>NULL</t>
        </is>
      </c>
      <c r="I1028" s="0" t="inlineStr">
        <is>
          <t>YES!PK__info_dat__3213E83FBAC7D352</t>
        </is>
      </c>
      <c r="J1028" s="0" t="inlineStr">
        <is>
          <t>YES! 主键相关索引</t>
        </is>
      </c>
      <c r="K1028" s="0" t="inlineStr">
        <is>
          <t xml:space="preserve"> NO!  	 id列源备映射错误，源端为int None位	期望更改为text	实际备端为int None位</t>
        </is>
      </c>
      <c r="EQ1028" s="0" t="inlineStr">
        <is>
          <t>59行 2列，源：nan 备：</t>
        </is>
      </c>
      <c r="FD1028" s="0" t="inlineStr">
        <is>
          <t>59行 2列，源：nan 备：</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c_datetime列源备映射错误，源端为datetime None位	期望更改为text	实际备端为datetime None位</t>
        </is>
      </c>
      <c r="EQ1029" s="0" t="inlineStr">
        <is>
          <t>59行 3列，源：nan 备：</t>
        </is>
      </c>
      <c r="FD1029" s="0" t="inlineStr">
        <is>
          <t>59行 3列，源：nan 备：</t>
        </is>
      </c>
    </row>
    <row r="1030">
      <c r="A1030" s="0" t="inlineStr">
        <is>
          <t>info_varcharmax_dml_batch1_pk</t>
        </is>
      </c>
      <c r="K1030" s="0" t="inlineStr">
        <is>
          <t>[0;34m info_varcharmax_dml_batch1_pk [0m源备字段数相同，源端字段：3 	备端字段3</t>
        </is>
      </c>
      <c r="W1030" s="0" t="inlineStr">
        <is>
          <t>YES 源备无差异</t>
        </is>
      </c>
      <c r="X1030" s="0">
        <f>A1030</f>
        <v/>
      </c>
      <c r="EQ1030" s="0" t="inlineStr">
        <is>
          <t>59行 4列，源：nan 备：</t>
        </is>
      </c>
      <c r="FD1030" s="0" t="inlineStr">
        <is>
          <t>59行 4列，源：nan 备：</t>
        </is>
      </c>
    </row>
    <row r="1031">
      <c r="B1031" s="0" t="inlineStr">
        <is>
          <t>YES</t>
        </is>
      </c>
      <c r="C1031" s="0" t="inlineStr">
        <is>
          <t>NULL</t>
        </is>
      </c>
      <c r="D1031" s="0" t="inlineStr">
        <is>
          <t>NULL</t>
        </is>
      </c>
      <c r="E1031" s="0" t="inlineStr">
        <is>
          <t>NULL</t>
        </is>
      </c>
      <c r="F1031" s="0" t="inlineStr">
        <is>
          <t>NULL</t>
        </is>
      </c>
      <c r="G1031" s="0" t="inlineStr">
        <is>
          <t>NULL</t>
        </is>
      </c>
      <c r="H1031" s="0" t="inlineStr">
        <is>
          <t>NULL</t>
        </is>
      </c>
      <c r="I1031" s="0" t="inlineStr">
        <is>
          <t>YES!PK__info_var__3213E83F851CAA40</t>
        </is>
      </c>
      <c r="J1031" s="0" t="inlineStr">
        <is>
          <t>YES! 主键相关索引</t>
        </is>
      </c>
      <c r="K1031" s="0" t="inlineStr">
        <is>
          <t xml:space="preserve"> NO!  	 id列源备映射错误，源端为int None位	期望更改为text	实际备端为int None位</t>
        </is>
      </c>
      <c r="EQ1031" s="0" t="inlineStr">
        <is>
          <t>59行 5列，源：None 备：</t>
        </is>
      </c>
      <c r="FD1031" s="0" t="inlineStr">
        <is>
          <t>59行 5列，源：None 备：123456789123456789</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c_varchar_max列源备映射错误，源端为varchar -1位	期望更改为text	实际备端为varchar -1位</t>
        </is>
      </c>
      <c r="EQ1032" s="0" t="inlineStr">
        <is>
          <t>59行 6列，源：None 备：</t>
        </is>
      </c>
      <c r="FD1032" s="0" t="inlineStr">
        <is>
          <t>59行 6列，源：None 备：-1234567890123456789012345</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c_nvarchar_max列源备映射错误，源端为nvarchar -1位	期望更改为text	实际备端为nvarchar -1位</t>
        </is>
      </c>
      <c r="EQ1033" s="0" t="inlineStr">
        <is>
          <t>59行 7列，源：None 备：</t>
        </is>
      </c>
      <c r="FD1033" s="0" t="inlineStr">
        <is>
          <t>59行 7列，源：None 备：0.00000000000000000000000080000000000000</t>
        </is>
      </c>
    </row>
    <row r="1034">
      <c r="K1034" s="0" t="inlineStr">
        <is>
          <t>~ 空表</t>
        </is>
      </c>
      <c r="EQ1034" s="0" t="inlineStr">
        <is>
          <t>59行 8列，源：None 备：</t>
        </is>
      </c>
      <c r="FD1034" s="0" t="inlineStr">
        <is>
          <t>59行 8列，源：None 备：1234567890123456789012345678.1234567890</t>
        </is>
      </c>
    </row>
    <row r="1035">
      <c r="A1035" s="0" t="inlineStr">
        <is>
          <t>info_nvarchar_dml_batch1_pk_irp2</t>
        </is>
      </c>
      <c r="K1035" s="0" t="inlineStr">
        <is>
          <t>[0;34m info_nvarchar_dml_batch1_pk_irp2 [0m源备字段数相同，源端字段：4 	备端字段4</t>
        </is>
      </c>
      <c r="W1035" s="16">
        <f>HYPERLINK("#2026041717hbase1!DV2","NO 源备存在差异，共167个")</f>
        <v/>
      </c>
      <c r="X1035" s="0">
        <f>A1035</f>
        <v/>
      </c>
      <c r="EQ1035" s="0" t="inlineStr">
        <is>
          <t>59行 9列，源：None 备：</t>
        </is>
      </c>
      <c r="FD1035" s="0" t="inlineStr">
        <is>
          <t>59行 9列，源：None 备：-123456789012.1234</t>
        </is>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YES!PK__info_nva__3213E83F7738A04F</t>
        </is>
      </c>
      <c r="J1036" s="0" t="inlineStr">
        <is>
          <t>YES! 主键相关索引</t>
        </is>
      </c>
      <c r="K1036" s="0" t="inlineStr">
        <is>
          <t xml:space="preserve"> NO!  	 id列源备映射错误，源端为int None位	期望更改为text	实际备端为int None位</t>
        </is>
      </c>
      <c r="EQ1036" s="0" t="inlineStr">
        <is>
          <t>59行 10列，源：None 备：</t>
        </is>
      </c>
      <c r="FD1036" s="0" t="inlineStr">
        <is>
          <t>59行 10列，源：None 备：123456789123456789</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c_nvarchar列源备映射错误，源端为nvarchar 2位	期望更改为text	实际备端为nvarchar 2位</t>
        </is>
      </c>
      <c r="EQ1037" s="0" t="inlineStr">
        <is>
          <t>59行 11列，源：None 备：</t>
        </is>
      </c>
      <c r="FD1037" s="0" t="inlineStr">
        <is>
          <t>59行 11列，源：None 备：-1234567890123456789012345</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c_nvarchar20列源备映射错误，源端为nvarchar 40位	期望更改为text	实际备端为nvarchar 40位</t>
        </is>
      </c>
      <c r="EQ1038" s="0" t="inlineStr">
        <is>
          <t>59行 12列，源：None 备：</t>
        </is>
      </c>
      <c r="FD1038" s="0" t="inlineStr">
        <is>
          <t>59行 12列，源：None 备：0.00000000000000000000000080000000000000</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c_nvarchar3500列源备映射错误，源端为nvarchar 7000位	期望更改为text	实际备端为nvarchar 7000位</t>
        </is>
      </c>
      <c r="EQ1039" s="0" t="inlineStr">
        <is>
          <t>59行 13列，源：None 备：</t>
        </is>
      </c>
      <c r="FD1039" s="0" t="inlineStr">
        <is>
          <t>59行 13列，源：None 备：1234567890123456789012345678.1234567890</t>
        </is>
      </c>
    </row>
    <row r="1040">
      <c r="A1040" s="0" t="inlineStr">
        <is>
          <t>info_uniqueidentifier_dml_single_pk_irp</t>
        </is>
      </c>
      <c r="K1040" s="0" t="inlineStr">
        <is>
          <t>[0;34m info_uniqueidentifier_dml_single_pk_irp [0m源备字段数相同，源端字段：2 	备端字段2</t>
        </is>
      </c>
      <c r="W1040" s="16">
        <f>HYPERLINK("#2026041717hbase1!DW2","NO 源备存在差异，共1个")</f>
        <v/>
      </c>
      <c r="X1040" s="0">
        <f>A1040</f>
        <v/>
      </c>
      <c r="EQ1040" s="0" t="inlineStr">
        <is>
          <t>59行 14列，源：None 备：</t>
        </is>
      </c>
      <c r="FD1040" s="0" t="inlineStr">
        <is>
          <t>59行 14列，源：None 备：-123456789012.12</t>
        </is>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YES!PK__info_uni__3213E83F7F8016AD</t>
        </is>
      </c>
      <c r="J1041" s="0" t="inlineStr">
        <is>
          <t>YES! 主键相关索引</t>
        </is>
      </c>
      <c r="K1041" s="0" t="inlineStr">
        <is>
          <t xml:space="preserve"> NO!  	 id列源备映射错误，源端为int None位	期望更改为text	实际备端为int None位</t>
        </is>
      </c>
      <c r="EQ1041" s="0" t="inlineStr">
        <is>
          <t>59行 15列，源：nan 备：</t>
        </is>
      </c>
      <c r="FD1041" s="0" t="inlineStr">
        <is>
          <t>59行 15列，源：nan 备：</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c_uniqueidentifier列源备映射错误，源端为uniqueidentifier None位	期望更改为text	实际备端为uniqueidentifier None位</t>
        </is>
      </c>
      <c r="EQ1042" s="0" t="inlineStr">
        <is>
          <t>59行 16列，源：nan 备：</t>
        </is>
      </c>
      <c r="FD1042" s="0" t="inlineStr">
        <is>
          <t>59行 16列，源：nan 备：</t>
        </is>
      </c>
    </row>
    <row r="1043">
      <c r="A1043" s="0" t="inlineStr">
        <is>
          <t>info_datetime2_dml_single_pk_irp</t>
        </is>
      </c>
      <c r="K1043" s="0" t="inlineStr">
        <is>
          <t>[0;34m info_datetime2_dml_single_pk_irp [0m源备字段数相同，源端字段：9 	备端字段9</t>
        </is>
      </c>
      <c r="W1043" s="16">
        <f>HYPERLINK("#2026041717hbase1!DX2","NO 源备存在差异，共28个")</f>
        <v/>
      </c>
      <c r="X1043" s="0">
        <f>A1043</f>
        <v/>
      </c>
      <c r="EQ1043" s="0" t="inlineStr">
        <is>
          <t>59行 17列，源：None 备：</t>
        </is>
      </c>
      <c r="FD1043" s="0" t="inlineStr">
        <is>
          <t>59行 17列，源：None 备：</t>
        </is>
      </c>
    </row>
    <row r="1044">
      <c r="B1044" s="0" t="inlineStr">
        <is>
          <t>YES</t>
        </is>
      </c>
      <c r="C1044" s="0" t="inlineStr">
        <is>
          <t>NULL</t>
        </is>
      </c>
      <c r="D1044" s="0" t="inlineStr">
        <is>
          <t>NULL</t>
        </is>
      </c>
      <c r="E1044" s="0" t="inlineStr">
        <is>
          <t>NULL</t>
        </is>
      </c>
      <c r="F1044" s="0" t="inlineStr">
        <is>
          <t>NULL</t>
        </is>
      </c>
      <c r="G1044" s="0" t="inlineStr">
        <is>
          <t>NULL</t>
        </is>
      </c>
      <c r="H1044" s="0" t="inlineStr">
        <is>
          <t>NULL</t>
        </is>
      </c>
      <c r="I1044" s="0" t="inlineStr">
        <is>
          <t>YES!PK__info_dat__3213E83FFAA36BE4</t>
        </is>
      </c>
      <c r="J1044" s="0" t="inlineStr">
        <is>
          <t>YES! 主键相关索引</t>
        </is>
      </c>
      <c r="K1044" s="0" t="inlineStr">
        <is>
          <t xml:space="preserve"> NO!  	 id列源备映射错误，源端为int None位	期望更改为text	实际备端为int None位</t>
        </is>
      </c>
      <c r="EQ1044" s="0" t="inlineStr">
        <is>
          <t>59行 18列，源：None 备：</t>
        </is>
      </c>
      <c r="FD1044" s="0" t="inlineStr">
        <is>
          <t>59行 18列，源：None 备：</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c_dt2_0列源备映射错误，源端为datetime2 None位	期望更改为text	实际备端为datetime2 None位</t>
        </is>
      </c>
      <c r="EQ1045" s="0" t="inlineStr">
        <is>
          <t>59行 19列，源：None 备：</t>
        </is>
      </c>
      <c r="FD1045" s="0" t="inlineStr">
        <is>
          <t>59行 19列，源：None 备：</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c_dt2_1列源备映射错误，源端为datetime2 None位	期望更改为text	实际备端为datetime2 None位</t>
        </is>
      </c>
      <c r="EQ1046" s="0" t="inlineStr">
        <is>
          <t>60行 0列，源：151 备：208</t>
        </is>
      </c>
      <c r="FD1046" s="0" t="inlineStr">
        <is>
          <t>60行 0列，源：201 备：51</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c_dt2_2列源备映射错误，源端为datetime2 None位	期望更改为text	实际备端为datetime2 None位</t>
        </is>
      </c>
      <c r="EQ1047" s="0" t="inlineStr">
        <is>
          <t>60行 1列，源：nan 备：</t>
        </is>
      </c>
      <c r="FD1047" s="0" t="inlineStr">
        <is>
          <t>60行 1列，源：nan 备：0</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c_dt2_3列源备映射错误，源端为datetime2 None位	期望更改为text	实际备端为datetime2 None位</t>
        </is>
      </c>
      <c r="EQ1048" s="0" t="inlineStr">
        <is>
          <t>60行 2列，源：nan 备：</t>
        </is>
      </c>
      <c r="FD1048" s="0" t="inlineStr">
        <is>
          <t>60行 2列，源：nan 备：-32768</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c_dt2_4列源备映射错误，源端为datetime2 None位	期望更改为text	实际备端为datetime2 None位</t>
        </is>
      </c>
      <c r="EQ1049" s="0" t="inlineStr">
        <is>
          <t>60行 3列，源：nan 备：</t>
        </is>
      </c>
      <c r="FD1049" s="0" t="inlineStr">
        <is>
          <t>60行 3列，源：nan 备：-2147483648</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c_dt2_5列源备映射错误，源端为datetime2 None位	期望更改为text	实际备端为datetime2 None位</t>
        </is>
      </c>
      <c r="EQ1050" s="0" t="inlineStr">
        <is>
          <t>60行 4列，源：nan 备：</t>
        </is>
      </c>
      <c r="FD1050" s="0" t="inlineStr">
        <is>
          <t>60行 4列，源：nan 备：-9223372036854775808</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c_dt2_6列源备映射错误，源端为datetime2 None位	期望更改为text	实际备端为datetime2 None位</t>
        </is>
      </c>
      <c r="EQ1051" s="0" t="inlineStr">
        <is>
          <t>60行 5列，源：None 备：</t>
        </is>
      </c>
      <c r="FD1051" s="0" t="inlineStr">
        <is>
          <t>60行 5列，源：None 备：</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c_dt2列源备映射错误，源端为datetime2 None位	期望更改为text	实际备端为datetime2 None位</t>
        </is>
      </c>
      <c r="EQ1052" s="0" t="inlineStr">
        <is>
          <t>60行 6列，源：None 备：</t>
        </is>
      </c>
      <c r="FD1052" s="0" t="inlineStr">
        <is>
          <t>60行 6列，源：None 备：</t>
        </is>
      </c>
    </row>
    <row r="1053">
      <c r="A1053" s="0" t="inlineStr">
        <is>
          <t>info_char_dml_single_pk</t>
        </is>
      </c>
      <c r="K1053" s="0" t="inlineStr">
        <is>
          <t>[0;34m info_char_dml_single_pk [0m源备字段数相同，源端字段：4 	备端字段4</t>
        </is>
      </c>
      <c r="W1053" s="0" t="inlineStr">
        <is>
          <t>YES 源备无差异</t>
        </is>
      </c>
      <c r="X1053" s="0">
        <f>A1053</f>
        <v/>
      </c>
      <c r="EQ1053" s="0" t="inlineStr">
        <is>
          <t>60行 7列，源：None 备：</t>
        </is>
      </c>
      <c r="FD1053" s="0" t="inlineStr">
        <is>
          <t>60行 7列，源：None 备：</t>
        </is>
      </c>
    </row>
    <row r="1054">
      <c r="B1054" s="0" t="inlineStr">
        <is>
          <t>YES</t>
        </is>
      </c>
      <c r="C1054" s="0" t="inlineStr">
        <is>
          <t>NULL</t>
        </is>
      </c>
      <c r="D1054" s="0" t="inlineStr">
        <is>
          <t>NULL</t>
        </is>
      </c>
      <c r="E1054" s="0" t="inlineStr">
        <is>
          <t>NULL</t>
        </is>
      </c>
      <c r="F1054" s="0" t="inlineStr">
        <is>
          <t>NULL</t>
        </is>
      </c>
      <c r="G1054" s="0" t="inlineStr">
        <is>
          <t>NULL</t>
        </is>
      </c>
      <c r="H1054" s="0" t="inlineStr">
        <is>
          <t>NULL</t>
        </is>
      </c>
      <c r="I1054" s="0" t="inlineStr">
        <is>
          <t>YES!PK__info_cha__3213E83F9FFC7CB1</t>
        </is>
      </c>
      <c r="J1054" s="0" t="inlineStr">
        <is>
          <t>YES! 主键相关索引</t>
        </is>
      </c>
      <c r="K1054" s="0" t="inlineStr">
        <is>
          <t xml:space="preserve"> NO!  	 id列源备映射错误，源端为int None位	期望更改为text	实际备端为int None位</t>
        </is>
      </c>
      <c r="EQ1054" s="0" t="inlineStr">
        <is>
          <t>60行 8列，源：None 备：</t>
        </is>
      </c>
      <c r="FD1054" s="0" t="inlineStr">
        <is>
          <t>60行 8列，源：None 备：</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c_char列源备映射错误，源端为char 1位	期望更改为text	实际备端为char 1位</t>
        </is>
      </c>
      <c r="EQ1055" s="0" t="inlineStr">
        <is>
          <t>60行 9列，源：None 备：</t>
        </is>
      </c>
      <c r="FD1055" s="0" t="inlineStr">
        <is>
          <t>60行 9列，源：None 备：</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c_char20列源备映射错误，源端为char 20位	期望更改为text	实际备端为char 20位</t>
        </is>
      </c>
      <c r="EQ1056" s="0" t="inlineStr">
        <is>
          <t>60行 10列，源：None 备：</t>
        </is>
      </c>
      <c r="FD1056" s="0" t="inlineStr">
        <is>
          <t>60行 10列，源：None 备：</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c_char7000列源备映射错误，源端为char 7000位	期望更改为text	实际备端为char 7000位</t>
        </is>
      </c>
      <c r="EQ1057" s="0" t="inlineStr">
        <is>
          <t>60行 11列，源：None 备：</t>
        </is>
      </c>
      <c r="FD1057" s="0" t="inlineStr">
        <is>
          <t>60行 11列，源：None 备：</t>
        </is>
      </c>
    </row>
    <row r="1058">
      <c r="A1058" s="0" t="inlineStr">
        <is>
          <t>info_varbinary_dml_batch1_pk_irp1</t>
        </is>
      </c>
      <c r="K1058" s="0" t="inlineStr">
        <is>
          <t>[0;34m info_varbinary_dml_batch1_pk_irp1 [0m源备字段数相同，源端字段：4 	备端字段4</t>
        </is>
      </c>
      <c r="W1058" s="16">
        <f>HYPERLINK("#2026041717hbase1!DY2","NO 源备存在差异，共39个")</f>
        <v/>
      </c>
      <c r="X1058" s="0">
        <f>A1058</f>
        <v/>
      </c>
      <c r="EQ1058" s="0" t="inlineStr">
        <is>
          <t>60行 12列，源：None 备：</t>
        </is>
      </c>
      <c r="FD1058" s="0" t="inlineStr">
        <is>
          <t>60行 12列，源：None 备：</t>
        </is>
      </c>
    </row>
    <row r="1059">
      <c r="B1059" s="0" t="inlineStr">
        <is>
          <t>YES</t>
        </is>
      </c>
      <c r="C1059" s="0" t="inlineStr">
        <is>
          <t>NULL</t>
        </is>
      </c>
      <c r="D1059" s="0" t="inlineStr">
        <is>
          <t>NULL</t>
        </is>
      </c>
      <c r="E1059" s="0" t="inlineStr">
        <is>
          <t>NULL</t>
        </is>
      </c>
      <c r="F1059" s="0" t="inlineStr">
        <is>
          <t>NULL</t>
        </is>
      </c>
      <c r="G1059" s="0" t="inlineStr">
        <is>
          <t>NULL</t>
        </is>
      </c>
      <c r="H1059" s="0" t="inlineStr">
        <is>
          <t>NULL</t>
        </is>
      </c>
      <c r="I1059" s="0" t="inlineStr">
        <is>
          <t>YES!PK__info_var__3213E83F05B6F328</t>
        </is>
      </c>
      <c r="J1059" s="0" t="inlineStr">
        <is>
          <t>YES! 主键相关索引</t>
        </is>
      </c>
      <c r="K1059" s="0" t="inlineStr">
        <is>
          <t xml:space="preserve"> NO!  	 id列源备映射错误，源端为int None位	期望更改为text	实际备端为int None位</t>
        </is>
      </c>
      <c r="EQ1059" s="0" t="inlineStr">
        <is>
          <t>60行 13列，源：None 备：</t>
        </is>
      </c>
      <c r="FD1059" s="0" t="inlineStr">
        <is>
          <t>60行 13列，源：None 备：</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c_varbinary列源备映射错误，源端为varbinary 1位	期望更改为text	实际备端为varbinary 1位</t>
        </is>
      </c>
      <c r="EQ1060" s="0" t="inlineStr">
        <is>
          <t>60行 14列，源：None 备：</t>
        </is>
      </c>
      <c r="FD1060" s="0" t="inlineStr">
        <is>
          <t>60行 14列，源：None 备：</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c_varbinary_100列源备映射错误，源端为varbinary 100位	期望更改为text	实际备端为varbinary 100位</t>
        </is>
      </c>
      <c r="EQ1061" s="0" t="inlineStr">
        <is>
          <t>60行 15列，源：nan 备：</t>
        </is>
      </c>
      <c r="FD1061" s="0" t="inlineStr">
        <is>
          <t>60行 15列，源：-1.79e+308 备：</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c_varbinary_200列源备映射错误，源端为varbinary 200位	期望更改为text	实际备端为varbinary 200位</t>
        </is>
      </c>
      <c r="EQ1062" s="0" t="inlineStr">
        <is>
          <t>60行 16列，源：nan 备：</t>
        </is>
      </c>
      <c r="FD1062" s="0" t="inlineStr">
        <is>
          <t>60行 16列，源：-3.3999999521443642e+38 备：</t>
        </is>
      </c>
    </row>
    <row r="1063">
      <c r="A1063" s="0" t="inlineStr">
        <is>
          <t>info_geography_dml_single_pk_irp</t>
        </is>
      </c>
      <c r="K1063" s="0" t="inlineStr">
        <is>
          <t>[0;34m info_geography_dml_single_pk_irp [0m源备字段数相同，源端字段：2 	备端字段2</t>
        </is>
      </c>
      <c r="W1063" s="16">
        <f>HYPERLINK("#2026041717hbase1!DZ2","NO 源备存在差异，共9个")</f>
        <v/>
      </c>
      <c r="X1063" s="0">
        <f>A1063</f>
        <v/>
      </c>
      <c r="EQ1063" s="0" t="inlineStr">
        <is>
          <t>60行 17列，源：None 备：</t>
        </is>
      </c>
      <c r="FD1063" s="0" t="inlineStr">
        <is>
          <t>60行 19列，源：False 备：</t>
        </is>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YES!PK__info_geo__3213E83FF84E72A5</t>
        </is>
      </c>
      <c r="J1064" s="0" t="inlineStr">
        <is>
          <t>YES! 主键相关索引</t>
        </is>
      </c>
      <c r="K1064" s="0" t="inlineStr">
        <is>
          <t xml:space="preserve"> NO!  	 id列源备映射错误，源端为int None位	期望更改为text	实际备端为int None位</t>
        </is>
      </c>
      <c r="EQ1064" s="0" t="inlineStr">
        <is>
          <t>60行 18列，源：None 备：</t>
        </is>
      </c>
      <c r="FD1064" s="0" t="inlineStr">
        <is>
          <t>61行 0列，源：202 备：512</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c_geography列源备映射错误，源端为geography -1位	期望更改为text	实际备端为geography -1位</t>
        </is>
      </c>
      <c r="EQ1065" s="0" t="inlineStr">
        <is>
          <t>60行 19列，源：None 备：</t>
        </is>
      </c>
      <c r="FD1065" s="0" t="inlineStr">
        <is>
          <t>61行 1列，源：nan 备：</t>
        </is>
      </c>
    </row>
    <row r="1066">
      <c r="A1066" s="0" t="inlineStr">
        <is>
          <t>info_varchar_dml_single_pk_irp</t>
        </is>
      </c>
      <c r="K1066" s="0" t="inlineStr">
        <is>
          <t>[0;34m info_varchar_dml_single_pk_irp [0m源备字段数相同，源端字段：4 	备端字段4</t>
        </is>
      </c>
      <c r="W1066" s="16">
        <f>HYPERLINK("#2026041717hbase1!EA2","NO 源备存在差异，共3个")</f>
        <v/>
      </c>
      <c r="X1066" s="0">
        <f>A1066</f>
        <v/>
      </c>
      <c r="EQ1066" s="0" t="inlineStr">
        <is>
          <t>61行 0列，源：152 备：209</t>
        </is>
      </c>
      <c r="FD1066" s="0" t="inlineStr">
        <is>
          <t>61行 2列，源：nan 备：</t>
        </is>
      </c>
    </row>
    <row r="1067">
      <c r="B1067" s="0" t="inlineStr">
        <is>
          <t>YES</t>
        </is>
      </c>
      <c r="C1067" s="0" t="inlineStr">
        <is>
          <t>NULL</t>
        </is>
      </c>
      <c r="D1067" s="0" t="inlineStr">
        <is>
          <t>NULL</t>
        </is>
      </c>
      <c r="E1067" s="0" t="inlineStr">
        <is>
          <t>NULL</t>
        </is>
      </c>
      <c r="F1067" s="0" t="inlineStr">
        <is>
          <t>NULL</t>
        </is>
      </c>
      <c r="G1067" s="0" t="inlineStr">
        <is>
          <t>NULL</t>
        </is>
      </c>
      <c r="H1067" s="0" t="inlineStr">
        <is>
          <t>NULL</t>
        </is>
      </c>
      <c r="I1067" s="0" t="inlineStr">
        <is>
          <t>YES!PK__info_var__3213E83F163A1CD8</t>
        </is>
      </c>
      <c r="J1067" s="0" t="inlineStr">
        <is>
          <t>YES! 主键相关索引</t>
        </is>
      </c>
      <c r="K1067" s="0" t="inlineStr">
        <is>
          <t xml:space="preserve"> NO!  	 id列源备映射错误，源端为int None位	期望更改为text	实际备端为int None位</t>
        </is>
      </c>
      <c r="EQ1067" s="0" t="inlineStr">
        <is>
          <t>61行 1列，源：nan 备：</t>
        </is>
      </c>
      <c r="FD1067" s="0" t="inlineStr">
        <is>
          <t>61行 3列，源：nan 备：</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c_varchar列源备映射错误，源端为varchar 1位	期望更改为text	实际备端为varchar 1位</t>
        </is>
      </c>
      <c r="EQ1068" s="0" t="inlineStr">
        <is>
          <t>61行 2列，源：nan 备：</t>
        </is>
      </c>
      <c r="FD1068" s="0" t="inlineStr">
        <is>
          <t>61行 4列，源：nan 备：</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c_varchar50列源备映射错误，源端为varchar 50位	期望更改为text	实际备端为varchar 50位</t>
        </is>
      </c>
      <c r="EQ1069" s="0" t="inlineStr">
        <is>
          <t>61行 3列，源：nan 备：</t>
        </is>
      </c>
      <c r="FD1069" s="0" t="inlineStr">
        <is>
          <t>61行 5列，源：None 备：123</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c_varchar200列源备映射错误，源端为varchar 200位	期望更改为text	实际备端为varchar 200位</t>
        </is>
      </c>
      <c r="EQ1070" s="0" t="inlineStr">
        <is>
          <t>61行 4列，源：nan 备：</t>
        </is>
      </c>
      <c r="FD1070" s="0" t="inlineStr">
        <is>
          <t>61行 6列，源：None 备：12345678901234567890123789012345678</t>
        </is>
      </c>
    </row>
    <row r="1071">
      <c r="A1071" s="0" t="inlineStr">
        <is>
          <t>info_time_dml_batch2_pk_irp1</t>
        </is>
      </c>
      <c r="K1071" s="0" t="inlineStr">
        <is>
          <t>[0;34m info_time_dml_batch2_pk_irp1 [0m源备字段数相同，源端字段：9 	备端字段9</t>
        </is>
      </c>
      <c r="W1071" s="16">
        <f>HYPERLINK("#2026041717hbase1!EB2","NO 源备存在差异，共135个")</f>
        <v/>
      </c>
      <c r="X1071" s="0">
        <f>A1071</f>
        <v/>
      </c>
      <c r="EQ1071" s="0" t="inlineStr">
        <is>
          <t>61行 5列，源：None 备：</t>
        </is>
      </c>
      <c r="FD1071" s="0" t="inlineStr">
        <is>
          <t>61行 7列，源：None 备：0.12345678901234590123456789012367800000</t>
        </is>
      </c>
    </row>
    <row r="1072">
      <c r="B1072" s="0" t="inlineStr">
        <is>
          <t>YES</t>
        </is>
      </c>
      <c r="C1072" s="0" t="inlineStr">
        <is>
          <t>NULL</t>
        </is>
      </c>
      <c r="D1072" s="0" t="inlineStr">
        <is>
          <t>NULL</t>
        </is>
      </c>
      <c r="E1072" s="0" t="inlineStr">
        <is>
          <t>NULL</t>
        </is>
      </c>
      <c r="F1072" s="0" t="inlineStr">
        <is>
          <t>NULL</t>
        </is>
      </c>
      <c r="G1072" s="0" t="inlineStr">
        <is>
          <t>NULL</t>
        </is>
      </c>
      <c r="H1072" s="0" t="inlineStr">
        <is>
          <t>NULL</t>
        </is>
      </c>
      <c r="I1072" s="0" t="inlineStr">
        <is>
          <t>YES!PK__info_tim__3213E83F7EEBBE58</t>
        </is>
      </c>
      <c r="J1072" s="0" t="inlineStr">
        <is>
          <t>YES! 主键相关索引</t>
        </is>
      </c>
      <c r="K1072" s="0" t="inlineStr">
        <is>
          <t xml:space="preserve"> NO!  	 id列源备映射错误，源端为int None位	期望更改为text	实际备端为int None位</t>
        </is>
      </c>
      <c r="EQ1072" s="0" t="inlineStr">
        <is>
          <t>61行 6列，源：None 备：</t>
        </is>
      </c>
      <c r="FD1072" s="0" t="inlineStr">
        <is>
          <t>61行 8列，源：None 备：123456789012367012345678.1245890000</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c_time0列源备映射错误，源端为time None位	期望更改为text	实际备端为time None位</t>
        </is>
      </c>
      <c r="EQ1073" s="0" t="inlineStr">
        <is>
          <t>61行 7列，源：None 备：</t>
        </is>
      </c>
      <c r="FD1073" s="0" t="inlineStr">
        <is>
          <t>61行 9列，源：None 备：123456712345.6789</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c_time1列源备映射错误，源端为time None位	期望更改为text	实际备端为time None位</t>
        </is>
      </c>
      <c r="EQ1074" s="0" t="inlineStr">
        <is>
          <t>61行 8列，源：None 备：</t>
        </is>
      </c>
      <c r="FD1074" s="0" t="inlineStr">
        <is>
          <t>61行 10列，源：None 备：988</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c_time2列源备映射错误，源端为time None位	期望更改为text	实际备端为time None位</t>
        </is>
      </c>
      <c r="EQ1075" s="0" t="inlineStr">
        <is>
          <t>61行 9列，源：None 备：</t>
        </is>
      </c>
      <c r="FD1075" s="0" t="inlineStr">
        <is>
          <t>61行 11列，源：None 备：987654321098765410987654321098765432</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c_time3列源备映射错误，源端为time None位	期望更改为text	实际备端为time None位</t>
        </is>
      </c>
      <c r="EQ1076" s="0" t="inlineStr">
        <is>
          <t>61行 10列，源：None 备：</t>
        </is>
      </c>
      <c r="FD1076" s="0" t="inlineStr">
        <is>
          <t>61行 12列，源：None 备：0.98765432109874321098765432109876543200</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c_time4列源备映射错误，源端为time None位	期望更改为text	实际备端为time None位</t>
        </is>
      </c>
      <c r="EQ1077" s="0" t="inlineStr">
        <is>
          <t>61行 11列，源：None 备：</t>
        </is>
      </c>
      <c r="FD1077" s="0" t="inlineStr">
        <is>
          <t>61行 13列，源：None 备：987654321098765432105432.1098542000</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c_time5列源备映射错误，源端为time None位	期望更改为text	实际备端为time None位</t>
        </is>
      </c>
      <c r="EQ1078" s="0" t="inlineStr">
        <is>
          <t>61行 12列，源：None 备：</t>
        </is>
      </c>
      <c r="FD1078" s="0" t="inlineStr">
        <is>
          <t>61行 14列，源：None 备：1234567012456.78</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 xml:space="preserve"> NO!  	 c_time6列源备映射错误，源端为time None位	期望更改为text	实际备端为time None位</t>
        </is>
      </c>
      <c r="EQ1079" s="0" t="inlineStr">
        <is>
          <t>61行 13列，源：None 备：</t>
        </is>
      </c>
      <c r="FD1079" s="0" t="inlineStr">
        <is>
          <t>61行 15列，源：1.79e+308 备：</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c_time列源备映射错误，源端为time None位	期望更改为text	实际备端为time None位</t>
        </is>
      </c>
      <c r="EQ1080" s="0" t="inlineStr">
        <is>
          <t>61行 14列，源：None 备：</t>
        </is>
      </c>
      <c r="FD1080" s="0" t="inlineStr">
        <is>
          <t>61行 16列，源：3.3999999521443642e+38 备：</t>
        </is>
      </c>
    </row>
    <row r="1081">
      <c r="A1081" s="0" t="inlineStr">
        <is>
          <t>info_varchar_dml_batch2_pk_irp1</t>
        </is>
      </c>
      <c r="K1081" s="0" t="inlineStr">
        <is>
          <t>[0;34m info_varchar_dml_batch2_pk_irp1 [0m源备字段数相同，源端字段：4 	备端字段4</t>
        </is>
      </c>
      <c r="W1081" s="0" t="inlineStr">
        <is>
          <t>YES 源备无差异</t>
        </is>
      </c>
      <c r="X1081" s="0">
        <f>A1081</f>
        <v/>
      </c>
      <c r="EQ1081" s="0" t="inlineStr">
        <is>
          <t>61行 15列，源：nan 备：</t>
        </is>
      </c>
      <c r="FD1081" s="0" t="inlineStr">
        <is>
          <t>61行 19列，源：True 备：</t>
        </is>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YES!PK__info_var__3213E83FF3A0D68D</t>
        </is>
      </c>
      <c r="J1082" s="0" t="inlineStr">
        <is>
          <t>YES! 主键相关索引</t>
        </is>
      </c>
      <c r="K1082" s="0" t="inlineStr">
        <is>
          <t xml:space="preserve"> NO!  	 id列源备映射错误，源端为int None位	期望更改为text	实际备端为int None位</t>
        </is>
      </c>
      <c r="EQ1082" s="0" t="inlineStr">
        <is>
          <t>61行 16列，源：nan 备：</t>
        </is>
      </c>
      <c r="FD1082" s="0" t="inlineStr">
        <is>
          <t>62行 0列，源：203 备：514</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c_varchar列源备映射错误，源端为varchar 1位	期望更改为text	实际备端为varchar 1位</t>
        </is>
      </c>
      <c r="EQ1083" s="0" t="inlineStr">
        <is>
          <t>61行 17列，源：None 备：</t>
        </is>
      </c>
      <c r="FD1083" s="0" t="inlineStr">
        <is>
          <t>62行 1列，源：nan 备：</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c_varchar20列源备映射错误，源端为varchar 20位	期望更改为text	实际备端为varchar 20位</t>
        </is>
      </c>
      <c r="EQ1084" s="0" t="inlineStr">
        <is>
          <t>61行 18列，源：None 备：</t>
        </is>
      </c>
      <c r="FD1084" s="0" t="inlineStr">
        <is>
          <t>62行 2列，源：nan 备：</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c_varchar200列源备映射错误，源端为varchar 200位	期望更改为text	实际备端为varchar 200位</t>
        </is>
      </c>
      <c r="EQ1085" s="0" t="inlineStr">
        <is>
          <t>61行 19列，源：None 备：</t>
        </is>
      </c>
      <c r="FD1085" s="0" t="inlineStr">
        <is>
          <t>62行 3列，源：nan 备：</t>
        </is>
      </c>
    </row>
    <row r="1086">
      <c r="K1086" s="0" t="inlineStr">
        <is>
          <t>~ 空表</t>
        </is>
      </c>
      <c r="EQ1086" s="0" t="inlineStr">
        <is>
          <t>62行 0列，源：153 备：210</t>
        </is>
      </c>
      <c r="FD1086" s="0" t="inlineStr">
        <is>
          <t>62行 4列，源：nan 备：</t>
        </is>
      </c>
    </row>
    <row r="1087">
      <c r="A1087" s="0" t="inlineStr">
        <is>
          <t>info_varbinary_dml_batch1_pk_irp2</t>
        </is>
      </c>
      <c r="K1087" s="0" t="inlineStr">
        <is>
          <t>[0;34m info_varbinary_dml_batch1_pk_irp2 [0m源备字段数相同，源端字段：4 	备端字段4</t>
        </is>
      </c>
      <c r="W1087" s="16">
        <f>HYPERLINK("#2026041717hbase1!EC2","NO 源备存在差异，共134个")</f>
        <v/>
      </c>
      <c r="X1087" s="0">
        <f>A1087</f>
        <v/>
      </c>
      <c r="EQ1087" s="0" t="inlineStr">
        <is>
          <t>62行 1列，源：nan 备：</t>
        </is>
      </c>
      <c r="FD1087" s="0" t="inlineStr">
        <is>
          <t>62行 5列，源：None 备：1000000000000000</t>
        </is>
      </c>
    </row>
    <row r="1088">
      <c r="B1088" s="0" t="inlineStr">
        <is>
          <t>YES</t>
        </is>
      </c>
      <c r="C1088" s="0" t="inlineStr">
        <is>
          <t>NULL</t>
        </is>
      </c>
      <c r="D1088" s="0" t="inlineStr">
        <is>
          <t>NULL</t>
        </is>
      </c>
      <c r="E1088" s="0" t="inlineStr">
        <is>
          <t>NULL</t>
        </is>
      </c>
      <c r="F1088" s="0" t="inlineStr">
        <is>
          <t>NULL</t>
        </is>
      </c>
      <c r="G1088" s="0" t="inlineStr">
        <is>
          <t>NULL</t>
        </is>
      </c>
      <c r="H1088" s="0" t="inlineStr">
        <is>
          <t>NULL</t>
        </is>
      </c>
      <c r="I1088" s="0" t="inlineStr">
        <is>
          <t>YES!PK__info_var__3213E83FAD02788B</t>
        </is>
      </c>
      <c r="J1088" s="0" t="inlineStr">
        <is>
          <t>YES! 主键相关索引</t>
        </is>
      </c>
      <c r="K1088" s="0" t="inlineStr">
        <is>
          <t xml:space="preserve"> NO!  	 id列源备映射错误，源端为int None位	期望更改为text	实际备端为int None位</t>
        </is>
      </c>
      <c r="EQ1088" s="0" t="inlineStr">
        <is>
          <t>62行 2列，源：nan 备：</t>
        </is>
      </c>
      <c r="FD1088" s="0" t="inlineStr">
        <is>
          <t>62行 6列，源：None 备：99999999999999999999999999999999</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c_varbinary列源备映射错误，源端为varbinary 1位	期望更改为text	实际备端为varbinary 1位</t>
        </is>
      </c>
      <c r="EQ1089" s="0" t="inlineStr">
        <is>
          <t>62行 3列，源：nan 备：</t>
        </is>
      </c>
      <c r="FD1089" s="0" t="inlineStr">
        <is>
          <t>62行 7列，源：None 备：0.99999999999999999999999999999900000000</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c_varbinary_100列源备映射错误，源端为varbinary 100位	期望更改为text	实际备端为varbinary 100位</t>
        </is>
      </c>
      <c r="EQ1090" s="0" t="inlineStr">
        <is>
          <t>62行 4列，源：nan 备：</t>
        </is>
      </c>
      <c r="FD1090" s="0" t="inlineStr">
        <is>
          <t>62行 8列，源：None 备：9999999999999999999999.9999990000</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c_varbinary_200列源备映射错误，源端为varbinary 200位	期望更改为text	实际备端为varbinary 200位</t>
        </is>
      </c>
      <c r="EQ1091" s="0" t="inlineStr">
        <is>
          <t>62行 5列，源：None 备：</t>
        </is>
      </c>
      <c r="FD1091" s="0" t="inlineStr">
        <is>
          <t>62行 9列，源：None 备：999999999999.9990</t>
        </is>
      </c>
    </row>
    <row r="1092">
      <c r="A1092" s="0" t="inlineStr">
        <is>
          <t>info_sql_variant_dml_single_pk_urp</t>
        </is>
      </c>
      <c r="K1092" s="0" t="inlineStr">
        <is>
          <t>[0;34m info_sql_variant_dml_single_pk_urp [0m源备字段数相同，源端字段：25 	备端字段25</t>
        </is>
      </c>
      <c r="W1092" s="16">
        <f>HYPERLINK("#2026041717hbase1!ED2","NO 源备存在差异，共29个")</f>
        <v/>
      </c>
      <c r="X1092" s="0">
        <f>A1092</f>
        <v/>
      </c>
      <c r="EQ1092" s="0" t="inlineStr">
        <is>
          <t>62行 6列，源：None 备：</t>
        </is>
      </c>
      <c r="FD1092" s="0" t="inlineStr">
        <is>
          <t>62行 10列，源：None 备：100000000000000</t>
        </is>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YES!PK__info_sql__3213E83FEEEAFE12</t>
        </is>
      </c>
      <c r="J1093" s="0" t="inlineStr">
        <is>
          <t>YES! 主键相关索引</t>
        </is>
      </c>
      <c r="K1093" s="0" t="inlineStr">
        <is>
          <t xml:space="preserve"> NO!  	 id列源备映射错误，源端为int None位	期望更改为text	实际备端为int None位</t>
        </is>
      </c>
      <c r="EQ1093" s="0" t="inlineStr">
        <is>
          <t>62行 7列，源：None 备：</t>
        </is>
      </c>
      <c r="FD1093" s="0" t="inlineStr">
        <is>
          <t>62行 11列，源：None 备：999999999999999999999</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c_date列源备映射错误，源端为sql_variant 0位	期望更改为text	实际备端为sql_variant 0位</t>
        </is>
      </c>
      <c r="EQ1094" s="0" t="inlineStr">
        <is>
          <t>62行 8列，源：None 备：</t>
        </is>
      </c>
      <c r="FD1094" s="0" t="inlineStr">
        <is>
          <t>62行 12列，源：None 备：0.99999999999999999999999999900000000000</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c_time列源备映射错误，源端为sql_variant 0位	期望更改为text	实际备端为sql_variant 0位</t>
        </is>
      </c>
      <c r="EQ1095" s="0" t="inlineStr">
        <is>
          <t>62行 9列，源：None 备：</t>
        </is>
      </c>
      <c r="FD1095" s="0" t="inlineStr">
        <is>
          <t>62行 13列，源：None 备：999999999999999999999.9999990000</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c_datetime2列源备映射错误，源端为sql_variant 0位	期望更改为text	实际备端为sql_variant 0位</t>
        </is>
      </c>
      <c r="EQ1096" s="0" t="inlineStr">
        <is>
          <t>62行 10列，源：None 备：</t>
        </is>
      </c>
      <c r="FD1096" s="0" t="inlineStr">
        <is>
          <t>62行 14列，源：None 备：9999999999.99</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c_datetimeoffset列源备映射错误，源端为sql_variant 0位	期望更改为text	实际备端为sql_variant 0位</t>
        </is>
      </c>
      <c r="EQ1097" s="0" t="inlineStr">
        <is>
          <t>62行 11列，源：None 备：</t>
        </is>
      </c>
      <c r="FD1097" s="0" t="inlineStr">
        <is>
          <t>62行 15列，源：nan 备：</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c_tinyint列源备映射错误，源端为sql_variant 0位	期望更改为text	实际备端为sql_variant 0位</t>
        </is>
      </c>
      <c r="EQ1098" s="0" t="inlineStr">
        <is>
          <t>62行 12列，源：None 备：</t>
        </is>
      </c>
      <c r="FD1098" s="0" t="inlineStr">
        <is>
          <t>62行 16列，源：nan 备：</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c_smallint列源备映射错误，源端为sql_variant 0位	期望更改为text	实际备端为sql_variant 0位</t>
        </is>
      </c>
      <c r="EQ1099" s="0" t="inlineStr">
        <is>
          <t>62行 13列，源：None 备：</t>
        </is>
      </c>
      <c r="FD1099" s="0" t="inlineStr">
        <is>
          <t>62行 17列，源：None 备：</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c_int列源备映射错误，源端为sql_variant 0位	期望更改为text	实际备端为sql_variant 0位</t>
        </is>
      </c>
      <c r="EQ1100" s="0" t="inlineStr">
        <is>
          <t>62行 14列，源：None 备：</t>
        </is>
      </c>
      <c r="FD1100" s="0" t="inlineStr">
        <is>
          <t>62行 18列，源：None 备：</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c_sdt列源备映射错误，源端为sql_variant 0位	期望更改为text	实际备端为sql_variant 0位</t>
        </is>
      </c>
      <c r="EQ1101" s="0" t="inlineStr">
        <is>
          <t>62行 15列，源：nan 备：</t>
        </is>
      </c>
      <c r="FD1101" s="0" t="inlineStr">
        <is>
          <t>62行 19列，源：None 备：</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c_real列源备映射错误，源端为sql_variant 0位	期望更改为text	实际备端为sql_variant 0位</t>
        </is>
      </c>
      <c r="EQ1102" s="0" t="inlineStr">
        <is>
          <t>62行 16列，源：nan 备：</t>
        </is>
      </c>
      <c r="FD1102" s="0" t="inlineStr">
        <is>
          <t>63行 0列，源：204 备：515</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c_money列源备映射错误，源端为sql_variant 0位	期望更改为text	实际备端为sql_variant 0位</t>
        </is>
      </c>
      <c r="EQ1103" s="0" t="inlineStr">
        <is>
          <t>62行 17列，源：None 备：</t>
        </is>
      </c>
      <c r="FD1103" s="0" t="inlineStr">
        <is>
          <t>63行 1列，源：nan 备：</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c_datetime列源备映射错误，源端为sql_variant 0位	期望更改为text	实际备端为sql_variant 0位</t>
        </is>
      </c>
      <c r="EQ1104" s="0" t="inlineStr">
        <is>
          <t>62行 18列，源：None 备：</t>
        </is>
      </c>
      <c r="FD1104" s="0" t="inlineStr">
        <is>
          <t>63行 2列，源：nan 备：</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c_float列源备映射错误，源端为sql_variant 0位	期望更改为text	实际备端为sql_variant 0位</t>
        </is>
      </c>
      <c r="EQ1105" s="0" t="inlineStr">
        <is>
          <t>62行 19列，源：None 备：</t>
        </is>
      </c>
      <c r="FD1105" s="0" t="inlineStr">
        <is>
          <t>63行 3列，源：nan 备：</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c_bit列源备映射错误，源端为sql_variant 0位	期望更改为text	实际备端为sql_variant 0位</t>
        </is>
      </c>
      <c r="EQ1106" s="0" t="inlineStr">
        <is>
          <t>63行 0列，源：154 备：211</t>
        </is>
      </c>
      <c r="FD1106" s="0" t="inlineStr">
        <is>
          <t>63行 4列，源：nan 备：</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c_decimal列源备映射错误，源端为sql_variant 0位	期望更改为text	实际备端为sql_variant 0位</t>
        </is>
      </c>
      <c r="EQ1107" s="0" t="inlineStr">
        <is>
          <t>63行 1列，源：nan 备：</t>
        </is>
      </c>
      <c r="FD1107" s="0" t="inlineStr">
        <is>
          <t>63行 5列，源：None 备：0</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c_uniqueidentifier列源备映射错误，源端为sql_variant 0位	期望更改为text	实际备端为sql_variant 0位</t>
        </is>
      </c>
      <c r="EQ1108" s="0" t="inlineStr">
        <is>
          <t>63行 2列，源：nan 备：</t>
        </is>
      </c>
      <c r="FD1108" s="0" t="inlineStr">
        <is>
          <t>63行 6列，源：None 备：1</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c_smallmoney列源备映射错误，源端为sql_variant 0位	期望更改为text	实际备端为sql_variant 0位</t>
        </is>
      </c>
      <c r="EQ1109" s="0" t="inlineStr">
        <is>
          <t>63行 3列，源：nan 备：</t>
        </is>
      </c>
      <c r="FD1109" s="0" t="inlineStr">
        <is>
          <t>63行 7列，源：None 备：0.00000000000000000000000000100000000000</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c_bigint列源备映射错误，源端为sql_variant 0位	期望更改为text	实际备端为sql_variant 0位</t>
        </is>
      </c>
      <c r="EQ1110" s="0" t="inlineStr">
        <is>
          <t>63行 4列，源：nan 备：</t>
        </is>
      </c>
      <c r="FD1110" s="0" t="inlineStr">
        <is>
          <t>63行 8列，源：None 备：0.0000000010</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c_varbinary_20列源备映射错误，源端为sql_variant 0位	期望更改为text	实际备端为sql_variant 0位</t>
        </is>
      </c>
      <c r="EQ1111" s="0" t="inlineStr">
        <is>
          <t>63行 5列，源：None 备：</t>
        </is>
      </c>
      <c r="FD1111" s="0" t="inlineStr">
        <is>
          <t>63行 9列，源：None 备：0.0001</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c_varchar_20列源备映射错误，源端为sql_variant 0位	期望更改为text	实际备端为sql_variant 0位</t>
        </is>
      </c>
      <c r="EQ1112" s="0" t="inlineStr">
        <is>
          <t>63行 6列，源：None 备：</t>
        </is>
      </c>
      <c r="FD1112" s="0" t="inlineStr">
        <is>
          <t>63行 10列，源：None 备：0</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c_binary_20列源备映射错误，源端为sql_variant 0位	期望更改为text	实际备端为sql_variant 0位</t>
        </is>
      </c>
      <c r="EQ1113" s="0" t="inlineStr">
        <is>
          <t>63行 7列，源：None 备：</t>
        </is>
      </c>
      <c r="FD1113" s="0" t="inlineStr">
        <is>
          <t>63行 11列，源：None 备：1</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c_char_20列源备映射错误，源端为sql_variant 0位	期望更改为text	实际备端为sql_variant 0位</t>
        </is>
      </c>
      <c r="EQ1114" s="0" t="inlineStr">
        <is>
          <t>63行 8列，源：None 备：</t>
        </is>
      </c>
      <c r="FD1114" s="0" t="inlineStr">
        <is>
          <t>63行 12列，源：None 备：0.00000000000000000000000000000100000000</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c_nvarchar_20列源备映射错误，源端为sql_variant 0位	期望更改为text	实际备端为sql_variant 0位</t>
        </is>
      </c>
      <c r="EQ1115" s="0" t="inlineStr">
        <is>
          <t>63行 9列，源：None 备：</t>
        </is>
      </c>
      <c r="FD1115" s="0" t="inlineStr">
        <is>
          <t>63行 13列，源：None 备：0.0000010000</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c_nchar_20列源备映射错误，源端为sql_variant 0位	期望更改为text	实际备端为sql_variant 0位</t>
        </is>
      </c>
      <c r="EQ1116" s="0" t="inlineStr">
        <is>
          <t>63行 10列，源：None 备：</t>
        </is>
      </c>
      <c r="FD1116" s="0" t="inlineStr">
        <is>
          <t>63行 14列，源：None 备：0.01</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c_timestamp列源备映射错误，源端为timestamp None位	期望更改为text	实际备端为timestamp None位</t>
        </is>
      </c>
      <c r="EQ1117" s="0" t="inlineStr">
        <is>
          <t>63行 11列，源：None 备：</t>
        </is>
      </c>
      <c r="FD1117" s="0" t="inlineStr">
        <is>
          <t>63行 15列，源：6.62607015e-34 备：</t>
        </is>
      </c>
    </row>
    <row r="1118">
      <c r="A1118" s="0" t="inlineStr">
        <is>
          <t>info_varchar_dml_batch2_pk_irp2</t>
        </is>
      </c>
      <c r="K1118" s="0" t="inlineStr">
        <is>
          <t>[0;34m info_varchar_dml_batch2_pk_irp2 [0m源备字段数相同，源端字段：4 	备端字段4</t>
        </is>
      </c>
      <c r="W1118" s="0" t="inlineStr">
        <is>
          <t>YES 源备无差异</t>
        </is>
      </c>
      <c r="X1118" s="0">
        <f>A1118</f>
        <v/>
      </c>
      <c r="EQ1118" s="0" t="inlineStr">
        <is>
          <t>63行 12列，源：None 备：</t>
        </is>
      </c>
      <c r="FD1118" s="0" t="inlineStr">
        <is>
          <t>63行 16列，源：299792448.0 备：</t>
        </is>
      </c>
    </row>
    <row r="1119">
      <c r="B1119" s="0" t="inlineStr">
        <is>
          <t>YES</t>
        </is>
      </c>
      <c r="C1119" s="0" t="inlineStr">
        <is>
          <t>NULL</t>
        </is>
      </c>
      <c r="D1119" s="0" t="inlineStr">
        <is>
          <t>NULL</t>
        </is>
      </c>
      <c r="E1119" s="0" t="inlineStr">
        <is>
          <t>NULL</t>
        </is>
      </c>
      <c r="F1119" s="0" t="inlineStr">
        <is>
          <t>NULL</t>
        </is>
      </c>
      <c r="G1119" s="0" t="inlineStr">
        <is>
          <t>NULL</t>
        </is>
      </c>
      <c r="H1119" s="0" t="inlineStr">
        <is>
          <t>NULL</t>
        </is>
      </c>
      <c r="I1119" s="0" t="inlineStr">
        <is>
          <t>YES!PK__info_var__3213E83FF27A2C5A</t>
        </is>
      </c>
      <c r="J1119" s="0" t="inlineStr">
        <is>
          <t>YES! 主键相关索引</t>
        </is>
      </c>
      <c r="K1119" s="0" t="inlineStr">
        <is>
          <t xml:space="preserve"> NO!  	 id列源备映射错误，源端为int None位	期望更改为text	实际备端为int None位</t>
        </is>
      </c>
      <c r="EQ1119" s="0" t="inlineStr">
        <is>
          <t>63行 13列，源：None 备：</t>
        </is>
      </c>
      <c r="FD1119" s="0" t="inlineStr">
        <is>
          <t>63行 19列，源：True 备：</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c_varchar列源备映射错误，源端为varchar 1位	期望更改为text	实际备端为varchar 1位</t>
        </is>
      </c>
      <c r="EQ1120" s="0" t="inlineStr">
        <is>
          <t>63行 14列，源：None 备：</t>
        </is>
      </c>
      <c r="FD1120" s="0" t="inlineStr">
        <is>
          <t>64行 0列，源：205 备：52</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c_varchar20列源备映射错误，源端为varchar 20位	期望更改为text	实际备端为varchar 20位</t>
        </is>
      </c>
      <c r="EQ1121" s="0" t="inlineStr">
        <is>
          <t>63行 15列，源：nan 备：</t>
        </is>
      </c>
      <c r="FD1121" s="0" t="inlineStr">
        <is>
          <t>64行 1列，源：nan 备：255</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c_varchar200列源备映射错误，源端为varchar 200位	期望更改为text	实际备端为varchar 200位</t>
        </is>
      </c>
      <c r="EQ1122" s="0" t="inlineStr">
        <is>
          <t>63行 16列，源：nan 备：</t>
        </is>
      </c>
      <c r="FD1122" s="0" t="inlineStr">
        <is>
          <t>64行 2列，源：nan 备：32767</t>
        </is>
      </c>
    </row>
    <row r="1123">
      <c r="K1123" s="0" t="inlineStr">
        <is>
          <t>~ 空表</t>
        </is>
      </c>
      <c r="EQ1123" s="0" t="inlineStr">
        <is>
          <t>63行 17列，源：None 备：</t>
        </is>
      </c>
      <c r="FD1123" s="0" t="inlineStr">
        <is>
          <t>64行 3列，源：nan 备：2147483647</t>
        </is>
      </c>
    </row>
    <row r="1124">
      <c r="A1124" s="0" t="inlineStr">
        <is>
          <t>info_sql_variant_dml_single_pk_drp</t>
        </is>
      </c>
      <c r="K1124" s="0" t="inlineStr">
        <is>
          <t>[0;34m info_sql_variant_dml_single_pk_drp [0m源备字段数相同，源端字段：25 	备端字段25</t>
        </is>
      </c>
      <c r="W1124" s="16">
        <f>HYPERLINK("#2026041717hbase1!EE2","NO 源备存在差异，共3个")</f>
        <v/>
      </c>
      <c r="X1124" s="0">
        <f>A1124</f>
        <v/>
      </c>
      <c r="EQ1124" s="0" t="inlineStr">
        <is>
          <t>63行 18列，源：None 备：</t>
        </is>
      </c>
      <c r="FD1124" s="0" t="inlineStr">
        <is>
          <t>64行 4列，源：nan 备：9223372036854775807</t>
        </is>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YES!PK__info_sql__3213E83F0E22FCD6</t>
        </is>
      </c>
      <c r="J1125" s="0" t="inlineStr">
        <is>
          <t>YES! 主键相关索引</t>
        </is>
      </c>
      <c r="K1125" s="0" t="inlineStr">
        <is>
          <t xml:space="preserve"> NO!  	 id列源备映射错误，源端为int None位	期望更改为text	实际备端为int None位</t>
        </is>
      </c>
      <c r="EQ1125" s="0" t="inlineStr">
        <is>
          <t>63行 19列，源：None 备：</t>
        </is>
      </c>
      <c r="FD1125" s="0" t="inlineStr">
        <is>
          <t>64行 5列，源：None 备：</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c_date列源备映射错误，源端为sql_variant 0位	期望更改为text	实际备端为sql_variant 0位</t>
        </is>
      </c>
      <c r="EQ1126" s="0" t="inlineStr">
        <is>
          <t>64行 0列，源：155 备：212</t>
        </is>
      </c>
      <c r="FD1126" s="0" t="inlineStr">
        <is>
          <t>64行 6列，源：None 备：</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c_time列源备映射错误，源端为sql_variant 0位	期望更改为text	实际备端为sql_variant 0位</t>
        </is>
      </c>
      <c r="EQ1127" s="0" t="inlineStr">
        <is>
          <t>64行 1列，源：nan 备：</t>
        </is>
      </c>
      <c r="FD1127" s="0" t="inlineStr">
        <is>
          <t>64行 7列，源：None 备：</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c_datetime2列源备映射错误，源端为sql_variant 0位	期望更改为text	实际备端为sql_variant 0位</t>
        </is>
      </c>
      <c r="EQ1128" s="0" t="inlineStr">
        <is>
          <t>64行 2列，源：nan 备：</t>
        </is>
      </c>
      <c r="FD1128" s="0" t="inlineStr">
        <is>
          <t>64行 8列，源：None 备：</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c_datetimeoffset列源备映射错误，源端为sql_variant 0位	期望更改为text	实际备端为sql_variant 0位</t>
        </is>
      </c>
      <c r="EQ1129" s="0" t="inlineStr">
        <is>
          <t>64行 3列，源：nan 备：</t>
        </is>
      </c>
      <c r="FD1129" s="0" t="inlineStr">
        <is>
          <t>64行 9列，源：None 备：</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c_tinyint列源备映射错误，源端为sql_variant 0位	期望更改为text	实际备端为sql_variant 0位</t>
        </is>
      </c>
      <c r="EQ1130" s="0" t="inlineStr">
        <is>
          <t>64行 4列，源：nan 备：</t>
        </is>
      </c>
      <c r="FD1130" s="0" t="inlineStr">
        <is>
          <t>64行 10列，源：None 备：</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c_smallint列源备映射错误，源端为sql_variant 0位	期望更改为text	实际备端为sql_variant 0位</t>
        </is>
      </c>
      <c r="EQ1131" s="0" t="inlineStr">
        <is>
          <t>64行 5列，源：None 备：</t>
        </is>
      </c>
      <c r="FD1131" s="0" t="inlineStr">
        <is>
          <t>64行 11列，源：None 备：</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c_int列源备映射错误，源端为sql_variant 0位	期望更改为text	实际备端为sql_variant 0位</t>
        </is>
      </c>
      <c r="EQ1132" s="0" t="inlineStr">
        <is>
          <t>64行 6列，源：None 备：</t>
        </is>
      </c>
      <c r="FD1132" s="0" t="inlineStr">
        <is>
          <t>64行 12列，源：None 备：</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c_sdt列源备映射错误，源端为sql_variant 0位	期望更改为text	实际备端为sql_variant 0位</t>
        </is>
      </c>
      <c r="EQ1133" s="0" t="inlineStr">
        <is>
          <t>64行 7列，源：None 备：</t>
        </is>
      </c>
      <c r="FD1133" s="0" t="inlineStr">
        <is>
          <t>64行 13列，源：None 备：</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c_real列源备映射错误，源端为sql_variant 0位	期望更改为text	实际备端为sql_variant 0位</t>
        </is>
      </c>
      <c r="EQ1134" s="0" t="inlineStr">
        <is>
          <t>64行 8列，源：None 备：</t>
        </is>
      </c>
      <c r="FD1134" s="0" t="inlineStr">
        <is>
          <t>64行 14列，源：None 备：</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c_money列源备映射错误，源端为sql_variant 0位	期望更改为text	实际备端为sql_variant 0位</t>
        </is>
      </c>
      <c r="EQ1135" s="0" t="inlineStr">
        <is>
          <t>64行 9列，源：None 备：</t>
        </is>
      </c>
      <c r="FD1135" s="0" t="inlineStr">
        <is>
          <t>64行 15列，源：nan 备：</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c_datetime列源备映射错误，源端为sql_variant 0位	期望更改为text	实际备端为sql_variant 0位</t>
        </is>
      </c>
      <c r="EQ1136" s="0" t="inlineStr">
        <is>
          <t>64行 10列，源：None 备：</t>
        </is>
      </c>
      <c r="FD1136" s="0" t="inlineStr">
        <is>
          <t>64行 16列，源：nan 备：</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c_float列源备映射错误，源端为sql_variant 0位	期望更改为text	实际备端为sql_variant 0位</t>
        </is>
      </c>
      <c r="EQ1137" s="0" t="inlineStr">
        <is>
          <t>64行 11列，源：None 备：</t>
        </is>
      </c>
      <c r="FD1137" s="0" t="inlineStr">
        <is>
          <t>64行 17列，源：None 备：</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c_bit列源备映射错误，源端为sql_variant 0位	期望更改为text	实际备端为sql_variant 0位</t>
        </is>
      </c>
      <c r="EQ1138" s="0" t="inlineStr">
        <is>
          <t>64行 12列，源：None 备：</t>
        </is>
      </c>
      <c r="FD1138" s="0" t="inlineStr">
        <is>
          <t>64行 18列，源：None 备：</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c_decimal列源备映射错误，源端为sql_variant 0位	期望更改为text	实际备端为sql_variant 0位</t>
        </is>
      </c>
      <c r="EQ1139" s="0" t="inlineStr">
        <is>
          <t>64行 13列，源：None 备：</t>
        </is>
      </c>
      <c r="FD1139" s="0" t="inlineStr">
        <is>
          <t>64行 19列，源：None 备：</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c_uniqueidentifier列源备映射错误，源端为sql_variant 0位	期望更改为text	实际备端为sql_variant 0位</t>
        </is>
      </c>
      <c r="EQ1140" s="0" t="inlineStr">
        <is>
          <t>64行 14列，源：None 备：</t>
        </is>
      </c>
      <c r="FD1140" s="0" t="inlineStr">
        <is>
          <t>65行 0列，源：206 备：53</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c_smallmoney列源备映射错误，源端为sql_variant 0位	期望更改为text	实际备端为sql_variant 0位</t>
        </is>
      </c>
      <c r="EQ1141" s="0" t="inlineStr">
        <is>
          <t>64行 15列，源：nan 备：</t>
        </is>
      </c>
      <c r="FD1141" s="0" t="inlineStr">
        <is>
          <t>65行 1列，源：nan 备：</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c_bigint列源备映射错误，源端为sql_variant 0位	期望更改为text	实际备端为sql_variant 0位</t>
        </is>
      </c>
      <c r="EQ1142" s="0" t="inlineStr">
        <is>
          <t>64行 16列，源：nan 备：</t>
        </is>
      </c>
      <c r="FD1142" s="0" t="inlineStr">
        <is>
          <t>65行 2列，源：nan 备：</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c_varbinary_20列源备映射错误，源端为sql_variant 0位	期望更改为text	实际备端为sql_variant 0位</t>
        </is>
      </c>
      <c r="EQ1143" s="0" t="inlineStr">
        <is>
          <t>64行 17列，源：None 备：</t>
        </is>
      </c>
      <c r="FD1143" s="0" t="inlineStr">
        <is>
          <t>65行 3列，源：nan 备：</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c_varchar_20列源备映射错误，源端为sql_variant 0位	期望更改为text	实际备端为sql_variant 0位</t>
        </is>
      </c>
      <c r="EQ1144" s="0" t="inlineStr">
        <is>
          <t>64行 18列，源：None 备：</t>
        </is>
      </c>
      <c r="FD1144" s="0" t="inlineStr">
        <is>
          <t>65行 4列，源：nan 备：</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c_binary_20列源备映射错误，源端为sql_variant 0位	期望更改为text	实际备端为sql_variant 0位</t>
        </is>
      </c>
      <c r="EQ1145" s="0" t="inlineStr">
        <is>
          <t>64行 19列，源：None 备：</t>
        </is>
      </c>
      <c r="FD1145" s="0" t="inlineStr">
        <is>
          <t>65行 5列，源：None 备：</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c_char_20列源备映射错误，源端为sql_variant 0位	期望更改为text	实际备端为sql_variant 0位</t>
        </is>
      </c>
      <c r="EQ1146" s="0" t="inlineStr">
        <is>
          <t>65行 0列，源：156 备：213</t>
        </is>
      </c>
      <c r="FD1146" s="0" t="inlineStr">
        <is>
          <t>65行 6列，源：None 备：</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c_nvarchar_20列源备映射错误，源端为sql_variant 0位	期望更改为text	实际备端为sql_variant 0位</t>
        </is>
      </c>
      <c r="EQ1147" s="0" t="inlineStr">
        <is>
          <t>65行 1列，源：nan 备：</t>
        </is>
      </c>
      <c r="FD1147" s="0" t="inlineStr">
        <is>
          <t>65行 7列，源：None 备：</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c_nchar_20列源备映射错误，源端为sql_variant 0位	期望更改为text	实际备端为sql_variant 0位</t>
        </is>
      </c>
      <c r="EQ1148" s="0" t="inlineStr">
        <is>
          <t>65行 2列，源：nan 备：</t>
        </is>
      </c>
      <c r="FD1148" s="0" t="inlineStr">
        <is>
          <t>65行 8列，源：None 备：</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c_timestamp列源备映射错误，源端为timestamp None位	期望更改为text	实际备端为timestamp None位</t>
        </is>
      </c>
      <c r="EQ1149" s="0" t="inlineStr">
        <is>
          <t>65行 3列，源：nan 备：</t>
        </is>
      </c>
      <c r="FD1149" s="0" t="inlineStr">
        <is>
          <t>65行 9列，源：None 备：</t>
        </is>
      </c>
    </row>
    <row r="1150">
      <c r="A1150" s="0" t="inlineStr">
        <is>
          <t>info_int_dml_batch1_pk_irp1</t>
        </is>
      </c>
      <c r="K1150" s="0" t="inlineStr">
        <is>
          <t>[0;34m info_int_dml_batch1_pk_irp1 [0m源备字段数相同，源端字段：20 	备端字段20</t>
        </is>
      </c>
      <c r="W1150" s="16">
        <f>HYPERLINK("#2026041717hbase1!EF2","NO 源备存在差异，共313个")</f>
        <v/>
      </c>
      <c r="X1150" s="0">
        <f>A1150</f>
        <v/>
      </c>
      <c r="EQ1150" s="0" t="inlineStr">
        <is>
          <t>65行 4列，源：nan 备：</t>
        </is>
      </c>
      <c r="FD1150" s="0" t="inlineStr">
        <is>
          <t>65行 10列，源：None 备：</t>
        </is>
      </c>
    </row>
    <row r="1151">
      <c r="B1151" s="0" t="inlineStr">
        <is>
          <t>YES</t>
        </is>
      </c>
      <c r="C1151" s="0" t="inlineStr">
        <is>
          <t>NULL</t>
        </is>
      </c>
      <c r="D1151" s="0" t="inlineStr">
        <is>
          <t>NULL</t>
        </is>
      </c>
      <c r="E1151" s="0" t="inlineStr">
        <is>
          <t>NULL</t>
        </is>
      </c>
      <c r="F1151" s="0" t="inlineStr">
        <is>
          <t>NULL</t>
        </is>
      </c>
      <c r="G1151" s="0" t="inlineStr">
        <is>
          <t>NULL</t>
        </is>
      </c>
      <c r="H1151" s="0" t="inlineStr">
        <is>
          <t>NULL</t>
        </is>
      </c>
      <c r="I1151" s="0" t="inlineStr">
        <is>
          <t>YES!PK__info_int__3213E83F272FD834</t>
        </is>
      </c>
      <c r="J1151" s="0" t="inlineStr">
        <is>
          <t>YES! 主键相关索引</t>
        </is>
      </c>
      <c r="K1151" s="0" t="inlineStr">
        <is>
          <t xml:space="preserve"> NO!  	 id列源备映射错误，源端为int None位	期望更改为text	实际备端为int None位</t>
        </is>
      </c>
      <c r="EQ1151" s="0" t="inlineStr">
        <is>
          <t>65行 5列，源：None 备：</t>
        </is>
      </c>
      <c r="FD1151" s="0" t="inlineStr">
        <is>
          <t>65行 11列，源：None 备：</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c_tinyint列源备映射错误，源端为tinyint None位	期望更改为text	实际备端为tinyint None位</t>
        </is>
      </c>
      <c r="EQ1152" s="0" t="inlineStr">
        <is>
          <t>65行 6列，源：None 备：</t>
        </is>
      </c>
      <c r="FD1152" s="0" t="inlineStr">
        <is>
          <t>65行 12列，源：None 备：</t>
        </is>
      </c>
    </row>
    <row r="1153">
      <c r="B1153" s="0" t="inlineStr">
        <is>
          <t>NULL</t>
        </is>
      </c>
      <c r="C1153" s="0" t="inlineStr">
        <is>
          <t>NULL</t>
        </is>
      </c>
      <c r="D1153" s="0" t="inlineStr">
        <is>
          <t>NULL</t>
        </is>
      </c>
      <c r="E1153" s="0" t="inlineStr">
        <is>
          <t>NULL</t>
        </is>
      </c>
      <c r="F1153" s="0" t="inlineStr">
        <is>
          <t>NULL</t>
        </is>
      </c>
      <c r="G1153" s="0" t="inlineStr">
        <is>
          <t>NULL</t>
        </is>
      </c>
      <c r="H1153" s="0" t="inlineStr">
        <is>
          <t>NULL</t>
        </is>
      </c>
      <c r="I1153" s="0" t="inlineStr">
        <is>
          <t>NULL</t>
        </is>
      </c>
      <c r="J1153" s="0" t="inlineStr">
        <is>
          <t>NULL</t>
        </is>
      </c>
      <c r="K1153" s="0" t="inlineStr">
        <is>
          <t xml:space="preserve"> NO!  	 c_smallint列源备映射错误，源端为smallint None位	期望更改为text	实际备端为smallint None位</t>
        </is>
      </c>
      <c r="EQ1153" s="0" t="inlineStr">
        <is>
          <t>65行 7列，源：None 备：</t>
        </is>
      </c>
      <c r="FD1153" s="0" t="inlineStr">
        <is>
          <t>65行 13列，源：None 备：</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c_int列源备映射错误，源端为int None位	期望更改为text	实际备端为int None位</t>
        </is>
      </c>
      <c r="EQ1154" s="0" t="inlineStr">
        <is>
          <t>65行 8列，源：None 备：</t>
        </is>
      </c>
      <c r="FD1154" s="0" t="inlineStr">
        <is>
          <t>65行 14列，源：None 备：</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c_bigint列源备映射错误，源端为bigint None位	期望更改为text	实际备端为bigint None位</t>
        </is>
      </c>
      <c r="EQ1155" s="0" t="inlineStr">
        <is>
          <t>65行 9列，源：None 备：</t>
        </is>
      </c>
      <c r="FD1155" s="0" t="inlineStr">
        <is>
          <t>65行 15列，源：nan 备：</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c_decimal列源备映射错误，源端为decimal None位	期望更改为text	实际备端为decimal None位</t>
        </is>
      </c>
      <c r="EQ1156" s="0" t="inlineStr">
        <is>
          <t>65行 10列，源：None 备：</t>
        </is>
      </c>
      <c r="FD1156" s="0" t="inlineStr">
        <is>
          <t>65行 16列，源：nan 备：</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c_decimal38列源备映射错误，源端为decimal None位	期望更改为text	实际备端为decimal None位</t>
        </is>
      </c>
      <c r="EQ1157" s="0" t="inlineStr">
        <is>
          <t>65行 11列，源：None 备：</t>
        </is>
      </c>
      <c r="FD1157" s="0" t="inlineStr">
        <is>
          <t>65行 17列，源：None 备：</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c_decimal38_38列源备映射错误，源端为decimal None位	期望更改为text	实际备端为decimal None位</t>
        </is>
      </c>
      <c r="EQ1158" s="0" t="inlineStr">
        <is>
          <t>65行 12列，源：None 备：</t>
        </is>
      </c>
      <c r="FD1158" s="0" t="inlineStr">
        <is>
          <t>65行 18列，源：None 备：</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c_decimal38_10列源备映射错误，源端为decimal None位	期望更改为text	实际备端为decimal None位</t>
        </is>
      </c>
      <c r="EQ1159" s="0" t="inlineStr">
        <is>
          <t>65行 13列，源：None 备：</t>
        </is>
      </c>
      <c r="FD1159" s="0" t="inlineStr">
        <is>
          <t>65行 19列，源：None 备：</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c_decimal19_4列源备映射错误，源端为decimal None位	期望更改为text	实际备端为decimal None位</t>
        </is>
      </c>
      <c r="EQ1160" s="0" t="inlineStr">
        <is>
          <t>65行 14列，源：None 备：</t>
        </is>
      </c>
      <c r="FD1160" s="0" t="inlineStr">
        <is>
          <t>66行 0列，源：207 备：54</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c_numeric列源备映射错误，源端为numeric None位	期望更改为text	实际备端为numeric None位</t>
        </is>
      </c>
      <c r="EQ1161" s="0" t="inlineStr">
        <is>
          <t>65行 15列，源：nan 备：</t>
        </is>
      </c>
      <c r="FD1161" s="0" t="inlineStr">
        <is>
          <t>66行 1列，源：nan 备：123</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c_numeric38列源备映射错误，源端为numeric None位	期望更改为text	实际备端为numeric None位</t>
        </is>
      </c>
      <c r="EQ1162" s="0" t="inlineStr">
        <is>
          <t>65行 16列，源：nan 备：</t>
        </is>
      </c>
      <c r="FD1162" s="0" t="inlineStr">
        <is>
          <t>66行 2列，源：nan 备：12345</t>
        </is>
      </c>
    </row>
    <row r="1163">
      <c r="B1163" s="0" t="inlineStr">
        <is>
          <t>NULL</t>
        </is>
      </c>
      <c r="C1163" s="0" t="inlineStr">
        <is>
          <t>NULL</t>
        </is>
      </c>
      <c r="D1163" s="0" t="inlineStr">
        <is>
          <t>NULL</t>
        </is>
      </c>
      <c r="E1163" s="0" t="inlineStr">
        <is>
          <t>NULL</t>
        </is>
      </c>
      <c r="F1163" s="0" t="inlineStr">
        <is>
          <t>NULL</t>
        </is>
      </c>
      <c r="G1163" s="0" t="inlineStr">
        <is>
          <t>NULL</t>
        </is>
      </c>
      <c r="H1163" s="0" t="inlineStr">
        <is>
          <t>NULL</t>
        </is>
      </c>
      <c r="I1163" s="0" t="inlineStr">
        <is>
          <t>NULL</t>
        </is>
      </c>
      <c r="J1163" s="0" t="inlineStr">
        <is>
          <t>NULL</t>
        </is>
      </c>
      <c r="K1163" s="0" t="inlineStr">
        <is>
          <t xml:space="preserve"> NO!  	 c_numeric38_38列源备映射错误，源端为numeric None位	期望更改为text	实际备端为numeric None位</t>
        </is>
      </c>
      <c r="EQ1163" s="0" t="inlineStr">
        <is>
          <t>65行 17列，源：None 备：</t>
        </is>
      </c>
      <c r="FD1163" s="0" t="inlineStr">
        <is>
          <t>66行 3列，源：nan 备：1234567890</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c_numeric38_10列源备映射错误，源端为numeric None位	期望更改为text	实际备端为numeric None位</t>
        </is>
      </c>
      <c r="EQ1164" s="0" t="inlineStr">
        <is>
          <t>65行 18列，源：None 备：</t>
        </is>
      </c>
      <c r="FD1164" s="0" t="inlineStr">
        <is>
          <t>66行 4列，源：nan 备：1234567890123456</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c_numeric18_2列源备映射错误，源端为numeric None位	期望更改为text	实际备端为numeric None位</t>
        </is>
      </c>
      <c r="EQ1165" s="0" t="inlineStr">
        <is>
          <t>65行 19列，源：None 备：</t>
        </is>
      </c>
      <c r="FD1165" s="0" t="inlineStr">
        <is>
          <t>66行 5列，源：None 备：</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c_float列源备映射错误，源端为float None位	期望更改为text	实际备端为float None位</t>
        </is>
      </c>
      <c r="EQ1166" s="0" t="inlineStr">
        <is>
          <t>66行 0列，源：157 备：214</t>
        </is>
      </c>
      <c r="FD1166" s="0" t="inlineStr">
        <is>
          <t>66行 6列，源：None 备：</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c_real列源备映射错误，源端为real None位	期望更改为text	实际备端为real None位</t>
        </is>
      </c>
      <c r="EQ1167" s="0" t="inlineStr">
        <is>
          <t>66行 1列，源：nan 备：</t>
        </is>
      </c>
      <c r="FD1167" s="0" t="inlineStr">
        <is>
          <t>66行 7列，源：None 备：</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c_money列源备映射错误，源端为money None位	期望更改为text	实际备端为money None位</t>
        </is>
      </c>
      <c r="EQ1168" s="0" t="inlineStr">
        <is>
          <t>66行 2列，源：nan 备：</t>
        </is>
      </c>
      <c r="FD1168" s="0" t="inlineStr">
        <is>
          <t>66行 8列，源：None 备：</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c_smallmoney列源备映射错误，源端为smallmoney None位	期望更改为text	实际备端为smallmoney None位</t>
        </is>
      </c>
      <c r="EQ1169" s="0" t="inlineStr">
        <is>
          <t>66行 3列，源：nan 备：</t>
        </is>
      </c>
      <c r="FD1169" s="0" t="inlineStr">
        <is>
          <t>66行 9列，源：None 备：</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c_bit列源备映射错误，源端为bit None位	期望更改为text	实际备端为bit None位</t>
        </is>
      </c>
      <c r="EQ1170" s="0" t="inlineStr">
        <is>
          <t>66行 4列，源：nan 备：</t>
        </is>
      </c>
      <c r="FD1170" s="0" t="inlineStr">
        <is>
          <t>66行 10列，源：None 备：</t>
        </is>
      </c>
    </row>
    <row r="1171">
      <c r="A1171" s="0" t="inlineStr">
        <is>
          <t>info_nvarchar_dml_batch2_pk_irp1</t>
        </is>
      </c>
      <c r="K1171" s="0" t="inlineStr">
        <is>
          <t>[0;34m info_nvarchar_dml_batch2_pk_irp1 [0m源备字段数相同，源端字段：4 	备端字段4</t>
        </is>
      </c>
      <c r="W1171" s="16">
        <f>HYPERLINK("#2026041717hbase1!EG2","NO 源备存在差异，共3个")</f>
        <v/>
      </c>
      <c r="X1171" s="0">
        <f>A1171</f>
        <v/>
      </c>
      <c r="EQ1171" s="0" t="inlineStr">
        <is>
          <t>66行 5列，源：None 备：</t>
        </is>
      </c>
      <c r="FD1171" s="0" t="inlineStr">
        <is>
          <t>66行 11列，源：None 备：</t>
        </is>
      </c>
    </row>
    <row r="1172">
      <c r="B1172" s="0" t="inlineStr">
        <is>
          <t>YES</t>
        </is>
      </c>
      <c r="C1172" s="0" t="inlineStr">
        <is>
          <t>NULL</t>
        </is>
      </c>
      <c r="D1172" s="0" t="inlineStr">
        <is>
          <t>NULL</t>
        </is>
      </c>
      <c r="E1172" s="0" t="inlineStr">
        <is>
          <t>NULL</t>
        </is>
      </c>
      <c r="F1172" s="0" t="inlineStr">
        <is>
          <t>NULL</t>
        </is>
      </c>
      <c r="G1172" s="0" t="inlineStr">
        <is>
          <t>NULL</t>
        </is>
      </c>
      <c r="H1172" s="0" t="inlineStr">
        <is>
          <t>NULL</t>
        </is>
      </c>
      <c r="I1172" s="0" t="inlineStr">
        <is>
          <t>YES!PK__info_nva__3213E83FB9640613</t>
        </is>
      </c>
      <c r="J1172" s="0" t="inlineStr">
        <is>
          <t>YES! 主键相关索引</t>
        </is>
      </c>
      <c r="K1172" s="0" t="inlineStr">
        <is>
          <t xml:space="preserve"> NO!  	 id列源备映射错误，源端为int None位	期望更改为text	实际备端为int None位</t>
        </is>
      </c>
      <c r="EQ1172" s="0" t="inlineStr">
        <is>
          <t>66行 6列，源：None 备：</t>
        </is>
      </c>
      <c r="FD1172" s="0" t="inlineStr">
        <is>
          <t>66行 12列，源：None 备：</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c_nvarchar列源备映射错误，源端为nvarchar 2位	期望更改为text	实际备端为nvarchar 2位</t>
        </is>
      </c>
      <c r="EQ1173" s="0" t="inlineStr">
        <is>
          <t>66行 7列，源：None 备：</t>
        </is>
      </c>
      <c r="FD1173" s="0" t="inlineStr">
        <is>
          <t>66行 13列，源：None 备：</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c_nvarchar20列源备映射错误，源端为nvarchar 40位	期望更改为text	实际备端为nvarchar 40位</t>
        </is>
      </c>
      <c r="EQ1174" s="0" t="inlineStr">
        <is>
          <t>66行 8列，源：None 备：</t>
        </is>
      </c>
      <c r="FD1174" s="0" t="inlineStr">
        <is>
          <t>66行 14列，源：None 备：</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c_nvarchar3500列源备映射错误，源端为nvarchar 7000位	期望更改为text	实际备端为nvarchar 7000位</t>
        </is>
      </c>
      <c r="EQ1175" s="0" t="inlineStr">
        <is>
          <t>66行 9列，源：None 备：</t>
        </is>
      </c>
      <c r="FD1175" s="0" t="inlineStr">
        <is>
          <t>66行 15列，源：nan 备：</t>
        </is>
      </c>
    </row>
    <row r="1176">
      <c r="A1176" s="0" t="inlineStr">
        <is>
          <t>info_uniqueidentifier_dml_single_pk_urp</t>
        </is>
      </c>
      <c r="K1176" s="0" t="inlineStr">
        <is>
          <t>[0;34m info_uniqueidentifier_dml_single_pk_urp [0m源备字段数相同，源端字段：2 	备端字段2</t>
        </is>
      </c>
      <c r="W1176" s="16">
        <f>HYPERLINK("#2026041717hbase1!EH2","NO 源备存在差异，共1个")</f>
        <v/>
      </c>
      <c r="X1176" s="0">
        <f>A1176</f>
        <v/>
      </c>
      <c r="EQ1176" s="0" t="inlineStr">
        <is>
          <t>66行 10列，源：None 备：</t>
        </is>
      </c>
      <c r="FD1176" s="0" t="inlineStr">
        <is>
          <t>66行 16列，源：nan 备：</t>
        </is>
      </c>
    </row>
    <row r="1177">
      <c r="B1177" s="0" t="inlineStr">
        <is>
          <t>YES</t>
        </is>
      </c>
      <c r="C1177" s="0" t="inlineStr">
        <is>
          <t>NULL</t>
        </is>
      </c>
      <c r="D1177" s="0" t="inlineStr">
        <is>
          <t>NULL</t>
        </is>
      </c>
      <c r="E1177" s="0" t="inlineStr">
        <is>
          <t>NULL</t>
        </is>
      </c>
      <c r="F1177" s="0" t="inlineStr">
        <is>
          <t>NULL</t>
        </is>
      </c>
      <c r="G1177" s="0" t="inlineStr">
        <is>
          <t>NULL</t>
        </is>
      </c>
      <c r="H1177" s="0" t="inlineStr">
        <is>
          <t>NULL</t>
        </is>
      </c>
      <c r="I1177" s="0" t="inlineStr">
        <is>
          <t>YES!PK__info_uni__3213E83F2D128DE1</t>
        </is>
      </c>
      <c r="J1177" s="0" t="inlineStr">
        <is>
          <t>YES! 主键相关索引</t>
        </is>
      </c>
      <c r="K1177" s="0" t="inlineStr">
        <is>
          <t xml:space="preserve"> NO!  	 id列源备映射错误，源端为int None位	期望更改为text	实际备端为int None位</t>
        </is>
      </c>
      <c r="EQ1177" s="0" t="inlineStr">
        <is>
          <t>66行 11列，源：None 备：</t>
        </is>
      </c>
      <c r="FD1177" s="0" t="inlineStr">
        <is>
          <t>66行 17列，源：None 备：</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c_uniqueidentifier列源备映射错误，源端为uniqueidentifier None位	期望更改为text	实际备端为uniqueidentifier None位</t>
        </is>
      </c>
      <c r="EQ1178" s="0" t="inlineStr">
        <is>
          <t>66行 12列，源：None 备：</t>
        </is>
      </c>
      <c r="FD1178" s="0" t="inlineStr">
        <is>
          <t>66行 18列，源：None 备：</t>
        </is>
      </c>
    </row>
    <row r="1179">
      <c r="A1179" s="0" t="inlineStr">
        <is>
          <t>info_datetime2_dml_single_pk_urp</t>
        </is>
      </c>
      <c r="K1179" s="0" t="inlineStr">
        <is>
          <t>[0;34m info_datetime2_dml_single_pk_urp [0m源备字段数相同，源端字段：9 	备端字段9</t>
        </is>
      </c>
      <c r="W1179" s="16">
        <f>HYPERLINK("#2026041717hbase1!EI2","NO 源备存在差异，共18个")</f>
        <v/>
      </c>
      <c r="X1179" s="0">
        <f>A1179</f>
        <v/>
      </c>
      <c r="EQ1179" s="0" t="inlineStr">
        <is>
          <t>66行 13列，源：None 备：</t>
        </is>
      </c>
      <c r="FD1179" s="0" t="inlineStr">
        <is>
          <t>66行 19列，源：None 备：</t>
        </is>
      </c>
    </row>
    <row r="1180">
      <c r="B1180" s="0" t="inlineStr">
        <is>
          <t>YES</t>
        </is>
      </c>
      <c r="C1180" s="0" t="inlineStr">
        <is>
          <t>NULL</t>
        </is>
      </c>
      <c r="D1180" s="0" t="inlineStr">
        <is>
          <t>NULL</t>
        </is>
      </c>
      <c r="E1180" s="0" t="inlineStr">
        <is>
          <t>NULL</t>
        </is>
      </c>
      <c r="F1180" s="0" t="inlineStr">
        <is>
          <t>NULL</t>
        </is>
      </c>
      <c r="G1180" s="0" t="inlineStr">
        <is>
          <t>NULL</t>
        </is>
      </c>
      <c r="H1180" s="0" t="inlineStr">
        <is>
          <t>NULL</t>
        </is>
      </c>
      <c r="I1180" s="0" t="inlineStr">
        <is>
          <t>YES!PK__info_dat__3213E83F9A1514A8</t>
        </is>
      </c>
      <c r="J1180" s="0" t="inlineStr">
        <is>
          <t>YES! 主键相关索引</t>
        </is>
      </c>
      <c r="K1180" s="0" t="inlineStr">
        <is>
          <t xml:space="preserve"> NO!  	 id列源备映射错误，源端为int None位	期望更改为text	实际备端为int None位</t>
        </is>
      </c>
      <c r="EQ1180" s="0" t="inlineStr">
        <is>
          <t>66行 14列，源：None 备：</t>
        </is>
      </c>
      <c r="FD1180" s="0" t="inlineStr">
        <is>
          <t>67行 0列，源：208 备：55</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c_dt2_0列源备映射错误，源端为datetime2 None位	期望更改为text	实际备端为datetime2 None位</t>
        </is>
      </c>
      <c r="EQ1181" s="0" t="inlineStr">
        <is>
          <t>66行 15列，源：nan 备：</t>
        </is>
      </c>
      <c r="FD1181" s="0" t="inlineStr">
        <is>
          <t>67行 1列，源：nan 备：0</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c_dt2_1列源备映射错误，源端为datetime2 None位	期望更改为text	实际备端为datetime2 None位</t>
        </is>
      </c>
      <c r="EQ1182" s="0" t="inlineStr">
        <is>
          <t>66行 16列，源：nan 备：</t>
        </is>
      </c>
      <c r="FD1182" s="0" t="inlineStr">
        <is>
          <t>67行 2列，源：nan 备：0</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c_dt2_2列源备映射错误，源端为datetime2 None位	期望更改为text	实际备端为datetime2 None位</t>
        </is>
      </c>
      <c r="EQ1183" s="0" t="inlineStr">
        <is>
          <t>66行 17列，源：None 备：</t>
        </is>
      </c>
      <c r="FD1183" s="0" t="inlineStr">
        <is>
          <t>67行 3列，源：nan 备：0</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c_dt2_3列源备映射错误，源端为datetime2 None位	期望更改为text	实际备端为datetime2 None位</t>
        </is>
      </c>
      <c r="EQ1184" s="0" t="inlineStr">
        <is>
          <t>66行 18列，源：None 备：</t>
        </is>
      </c>
      <c r="FD1184" s="0" t="inlineStr">
        <is>
          <t>67行 4列，源：nan 备：0</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c_dt2_4列源备映射错误，源端为datetime2 None位	期望更改为text	实际备端为datetime2 None位</t>
        </is>
      </c>
      <c r="EQ1185" s="0" t="inlineStr">
        <is>
          <t>66行 19列，源：None 备：</t>
        </is>
      </c>
      <c r="FD1185" s="0" t="inlineStr">
        <is>
          <t>67行 5列，源：None 备：</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c_dt2_5列源备映射错误，源端为datetime2 None位	期望更改为text	实际备端为datetime2 None位</t>
        </is>
      </c>
      <c r="EQ1186" s="0" t="inlineStr">
        <is>
          <t>67行 0列，源：158 备：215</t>
        </is>
      </c>
      <c r="FD1186" s="0" t="inlineStr">
        <is>
          <t>67行 6列，源：None 备：</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c_dt2_6列源备映射错误，源端为datetime2 None位	期望更改为text	实际备端为datetime2 None位</t>
        </is>
      </c>
      <c r="EQ1187" s="0" t="inlineStr">
        <is>
          <t>67行 1列，源：nan 备：</t>
        </is>
      </c>
      <c r="FD1187" s="0" t="inlineStr">
        <is>
          <t>67行 7列，源：None 备：</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c_dt2列源备映射错误，源端为datetime2 None位	期望更改为text	实际备端为datetime2 None位</t>
        </is>
      </c>
      <c r="EQ1188" s="0" t="inlineStr">
        <is>
          <t>67行 2列，源：nan 备：</t>
        </is>
      </c>
      <c r="FD1188" s="0" t="inlineStr">
        <is>
          <t>67行 8列，源：None 备：</t>
        </is>
      </c>
    </row>
    <row r="1189">
      <c r="A1189" s="0" t="inlineStr">
        <is>
          <t>info_geography_dml_single_pk_urp</t>
        </is>
      </c>
      <c r="K1189" s="0" t="inlineStr">
        <is>
          <t>[0;34m info_geography_dml_single_pk_urp [0m源备字段数相同，源端字段：2 	备端字段2</t>
        </is>
      </c>
      <c r="W1189" s="16">
        <f>HYPERLINK("#2026041717hbase1!EJ2","NO 源备存在差异，共5个")</f>
        <v/>
      </c>
      <c r="X1189" s="0">
        <f>A1189</f>
        <v/>
      </c>
      <c r="EQ1189" s="0" t="inlineStr">
        <is>
          <t>67行 3列，源：nan 备：</t>
        </is>
      </c>
      <c r="FD1189" s="0" t="inlineStr">
        <is>
          <t>67行 9列，源：None 备：</t>
        </is>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YES!PK__info_geo__3213E83FFA697EAF</t>
        </is>
      </c>
      <c r="J1190" s="0" t="inlineStr">
        <is>
          <t>YES! 主键相关索引</t>
        </is>
      </c>
      <c r="K1190" s="0" t="inlineStr">
        <is>
          <t xml:space="preserve"> NO!  	 id列源备映射错误，源端为int None位	期望更改为text	实际备端为int None位</t>
        </is>
      </c>
      <c r="EQ1190" s="0" t="inlineStr">
        <is>
          <t>67行 4列，源：nan 备：</t>
        </is>
      </c>
      <c r="FD1190" s="0" t="inlineStr">
        <is>
          <t>67行 10列，源：None 备：</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c_geography列源备映射错误，源端为geography -1位	期望更改为text	实际备端为geography -1位</t>
        </is>
      </c>
      <c r="EQ1191" s="0" t="inlineStr">
        <is>
          <t>67行 5列，源：None 备：</t>
        </is>
      </c>
      <c r="FD1191" s="0" t="inlineStr">
        <is>
          <t>67行 11列，源：None 备：</t>
        </is>
      </c>
    </row>
    <row r="1192">
      <c r="A1192" s="0" t="inlineStr">
        <is>
          <t>info_time_dml_batch2_pk_irp2</t>
        </is>
      </c>
      <c r="K1192" s="0" t="inlineStr">
        <is>
          <t>[0;34m info_time_dml_batch2_pk_irp2 [0m源备字段数相同，源端字段：9 	备端字段9</t>
        </is>
      </c>
      <c r="W1192" s="16">
        <f>HYPERLINK("#2026041717hbase1!EK2","NO 源备存在差异，共202个")</f>
        <v/>
      </c>
      <c r="X1192" s="0">
        <f>A1192</f>
        <v/>
      </c>
      <c r="EQ1192" s="0" t="inlineStr">
        <is>
          <t>67行 6列，源：None 备：</t>
        </is>
      </c>
      <c r="FD1192" s="0" t="inlineStr">
        <is>
          <t>67行 12列，源：None 备：</t>
        </is>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YES!PK__info_tim__3213E83FDF9DF9D2</t>
        </is>
      </c>
      <c r="J1193" s="0" t="inlineStr">
        <is>
          <t>YES! 主键相关索引</t>
        </is>
      </c>
      <c r="K1193" s="0" t="inlineStr">
        <is>
          <t xml:space="preserve"> NO!  	 id列源备映射错误，源端为int None位	期望更改为text	实际备端为int None位</t>
        </is>
      </c>
      <c r="EQ1193" s="0" t="inlineStr">
        <is>
          <t>67行 7列，源：None 备：</t>
        </is>
      </c>
      <c r="FD1193" s="0" t="inlineStr">
        <is>
          <t>67行 13列，源：None 备：</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c_time0列源备映射错误，源端为time None位	期望更改为text	实际备端为time None位</t>
        </is>
      </c>
      <c r="EQ1194" s="0" t="inlineStr">
        <is>
          <t>67行 8列，源：None 备：</t>
        </is>
      </c>
      <c r="FD1194" s="0" t="inlineStr">
        <is>
          <t>67行 14列，源：None 备：</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c_time1列源备映射错误，源端为time None位	期望更改为text	实际备端为time None位</t>
        </is>
      </c>
      <c r="EQ1195" s="0" t="inlineStr">
        <is>
          <t>67行 9列，源：None 备：</t>
        </is>
      </c>
      <c r="FD1195" s="0" t="inlineStr">
        <is>
          <t>67行 15列，源：nan 备：</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c_time2列源备映射错误，源端为time None位	期望更改为text	实际备端为time None位</t>
        </is>
      </c>
      <c r="EQ1196" s="0" t="inlineStr">
        <is>
          <t>67行 10列，源：None 备：</t>
        </is>
      </c>
      <c r="FD1196" s="0" t="inlineStr">
        <is>
          <t>67行 16列，源：nan 备：</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c_time3列源备映射错误，源端为time None位	期望更改为text	实际备端为time None位</t>
        </is>
      </c>
      <c r="EQ1197" s="0" t="inlineStr">
        <is>
          <t>67行 11列，源：None 备：</t>
        </is>
      </c>
      <c r="FD1197" s="0" t="inlineStr">
        <is>
          <t>67行 17列，源：None 备：</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c_time4列源备映射错误，源端为time None位	期望更改为text	实际备端为time None位</t>
        </is>
      </c>
      <c r="EQ1198" s="0" t="inlineStr">
        <is>
          <t>67行 12列，源：None 备：</t>
        </is>
      </c>
      <c r="FD1198" s="0" t="inlineStr">
        <is>
          <t>67行 18列，源：None 备：</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c_time5列源备映射错误，源端为time None位	期望更改为text	实际备端为time None位</t>
        </is>
      </c>
      <c r="EQ1199" s="0" t="inlineStr">
        <is>
          <t>67行 13列，源：None 备：</t>
        </is>
      </c>
      <c r="FD1199" s="0" t="inlineStr">
        <is>
          <t>67行 19列，源：None 备：</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c_time6列源备映射错误，源端为time None位	期望更改为text	实际备端为time None位</t>
        </is>
      </c>
      <c r="EQ1200" s="0" t="inlineStr">
        <is>
          <t>67行 14列，源：None 备：</t>
        </is>
      </c>
      <c r="FD1200" s="0" t="inlineStr">
        <is>
          <t>68行 0列，源：209 备：56</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c_time列源备映射错误，源端为time None位	期望更改为text	实际备端为time None位</t>
        </is>
      </c>
      <c r="EQ1201" s="0" t="inlineStr">
        <is>
          <t>67行 15列，源：nan 备：</t>
        </is>
      </c>
      <c r="FD1201" s="0" t="inlineStr">
        <is>
          <t>68行 1列，源：nan 备：127</t>
        </is>
      </c>
    </row>
    <row r="1202">
      <c r="A1202" s="0" t="inlineStr">
        <is>
          <t>info_varbinary_dml_batch2_pk_irp1</t>
        </is>
      </c>
      <c r="K1202" s="0" t="inlineStr">
        <is>
          <t>[0;34m info_varbinary_dml_batch2_pk_irp1 [0m源备字段数相同，源端字段：4 	备端字段4</t>
        </is>
      </c>
      <c r="W1202" s="16">
        <f>HYPERLINK("#2026041717hbase1!EL2","NO 源备存在差异，共39个")</f>
        <v/>
      </c>
      <c r="X1202" s="0">
        <f>A1202</f>
        <v/>
      </c>
      <c r="EQ1202" s="0" t="inlineStr">
        <is>
          <t>67行 16列，源：nan 备：</t>
        </is>
      </c>
      <c r="FD1202" s="0" t="inlineStr">
        <is>
          <t>68行 2列，源：nan 备：255</t>
        </is>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YES!PK__info_var__3213E83FAC1CD13D</t>
        </is>
      </c>
      <c r="J1203" s="0" t="inlineStr">
        <is>
          <t>YES! 主键相关索引</t>
        </is>
      </c>
      <c r="K1203" s="0" t="inlineStr">
        <is>
          <t xml:space="preserve"> NO!  	 id列源备映射错误，源端为int None位	期望更改为text	实际备端为int None位</t>
        </is>
      </c>
      <c r="EQ1203" s="0" t="inlineStr">
        <is>
          <t>67行 17列，源：None 备：</t>
        </is>
      </c>
      <c r="FD1203" s="0" t="inlineStr">
        <is>
          <t>68行 3列，源：nan 备：65535</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c_varbinary列源备映射错误，源端为varbinary 1位	期望更改为text	实际备端为varbinary 1位</t>
        </is>
      </c>
      <c r="EQ1204" s="0" t="inlineStr">
        <is>
          <t>67行 18列，源：None 备：</t>
        </is>
      </c>
      <c r="FD1204" s="0" t="inlineStr">
        <is>
          <t>68行 4列，源：nan 备：4294967295</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c_varbinary_100列源备映射错误，源端为varbinary 100位	期望更改为text	实际备端为varbinary 100位</t>
        </is>
      </c>
      <c r="EQ1205" s="0" t="inlineStr">
        <is>
          <t>67行 19列，源：None 备：</t>
        </is>
      </c>
      <c r="FD1205" s="0" t="inlineStr">
        <is>
          <t>68行 5列，源：None 备：</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c_varbinary_200列源备映射错误，源端为varbinary 200位	期望更改为text	实际备端为varbinary 200位</t>
        </is>
      </c>
      <c r="EQ1206" s="0" t="inlineStr">
        <is>
          <t>68行 0列，源：159 备：216</t>
        </is>
      </c>
      <c r="FD1206" s="0" t="inlineStr">
        <is>
          <t>68行 6列，源：None 备：</t>
        </is>
      </c>
    </row>
    <row r="1207">
      <c r="A1207" s="0" t="inlineStr">
        <is>
          <t>info_time_dml_batch1_pk_urp1</t>
        </is>
      </c>
      <c r="K1207" s="0" t="inlineStr">
        <is>
          <t>[0;34m info_time_dml_batch1_pk_urp1 [0m源备字段数相同，源端字段：9 	备端字段9</t>
        </is>
      </c>
      <c r="W1207" s="16">
        <f>HYPERLINK("#2026041717hbase1!EM2","NO 源备存在差异，共15个")</f>
        <v/>
      </c>
      <c r="X1207" s="0">
        <f>A1207</f>
        <v/>
      </c>
      <c r="EQ1207" s="0" t="inlineStr">
        <is>
          <t>68行 1列，源：nan 备：</t>
        </is>
      </c>
      <c r="FD1207" s="0" t="inlineStr">
        <is>
          <t>68行 7列，源：None 备：</t>
        </is>
      </c>
    </row>
    <row r="1208">
      <c r="B1208" s="0" t="inlineStr">
        <is>
          <t>YES</t>
        </is>
      </c>
      <c r="C1208" s="0" t="inlineStr">
        <is>
          <t>NULL</t>
        </is>
      </c>
      <c r="D1208" s="0" t="inlineStr">
        <is>
          <t>NULL</t>
        </is>
      </c>
      <c r="E1208" s="0" t="inlineStr">
        <is>
          <t>NULL</t>
        </is>
      </c>
      <c r="F1208" s="0" t="inlineStr">
        <is>
          <t>NULL</t>
        </is>
      </c>
      <c r="G1208" s="0" t="inlineStr">
        <is>
          <t>NULL</t>
        </is>
      </c>
      <c r="H1208" s="0" t="inlineStr">
        <is>
          <t>NULL</t>
        </is>
      </c>
      <c r="I1208" s="0" t="inlineStr">
        <is>
          <t>YES!PK__info_tim__3213E83FFDCF86F6</t>
        </is>
      </c>
      <c r="J1208" s="0" t="inlineStr">
        <is>
          <t>YES! 主键相关索引</t>
        </is>
      </c>
      <c r="K1208" s="0" t="inlineStr">
        <is>
          <t xml:space="preserve"> NO!  	 id列源备映射错误，源端为int None位	期望更改为text	实际备端为int None位</t>
        </is>
      </c>
      <c r="EQ1208" s="0" t="inlineStr">
        <is>
          <t>68行 2列，源：nan 备：</t>
        </is>
      </c>
      <c r="FD1208" s="0" t="inlineStr">
        <is>
          <t>68行 8列，源：None 备：</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c_time0列源备映射错误，源端为time None位	期望更改为text	实际备端为time None位</t>
        </is>
      </c>
      <c r="EQ1209" s="0" t="inlineStr">
        <is>
          <t>68行 3列，源：nan 备：</t>
        </is>
      </c>
      <c r="FD1209" s="0" t="inlineStr">
        <is>
          <t>68行 9列，源：None 备：</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c_time1列源备映射错误，源端为time None位	期望更改为text	实际备端为time None位</t>
        </is>
      </c>
      <c r="EQ1210" s="0" t="inlineStr">
        <is>
          <t>68行 4列，源：nan 备：</t>
        </is>
      </c>
      <c r="FD1210" s="0" t="inlineStr">
        <is>
          <t>68行 10列，源：None 备：</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c_time2列源备映射错误，源端为time None位	期望更改为text	实际备端为time None位</t>
        </is>
      </c>
      <c r="EQ1211" s="0" t="inlineStr">
        <is>
          <t>68行 5列，源：None 备：</t>
        </is>
      </c>
      <c r="FD1211" s="0" t="inlineStr">
        <is>
          <t>68行 11列，源：None 备：</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c_time3列源备映射错误，源端为time None位	期望更改为text	实际备端为time None位</t>
        </is>
      </c>
      <c r="EQ1212" s="0" t="inlineStr">
        <is>
          <t>68行 6列，源：None 备：</t>
        </is>
      </c>
      <c r="FD1212" s="0" t="inlineStr">
        <is>
          <t>68行 12列，源：None 备：</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c_time4列源备映射错误，源端为time None位	期望更改为text	实际备端为time None位</t>
        </is>
      </c>
      <c r="EQ1213" s="0" t="inlineStr">
        <is>
          <t>68行 7列，源：None 备：</t>
        </is>
      </c>
      <c r="FD1213" s="0" t="inlineStr">
        <is>
          <t>68行 13列，源：None 备：</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c_time5列源备映射错误，源端为time None位	期望更改为text	实际备端为time None位</t>
        </is>
      </c>
      <c r="EQ1214" s="0" t="inlineStr">
        <is>
          <t>68行 8列，源：None 备：</t>
        </is>
      </c>
      <c r="FD1214" s="0" t="inlineStr">
        <is>
          <t>68行 14列，源：None 备：</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c_time6列源备映射错误，源端为time None位	期望更改为text	实际备端为time None位</t>
        </is>
      </c>
      <c r="EQ1215" s="0" t="inlineStr">
        <is>
          <t>68行 9列，源：None 备：</t>
        </is>
      </c>
      <c r="FD1215" s="0" t="inlineStr">
        <is>
          <t>68行 15列，源：nan 备：</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c_time列源备映射错误，源端为time None位	期望更改为text	实际备端为time None位</t>
        </is>
      </c>
      <c r="EQ1216" s="0" t="inlineStr">
        <is>
          <t>68行 10列，源：None 备：</t>
        </is>
      </c>
      <c r="FD1216" s="0" t="inlineStr">
        <is>
          <t>68行 16列，源：nan 备：</t>
        </is>
      </c>
    </row>
    <row r="1217">
      <c r="A1217" s="0" t="inlineStr">
        <is>
          <t>info_sql_variant_dml_single_pk</t>
        </is>
      </c>
      <c r="K1217" s="0" t="inlineStr">
        <is>
          <t>[0;34m info_sql_variant_dml_single_pk [0m源备字段数相同，源端字段：25 	备端字段25</t>
        </is>
      </c>
      <c r="W1217" s="16">
        <f>HYPERLINK("#2026041717hbase1!EN2","NO 源备存在差异，共3个")</f>
        <v/>
      </c>
      <c r="X1217" s="0">
        <f>A1217</f>
        <v/>
      </c>
      <c r="EQ1217" s="0" t="inlineStr">
        <is>
          <t>68行 11列，源：None 备：</t>
        </is>
      </c>
      <c r="FD1217" s="0" t="inlineStr">
        <is>
          <t>68行 17列，源：None 备：</t>
        </is>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YES!PK__info_sql__3213E83FD874E961</t>
        </is>
      </c>
      <c r="J1218" s="0" t="inlineStr">
        <is>
          <t>YES! 主键相关索引</t>
        </is>
      </c>
      <c r="K1218" s="0" t="inlineStr">
        <is>
          <t xml:space="preserve"> NO!  	 id列源备映射错误，源端为int None位	期望更改为text	实际备端为int None位</t>
        </is>
      </c>
      <c r="EQ1218" s="0" t="inlineStr">
        <is>
          <t>68行 12列，源：None 备：</t>
        </is>
      </c>
      <c r="FD1218" s="0" t="inlineStr">
        <is>
          <t>68行 18列，源：None 备：</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c_date列源备映射错误，源端为sql_variant 0位	期望更改为text	实际备端为sql_variant 0位</t>
        </is>
      </c>
      <c r="EQ1219" s="0" t="inlineStr">
        <is>
          <t>68行 13列，源：None 备：</t>
        </is>
      </c>
      <c r="FD1219" s="0" t="inlineStr">
        <is>
          <t>68行 19列，源：None 备：</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c_time列源备映射错误，源端为sql_variant 0位	期望更改为text	实际备端为sql_variant 0位</t>
        </is>
      </c>
      <c r="EQ1220" s="0" t="inlineStr">
        <is>
          <t>68行 14列，源：None 备：</t>
        </is>
      </c>
      <c r="FD1220" s="0" t="inlineStr">
        <is>
          <t>69行 0列，源：210 备：57</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c_datetime2列源备映射错误，源端为sql_variant 0位	期望更改为text	实际备端为sql_variant 0位</t>
        </is>
      </c>
      <c r="EQ1221" s="0" t="inlineStr">
        <is>
          <t>68行 15列，源：nan 备：123456789000000002003480098325095514112.0000000000000</t>
        </is>
      </c>
      <c r="FD1221" s="0" t="inlineStr">
        <is>
          <t>69行 1列，源：nan 备：255</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c_datetimeoffset列源备映射错误，源端为sql_variant 0位	期望更改为text	实际备端为sql_variant 0位</t>
        </is>
      </c>
      <c r="EQ1222" s="0" t="inlineStr">
        <is>
          <t>68行 16列，源：nan 备：340282306073709652508363335590014353408.000000</t>
        </is>
      </c>
      <c r="FD1222" s="0" t="inlineStr">
        <is>
          <t>69行 2列，源：nan 备：32767</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c_tinyint列源备映射错误，源端为sql_variant 0位	期望更改为text	实际备端为sql_variant 0位</t>
        </is>
      </c>
      <c r="EQ1223" s="0" t="inlineStr">
        <is>
          <t>68行 17列，源：None 备：123456.7890</t>
        </is>
      </c>
      <c r="FD1223" s="0" t="inlineStr">
        <is>
          <t>69行 3列，源：nan 备：2147483647</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c_smallint列源备映射错误，源端为sql_variant 0位	期望更改为text	实际备端为sql_variant 0位</t>
        </is>
      </c>
      <c r="EQ1224" s="0" t="inlineStr">
        <is>
          <t>68行 18列，源：None 备：1234.5678</t>
        </is>
      </c>
      <c r="FD1224" s="0" t="inlineStr">
        <is>
          <t>69行 4列，源：nan 备：9223372036854775807</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c_int列源备映射错误，源端为sql_variant 0位	期望更改为text	实际备端为sql_variant 0位</t>
        </is>
      </c>
      <c r="EQ1225" s="0" t="inlineStr">
        <is>
          <t>68行 19列，源：None 备：1</t>
        </is>
      </c>
      <c r="FD1225" s="0" t="inlineStr">
        <is>
          <t>69行 5列，源：None 备：</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c_sdt列源备映射错误，源端为sql_variant 0位	期望更改为text	实际备端为sql_variant 0位</t>
        </is>
      </c>
      <c r="EQ1226" s="0" t="inlineStr">
        <is>
          <t>69行 0列，源：160 备：217</t>
        </is>
      </c>
      <c r="FD1226" s="0" t="inlineStr">
        <is>
          <t>69行 6列，源：None 备：</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c_real列源备映射错误，源端为sql_variant 0位	期望更改为text	实际备端为sql_variant 0位</t>
        </is>
      </c>
      <c r="EQ1227" s="0" t="inlineStr">
        <is>
          <t>69行 1列，源：nan 备：</t>
        </is>
      </c>
      <c r="FD1227" s="0" t="inlineStr">
        <is>
          <t>69行 7列，源：None 备：</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c_money列源备映射错误，源端为sql_variant 0位	期望更改为text	实际备端为sql_variant 0位</t>
        </is>
      </c>
      <c r="EQ1228" s="0" t="inlineStr">
        <is>
          <t>69行 2列，源：nan 备：</t>
        </is>
      </c>
      <c r="FD1228" s="0" t="inlineStr">
        <is>
          <t>69行 8列，源：None 备：</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c_datetime列源备映射错误，源端为sql_variant 0位	期望更改为text	实际备端为sql_variant 0位</t>
        </is>
      </c>
      <c r="EQ1229" s="0" t="inlineStr">
        <is>
          <t>69行 3列，源：nan 备：</t>
        </is>
      </c>
      <c r="FD1229" s="0" t="inlineStr">
        <is>
          <t>69行 9列，源：None 备：</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c_float列源备映射错误，源端为sql_variant 0位	期望更改为text	实际备端为sql_variant 0位</t>
        </is>
      </c>
      <c r="EQ1230" s="0" t="inlineStr">
        <is>
          <t>69行 4列，源：nan 备：</t>
        </is>
      </c>
      <c r="FD1230" s="0" t="inlineStr">
        <is>
          <t>69行 10列，源：None 备：</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c_bit列源备映射错误，源端为sql_variant 0位	期望更改为text	实际备端为sql_variant 0位</t>
        </is>
      </c>
      <c r="EQ1231" s="0" t="inlineStr">
        <is>
          <t>69行 5列，源：None 备：</t>
        </is>
      </c>
      <c r="FD1231" s="0" t="inlineStr">
        <is>
          <t>69行 11列，源：None 备：</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c_decimal列源备映射错误，源端为sql_variant 0位	期望更改为text	实际备端为sql_variant 0位</t>
        </is>
      </c>
      <c r="EQ1232" s="0" t="inlineStr">
        <is>
          <t>69行 6列，源：None 备：</t>
        </is>
      </c>
      <c r="FD1232" s="0" t="inlineStr">
        <is>
          <t>69行 12列，源：None 备：</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c_uniqueidentifier列源备映射错误，源端为sql_variant 0位	期望更改为text	实际备端为sql_variant 0位</t>
        </is>
      </c>
      <c r="EQ1233" s="0" t="inlineStr">
        <is>
          <t>69行 7列，源：None 备：</t>
        </is>
      </c>
      <c r="FD1233" s="0" t="inlineStr">
        <is>
          <t>69行 13列，源：None 备：</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c_smallmoney列源备映射错误，源端为sql_variant 0位	期望更改为text	实际备端为sql_variant 0位</t>
        </is>
      </c>
      <c r="EQ1234" s="0" t="inlineStr">
        <is>
          <t>69行 8列，源：None 备：</t>
        </is>
      </c>
      <c r="FD1234" s="0" t="inlineStr">
        <is>
          <t>69行 14列，源：None 备：</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c_bigint列源备映射错误，源端为sql_variant 0位	期望更改为text	实际备端为sql_variant 0位</t>
        </is>
      </c>
      <c r="EQ1235" s="0" t="inlineStr">
        <is>
          <t>69行 9列，源：None 备：</t>
        </is>
      </c>
      <c r="FD1235" s="0" t="inlineStr">
        <is>
          <t>69行 15列，源：nan 备：</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c_varbinary_20列源备映射错误，源端为sql_variant 0位	期望更改为text	实际备端为sql_variant 0位</t>
        </is>
      </c>
      <c r="EQ1236" s="0" t="inlineStr">
        <is>
          <t>69行 10列，源：None 备：</t>
        </is>
      </c>
      <c r="FD1236" s="0" t="inlineStr">
        <is>
          <t>69行 16列，源：nan 备：</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c_varchar_20列源备映射错误，源端为sql_variant 0位	期望更改为text	实际备端为sql_variant 0位</t>
        </is>
      </c>
      <c r="EQ1237" s="0" t="inlineStr">
        <is>
          <t>69行 11列，源：None 备：</t>
        </is>
      </c>
      <c r="FD1237" s="0" t="inlineStr">
        <is>
          <t>69行 17列，源：None 备：</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c_binary_20列源备映射错误，源端为sql_variant 0位	期望更改为text	实际备端为sql_variant 0位</t>
        </is>
      </c>
      <c r="EQ1238" s="0" t="inlineStr">
        <is>
          <t>69行 12列，源：None 备：</t>
        </is>
      </c>
      <c r="FD1238" s="0" t="inlineStr">
        <is>
          <t>69行 18列，源：None 备：</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c_char_20列源备映射错误，源端为sql_variant 0位	期望更改为text	实际备端为sql_variant 0位</t>
        </is>
      </c>
      <c r="EQ1239" s="0" t="inlineStr">
        <is>
          <t>69行 13列，源：None 备：</t>
        </is>
      </c>
      <c r="FD1239" s="0" t="inlineStr">
        <is>
          <t>69行 19列，源：None 备：</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c_nvarchar_20列源备映射错误，源端为sql_variant 0位	期望更改为text	实际备端为sql_variant 0位</t>
        </is>
      </c>
      <c r="EQ1240" s="0" t="inlineStr">
        <is>
          <t>69行 14列，源：None 备：</t>
        </is>
      </c>
      <c r="FD1240" s="0" t="inlineStr">
        <is>
          <t>70行 0列，源：211 备：58</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c_nchar_20列源备映射错误，源端为sql_variant 0位	期望更改为text	实际备端为sql_variant 0位</t>
        </is>
      </c>
      <c r="EQ1241" s="0" t="inlineStr">
        <is>
          <t>69行 15列，源：nan 备：-123456789000000002003480098325095514112.0000000000000</t>
        </is>
      </c>
      <c r="FD1241" s="0" t="inlineStr">
        <is>
          <t>70行 1列，源：nan 备：0</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c_timestamp列源备映射错误，源端为timestamp None位	期望更改为text	实际备端为timestamp None位</t>
        </is>
      </c>
      <c r="EQ1242" s="0" t="inlineStr">
        <is>
          <t>69行 16列，源：nan 备：-340282306073709652508363335590014353408.000000</t>
        </is>
      </c>
      <c r="FD1242" s="0" t="inlineStr">
        <is>
          <t>70行 2列，源：nan 备：-32768</t>
        </is>
      </c>
    </row>
    <row r="1243">
      <c r="A1243" s="0" t="inlineStr">
        <is>
          <t>info_time_dml_batch1_pk_urp2</t>
        </is>
      </c>
      <c r="K1243" s="0" t="inlineStr">
        <is>
          <t>[0;34m info_time_dml_batch1_pk_urp2 [0m源备字段数相同，源端字段：9 	备端字段9</t>
        </is>
      </c>
      <c r="W1243" s="16">
        <f>HYPERLINK("#2026041717hbase1!EO2","NO 源备存在差异，共131个")</f>
        <v/>
      </c>
      <c r="X1243" s="0">
        <f>A1243</f>
        <v/>
      </c>
      <c r="EQ1243" s="0" t="inlineStr">
        <is>
          <t>69行 17列，源：None 备：-123456.7890</t>
        </is>
      </c>
      <c r="FD1243" s="0" t="inlineStr">
        <is>
          <t>70行 3列，源：nan 备：-2147483648</t>
        </is>
      </c>
    </row>
    <row r="1244">
      <c r="B1244" s="0" t="inlineStr">
        <is>
          <t>YES</t>
        </is>
      </c>
      <c r="C1244" s="0" t="inlineStr">
        <is>
          <t>NULL</t>
        </is>
      </c>
      <c r="D1244" s="0" t="inlineStr">
        <is>
          <t>NULL</t>
        </is>
      </c>
      <c r="E1244" s="0" t="inlineStr">
        <is>
          <t>NULL</t>
        </is>
      </c>
      <c r="F1244" s="0" t="inlineStr">
        <is>
          <t>NULL</t>
        </is>
      </c>
      <c r="G1244" s="0" t="inlineStr">
        <is>
          <t>NULL</t>
        </is>
      </c>
      <c r="H1244" s="0" t="inlineStr">
        <is>
          <t>NULL</t>
        </is>
      </c>
      <c r="I1244" s="0" t="inlineStr">
        <is>
          <t>YES!PK__info_tim__3213E83FD9A9CAB1</t>
        </is>
      </c>
      <c r="J1244" s="0" t="inlineStr">
        <is>
          <t>YES! 主键相关索引</t>
        </is>
      </c>
      <c r="K1244" s="0" t="inlineStr">
        <is>
          <t xml:space="preserve"> NO!  	 id列源备映射错误，源端为int None位	期望更改为text	实际备端为int None位</t>
        </is>
      </c>
      <c r="EQ1244" s="0" t="inlineStr">
        <is>
          <t>69行 18列，源：None 备：-1234.5678</t>
        </is>
      </c>
      <c r="FD1244" s="0" t="inlineStr">
        <is>
          <t>70行 4列，源：nan 备：-9223372036854775808</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c_time0列源备映射错误，源端为time None位	期望更改为text	实际备端为time None位</t>
        </is>
      </c>
      <c r="EQ1245" s="0" t="inlineStr">
        <is>
          <t>69行 19列，源：None 备：0</t>
        </is>
      </c>
      <c r="FD1245" s="0" t="inlineStr">
        <is>
          <t>70行 5列，源：None 备：</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c_time1列源备映射错误，源端为time None位	期望更改为text	实际备端为time None位</t>
        </is>
      </c>
      <c r="EQ1246" s="0" t="inlineStr">
        <is>
          <t>70行 0列，源：161 备：218</t>
        </is>
      </c>
      <c r="FD1246" s="0" t="inlineStr">
        <is>
          <t>70行 6列，源：None 备：</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c_time2列源备映射错误，源端为time None位	期望更改为text	实际备端为time None位</t>
        </is>
      </c>
      <c r="EQ1247" s="0" t="inlineStr">
        <is>
          <t>70行 1列，源：nan 备：</t>
        </is>
      </c>
      <c r="FD1247" s="0" t="inlineStr">
        <is>
          <t>70行 7列，源：None 备：</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c_time3列源备映射错误，源端为time None位	期望更改为text	实际备端为time None位</t>
        </is>
      </c>
      <c r="EQ1248" s="0" t="inlineStr">
        <is>
          <t>70行 2列，源：nan 备：</t>
        </is>
      </c>
      <c r="FD1248" s="0" t="inlineStr">
        <is>
          <t>70行 8列，源：None 备：</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c_time4列源备映射错误，源端为time None位	期望更改为text	实际备端为time None位</t>
        </is>
      </c>
      <c r="EQ1249" s="0" t="inlineStr">
        <is>
          <t>70行 3列，源：nan 备：</t>
        </is>
      </c>
      <c r="FD1249" s="0" t="inlineStr">
        <is>
          <t>70行 9列，源：None 备：</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c_time5列源备映射错误，源端为time None位	期望更改为text	实际备端为time None位</t>
        </is>
      </c>
      <c r="EQ1250" s="0" t="inlineStr">
        <is>
          <t>70行 4列，源：nan 备：</t>
        </is>
      </c>
      <c r="FD1250" s="0" t="inlineStr">
        <is>
          <t>70行 10列，源：None 备：</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c_time6列源备映射错误，源端为time None位	期望更改为text	实际备端为time None位</t>
        </is>
      </c>
      <c r="EQ1251" s="0" t="inlineStr">
        <is>
          <t>70行 5列，源：None 备：</t>
        </is>
      </c>
      <c r="FD1251" s="0" t="inlineStr">
        <is>
          <t>70行 11列，源：None 备：</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c_time列源备映射错误，源端为time None位	期望更改为text	实际备端为time None位</t>
        </is>
      </c>
      <c r="EQ1252" s="0" t="inlineStr">
        <is>
          <t>70行 6列，源：None 备：</t>
        </is>
      </c>
      <c r="FD1252" s="0" t="inlineStr">
        <is>
          <t>70行 12列，源：None 备：</t>
        </is>
      </c>
    </row>
    <row r="1253">
      <c r="A1253" s="0" t="inlineStr">
        <is>
          <t>info_uniqueidentifier_dml_single_pk_drp</t>
        </is>
      </c>
      <c r="K1253" s="0" t="inlineStr">
        <is>
          <t>[0;34m info_uniqueidentifier_dml_single_pk_drp [0m源备字段数相同，源端字段：2 	备端字段2</t>
        </is>
      </c>
      <c r="W1253" s="0" t="inlineStr">
        <is>
          <t>YES 源备无差异</t>
        </is>
      </c>
      <c r="X1253" s="0">
        <f>A1253</f>
        <v/>
      </c>
      <c r="EQ1253" s="0" t="inlineStr">
        <is>
          <t>70行 7列，源：None 备：</t>
        </is>
      </c>
      <c r="FD1253" s="0" t="inlineStr">
        <is>
          <t>70行 13列，源：None 备：</t>
        </is>
      </c>
    </row>
    <row r="1254">
      <c r="B1254" s="0" t="inlineStr">
        <is>
          <t>YES</t>
        </is>
      </c>
      <c r="C1254" s="0" t="inlineStr">
        <is>
          <t>NULL</t>
        </is>
      </c>
      <c r="D1254" s="0" t="inlineStr">
        <is>
          <t>NULL</t>
        </is>
      </c>
      <c r="E1254" s="0" t="inlineStr">
        <is>
          <t>NULL</t>
        </is>
      </c>
      <c r="F1254" s="0" t="inlineStr">
        <is>
          <t>NULL</t>
        </is>
      </c>
      <c r="G1254" s="0" t="inlineStr">
        <is>
          <t>NULL</t>
        </is>
      </c>
      <c r="H1254" s="0" t="inlineStr">
        <is>
          <t>NULL</t>
        </is>
      </c>
      <c r="I1254" s="0" t="inlineStr">
        <is>
          <t>YES!PK__info_uni__3213E83FE5A7EE64</t>
        </is>
      </c>
      <c r="J1254" s="0" t="inlineStr">
        <is>
          <t>YES! 主键相关索引</t>
        </is>
      </c>
      <c r="K1254" s="0" t="inlineStr">
        <is>
          <t xml:space="preserve"> NO!  	 id列源备映射错误，源端为int None位	期望更改为text	实际备端为int None位</t>
        </is>
      </c>
      <c r="EQ1254" s="0" t="inlineStr">
        <is>
          <t>70行 8列，源：None 备：</t>
        </is>
      </c>
      <c r="FD1254" s="0" t="inlineStr">
        <is>
          <t>70行 14列，源：None 备：</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c_uniqueidentifier列源备映射错误，源端为uniqueidentifier None位	期望更改为text	实际备端为uniqueidentifier None位</t>
        </is>
      </c>
      <c r="EQ1255" s="0" t="inlineStr">
        <is>
          <t>70行 9列，源：None 备：</t>
        </is>
      </c>
      <c r="FD1255" s="0" t="inlineStr">
        <is>
          <t>70行 15列，源：nan 备：</t>
        </is>
      </c>
    </row>
    <row r="1256">
      <c r="A1256" s="0" t="inlineStr">
        <is>
          <t>info_binary_dml_single_pk_irp</t>
        </is>
      </c>
      <c r="K1256" s="0" t="inlineStr">
        <is>
          <t>[0;34m info_binary_dml_single_pk_irp [0m源备字段数相同，源端字段：4 	备端字段4</t>
        </is>
      </c>
      <c r="W1256" s="16">
        <f>HYPERLINK("#2026041717hbase1!EP2","NO 源备存在差异，共39个")</f>
        <v/>
      </c>
      <c r="X1256" s="0">
        <f>A1256</f>
        <v/>
      </c>
      <c r="EQ1256" s="0" t="inlineStr">
        <is>
          <t>70行 10列，源：None 备：</t>
        </is>
      </c>
      <c r="FD1256" s="0" t="inlineStr">
        <is>
          <t>70行 16列，源：nan 备：</t>
        </is>
      </c>
    </row>
    <row r="1257">
      <c r="B1257" s="0" t="inlineStr">
        <is>
          <t>YES</t>
        </is>
      </c>
      <c r="C1257" s="0" t="inlineStr">
        <is>
          <t>NULL</t>
        </is>
      </c>
      <c r="D1257" s="0" t="inlineStr">
        <is>
          <t>NULL</t>
        </is>
      </c>
      <c r="E1257" s="0" t="inlineStr">
        <is>
          <t>NULL</t>
        </is>
      </c>
      <c r="F1257" s="0" t="inlineStr">
        <is>
          <t>NULL</t>
        </is>
      </c>
      <c r="G1257" s="0" t="inlineStr">
        <is>
          <t>NULL</t>
        </is>
      </c>
      <c r="H1257" s="0" t="inlineStr">
        <is>
          <t>NULL</t>
        </is>
      </c>
      <c r="I1257" s="0" t="inlineStr">
        <is>
          <t>YES!PK__info_bin__3213E83F8923BFC1</t>
        </is>
      </c>
      <c r="J1257" s="0" t="inlineStr">
        <is>
          <t>YES! 主键相关索引</t>
        </is>
      </c>
      <c r="K1257" s="0" t="inlineStr">
        <is>
          <t xml:space="preserve"> NO!  	 id列源备映射错误，源端为int None位	期望更改为text	实际备端为int None位</t>
        </is>
      </c>
      <c r="EQ1257" s="0" t="inlineStr">
        <is>
          <t>70行 11列，源：None 备：</t>
        </is>
      </c>
      <c r="FD1257" s="0" t="inlineStr">
        <is>
          <t>70行 17列，源：None 备：</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c_binary列源备映射错误，源端为binary 1位	期望更改为text	实际备端为binary 1位</t>
        </is>
      </c>
      <c r="EQ1258" s="0" t="inlineStr">
        <is>
          <t>70行 12列，源：None 备：</t>
        </is>
      </c>
      <c r="FD1258" s="0" t="inlineStr">
        <is>
          <t>70行 18列，源：None 备：</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c_binary_20列源备映射错误，源端为binary 20位	期望更改为text	实际备端为binary 20位</t>
        </is>
      </c>
      <c r="EQ1259" s="0" t="inlineStr">
        <is>
          <t>70行 13列，源：None 备：</t>
        </is>
      </c>
      <c r="FD1259" s="0" t="inlineStr">
        <is>
          <t>70行 19列，源：None 备：</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c_binary_200列源备映射错误，源端为binary 200位	期望更改为text	实际备端为binary 200位</t>
        </is>
      </c>
      <c r="EQ1260" s="0" t="inlineStr">
        <is>
          <t>70行 14列，源：None 备：</t>
        </is>
      </c>
      <c r="FD1260" s="0" t="inlineStr">
        <is>
          <t>71行 0列，源：212 备：59</t>
        </is>
      </c>
    </row>
    <row r="1261">
      <c r="A1261" s="0" t="inlineStr">
        <is>
          <t>info_int_dml_batch1_pk_irp2</t>
        </is>
      </c>
      <c r="K1261" s="0" t="inlineStr">
        <is>
          <t>[0;34m info_int_dml_batch1_pk_irp2 [0m源备字段数相同，源端字段：20 	备端字段20</t>
        </is>
      </c>
      <c r="W1261" s="16">
        <f>HYPERLINK("#2026041717hbase1!EQ2","NO 源备存在差异，共3312个")</f>
        <v/>
      </c>
      <c r="X1261" s="0">
        <f>A1261</f>
        <v/>
      </c>
      <c r="EQ1261" s="0" t="inlineStr">
        <is>
          <t>70行 15列，源：nan 备：0.0000000000000</t>
        </is>
      </c>
      <c r="FD1261" s="0" t="inlineStr">
        <is>
          <t>71行 1列，源：nan 备：42</t>
        </is>
      </c>
    </row>
    <row r="1262">
      <c r="B1262" s="0" t="inlineStr">
        <is>
          <t>YES</t>
        </is>
      </c>
      <c r="C1262" s="0" t="inlineStr">
        <is>
          <t>NULL</t>
        </is>
      </c>
      <c r="D1262" s="0" t="inlineStr">
        <is>
          <t>NULL</t>
        </is>
      </c>
      <c r="E1262" s="0" t="inlineStr">
        <is>
          <t>NULL</t>
        </is>
      </c>
      <c r="F1262" s="0" t="inlineStr">
        <is>
          <t>NULL</t>
        </is>
      </c>
      <c r="G1262" s="0" t="inlineStr">
        <is>
          <t>NULL</t>
        </is>
      </c>
      <c r="H1262" s="0" t="inlineStr">
        <is>
          <t>NULL</t>
        </is>
      </c>
      <c r="I1262" s="0" t="inlineStr">
        <is>
          <t>YES!PK__info_int__3213E83FB78BC635</t>
        </is>
      </c>
      <c r="J1262" s="0" t="inlineStr">
        <is>
          <t>YES! 主键相关索引</t>
        </is>
      </c>
      <c r="K1262" s="0" t="inlineStr">
        <is>
          <t xml:space="preserve"> NO!  	 id列源备映射错误，源端为int None位	期望更改为text	实际备端为int None位</t>
        </is>
      </c>
      <c r="EQ1262" s="0" t="inlineStr">
        <is>
          <t>70行 16列，源：nan 备：0.000000</t>
        </is>
      </c>
      <c r="FD1262" s="0" t="inlineStr">
        <is>
          <t>71行 2列，源：nan 备：12345</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c_tinyint列源备映射错误，源端为tinyint None位	期望更改为text	实际备端为tinyint None位</t>
        </is>
      </c>
      <c r="EQ1263" s="0" t="inlineStr">
        <is>
          <t>70行 17列，源：None 备：0.0001</t>
        </is>
      </c>
      <c r="FD1263" s="0" t="inlineStr">
        <is>
          <t>71行 3列，源：nan 备：123456789</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c_smallint列源备映射错误，源端为smallint None位	期望更改为text	实际备端为smallint None位</t>
        </is>
      </c>
      <c r="EQ1264" s="0" t="inlineStr">
        <is>
          <t>70行 18列，源：None 备：0.0001</t>
        </is>
      </c>
      <c r="FD1264" s="0" t="inlineStr">
        <is>
          <t>71行 4列，源：nan 备：123456789012345</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c_int列源备映射错误，源端为int None位	期望更改为text	实际备端为int None位</t>
        </is>
      </c>
      <c r="EQ1265" s="0" t="inlineStr">
        <is>
          <t>70行 19列，源：None 备：1</t>
        </is>
      </c>
      <c r="FD1265" s="0" t="inlineStr">
        <is>
          <t>71行 5列，源：None 备：</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c_bigint列源备映射错误，源端为bigint None位	期望更改为text	实际备端为bigint None位</t>
        </is>
      </c>
      <c r="EQ1266" s="0" t="inlineStr">
        <is>
          <t>71行 0列，源：162 备：219</t>
        </is>
      </c>
      <c r="FD1266" s="0" t="inlineStr">
        <is>
          <t>71行 6列，源：None 备：</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c_decimal列源备映射错误，源端为decimal None位	期望更改为text	实际备端为decimal None位</t>
        </is>
      </c>
      <c r="EQ1267" s="0" t="inlineStr">
        <is>
          <t>71行 1列，源：nan 备：</t>
        </is>
      </c>
      <c r="FD1267" s="0" t="inlineStr">
        <is>
          <t>71行 7列，源：None 备：</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c_decimal38列源备映射错误，源端为decimal None位	期望更改为text	实际备端为decimal None位</t>
        </is>
      </c>
      <c r="EQ1268" s="0" t="inlineStr">
        <is>
          <t>71行 2列，源：nan 备：</t>
        </is>
      </c>
      <c r="FD1268" s="0" t="inlineStr">
        <is>
          <t>71行 8列，源：None 备：</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c_decimal38_38列源备映射错误，源端为decimal None位	期望更改为text	实际备端为decimal None位</t>
        </is>
      </c>
      <c r="EQ1269" s="0" t="inlineStr">
        <is>
          <t>71行 3列，源：nan 备：</t>
        </is>
      </c>
      <c r="FD1269" s="0" t="inlineStr">
        <is>
          <t>71行 9列，源：None 备：</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c_decimal38_10列源备映射错误，源端为decimal None位	期望更改为text	实际备端为decimal None位</t>
        </is>
      </c>
      <c r="EQ1270" s="0" t="inlineStr">
        <is>
          <t>71行 4列，源：nan 备：</t>
        </is>
      </c>
      <c r="FD1270" s="0" t="inlineStr">
        <is>
          <t>71行 10列，源：None 备：</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c_decimal19_4列源备映射错误，源端为decimal None位	期望更改为text	实际备端为decimal None位</t>
        </is>
      </c>
      <c r="EQ1271" s="0" t="inlineStr">
        <is>
          <t>71行 5列，源：None 备：</t>
        </is>
      </c>
      <c r="FD1271" s="0" t="inlineStr">
        <is>
          <t>71行 11列，源：None 备：</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c_numeric列源备映射错误，源端为numeric None位	期望更改为text	实际备端为numeric None位</t>
        </is>
      </c>
      <c r="EQ1272" s="0" t="inlineStr">
        <is>
          <t>71行 6列，源：None 备：</t>
        </is>
      </c>
      <c r="FD1272" s="0" t="inlineStr">
        <is>
          <t>71行 12列，源：None 备：</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c_numeric38列源备映射错误，源端为numeric None位	期望更改为text	实际备端为numeric None位</t>
        </is>
      </c>
      <c r="EQ1273" s="0" t="inlineStr">
        <is>
          <t>71行 7列，源：None 备：</t>
        </is>
      </c>
      <c r="FD1273" s="0" t="inlineStr">
        <is>
          <t>71行 13列，源：None 备：</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c_numeric38_38列源备映射错误，源端为numeric None位	期望更改为text	实际备端为numeric None位</t>
        </is>
      </c>
      <c r="EQ1274" s="0" t="inlineStr">
        <is>
          <t>71行 8列，源：None 备：</t>
        </is>
      </c>
      <c r="FD1274" s="0" t="inlineStr">
        <is>
          <t>71行 14列，源：None 备：</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c_numeric38_10列源备映射错误，源端为numeric None位	期望更改为text	实际备端为numeric None位</t>
        </is>
      </c>
      <c r="EQ1275" s="0" t="inlineStr">
        <is>
          <t>71行 9列，源：None 备：</t>
        </is>
      </c>
      <c r="FD1275" s="0" t="inlineStr">
        <is>
          <t>71行 15列，源：nan 备：</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c_numeric18_2列源备映射错误，源端为numeric None位	期望更改为text	实际备端为numeric None位</t>
        </is>
      </c>
      <c r="EQ1276" s="0" t="inlineStr">
        <is>
          <t>71行 10列，源：None 备：</t>
        </is>
      </c>
      <c r="FD1276" s="0" t="inlineStr">
        <is>
          <t>71行 16列，源：nan 备：</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c_float列源备映射错误，源端为float None位	期望更改为text	实际备端为float None位</t>
        </is>
      </c>
      <c r="EQ1277" s="0" t="inlineStr">
        <is>
          <t>71行 11列，源：None 备：</t>
        </is>
      </c>
      <c r="FD1277" s="0" t="inlineStr">
        <is>
          <t>71行 17列，源：None 备：</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c_real列源备映射错误，源端为real None位	期望更改为text	实际备端为real None位</t>
        </is>
      </c>
      <c r="EQ1278" s="0" t="inlineStr">
        <is>
          <t>71行 12列，源：None 备：</t>
        </is>
      </c>
      <c r="FD1278" s="0" t="inlineStr">
        <is>
          <t>71行 18列，源：None 备：</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c_money列源备映射错误，源端为money None位	期望更改为text	实际备端为money None位</t>
        </is>
      </c>
      <c r="EQ1279" s="0" t="inlineStr">
        <is>
          <t>71行 13列，源：None 备：</t>
        </is>
      </c>
      <c r="FD1279" s="0" t="inlineStr">
        <is>
          <t>71行 19列，源：None 备：</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c_smallmoney列源备映射错误，源端为smallmoney None位	期望更改为text	实际备端为smallmoney None位</t>
        </is>
      </c>
      <c r="EQ1280" s="0" t="inlineStr">
        <is>
          <t>71行 14列，源：None 备：</t>
        </is>
      </c>
      <c r="FD1280" s="0" t="inlineStr">
        <is>
          <t>72行 0列，源：213 备：6</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c_bit列源备映射错误，源端为bit None位	期望更改为text	实际备端为bit None位</t>
        </is>
      </c>
      <c r="EQ1281" s="0" t="inlineStr">
        <is>
          <t>71行 15列，源：nan 备：340282346600000016151267322115014000640.0000000000000</t>
        </is>
      </c>
      <c r="FD1281" s="0" t="inlineStr">
        <is>
          <t>72行 1列，源：nan 备：127</t>
        </is>
      </c>
    </row>
    <row r="1282">
      <c r="A1282" s="0" t="inlineStr">
        <is>
          <t>info_datetime2_dml_single_pk_drp</t>
        </is>
      </c>
      <c r="K1282" s="0" t="inlineStr">
        <is>
          <t>[0;34m info_datetime2_dml_single_pk_drp [0m源备字段数相同，源端字段：9 	备端字段9</t>
        </is>
      </c>
      <c r="W1282" s="0" t="inlineStr">
        <is>
          <t>YES 源备无差异</t>
        </is>
      </c>
      <c r="X1282" s="0">
        <f>A1282</f>
        <v/>
      </c>
      <c r="EQ1282" s="0" t="inlineStr">
        <is>
          <t>71行 16列，源：nan 备：340282306073709652508363335590014353408.000000</t>
        </is>
      </c>
      <c r="FD1282" s="0" t="inlineStr">
        <is>
          <t>72行 2列，源：nan 备：255</t>
        </is>
      </c>
    </row>
    <row r="1283">
      <c r="B1283" s="0" t="inlineStr">
        <is>
          <t>YES</t>
        </is>
      </c>
      <c r="C1283" s="0" t="inlineStr">
        <is>
          <t>NULL</t>
        </is>
      </c>
      <c r="D1283" s="0" t="inlineStr">
        <is>
          <t>NULL</t>
        </is>
      </c>
      <c r="E1283" s="0" t="inlineStr">
        <is>
          <t>NULL</t>
        </is>
      </c>
      <c r="F1283" s="0" t="inlineStr">
        <is>
          <t>NULL</t>
        </is>
      </c>
      <c r="G1283" s="0" t="inlineStr">
        <is>
          <t>NULL</t>
        </is>
      </c>
      <c r="H1283" s="0" t="inlineStr">
        <is>
          <t>NULL</t>
        </is>
      </c>
      <c r="I1283" s="0" t="inlineStr">
        <is>
          <t>YES!PK__info_dat__3213E83FC2071D64</t>
        </is>
      </c>
      <c r="J1283" s="0" t="inlineStr">
        <is>
          <t>YES! 主键相关索引</t>
        </is>
      </c>
      <c r="K1283" s="0" t="inlineStr">
        <is>
          <t xml:space="preserve"> NO!  	 id列源备映射错误，源端为int None位	期望更改为text	实际备端为int None位</t>
        </is>
      </c>
      <c r="EQ1283" s="0" t="inlineStr">
        <is>
          <t>71行 17列，源：None 备：922337203685477.5807</t>
        </is>
      </c>
      <c r="FD1283" s="0" t="inlineStr">
        <is>
          <t>72行 3列，源：nan 备：65535</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c_dt2_0列源备映射错误，源端为datetime2 None位	期望更改为text	实际备端为datetime2 None位</t>
        </is>
      </c>
      <c r="EQ1284" s="0" t="inlineStr">
        <is>
          <t>71行 18列，源：None 备：214748.3647</t>
        </is>
      </c>
      <c r="FD1284" s="0" t="inlineStr">
        <is>
          <t>72行 4列，源：nan 备：4294967295</t>
        </is>
      </c>
    </row>
    <row r="1285">
      <c r="B1285" s="0" t="inlineStr">
        <is>
          <t>NULL</t>
        </is>
      </c>
      <c r="C1285" s="0" t="inlineStr">
        <is>
          <t>NULL</t>
        </is>
      </c>
      <c r="D1285" s="0" t="inlineStr">
        <is>
          <t>NULL</t>
        </is>
      </c>
      <c r="E1285" s="0" t="inlineStr">
        <is>
          <t>NULL</t>
        </is>
      </c>
      <c r="F1285" s="0" t="inlineStr">
        <is>
          <t>NULL</t>
        </is>
      </c>
      <c r="G1285" s="0" t="inlineStr">
        <is>
          <t>NULL</t>
        </is>
      </c>
      <c r="H1285" s="0" t="inlineStr">
        <is>
          <t>NULL</t>
        </is>
      </c>
      <c r="I1285" s="0" t="inlineStr">
        <is>
          <t>NULL</t>
        </is>
      </c>
      <c r="J1285" s="0" t="inlineStr">
        <is>
          <t>NULL</t>
        </is>
      </c>
      <c r="K1285" s="0" t="inlineStr">
        <is>
          <t xml:space="preserve"> NO!  	 c_dt2_1列源备映射错误，源端为datetime2 None位	期望更改为text	实际备端为datetime2 None位</t>
        </is>
      </c>
      <c r="EQ1285" s="0" t="inlineStr">
        <is>
          <t>71行 19列，源：None 备：1</t>
        </is>
      </c>
      <c r="FD1285" s="0" t="inlineStr">
        <is>
          <t>72行 5列，源：None 备：</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c_dt2_2列源备映射错误，源端为datetime2 None位	期望更改为text	实际备端为datetime2 None位</t>
        </is>
      </c>
      <c r="EQ1286" s="0" t="inlineStr">
        <is>
          <t>72行 0列，源：163 备：220</t>
        </is>
      </c>
      <c r="FD1286" s="0" t="inlineStr">
        <is>
          <t>72行 6列，源：None 备：</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c_dt2_3列源备映射错误，源端为datetime2 None位	期望更改为text	实际备端为datetime2 None位</t>
        </is>
      </c>
      <c r="EQ1287" s="0" t="inlineStr">
        <is>
          <t>72行 1列，源：nan 备：</t>
        </is>
      </c>
      <c r="FD1287" s="0" t="inlineStr">
        <is>
          <t>72行 7列，源：None 备：</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c_dt2_4列源备映射错误，源端为datetime2 None位	期望更改为text	实际备端为datetime2 None位</t>
        </is>
      </c>
      <c r="EQ1288" s="0" t="inlineStr">
        <is>
          <t>72行 2列，源：nan 备：</t>
        </is>
      </c>
      <c r="FD1288" s="0" t="inlineStr">
        <is>
          <t>72行 8列，源：None 备：</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c_dt2_5列源备映射错误，源端为datetime2 None位	期望更改为text	实际备端为datetime2 None位</t>
        </is>
      </c>
      <c r="EQ1289" s="0" t="inlineStr">
        <is>
          <t>72行 3列，源：nan 备：</t>
        </is>
      </c>
      <c r="FD1289" s="0" t="inlineStr">
        <is>
          <t>72行 9列，源：None 备：</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c_dt2_6列源备映射错误，源端为datetime2 None位	期望更改为text	实际备端为datetime2 None位</t>
        </is>
      </c>
      <c r="EQ1290" s="0" t="inlineStr">
        <is>
          <t>72行 4列，源：nan 备：</t>
        </is>
      </c>
      <c r="FD1290" s="0" t="inlineStr">
        <is>
          <t>72行 10列，源：None 备：</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c_dt2列源备映射错误，源端为datetime2 None位	期望更改为text	实际备端为datetime2 None位</t>
        </is>
      </c>
      <c r="EQ1291" s="0" t="inlineStr">
        <is>
          <t>72行 5列，源：None 备：</t>
        </is>
      </c>
      <c r="FD1291" s="0" t="inlineStr">
        <is>
          <t>72行 11列，源：None 备：</t>
        </is>
      </c>
    </row>
    <row r="1292">
      <c r="A1292" s="0" t="inlineStr">
        <is>
          <t>info_varchar_dml_single_pk_urp</t>
        </is>
      </c>
      <c r="K1292" s="0" t="inlineStr">
        <is>
          <t>[0;34m info_varchar_dml_single_pk_urp [0m源备字段数相同，源端字段：4 	备端字段4</t>
        </is>
      </c>
      <c r="W1292" s="16">
        <f>HYPERLINK("#2026041717hbase1!ER2","NO 源备存在差异，共6个")</f>
        <v/>
      </c>
      <c r="X1292" s="0">
        <f>A1292</f>
        <v/>
      </c>
      <c r="EQ1292" s="0" t="inlineStr">
        <is>
          <t>72行 6列，源：None 备：</t>
        </is>
      </c>
      <c r="FD1292" s="0" t="inlineStr">
        <is>
          <t>72行 12列，源：None 备：</t>
        </is>
      </c>
    </row>
    <row r="1293">
      <c r="B1293" s="0" t="inlineStr">
        <is>
          <t>YES</t>
        </is>
      </c>
      <c r="C1293" s="0" t="inlineStr">
        <is>
          <t>NULL</t>
        </is>
      </c>
      <c r="D1293" s="0" t="inlineStr">
        <is>
          <t>NULL</t>
        </is>
      </c>
      <c r="E1293" s="0" t="inlineStr">
        <is>
          <t>NULL</t>
        </is>
      </c>
      <c r="F1293" s="0" t="inlineStr">
        <is>
          <t>NULL</t>
        </is>
      </c>
      <c r="G1293" s="0" t="inlineStr">
        <is>
          <t>NULL</t>
        </is>
      </c>
      <c r="H1293" s="0" t="inlineStr">
        <is>
          <t>NULL</t>
        </is>
      </c>
      <c r="I1293" s="0" t="inlineStr">
        <is>
          <t>YES!PK__info_var__3213E83FE921C7C3</t>
        </is>
      </c>
      <c r="J1293" s="0" t="inlineStr">
        <is>
          <t>YES! 主键相关索引</t>
        </is>
      </c>
      <c r="K1293" s="0" t="inlineStr">
        <is>
          <t xml:space="preserve"> NO!  	 id列源备映射错误，源端为int None位	期望更改为text	实际备端为int None位</t>
        </is>
      </c>
      <c r="EQ1293" s="0" t="inlineStr">
        <is>
          <t>72行 7列，源：None 备：</t>
        </is>
      </c>
      <c r="FD1293" s="0" t="inlineStr">
        <is>
          <t>72行 13列，源：None 备：</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c_varchar列源备映射错误，源端为varchar 1位	期望更改为text	实际备端为varchar 1位</t>
        </is>
      </c>
      <c r="EQ1294" s="0" t="inlineStr">
        <is>
          <t>72行 8列，源：None 备：</t>
        </is>
      </c>
      <c r="FD1294" s="0" t="inlineStr">
        <is>
          <t>72行 14列，源：None 备：</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c_varchar50列源备映射错误，源端为varchar 50位	期望更改为text	实际备端为varchar 50位</t>
        </is>
      </c>
      <c r="EQ1295" s="0" t="inlineStr">
        <is>
          <t>72行 9列，源：None 备：</t>
        </is>
      </c>
      <c r="FD1295" s="0" t="inlineStr">
        <is>
          <t>72行 15列，源：nan 备：</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c_varchar200列源备映射错误，源端为varchar 200位	期望更改为text	实际备端为varchar 200位</t>
        </is>
      </c>
      <c r="EQ1296" s="0" t="inlineStr">
        <is>
          <t>72行 10列，源：None 备：</t>
        </is>
      </c>
      <c r="FD1296" s="0" t="inlineStr">
        <is>
          <t>72行 16列，源：nan 备：</t>
        </is>
      </c>
    </row>
    <row r="1297">
      <c r="A1297" s="0" t="inlineStr">
        <is>
          <t>info_time_dml_batch1_pk_drp1</t>
        </is>
      </c>
      <c r="K1297" s="0" t="inlineStr">
        <is>
          <t>[0;34m info_time_dml_batch1_pk_drp1 [0m源备字段数相同，源端字段：9 	备端字段9</t>
        </is>
      </c>
      <c r="W1297" s="0" t="inlineStr">
        <is>
          <t>YES 源备无差异</t>
        </is>
      </c>
      <c r="X1297" s="0">
        <f>A1297</f>
        <v/>
      </c>
      <c r="EQ1297" s="0" t="inlineStr">
        <is>
          <t>72行 11列，源：None 备：</t>
        </is>
      </c>
      <c r="FD1297" s="0" t="inlineStr">
        <is>
          <t>72行 17列，源：None 备：</t>
        </is>
      </c>
    </row>
    <row r="1298">
      <c r="B1298" s="0" t="inlineStr">
        <is>
          <t>YES</t>
        </is>
      </c>
      <c r="C1298" s="0" t="inlineStr">
        <is>
          <t>NULL</t>
        </is>
      </c>
      <c r="D1298" s="0" t="inlineStr">
        <is>
          <t>NULL</t>
        </is>
      </c>
      <c r="E1298" s="0" t="inlineStr">
        <is>
          <t>NULL</t>
        </is>
      </c>
      <c r="F1298" s="0" t="inlineStr">
        <is>
          <t>NULL</t>
        </is>
      </c>
      <c r="G1298" s="0" t="inlineStr">
        <is>
          <t>NULL</t>
        </is>
      </c>
      <c r="H1298" s="0" t="inlineStr">
        <is>
          <t>NULL</t>
        </is>
      </c>
      <c r="I1298" s="0" t="inlineStr">
        <is>
          <t>YES!PK__info_tim__3213E83F7673C9A0</t>
        </is>
      </c>
      <c r="J1298" s="0" t="inlineStr">
        <is>
          <t>YES! 主键相关索引</t>
        </is>
      </c>
      <c r="K1298" s="0" t="inlineStr">
        <is>
          <t xml:space="preserve"> NO!  	 id列源备映射错误，源端为int None位	期望更改为text	实际备端为int None位</t>
        </is>
      </c>
      <c r="EQ1298" s="0" t="inlineStr">
        <is>
          <t>72行 12列，源：None 备：</t>
        </is>
      </c>
      <c r="FD1298" s="0" t="inlineStr">
        <is>
          <t>72行 18列，源：None 备：</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c_time0列源备映射错误，源端为time None位	期望更改为text	实际备端为time None位</t>
        </is>
      </c>
      <c r="EQ1299" s="0" t="inlineStr">
        <is>
          <t>72行 13列，源：None 备：</t>
        </is>
      </c>
      <c r="FD1299" s="0" t="inlineStr">
        <is>
          <t>72行 19列，源：None 备：</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c_time1列源备映射错误，源端为time None位	期望更改为text	实际备端为time None位</t>
        </is>
      </c>
      <c r="EQ1300" s="0" t="inlineStr">
        <is>
          <t>72行 14列，源：None 备：</t>
        </is>
      </c>
      <c r="FD1300" s="0" t="inlineStr">
        <is>
          <t>73行 0列，源：214 备：60</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c_time2列源备映射错误，源端为time None位	期望更改为text	实际备端为time None位</t>
        </is>
      </c>
      <c r="EQ1301" s="0" t="inlineStr">
        <is>
          <t>72行 15列，源：nan 备：-340282346600000016151267322115014000640.0000000000000</t>
        </is>
      </c>
      <c r="FD1301" s="0" t="inlineStr">
        <is>
          <t>73行 1列，源：nan 备：99</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c_time3列源备映射错误，源端为time None位	期望更改为text	实际备端为time None位</t>
        </is>
      </c>
      <c r="EQ1302" s="0" t="inlineStr">
        <is>
          <t>72行 16列，源：nan 备：-340282306073709652508363335590014353408.000000</t>
        </is>
      </c>
      <c r="FD1302" s="0" t="inlineStr">
        <is>
          <t>73行 2列，源：nan 备：-12345</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c_time4列源备映射错误，源端为time None位	期望更改为text	实际备端为time None位</t>
        </is>
      </c>
      <c r="EQ1303" s="0" t="inlineStr">
        <is>
          <t>72行 17列，源：None 备：-922337203685477.5808</t>
        </is>
      </c>
      <c r="FD1303" s="0" t="inlineStr">
        <is>
          <t>73行 3列，源：nan 备：-123456789</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c_time5列源备映射错误，源端为time None位	期望更改为text	实际备端为time None位</t>
        </is>
      </c>
      <c r="EQ1304" s="0" t="inlineStr">
        <is>
          <t>72行 18列，源：None 备：-214748.3648</t>
        </is>
      </c>
      <c r="FD1304" s="0" t="inlineStr">
        <is>
          <t>73行 4列，源：nan 备：-123456789012345</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c_time6列源备映射错误，源端为time None位	期望更改为text	实际备端为time None位</t>
        </is>
      </c>
      <c r="EQ1305" s="0" t="inlineStr">
        <is>
          <t>72行 19列，源：None 备：0</t>
        </is>
      </c>
      <c r="FD1305" s="0" t="inlineStr">
        <is>
          <t>73行 5列，源：None 备：</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c_time列源备映射错误，源端为time None位	期望更改为text	实际备端为time None位</t>
        </is>
      </c>
      <c r="EQ1306" s="0" t="inlineStr">
        <is>
          <t>73行 0列，源：164 备：251</t>
        </is>
      </c>
      <c r="FD1306" s="0" t="inlineStr">
        <is>
          <t>73行 6列，源：None 备：</t>
        </is>
      </c>
    </row>
    <row r="1307">
      <c r="K1307" s="0" t="inlineStr">
        <is>
          <t>~ 空表</t>
        </is>
      </c>
      <c r="EQ1307" s="0" t="inlineStr">
        <is>
          <t>73行 1列，源：nan 备：</t>
        </is>
      </c>
      <c r="FD1307" s="0" t="inlineStr">
        <is>
          <t>73行 7列，源：None 备：</t>
        </is>
      </c>
    </row>
    <row r="1308">
      <c r="A1308" s="0" t="inlineStr">
        <is>
          <t>info_uniqueidentifier_dml_single_pk</t>
        </is>
      </c>
      <c r="K1308" s="0" t="inlineStr">
        <is>
          <t>[0;34m info_uniqueidentifier_dml_single_pk [0m源备字段数相同，源端字段：2 	备端字段2</t>
        </is>
      </c>
      <c r="W1308" s="0" t="inlineStr">
        <is>
          <t>YES 源备无差异</t>
        </is>
      </c>
      <c r="X1308" s="0">
        <f>A1308</f>
        <v/>
      </c>
      <c r="EQ1308" s="0" t="inlineStr">
        <is>
          <t>73行 2列，源：nan 备：</t>
        </is>
      </c>
      <c r="FD1308" s="0" t="inlineStr">
        <is>
          <t>73行 8列，源：None 备：</t>
        </is>
      </c>
    </row>
    <row r="1309">
      <c r="B1309" s="0" t="inlineStr">
        <is>
          <t>YES</t>
        </is>
      </c>
      <c r="C1309" s="0" t="inlineStr">
        <is>
          <t>NULL</t>
        </is>
      </c>
      <c r="D1309" s="0" t="inlineStr">
        <is>
          <t>NULL</t>
        </is>
      </c>
      <c r="E1309" s="0" t="inlineStr">
        <is>
          <t>NULL</t>
        </is>
      </c>
      <c r="F1309" s="0" t="inlineStr">
        <is>
          <t>NULL</t>
        </is>
      </c>
      <c r="G1309" s="0" t="inlineStr">
        <is>
          <t>NULL</t>
        </is>
      </c>
      <c r="H1309" s="0" t="inlineStr">
        <is>
          <t>NULL</t>
        </is>
      </c>
      <c r="I1309" s="0" t="inlineStr">
        <is>
          <t>YES!PK__info_uni__3213E83F55362878</t>
        </is>
      </c>
      <c r="J1309" s="0" t="inlineStr">
        <is>
          <t>YES! 主键相关索引</t>
        </is>
      </c>
      <c r="K1309" s="0" t="inlineStr">
        <is>
          <t xml:space="preserve"> NO!  	 id列源备映射错误，源端为int None位	期望更改为text	实际备端为int None位</t>
        </is>
      </c>
      <c r="EQ1309" s="0" t="inlineStr">
        <is>
          <t>73行 3列，源：nan 备：</t>
        </is>
      </c>
      <c r="FD1309" s="0" t="inlineStr">
        <is>
          <t>73行 9列，源：None 备：</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c_uniqueidentifier列源备映射错误，源端为uniqueidentifier None位	期望更改为text	实际备端为uniqueidentifier None位</t>
        </is>
      </c>
      <c r="EQ1310" s="0" t="inlineStr">
        <is>
          <t>73行 4列，源：nan 备：</t>
        </is>
      </c>
      <c r="FD1310" s="0" t="inlineStr">
        <is>
          <t>73行 10列，源：None 备：</t>
        </is>
      </c>
    </row>
    <row r="1311">
      <c r="A1311" s="0" t="inlineStr">
        <is>
          <t>info_datetime2_dml_single_pk</t>
        </is>
      </c>
      <c r="K1311" s="0" t="inlineStr">
        <is>
          <t>[0;34m info_datetime2_dml_single_pk [0m源备字段数相同，源端字段：9 	备端字段9</t>
        </is>
      </c>
      <c r="W1311" s="0" t="inlineStr">
        <is>
          <t>YES 源备无差异</t>
        </is>
      </c>
      <c r="X1311" s="0">
        <f>A1311</f>
        <v/>
      </c>
      <c r="EQ1311" s="0" t="inlineStr">
        <is>
          <t>73行 5列，源：None 备：</t>
        </is>
      </c>
      <c r="FD1311" s="0" t="inlineStr">
        <is>
          <t>73行 11列，源：None 备：</t>
        </is>
      </c>
    </row>
    <row r="1312">
      <c r="B1312" s="0" t="inlineStr">
        <is>
          <t>YES</t>
        </is>
      </c>
      <c r="C1312" s="0" t="inlineStr">
        <is>
          <t>NULL</t>
        </is>
      </c>
      <c r="D1312" s="0" t="inlineStr">
        <is>
          <t>NULL</t>
        </is>
      </c>
      <c r="E1312" s="0" t="inlineStr">
        <is>
          <t>NULL</t>
        </is>
      </c>
      <c r="F1312" s="0" t="inlineStr">
        <is>
          <t>NULL</t>
        </is>
      </c>
      <c r="G1312" s="0" t="inlineStr">
        <is>
          <t>NULL</t>
        </is>
      </c>
      <c r="H1312" s="0" t="inlineStr">
        <is>
          <t>NULL</t>
        </is>
      </c>
      <c r="I1312" s="0" t="inlineStr">
        <is>
          <t>YES!PK__info_dat__3213E83F59A2FB93</t>
        </is>
      </c>
      <c r="J1312" s="0" t="inlineStr">
        <is>
          <t>YES! 主键相关索引</t>
        </is>
      </c>
      <c r="K1312" s="0" t="inlineStr">
        <is>
          <t xml:space="preserve"> NO!  	 id列源备映射错误，源端为int None位	期望更改为text	实际备端为int None位</t>
        </is>
      </c>
      <c r="EQ1312" s="0" t="inlineStr">
        <is>
          <t>73行 6列，源：None 备：</t>
        </is>
      </c>
      <c r="FD1312" s="0" t="inlineStr">
        <is>
          <t>73行 12列，源：None 备：</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c_dt2_0列源备映射错误，源端为datetime2 None位	期望更改为text	实际备端为datetime2 None位</t>
        </is>
      </c>
      <c r="EQ1313" s="0" t="inlineStr">
        <is>
          <t>73行 7列，源：None 备：</t>
        </is>
      </c>
      <c r="FD1313" s="0" t="inlineStr">
        <is>
          <t>73行 13列，源：None 备：</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c_dt2_1列源备映射错误，源端为datetime2 None位	期望更改为text	实际备端为datetime2 None位</t>
        </is>
      </c>
      <c r="EQ1314" s="0" t="inlineStr">
        <is>
          <t>73行 8列，源：None 备：</t>
        </is>
      </c>
      <c r="FD1314" s="0" t="inlineStr">
        <is>
          <t>73行 14列，源：None 备：</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c_dt2_2列源备映射错误，源端为datetime2 None位	期望更改为text	实际备端为datetime2 None位</t>
        </is>
      </c>
      <c r="EQ1315" s="0" t="inlineStr">
        <is>
          <t>73行 9列，源：None 备：</t>
        </is>
      </c>
      <c r="FD1315" s="0" t="inlineStr">
        <is>
          <t>73行 15列，源：nan 备：</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c_dt2_3列源备映射错误，源端为datetime2 None位	期望更改为text	实际备端为datetime2 None位</t>
        </is>
      </c>
      <c r="EQ1316" s="0" t="inlineStr">
        <is>
          <t>73行 10列，源：None 备：</t>
        </is>
      </c>
      <c r="FD1316" s="0" t="inlineStr">
        <is>
          <t>73行 16列，源：nan 备：</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c_dt2_4列源备映射错误，源端为datetime2 None位	期望更改为text	实际备端为datetime2 None位</t>
        </is>
      </c>
      <c r="EQ1317" s="0" t="inlineStr">
        <is>
          <t>73行 11列，源：None 备：</t>
        </is>
      </c>
      <c r="FD1317" s="0" t="inlineStr">
        <is>
          <t>73行 17列，源：None 备：</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c_dt2_5列源备映射错误，源端为datetime2 None位	期望更改为text	实际备端为datetime2 None位</t>
        </is>
      </c>
      <c r="EQ1318" s="0" t="inlineStr">
        <is>
          <t>73行 12列，源：None 备：</t>
        </is>
      </c>
      <c r="FD1318" s="0" t="inlineStr">
        <is>
          <t>73行 18列，源：None 备：</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c_dt2_6列源备映射错误，源端为datetime2 None位	期望更改为text	实际备端为datetime2 None位</t>
        </is>
      </c>
      <c r="EQ1319" s="0" t="inlineStr">
        <is>
          <t>73行 13列，源：None 备：</t>
        </is>
      </c>
      <c r="FD1319" s="0" t="inlineStr">
        <is>
          <t>73行 19列，源：None 备：</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c_dt2列源备映射错误，源端为datetime2 None位	期望更改为text	实际备端为datetime2 None位</t>
        </is>
      </c>
      <c r="EQ1320" s="0" t="inlineStr">
        <is>
          <t>73行 14列，源：None 备：</t>
        </is>
      </c>
      <c r="FD1320" s="0" t="inlineStr">
        <is>
          <t>74行 0列，源：215 备：61</t>
        </is>
      </c>
    </row>
    <row r="1321">
      <c r="A1321" s="0" t="inlineStr">
        <is>
          <t>info_geography_dml_single_pk_drp</t>
        </is>
      </c>
      <c r="K1321" s="0" t="inlineStr">
        <is>
          <t>[0;34m info_geography_dml_single_pk_drp [0m源备字段数相同，源端字段：2 	备端字段2</t>
        </is>
      </c>
      <c r="W1321" s="16">
        <f>HYPERLINK("#2026041717hbase1!ES2","NO 源备存在差异，共4个")</f>
        <v/>
      </c>
      <c r="X1321" s="0">
        <f>A1321</f>
        <v/>
      </c>
      <c r="EQ1321" s="0" t="inlineStr">
        <is>
          <t>73行 15列，源：nan 备：</t>
        </is>
      </c>
      <c r="FD1321" s="0" t="inlineStr">
        <is>
          <t>74行 1列，源：nan 备：200</t>
        </is>
      </c>
    </row>
    <row r="1322">
      <c r="B1322" s="0" t="inlineStr">
        <is>
          <t>YES</t>
        </is>
      </c>
      <c r="C1322" s="0" t="inlineStr">
        <is>
          <t>NULL</t>
        </is>
      </c>
      <c r="D1322" s="0" t="inlineStr">
        <is>
          <t>NULL</t>
        </is>
      </c>
      <c r="E1322" s="0" t="inlineStr">
        <is>
          <t>NULL</t>
        </is>
      </c>
      <c r="F1322" s="0" t="inlineStr">
        <is>
          <t>NULL</t>
        </is>
      </c>
      <c r="G1322" s="0" t="inlineStr">
        <is>
          <t>NULL</t>
        </is>
      </c>
      <c r="H1322" s="0" t="inlineStr">
        <is>
          <t>NULL</t>
        </is>
      </c>
      <c r="I1322" s="0" t="inlineStr">
        <is>
          <t>YES!PK__info_geo__3213E83F64C7416D</t>
        </is>
      </c>
      <c r="J1322" s="0" t="inlineStr">
        <is>
          <t>YES! 主键相关索引</t>
        </is>
      </c>
      <c r="K1322" s="0" t="inlineStr">
        <is>
          <t xml:space="preserve"> NO!  	 id列源备映射错误，源端为int None位	期望更改为text	实际备端为int None位</t>
        </is>
      </c>
      <c r="EQ1322" s="0" t="inlineStr">
        <is>
          <t>73行 16列，源：nan 备：</t>
        </is>
      </c>
      <c r="FD1322" s="0" t="inlineStr">
        <is>
          <t>74行 2列，源：nan 备：20000</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c_geography列源备映射错误，源端为geography -1位	期望更改为text	实际备端为geography -1位</t>
        </is>
      </c>
      <c r="EQ1323" s="0" t="inlineStr">
        <is>
          <t>73行 17列，源：None 备：</t>
        </is>
      </c>
      <c r="FD1323" s="0" t="inlineStr">
        <is>
          <t>74行 3列，源：nan 备：2000000000</t>
        </is>
      </c>
    </row>
    <row r="1324">
      <c r="A1324" s="0" t="inlineStr">
        <is>
          <t>info_varchar_dml_single_pk_drp</t>
        </is>
      </c>
      <c r="K1324" s="0" t="inlineStr">
        <is>
          <t>[0;34m info_varchar_dml_single_pk_drp [0m源备字段数相同，源端字段：4 	备端字段4</t>
        </is>
      </c>
      <c r="W1324" s="0" t="inlineStr">
        <is>
          <t>YES 源备无差异</t>
        </is>
      </c>
      <c r="X1324" s="0">
        <f>A1324</f>
        <v/>
      </c>
      <c r="EQ1324" s="0" t="inlineStr">
        <is>
          <t>73行 18列，源：None 备：</t>
        </is>
      </c>
      <c r="FD1324" s="0" t="inlineStr">
        <is>
          <t>74行 4列，源：nan 备：2000000000000000</t>
        </is>
      </c>
    </row>
    <row r="1325">
      <c r="B1325" s="0" t="inlineStr">
        <is>
          <t>YES</t>
        </is>
      </c>
      <c r="C1325" s="0" t="inlineStr">
        <is>
          <t>NULL</t>
        </is>
      </c>
      <c r="D1325" s="0" t="inlineStr">
        <is>
          <t>NULL</t>
        </is>
      </c>
      <c r="E1325" s="0" t="inlineStr">
        <is>
          <t>NULL</t>
        </is>
      </c>
      <c r="F1325" s="0" t="inlineStr">
        <is>
          <t>NULL</t>
        </is>
      </c>
      <c r="G1325" s="0" t="inlineStr">
        <is>
          <t>NULL</t>
        </is>
      </c>
      <c r="H1325" s="0" t="inlineStr">
        <is>
          <t>NULL</t>
        </is>
      </c>
      <c r="I1325" s="0" t="inlineStr">
        <is>
          <t>YES!PK__info_var__3213E83F623193E8</t>
        </is>
      </c>
      <c r="J1325" s="0" t="inlineStr">
        <is>
          <t>YES! 主键相关索引</t>
        </is>
      </c>
      <c r="K1325" s="0" t="inlineStr">
        <is>
          <t xml:space="preserve"> NO!  	 id列源备映射错误，源端为int None位	期望更改为text	实际备端为int None位</t>
        </is>
      </c>
      <c r="EQ1325" s="0" t="inlineStr">
        <is>
          <t>73行 19列，源：None 备：</t>
        </is>
      </c>
      <c r="FD1325" s="0" t="inlineStr">
        <is>
          <t>74行 5列，源：None 备：</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c_varchar列源备映射错误，源端为varchar 1位	期望更改为text	实际备端为varchar 1位</t>
        </is>
      </c>
      <c r="EQ1326" s="0" t="inlineStr">
        <is>
          <t>74行 0列，源：165 备：252</t>
        </is>
      </c>
      <c r="FD1326" s="0" t="inlineStr">
        <is>
          <t>74行 6列，源：None 备：</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c_varchar50列源备映射错误，源端为varchar 50位	期望更改为text	实际备端为varchar 50位</t>
        </is>
      </c>
      <c r="EQ1327" s="0" t="inlineStr">
        <is>
          <t>74行 1列，源：nan 备：</t>
        </is>
      </c>
      <c r="FD1327" s="0" t="inlineStr">
        <is>
          <t>74行 7列，源：None 备：</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c_varchar200列源备映射错误，源端为varchar 200位	期望更改为text	实际备端为varchar 200位</t>
        </is>
      </c>
      <c r="EQ1328" s="0" t="inlineStr">
        <is>
          <t>74行 2列，源：nan 备：</t>
        </is>
      </c>
      <c r="FD1328" s="0" t="inlineStr">
        <is>
          <t>74行 8列，源：None 备：</t>
        </is>
      </c>
    </row>
    <row r="1329">
      <c r="A1329" s="0" t="inlineStr">
        <is>
          <t>info_time_dml_batch1_pk_drp2</t>
        </is>
      </c>
      <c r="K1329" s="0" t="inlineStr">
        <is>
          <t>[0;34m info_time_dml_batch1_pk_drp2 [0m源备字段数相同，源端字段：9 	备端字段9</t>
        </is>
      </c>
      <c r="W1329" s="16">
        <f>HYPERLINK("#2026041717hbase1!ET2","NO 源备存在差异，共69个")</f>
        <v/>
      </c>
      <c r="X1329" s="0">
        <f>A1329</f>
        <v/>
      </c>
      <c r="EQ1329" s="0" t="inlineStr">
        <is>
          <t>74行 3列，源：nan 备：</t>
        </is>
      </c>
      <c r="FD1329" s="0" t="inlineStr">
        <is>
          <t>74行 9列，源：None 备：</t>
        </is>
      </c>
    </row>
    <row r="1330">
      <c r="B1330" s="0" t="inlineStr">
        <is>
          <t>YES</t>
        </is>
      </c>
      <c r="C1330" s="0" t="inlineStr">
        <is>
          <t>NULL</t>
        </is>
      </c>
      <c r="D1330" s="0" t="inlineStr">
        <is>
          <t>NULL</t>
        </is>
      </c>
      <c r="E1330" s="0" t="inlineStr">
        <is>
          <t>NULL</t>
        </is>
      </c>
      <c r="F1330" s="0" t="inlineStr">
        <is>
          <t>NULL</t>
        </is>
      </c>
      <c r="G1330" s="0" t="inlineStr">
        <is>
          <t>NULL</t>
        </is>
      </c>
      <c r="H1330" s="0" t="inlineStr">
        <is>
          <t>NULL</t>
        </is>
      </c>
      <c r="I1330" s="0" t="inlineStr">
        <is>
          <t>YES!PK__info_tim__3213E83F8B2481D2</t>
        </is>
      </c>
      <c r="J1330" s="0" t="inlineStr">
        <is>
          <t>YES! 主键相关索引</t>
        </is>
      </c>
      <c r="K1330" s="0" t="inlineStr">
        <is>
          <t xml:space="preserve"> NO!  	 id列源备映射错误，源端为int None位	期望更改为text	实际备端为int None位</t>
        </is>
      </c>
      <c r="EQ1330" s="0" t="inlineStr">
        <is>
          <t>74行 4列，源：nan 备：</t>
        </is>
      </c>
      <c r="FD1330" s="0" t="inlineStr">
        <is>
          <t>74行 10列，源：None 备：</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c_time0列源备映射错误，源端为time None位	期望更改为text	实际备端为time None位</t>
        </is>
      </c>
      <c r="EQ1331" s="0" t="inlineStr">
        <is>
          <t>74行 5列，源：None 备：</t>
        </is>
      </c>
      <c r="FD1331" s="0" t="inlineStr">
        <is>
          <t>74行 11列，源：None 备：</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c_time1列源备映射错误，源端为time None位	期望更改为text	实际备端为time None位</t>
        </is>
      </c>
      <c r="EQ1332" s="0" t="inlineStr">
        <is>
          <t>74行 6列，源：None 备：</t>
        </is>
      </c>
      <c r="FD1332" s="0" t="inlineStr">
        <is>
          <t>74行 12列，源：None 备：</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c_time2列源备映射错误，源端为time None位	期望更改为text	实际备端为time None位</t>
        </is>
      </c>
      <c r="EQ1333" s="0" t="inlineStr">
        <is>
          <t>74行 7列，源：None 备：</t>
        </is>
      </c>
      <c r="FD1333" s="0" t="inlineStr">
        <is>
          <t>74行 13列，源：None 备：</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c_time3列源备映射错误，源端为time None位	期望更改为text	实际备端为time None位</t>
        </is>
      </c>
      <c r="EQ1334" s="0" t="inlineStr">
        <is>
          <t>74行 8列，源：None 备：</t>
        </is>
      </c>
      <c r="FD1334" s="0" t="inlineStr">
        <is>
          <t>74行 14列，源：None 备：</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c_time4列源备映射错误，源端为time None位	期望更改为text	实际备端为time None位</t>
        </is>
      </c>
      <c r="EQ1335" s="0" t="inlineStr">
        <is>
          <t>74行 9列，源：None 备：</t>
        </is>
      </c>
      <c r="FD1335" s="0" t="inlineStr">
        <is>
          <t>74行 15列，源：nan 备：</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c_time5列源备映射错误，源端为time None位	期望更改为text	实际备端为time None位</t>
        </is>
      </c>
      <c r="EQ1336" s="0" t="inlineStr">
        <is>
          <t>74行 10列，源：None 备：</t>
        </is>
      </c>
      <c r="FD1336" s="0" t="inlineStr">
        <is>
          <t>74行 16列，源：nan 备：</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c_time6列源备映射错误，源端为time None位	期望更改为text	实际备端为time None位</t>
        </is>
      </c>
      <c r="EQ1337" s="0" t="inlineStr">
        <is>
          <t>74行 11列，源：None 备：</t>
        </is>
      </c>
      <c r="FD1337" s="0" t="inlineStr">
        <is>
          <t>74行 17列，源：None 备：</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c_time列源备映射错误，源端为time None位	期望更改为text	实际备端为time None位</t>
        </is>
      </c>
      <c r="EQ1338" s="0" t="inlineStr">
        <is>
          <t>74行 12列，源：None 备：</t>
        </is>
      </c>
      <c r="FD1338" s="0" t="inlineStr">
        <is>
          <t>74行 18列，源：None 备：</t>
        </is>
      </c>
    </row>
    <row r="1339">
      <c r="A1339" s="0" t="inlineStr">
        <is>
          <t>info_varchar_dml_batch1_pk_urp1</t>
        </is>
      </c>
      <c r="K1339" s="0" t="inlineStr">
        <is>
          <t>[0;34m info_varchar_dml_batch1_pk_urp1 [0m源备字段数相同，源端字段：4 	备端字段4</t>
        </is>
      </c>
      <c r="W1339" s="0" t="inlineStr">
        <is>
          <t>YES 源备无差异</t>
        </is>
      </c>
      <c r="X1339" s="0">
        <f>A1339</f>
        <v/>
      </c>
      <c r="EQ1339" s="0" t="inlineStr">
        <is>
          <t>74行 13列，源：None 备：</t>
        </is>
      </c>
      <c r="FD1339" s="0" t="inlineStr">
        <is>
          <t>74行 19列，源：None 备：</t>
        </is>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YES!PK__info_var__3213E83F14E721FC</t>
        </is>
      </c>
      <c r="J1340" s="0" t="inlineStr">
        <is>
          <t>YES! 主键相关索引</t>
        </is>
      </c>
      <c r="K1340" s="0" t="inlineStr">
        <is>
          <t xml:space="preserve"> NO!  	 id列源备映射错误，源端为int None位	期望更改为text	实际备端为int None位</t>
        </is>
      </c>
      <c r="EQ1340" s="0" t="inlineStr">
        <is>
          <t>74行 14列，源：None 备：</t>
        </is>
      </c>
      <c r="FD1340" s="0" t="inlineStr">
        <is>
          <t>75行 0列，源：216 备：62</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c_varchar列源备映射错误，源端为varchar 1位	期望更改为text	实际备端为varchar 1位</t>
        </is>
      </c>
      <c r="EQ1341" s="0" t="inlineStr">
        <is>
          <t>74行 15列，源：nan 备：</t>
        </is>
      </c>
      <c r="FD1341" s="0" t="inlineStr">
        <is>
          <t>75行 1列，源：nan 备：</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c_varchar20列源备映射错误，源端为varchar 20位	期望更改为text	实际备端为varchar 20位</t>
        </is>
      </c>
      <c r="EQ1342" s="0" t="inlineStr">
        <is>
          <t>74行 16列，源：nan 备：</t>
        </is>
      </c>
      <c r="FD1342" s="0" t="inlineStr">
        <is>
          <t>75行 2列，源：nan 备：</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c_varchar7000列源备映射错误，源端为varchar 7000位	期望更改为text	实际备端为varchar 7000位</t>
        </is>
      </c>
      <c r="EQ1343" s="0" t="inlineStr">
        <is>
          <t>74行 17列，源：None 备：</t>
        </is>
      </c>
      <c r="FD1343" s="0" t="inlineStr">
        <is>
          <t>75行 3列，源：nan 备：</t>
        </is>
      </c>
    </row>
    <row r="1344">
      <c r="A1344" s="0" t="inlineStr">
        <is>
          <t>info_nvarchar_dml_batch2_pk_irp2</t>
        </is>
      </c>
      <c r="K1344" s="0" t="inlineStr">
        <is>
          <t>[0;34m info_nvarchar_dml_batch2_pk_irp2 [0m源备字段数相同，源端字段：4 	备端字段4</t>
        </is>
      </c>
      <c r="W1344" s="16">
        <f>HYPERLINK("#2026041717hbase1!EU2","NO 源备存在差异，共3个")</f>
        <v/>
      </c>
      <c r="X1344" s="0">
        <f>A1344</f>
        <v/>
      </c>
      <c r="EQ1344" s="0" t="inlineStr">
        <is>
          <t>74行 18列，源：None 备：</t>
        </is>
      </c>
      <c r="FD1344" s="0" t="inlineStr">
        <is>
          <t>75行 4列，源：nan 备：</t>
        </is>
      </c>
    </row>
    <row r="1345">
      <c r="B1345" s="0" t="inlineStr">
        <is>
          <t>YES</t>
        </is>
      </c>
      <c r="C1345" s="0" t="inlineStr">
        <is>
          <t>NULL</t>
        </is>
      </c>
      <c r="D1345" s="0" t="inlineStr">
        <is>
          <t>NULL</t>
        </is>
      </c>
      <c r="E1345" s="0" t="inlineStr">
        <is>
          <t>NULL</t>
        </is>
      </c>
      <c r="F1345" s="0" t="inlineStr">
        <is>
          <t>NULL</t>
        </is>
      </c>
      <c r="G1345" s="0" t="inlineStr">
        <is>
          <t>NULL</t>
        </is>
      </c>
      <c r="H1345" s="0" t="inlineStr">
        <is>
          <t>NULL</t>
        </is>
      </c>
      <c r="I1345" s="0" t="inlineStr">
        <is>
          <t>YES!PK__info_nva__3213E83FC38A60D2</t>
        </is>
      </c>
      <c r="J1345" s="0" t="inlineStr">
        <is>
          <t>YES! 主键相关索引</t>
        </is>
      </c>
      <c r="K1345" s="0" t="inlineStr">
        <is>
          <t xml:space="preserve"> NO!  	 id列源备映射错误，源端为int None位	期望更改为text	实际备端为int None位</t>
        </is>
      </c>
      <c r="EQ1345" s="0" t="inlineStr">
        <is>
          <t>74行 19列，源：None 备：</t>
        </is>
      </c>
      <c r="FD1345" s="0" t="inlineStr">
        <is>
          <t>75行 5列，源：None 备：</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c_nvarchar列源备映射错误，源端为nvarchar 2位	期望更改为text	实际备端为nvarchar 2位</t>
        </is>
      </c>
      <c r="EQ1346" s="0" t="inlineStr">
        <is>
          <t>75行 0列，源：166 备：253</t>
        </is>
      </c>
      <c r="FD1346" s="0" t="inlineStr">
        <is>
          <t>75行 6列，源：None 备：</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c_nvarchar20列源备映射错误，源端为nvarchar 40位	期望更改为text	实际备端为nvarchar 40位</t>
        </is>
      </c>
      <c r="EQ1347" s="0" t="inlineStr">
        <is>
          <t>75行 1列，源：nan 备：</t>
        </is>
      </c>
      <c r="FD1347" s="0" t="inlineStr">
        <is>
          <t>75行 7列，源：None 备：</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c_nvarchar3500列源备映射错误，源端为nvarchar 7000位	期望更改为text	实际备端为nvarchar 7000位</t>
        </is>
      </c>
      <c r="EQ1348" s="0" t="inlineStr">
        <is>
          <t>75行 2列，源：nan 备：</t>
        </is>
      </c>
      <c r="FD1348" s="0" t="inlineStr">
        <is>
          <t>75行 8列，源：None 备：</t>
        </is>
      </c>
    </row>
    <row r="1349">
      <c r="A1349" s="0" t="inlineStr">
        <is>
          <t>info_geography_dml_single_pk</t>
        </is>
      </c>
      <c r="K1349" s="0" t="inlineStr">
        <is>
          <t>[0;34m info_geography_dml_single_pk [0m源备字段数相同，源端字段：2 	备端字段2</t>
        </is>
      </c>
      <c r="W1349" s="16">
        <f>HYPERLINK("#2026041717hbase1!EV2","NO 源备存在差异，共1个")</f>
        <v/>
      </c>
      <c r="X1349" s="0">
        <f>A1349</f>
        <v/>
      </c>
      <c r="EQ1349" s="0" t="inlineStr">
        <is>
          <t>75行 3列，源：nan 备：</t>
        </is>
      </c>
      <c r="FD1349" s="0" t="inlineStr">
        <is>
          <t>75行 9列，源：None 备：</t>
        </is>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YES!PK__info_geo__3213E83F6C9EF284</t>
        </is>
      </c>
      <c r="J1350" s="0" t="inlineStr">
        <is>
          <t>YES! 主键相关索引</t>
        </is>
      </c>
      <c r="K1350" s="0" t="inlineStr">
        <is>
          <t xml:space="preserve"> NO!  	 id列源备映射错误，源端为int None位	期望更改为text	实际备端为int None位</t>
        </is>
      </c>
      <c r="EQ1350" s="0" t="inlineStr">
        <is>
          <t>75行 4列，源：nan 备：</t>
        </is>
      </c>
      <c r="FD1350" s="0" t="inlineStr">
        <is>
          <t>75行 10列，源：None 备：</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c_geography列源备映射错误，源端为geography -1位	期望更改为text	实际备端为geography -1位</t>
        </is>
      </c>
      <c r="EQ1351" s="0" t="inlineStr">
        <is>
          <t>75行 5列，源：None 备：</t>
        </is>
      </c>
      <c r="FD1351" s="0" t="inlineStr">
        <is>
          <t>75行 11列，源：None 备：</t>
        </is>
      </c>
    </row>
    <row r="1352">
      <c r="A1352" s="0" t="inlineStr">
        <is>
          <t>info_time_dml_batch1_pk</t>
        </is>
      </c>
      <c r="K1352" s="0" t="inlineStr">
        <is>
          <t>[0;34m info_time_dml_batch1_pk [0m源备字段数相同，源端字段：9 	备端字段9</t>
        </is>
      </c>
      <c r="W1352" s="16">
        <f>HYPERLINK("#2026041717hbase1!EW2","NO 源备存在差异，共68个")</f>
        <v/>
      </c>
      <c r="X1352" s="0">
        <f>A1352</f>
        <v/>
      </c>
      <c r="EQ1352" s="0" t="inlineStr">
        <is>
          <t>75行 6列，源：None 备：</t>
        </is>
      </c>
      <c r="FD1352" s="0" t="inlineStr">
        <is>
          <t>75行 12列，源：None 备：</t>
        </is>
      </c>
    </row>
    <row r="1353">
      <c r="B1353" s="0" t="inlineStr">
        <is>
          <t>YES</t>
        </is>
      </c>
      <c r="C1353" s="0" t="inlineStr">
        <is>
          <t>NULL</t>
        </is>
      </c>
      <c r="D1353" s="0" t="inlineStr">
        <is>
          <t>NULL</t>
        </is>
      </c>
      <c r="E1353" s="0" t="inlineStr">
        <is>
          <t>NULL</t>
        </is>
      </c>
      <c r="F1353" s="0" t="inlineStr">
        <is>
          <t>NULL</t>
        </is>
      </c>
      <c r="G1353" s="0" t="inlineStr">
        <is>
          <t>NULL</t>
        </is>
      </c>
      <c r="H1353" s="0" t="inlineStr">
        <is>
          <t>NULL</t>
        </is>
      </c>
      <c r="I1353" s="0" t="inlineStr">
        <is>
          <t>YES!PK__info_tim__3213E83F1D9C477F</t>
        </is>
      </c>
      <c r="J1353" s="0" t="inlineStr">
        <is>
          <t>YES! 主键相关索引</t>
        </is>
      </c>
      <c r="K1353" s="0" t="inlineStr">
        <is>
          <t xml:space="preserve"> NO!  	 id列源备映射错误，源端为int None位	期望更改为text	实际备端为int None位</t>
        </is>
      </c>
      <c r="EQ1353" s="0" t="inlineStr">
        <is>
          <t>75行 7列，源：None 备：</t>
        </is>
      </c>
      <c r="FD1353" s="0" t="inlineStr">
        <is>
          <t>75行 13列，源：None 备：</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c_time0列源备映射错误，源端为time None位	期望更改为text	实际备端为time None位</t>
        </is>
      </c>
      <c r="EQ1354" s="0" t="inlineStr">
        <is>
          <t>75行 8列，源：None 备：</t>
        </is>
      </c>
      <c r="FD1354" s="0" t="inlineStr">
        <is>
          <t>75行 14列，源：None 备：</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c_time1列源备映射错误，源端为time None位	期望更改为text	实际备端为time None位</t>
        </is>
      </c>
      <c r="EQ1355" s="0" t="inlineStr">
        <is>
          <t>75行 9列，源：None 备：</t>
        </is>
      </c>
      <c r="FD1355" s="0" t="inlineStr">
        <is>
          <t>75行 15列，源：1.23456789e+38 备：</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c_time2列源备映射错误，源端为time None位	期望更改为text	实际备端为time None位</t>
        </is>
      </c>
      <c r="EQ1356" s="0" t="inlineStr">
        <is>
          <t>75行 10列，源：None 备：</t>
        </is>
      </c>
      <c r="FD1356" s="0" t="inlineStr">
        <is>
          <t>75行 16列，源：3.4028230607370965e+38 备：</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c_time3列源备映射错误，源端为time None位	期望更改为text	实际备端为time None位</t>
        </is>
      </c>
      <c r="EQ1357" s="0" t="inlineStr">
        <is>
          <t>75行 11列，源：None 备：</t>
        </is>
      </c>
      <c r="FD1357" s="0" t="inlineStr">
        <is>
          <t>75行 19列，源：True 备：</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c_time4列源备映射错误，源端为time None位	期望更改为text	实际备端为time None位</t>
        </is>
      </c>
      <c r="EQ1358" s="0" t="inlineStr">
        <is>
          <t>75行 12列，源：None 备：</t>
        </is>
      </c>
      <c r="FD1358" s="0" t="inlineStr">
        <is>
          <t>76行 0列，源：217 备：63</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c_time5列源备映射错误，源端为time None位	期望更改为text	实际备端为time None位</t>
        </is>
      </c>
      <c r="EQ1359" s="0" t="inlineStr">
        <is>
          <t>75行 13列，源：None 备：</t>
        </is>
      </c>
      <c r="FD1359" s="0" t="inlineStr">
        <is>
          <t>76行 1列，源：nan 备：</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c_time6列源备映射错误，源端为time None位	期望更改为text	实际备端为time None位</t>
        </is>
      </c>
      <c r="EQ1360" s="0" t="inlineStr">
        <is>
          <t>75行 14列，源：None 备：</t>
        </is>
      </c>
      <c r="FD1360" s="0" t="inlineStr">
        <is>
          <t>76行 2列，源：nan 备：</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c_time列源备映射错误，源端为time None位	期望更改为text	实际备端为time None位</t>
        </is>
      </c>
      <c r="EQ1361" s="0" t="inlineStr">
        <is>
          <t>75行 15列，源：nan 备：</t>
        </is>
      </c>
      <c r="FD1361" s="0" t="inlineStr">
        <is>
          <t>76行 3列，源：nan 备：</t>
        </is>
      </c>
    </row>
    <row r="1362">
      <c r="A1362" s="0" t="inlineStr">
        <is>
          <t>info_sdt_dml_batch1_pk_irp1</t>
        </is>
      </c>
      <c r="K1362" s="0" t="inlineStr">
        <is>
          <t>[0;34m info_sdt_dml_batch1_pk_irp1 [0m源备字段数相同，源端字段：2 	备端字段2</t>
        </is>
      </c>
      <c r="W1362" s="16">
        <f>HYPERLINK("#2026041717hbase1!EX2","NO 源备存在差异，共26个")</f>
        <v/>
      </c>
      <c r="X1362" s="0">
        <f>A1362</f>
        <v/>
      </c>
      <c r="EQ1362" s="0" t="inlineStr">
        <is>
          <t>75行 16列，源：nan 备：</t>
        </is>
      </c>
      <c r="FD1362" s="0" t="inlineStr">
        <is>
          <t>76行 4列，源：nan 备：</t>
        </is>
      </c>
    </row>
    <row r="1363">
      <c r="B1363" s="0" t="inlineStr">
        <is>
          <t>YES</t>
        </is>
      </c>
      <c r="C1363" s="0" t="inlineStr">
        <is>
          <t>NULL</t>
        </is>
      </c>
      <c r="D1363" s="0" t="inlineStr">
        <is>
          <t>NULL</t>
        </is>
      </c>
      <c r="E1363" s="0" t="inlineStr">
        <is>
          <t>NULL</t>
        </is>
      </c>
      <c r="F1363" s="0" t="inlineStr">
        <is>
          <t>NULL</t>
        </is>
      </c>
      <c r="G1363" s="0" t="inlineStr">
        <is>
          <t>NULL</t>
        </is>
      </c>
      <c r="H1363" s="0" t="inlineStr">
        <is>
          <t>NULL</t>
        </is>
      </c>
      <c r="I1363" s="0" t="inlineStr">
        <is>
          <t>YES!PK__info_sdt__3213E83F27AA8810</t>
        </is>
      </c>
      <c r="J1363" s="0" t="inlineStr">
        <is>
          <t>YES! 主键相关索引</t>
        </is>
      </c>
      <c r="K1363" s="0" t="inlineStr">
        <is>
          <t xml:space="preserve"> NO!  	 id列源备映射错误，源端为int None位	期望更改为text	实际备端为int None位</t>
        </is>
      </c>
      <c r="EQ1363" s="0" t="inlineStr">
        <is>
          <t>75行 17列，源：None 备：</t>
        </is>
      </c>
      <c r="FD1363" s="0" t="inlineStr">
        <is>
          <t>76行 5列，源：None 备：</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c_sdt列源备映射错误，源端为smalldatetime None位	期望更改为text	实际备端为smalldatetime None位</t>
        </is>
      </c>
      <c r="EQ1364" s="0" t="inlineStr">
        <is>
          <t>75行 18列，源：None 备：</t>
        </is>
      </c>
      <c r="FD1364" s="0" t="inlineStr">
        <is>
          <t>76行 6列，源：None 备：</t>
        </is>
      </c>
    </row>
    <row r="1365">
      <c r="A1365" s="0" t="inlineStr">
        <is>
          <t>info_binary_dml_single_pk_urp</t>
        </is>
      </c>
      <c r="K1365" s="0" t="inlineStr">
        <is>
          <t>[0;34m info_binary_dml_single_pk_urp [0m源备字段数相同，源端字段：4 	备端字段4</t>
        </is>
      </c>
      <c r="W1365" s="16">
        <f>HYPERLINK("#2026041717hbase1!EY2","NO 源备存在差异，共15个")</f>
        <v/>
      </c>
      <c r="X1365" s="0">
        <f>A1365</f>
        <v/>
      </c>
      <c r="EQ1365" s="0" t="inlineStr">
        <is>
          <t>75行 19列，源：None 备：</t>
        </is>
      </c>
      <c r="FD1365" s="0" t="inlineStr">
        <is>
          <t>76行 7列，源：None 备：</t>
        </is>
      </c>
    </row>
    <row r="1366">
      <c r="B1366" s="0" t="inlineStr">
        <is>
          <t>YES</t>
        </is>
      </c>
      <c r="C1366" s="0" t="inlineStr">
        <is>
          <t>NULL</t>
        </is>
      </c>
      <c r="D1366" s="0" t="inlineStr">
        <is>
          <t>NULL</t>
        </is>
      </c>
      <c r="E1366" s="0" t="inlineStr">
        <is>
          <t>NULL</t>
        </is>
      </c>
      <c r="F1366" s="0" t="inlineStr">
        <is>
          <t>NULL</t>
        </is>
      </c>
      <c r="G1366" s="0" t="inlineStr">
        <is>
          <t>NULL</t>
        </is>
      </c>
      <c r="H1366" s="0" t="inlineStr">
        <is>
          <t>NULL</t>
        </is>
      </c>
      <c r="I1366" s="0" t="inlineStr">
        <is>
          <t>YES!PK__info_bin__3213E83FE1E4DEE7</t>
        </is>
      </c>
      <c r="J1366" s="0" t="inlineStr">
        <is>
          <t>YES! 主键相关索引</t>
        </is>
      </c>
      <c r="K1366" s="0" t="inlineStr">
        <is>
          <t xml:space="preserve"> NO!  	 id列源备映射错误，源端为int None位	期望更改为text	实际备端为int None位</t>
        </is>
      </c>
      <c r="EQ1366" s="0" t="inlineStr">
        <is>
          <t>76行 0列，源：167 备：254</t>
        </is>
      </c>
      <c r="FD1366" s="0" t="inlineStr">
        <is>
          <t>76行 8列，源：None 备：</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c_binary列源备映射错误，源端为binary 1位	期望更改为text	实际备端为binary 1位</t>
        </is>
      </c>
      <c r="EQ1367" s="0" t="inlineStr">
        <is>
          <t>76行 1列，源：nan 备：</t>
        </is>
      </c>
      <c r="FD1367" s="0" t="inlineStr">
        <is>
          <t>76行 9列，源：None 备：</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c_binary_20列源备映射错误，源端为binary 20位	期望更改为text	实际备端为binary 20位</t>
        </is>
      </c>
      <c r="EQ1368" s="0" t="inlineStr">
        <is>
          <t>76行 2列，源：nan 备：</t>
        </is>
      </c>
      <c r="FD1368" s="0" t="inlineStr">
        <is>
          <t>76行 10列，源：None 备：</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c_binary_200列源备映射错误，源端为binary 200位	期望更改为text	实际备端为binary 200位</t>
        </is>
      </c>
      <c r="EQ1369" s="0" t="inlineStr">
        <is>
          <t>76行 3列，源：nan 备：</t>
        </is>
      </c>
      <c r="FD1369" s="0" t="inlineStr">
        <is>
          <t>76行 11列，源：None 备：</t>
        </is>
      </c>
    </row>
    <row r="1370">
      <c r="A1370" s="0" t="inlineStr">
        <is>
          <t>info_int_dml_batch2_pk_irp1</t>
        </is>
      </c>
      <c r="K1370" s="0" t="inlineStr">
        <is>
          <t>[0;34m info_int_dml_batch2_pk_irp1 [0m源备字段数相同，源端字段：20 	备端字段20</t>
        </is>
      </c>
      <c r="W1370" s="16">
        <f>HYPERLINK("#2026041717hbase1!EZ2","NO 源备存在差异，共313个")</f>
        <v/>
      </c>
      <c r="X1370" s="0">
        <f>A1370</f>
        <v/>
      </c>
      <c r="EQ1370" s="0" t="inlineStr">
        <is>
          <t>76行 4列，源：nan 备：</t>
        </is>
      </c>
      <c r="FD1370" s="0" t="inlineStr">
        <is>
          <t>76行 12列，源：None 备：</t>
        </is>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YES!PK__info_int__3213E83FB362AEC0</t>
        </is>
      </c>
      <c r="J1371" s="0" t="inlineStr">
        <is>
          <t>YES! 主键相关索引</t>
        </is>
      </c>
      <c r="K1371" s="0" t="inlineStr">
        <is>
          <t xml:space="preserve"> NO!  	 id列源备映射错误，源端为int None位	期望更改为text	实际备端为int None位</t>
        </is>
      </c>
      <c r="EQ1371" s="0" t="inlineStr">
        <is>
          <t>76行 5列，源：None 备：</t>
        </is>
      </c>
      <c r="FD1371" s="0" t="inlineStr">
        <is>
          <t>76行 13列，源：None 备：</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c_tinyint列源备映射错误，源端为tinyint None位	期望更改为text	实际备端为tinyint None位</t>
        </is>
      </c>
      <c r="EQ1372" s="0" t="inlineStr">
        <is>
          <t>76行 6列，源：None 备：</t>
        </is>
      </c>
      <c r="FD1372" s="0" t="inlineStr">
        <is>
          <t>76行 14列，源：None 备：</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c_smallint列源备映射错误，源端为smallint None位	期望更改为text	实际备端为smallint None位</t>
        </is>
      </c>
      <c r="EQ1373" s="0" t="inlineStr">
        <is>
          <t>76行 7列，源：None 备：</t>
        </is>
      </c>
      <c r="FD1373" s="0" t="inlineStr">
        <is>
          <t>76行 15列，源：-1.23456789e+38 备：</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c_int列源备映射错误，源端为int None位	期望更改为text	实际备端为int None位</t>
        </is>
      </c>
      <c r="EQ1374" s="0" t="inlineStr">
        <is>
          <t>76行 8列，源：None 备：</t>
        </is>
      </c>
      <c r="FD1374" s="0" t="inlineStr">
        <is>
          <t>76行 16列，源：-3.4028230607370965e+38 备：</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c_bigint列源备映射错误，源端为bigint None位	期望更改为text	实际备端为bigint None位</t>
        </is>
      </c>
      <c r="EQ1375" s="0" t="inlineStr">
        <is>
          <t>76行 9列，源：None 备：</t>
        </is>
      </c>
      <c r="FD1375" s="0" t="inlineStr">
        <is>
          <t>76行 19列，源：False 备：</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c_decimal列源备映射错误，源端为decimal None位	期望更改为text	实际备端为decimal None位</t>
        </is>
      </c>
      <c r="EQ1376" s="0" t="inlineStr">
        <is>
          <t>76行 10列，源：None 备：</t>
        </is>
      </c>
      <c r="FD1376" s="0" t="inlineStr">
        <is>
          <t>77行 0列，源：218 备：64</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c_decimal38列源备映射错误，源端为decimal None位	期望更改为text	实际备端为decimal None位</t>
        </is>
      </c>
      <c r="EQ1377" s="0" t="inlineStr">
        <is>
          <t>76行 11列，源：None 备：</t>
        </is>
      </c>
      <c r="FD1377" s="0" t="inlineStr">
        <is>
          <t>77行 1列，源：nan 备：</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c_decimal38_38列源备映射错误，源端为decimal None位	期望更改为text	实际备端为decimal None位</t>
        </is>
      </c>
      <c r="EQ1378" s="0" t="inlineStr">
        <is>
          <t>76行 12列，源：None 备：</t>
        </is>
      </c>
      <c r="FD1378" s="0" t="inlineStr">
        <is>
          <t>77行 2列，源：nan 备：</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c_decimal38_10列源备映射错误，源端为decimal None位	期望更改为text	实际备端为decimal None位</t>
        </is>
      </c>
      <c r="EQ1379" s="0" t="inlineStr">
        <is>
          <t>76行 13列，源：None 备：</t>
        </is>
      </c>
      <c r="FD1379" s="0" t="inlineStr">
        <is>
          <t>77行 3列，源：nan 备：</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c_decimal19_4列源备映射错误，源端为decimal None位	期望更改为text	实际备端为decimal None位</t>
        </is>
      </c>
      <c r="EQ1380" s="0" t="inlineStr">
        <is>
          <t>76行 14列，源：None 备：</t>
        </is>
      </c>
      <c r="FD1380" s="0" t="inlineStr">
        <is>
          <t>77行 4列，源：nan 备：</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c_numeric列源备映射错误，源端为numeric None位	期望更改为text	实际备端为numeric None位</t>
        </is>
      </c>
      <c r="EQ1381" s="0" t="inlineStr">
        <is>
          <t>76行 15列，源：nan 备：</t>
        </is>
      </c>
      <c r="FD1381" s="0" t="inlineStr">
        <is>
          <t>77行 5列，源：None 备：</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c_numeric38列源备映射错误，源端为numeric None位	期望更改为text	实际备端为numeric None位</t>
        </is>
      </c>
      <c r="EQ1382" s="0" t="inlineStr">
        <is>
          <t>76行 16列，源：nan 备：</t>
        </is>
      </c>
      <c r="FD1382" s="0" t="inlineStr">
        <is>
          <t>77行 6列，源：None 备：</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c_numeric38_38列源备映射错误，源端为numeric None位	期望更改为text	实际备端为numeric None位</t>
        </is>
      </c>
      <c r="EQ1383" s="0" t="inlineStr">
        <is>
          <t>76行 17列，源：None 备：</t>
        </is>
      </c>
      <c r="FD1383" s="0" t="inlineStr">
        <is>
          <t>77行 7列，源：None 备：</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c_numeric38_10列源备映射错误，源端为numeric None位	期望更改为text	实际备端为numeric None位</t>
        </is>
      </c>
      <c r="EQ1384" s="0" t="inlineStr">
        <is>
          <t>76行 18列，源：None 备：</t>
        </is>
      </c>
      <c r="FD1384" s="0" t="inlineStr">
        <is>
          <t>77行 8列，源：None 备：</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c_numeric18_2列源备映射错误，源端为numeric None位	期望更改为text	实际备端为numeric None位</t>
        </is>
      </c>
      <c r="EQ1385" s="0" t="inlineStr">
        <is>
          <t>76行 19列，源：None 备：</t>
        </is>
      </c>
      <c r="FD1385" s="0" t="inlineStr">
        <is>
          <t>77行 9列，源：None 备：</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c_float列源备映射错误，源端为float None位	期望更改为text	实际备端为float None位</t>
        </is>
      </c>
      <c r="EQ1386" s="0" t="inlineStr">
        <is>
          <t>77行 0列，源：168 备：255</t>
        </is>
      </c>
      <c r="FD1386" s="0" t="inlineStr">
        <is>
          <t>77行 10列，源：None 备：</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c_real列源备映射错误，源端为real None位	期望更改为text	实际备端为real None位</t>
        </is>
      </c>
      <c r="EQ1387" s="0" t="inlineStr">
        <is>
          <t>77行 1列，源：nan 备：</t>
        </is>
      </c>
      <c r="FD1387" s="0" t="inlineStr">
        <is>
          <t>77行 11列，源：None 备：</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c_money列源备映射错误，源端为money None位	期望更改为text	实际备端为money None位</t>
        </is>
      </c>
      <c r="EQ1388" s="0" t="inlineStr">
        <is>
          <t>77行 2列，源：nan 备：</t>
        </is>
      </c>
      <c r="FD1388" s="0" t="inlineStr">
        <is>
          <t>77行 12列，源：None 备：</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c_smallmoney列源备映射错误，源端为smallmoney None位	期望更改为text	实际备端为smallmoney None位</t>
        </is>
      </c>
      <c r="EQ1389" s="0" t="inlineStr">
        <is>
          <t>77行 3列，源：nan 备：</t>
        </is>
      </c>
      <c r="FD1389" s="0" t="inlineStr">
        <is>
          <t>77行 13列，源：None 备：</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c_bit列源备映射错误，源端为bit None位	期望更改为text	实际备端为bit None位</t>
        </is>
      </c>
      <c r="EQ1390" s="0" t="inlineStr">
        <is>
          <t>77行 4列，源：nan 备：</t>
        </is>
      </c>
      <c r="FD1390" s="0" t="inlineStr">
        <is>
          <t>77行 14列，源：None 备：</t>
        </is>
      </c>
    </row>
    <row r="1391">
      <c r="A1391" s="0" t="inlineStr">
        <is>
          <t>info_varbinary_dml_batch2_pk_irp2</t>
        </is>
      </c>
      <c r="K1391" s="0" t="inlineStr">
        <is>
          <t>[0;34m info_varbinary_dml_batch2_pk_irp2 [0m源备字段数相同，源端字段：4 	备端字段4</t>
        </is>
      </c>
      <c r="W1391" s="16">
        <f>HYPERLINK("#2026041717hbase1!FA2","NO 源备存在差异，共95个")</f>
        <v/>
      </c>
      <c r="X1391" s="0">
        <f>A1391</f>
        <v/>
      </c>
      <c r="EQ1391" s="0" t="inlineStr">
        <is>
          <t>77行 5列，源：None 备：</t>
        </is>
      </c>
      <c r="FD1391" s="0" t="inlineStr">
        <is>
          <t>77行 15列，源：1.23456789e-38 备：</t>
        </is>
      </c>
    </row>
    <row r="1392">
      <c r="B1392" s="0" t="inlineStr">
        <is>
          <t>YES</t>
        </is>
      </c>
      <c r="C1392" s="0" t="inlineStr">
        <is>
          <t>NULL</t>
        </is>
      </c>
      <c r="D1392" s="0" t="inlineStr">
        <is>
          <t>NULL</t>
        </is>
      </c>
      <c r="E1392" s="0" t="inlineStr">
        <is>
          <t>NULL</t>
        </is>
      </c>
      <c r="F1392" s="0" t="inlineStr">
        <is>
          <t>NULL</t>
        </is>
      </c>
      <c r="G1392" s="0" t="inlineStr">
        <is>
          <t>NULL</t>
        </is>
      </c>
      <c r="H1392" s="0" t="inlineStr">
        <is>
          <t>NULL</t>
        </is>
      </c>
      <c r="I1392" s="0" t="inlineStr">
        <is>
          <t>YES!PK__info_var__3213E83F97235F76</t>
        </is>
      </c>
      <c r="J1392" s="0" t="inlineStr">
        <is>
          <t>YES! 主键相关索引</t>
        </is>
      </c>
      <c r="K1392" s="0" t="inlineStr">
        <is>
          <t xml:space="preserve"> NO!  	 id列源备映射错误，源端为int None位	期望更改为text	实际备端为int None位</t>
        </is>
      </c>
      <c r="EQ1392" s="0" t="inlineStr">
        <is>
          <t>77行 6列，源：None 备：</t>
        </is>
      </c>
      <c r="FD1392" s="0" t="inlineStr">
        <is>
          <t>77行 16列，源：1.1754939304327482e-38 备：</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c_varbinary列源备映射错误，源端为varbinary 1位	期望更改为text	实际备端为varbinary 1位</t>
        </is>
      </c>
      <c r="EQ1393" s="0" t="inlineStr">
        <is>
          <t>77行 7列，源：None 备：</t>
        </is>
      </c>
      <c r="FD1393" s="0" t="inlineStr">
        <is>
          <t>77行 19列，源：True 备：</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c_varbinary_100列源备映射错误，源端为varbinary 100位	期望更改为text	实际备端为varbinary 100位</t>
        </is>
      </c>
      <c r="EQ1394" s="0" t="inlineStr">
        <is>
          <t>77行 8列，源：None 备：</t>
        </is>
      </c>
      <c r="FD1394" s="0" t="inlineStr">
        <is>
          <t>78行 0列，源：219 备：65</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c_varbinary_200列源备映射错误，源端为varbinary 200位	期望更改为text	实际备端为varbinary 200位</t>
        </is>
      </c>
      <c r="EQ1395" s="0" t="inlineStr">
        <is>
          <t>77行 9列，源：None 备：</t>
        </is>
      </c>
      <c r="FD1395" s="0" t="inlineStr">
        <is>
          <t>78行 1列，源：nan 备：</t>
        </is>
      </c>
    </row>
    <row r="1396">
      <c r="A1396" s="0" t="inlineStr">
        <is>
          <t>info_sdt_dml_batch1_pk_irp2</t>
        </is>
      </c>
      <c r="K1396" s="0" t="inlineStr">
        <is>
          <t>[0;34m info_sdt_dml_batch1_pk_irp2 [0m源备字段数相同，源端字段：2 	备端字段2</t>
        </is>
      </c>
      <c r="W1396" s="16">
        <f>HYPERLINK("#2026041717hbase1!FB2","NO 源备存在差异，共92个")</f>
        <v/>
      </c>
      <c r="X1396" s="0">
        <f>A1396</f>
        <v/>
      </c>
      <c r="EQ1396" s="0" t="inlineStr">
        <is>
          <t>77行 10列，源：None 备：</t>
        </is>
      </c>
      <c r="FD1396" s="0" t="inlineStr">
        <is>
          <t>78行 2列，源：nan 备：</t>
        </is>
      </c>
    </row>
    <row r="1397">
      <c r="B1397" s="0" t="inlineStr">
        <is>
          <t>YES</t>
        </is>
      </c>
      <c r="C1397" s="0" t="inlineStr">
        <is>
          <t>NULL</t>
        </is>
      </c>
      <c r="D1397" s="0" t="inlineStr">
        <is>
          <t>NULL</t>
        </is>
      </c>
      <c r="E1397" s="0" t="inlineStr">
        <is>
          <t>NULL</t>
        </is>
      </c>
      <c r="F1397" s="0" t="inlineStr">
        <is>
          <t>NULL</t>
        </is>
      </c>
      <c r="G1397" s="0" t="inlineStr">
        <is>
          <t>NULL</t>
        </is>
      </c>
      <c r="H1397" s="0" t="inlineStr">
        <is>
          <t>NULL</t>
        </is>
      </c>
      <c r="I1397" s="0" t="inlineStr">
        <is>
          <t>YES!PK__info_sdt__3213E83F3E3AC71F</t>
        </is>
      </c>
      <c r="J1397" s="0" t="inlineStr">
        <is>
          <t>YES! 主键相关索引</t>
        </is>
      </c>
      <c r="K1397" s="0" t="inlineStr">
        <is>
          <t xml:space="preserve"> NO!  	 id列源备映射错误，源端为int None位	期望更改为text	实际备端为int None位</t>
        </is>
      </c>
      <c r="EQ1397" s="0" t="inlineStr">
        <is>
          <t>77行 11列，源：None 备：</t>
        </is>
      </c>
      <c r="FD1397" s="0" t="inlineStr">
        <is>
          <t>78行 3列，源：nan 备：</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c_sdt列源备映射错误，源端为smalldatetime None位	期望更改为text	实际备端为smalldatetime None位</t>
        </is>
      </c>
      <c r="EQ1398" s="0" t="inlineStr">
        <is>
          <t>77行 12列，源：None 备：</t>
        </is>
      </c>
      <c r="FD1398" s="0" t="inlineStr">
        <is>
          <t>78行 4列，源：nan 备：</t>
        </is>
      </c>
    </row>
    <row r="1399">
      <c r="A1399" s="0" t="inlineStr">
        <is>
          <t>info_binary_dml_single_pk_drp</t>
        </is>
      </c>
      <c r="K1399" s="0" t="inlineStr">
        <is>
          <t>[0;34m info_binary_dml_single_pk_drp [0m源备字段数相同，源端字段：4 	备端字段4</t>
        </is>
      </c>
      <c r="W1399" s="16">
        <f>HYPERLINK("#2026041717hbase1!FC2","NO 源备存在差异，共6个")</f>
        <v/>
      </c>
      <c r="X1399" s="0">
        <f>A1399</f>
        <v/>
      </c>
      <c r="EQ1399" s="0" t="inlineStr">
        <is>
          <t>77行 13列，源：None 备：</t>
        </is>
      </c>
      <c r="FD1399" s="0" t="inlineStr">
        <is>
          <t>78行 5列，源：None 备：</t>
        </is>
      </c>
    </row>
    <row r="1400">
      <c r="B1400" s="0" t="inlineStr">
        <is>
          <t>YES</t>
        </is>
      </c>
      <c r="C1400" s="0" t="inlineStr">
        <is>
          <t>NULL</t>
        </is>
      </c>
      <c r="D1400" s="0" t="inlineStr">
        <is>
          <t>NULL</t>
        </is>
      </c>
      <c r="E1400" s="0" t="inlineStr">
        <is>
          <t>NULL</t>
        </is>
      </c>
      <c r="F1400" s="0" t="inlineStr">
        <is>
          <t>NULL</t>
        </is>
      </c>
      <c r="G1400" s="0" t="inlineStr">
        <is>
          <t>NULL</t>
        </is>
      </c>
      <c r="H1400" s="0" t="inlineStr">
        <is>
          <t>NULL</t>
        </is>
      </c>
      <c r="I1400" s="0" t="inlineStr">
        <is>
          <t>YES!PK__info_bin__3213E83F9FDF74E1</t>
        </is>
      </c>
      <c r="J1400" s="0" t="inlineStr">
        <is>
          <t>YES! 主键相关索引</t>
        </is>
      </c>
      <c r="K1400" s="0" t="inlineStr">
        <is>
          <t xml:space="preserve"> NO!  	 id列源备映射错误，源端为int None位	期望更改为text	实际备端为int None位</t>
        </is>
      </c>
      <c r="EQ1400" s="0" t="inlineStr">
        <is>
          <t>77行 14列，源：None 备：</t>
        </is>
      </c>
      <c r="FD1400" s="0" t="inlineStr">
        <is>
          <t>78行 6列，源：None 备：</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c_binary列源备映射错误，源端为binary 1位	期望更改为text	实际备端为binary 1位</t>
        </is>
      </c>
      <c r="EQ1401" s="0" t="inlineStr">
        <is>
          <t>77行 15列，源：nan 备：</t>
        </is>
      </c>
      <c r="FD1401" s="0" t="inlineStr">
        <is>
          <t>78行 7列，源：None 备：</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c_binary_20列源备映射错误，源端为binary 20位	期望更改为text	实际备端为binary 20位</t>
        </is>
      </c>
      <c r="EQ1402" s="0" t="inlineStr">
        <is>
          <t>77行 16列，源：nan 备：</t>
        </is>
      </c>
      <c r="FD1402" s="0" t="inlineStr">
        <is>
          <t>78行 8列，源：None 备：</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c_binary_200列源备映射错误，源端为binary 200位	期望更改为text	实际备端为binary 200位</t>
        </is>
      </c>
      <c r="EQ1403" s="0" t="inlineStr">
        <is>
          <t>77行 17列，源：None 备：</t>
        </is>
      </c>
      <c r="FD1403" s="0" t="inlineStr">
        <is>
          <t>78行 9列，源：None 备：</t>
        </is>
      </c>
    </row>
    <row r="1404">
      <c r="A1404" s="0" t="inlineStr">
        <is>
          <t>info_int_dml_batch2_pk_irp2</t>
        </is>
      </c>
      <c r="K1404" s="0" t="inlineStr">
        <is>
          <t>[0;34m info_int_dml_batch2_pk_irp2 [0m源备字段数相同，源端字段：20 	备端字段20</t>
        </is>
      </c>
      <c r="W1404" s="16">
        <f>HYPERLINK("#2026041717hbase1!FD2","NO 源备存在差异，共1571个")</f>
        <v/>
      </c>
      <c r="X1404" s="0">
        <f>A1404</f>
        <v/>
      </c>
      <c r="EQ1404" s="0" t="inlineStr">
        <is>
          <t>77行 18列，源：None 备：</t>
        </is>
      </c>
      <c r="FD1404" s="0" t="inlineStr">
        <is>
          <t>78行 10列，源：None 备：</t>
        </is>
      </c>
    </row>
    <row r="1405">
      <c r="B1405" s="0" t="inlineStr">
        <is>
          <t>YES</t>
        </is>
      </c>
      <c r="C1405" s="0" t="inlineStr">
        <is>
          <t>NULL</t>
        </is>
      </c>
      <c r="D1405" s="0" t="inlineStr">
        <is>
          <t>NULL</t>
        </is>
      </c>
      <c r="E1405" s="0" t="inlineStr">
        <is>
          <t>NULL</t>
        </is>
      </c>
      <c r="F1405" s="0" t="inlineStr">
        <is>
          <t>NULL</t>
        </is>
      </c>
      <c r="G1405" s="0" t="inlineStr">
        <is>
          <t>NULL</t>
        </is>
      </c>
      <c r="H1405" s="0" t="inlineStr">
        <is>
          <t>NULL</t>
        </is>
      </c>
      <c r="I1405" s="0" t="inlineStr">
        <is>
          <t>YES!PK__info_int__3213E83F5A31D2CC</t>
        </is>
      </c>
      <c r="J1405" s="0" t="inlineStr">
        <is>
          <t>YES! 主键相关索引</t>
        </is>
      </c>
      <c r="K1405" s="0" t="inlineStr">
        <is>
          <t xml:space="preserve"> NO!  	 id列源备映射错误，源端为int None位	期望更改为text	实际备端为int None位</t>
        </is>
      </c>
      <c r="EQ1405" s="0" t="inlineStr">
        <is>
          <t>77行 19列，源：None 备：</t>
        </is>
      </c>
      <c r="FD1405" s="0" t="inlineStr">
        <is>
          <t>78行 11列，源：None 备：</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c_tinyint列源备映射错误，源端为tinyint None位	期望更改为text	实际备端为tinyint None位</t>
        </is>
      </c>
      <c r="EQ1406" s="0" t="inlineStr">
        <is>
          <t>78行 0列，源：169 备：256</t>
        </is>
      </c>
      <c r="FD1406" s="0" t="inlineStr">
        <is>
          <t>78行 12列，源：None 备：</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c_smallint列源备映射错误，源端为smallint None位	期望更改为text	实际备端为smallint None位</t>
        </is>
      </c>
      <c r="EQ1407" s="0" t="inlineStr">
        <is>
          <t>78行 1列，源：nan 备：</t>
        </is>
      </c>
      <c r="FD1407" s="0" t="inlineStr">
        <is>
          <t>78行 13列，源：None 备：</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c_int列源备映射错误，源端为int None位	期望更改为text	实际备端为int None位</t>
        </is>
      </c>
      <c r="EQ1408" s="0" t="inlineStr">
        <is>
          <t>78行 2列，源：nan 备：</t>
        </is>
      </c>
      <c r="FD1408" s="0" t="inlineStr">
        <is>
          <t>78行 14列，源：None 备：</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c_bigint列源备映射错误，源端为bigint None位	期望更改为text	实际备端为bigint None位</t>
        </is>
      </c>
      <c r="EQ1409" s="0" t="inlineStr">
        <is>
          <t>78行 3列，源：nan 备：</t>
        </is>
      </c>
      <c r="FD1409" s="0" t="inlineStr">
        <is>
          <t>78行 15列，源：3.402823466e+38 备：</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c_decimal列源备映射错误，源端为decimal None位	期望更改为text	实际备端为decimal None位</t>
        </is>
      </c>
      <c r="EQ1410" s="0" t="inlineStr">
        <is>
          <t>78行 4列，源：nan 备：</t>
        </is>
      </c>
      <c r="FD1410" s="0" t="inlineStr">
        <is>
          <t>78行 16列，源：3.4028230607370965e+38 备：</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c_decimal38列源备映射错误，源端为decimal None位	期望更改为text	实际备端为decimal None位</t>
        </is>
      </c>
      <c r="EQ1411" s="0" t="inlineStr">
        <is>
          <t>78行 5列，源：None 备：</t>
        </is>
      </c>
      <c r="FD1411" s="0" t="inlineStr">
        <is>
          <t>78行 19列，源：True 备：</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c_decimal38_38列源备映射错误，源端为decimal None位	期望更改为text	实际备端为decimal None位</t>
        </is>
      </c>
      <c r="EQ1412" s="0" t="inlineStr">
        <is>
          <t>78行 6列，源：None 备：</t>
        </is>
      </c>
      <c r="FD1412" s="0" t="inlineStr">
        <is>
          <t>79行 0列，源：220 备：66</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c_decimal38_10列源备映射错误，源端为decimal None位	期望更改为text	实际备端为decimal None位</t>
        </is>
      </c>
      <c r="EQ1413" s="0" t="inlineStr">
        <is>
          <t>78行 7列，源：None 备：</t>
        </is>
      </c>
      <c r="FD1413" s="0" t="inlineStr">
        <is>
          <t>79行 1列，源：nan 备：</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c_decimal19_4列源备映射错误，源端为decimal None位	期望更改为text	实际备端为decimal None位</t>
        </is>
      </c>
      <c r="EQ1414" s="0" t="inlineStr">
        <is>
          <t>78行 8列，源：None 备：</t>
        </is>
      </c>
      <c r="FD1414" s="0" t="inlineStr">
        <is>
          <t>79行 2列，源：nan 备：</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c_numeric列源备映射错误，源端为numeric None位	期望更改为text	实际备端为numeric None位</t>
        </is>
      </c>
      <c r="EQ1415" s="0" t="inlineStr">
        <is>
          <t>78行 9列，源：None 备：</t>
        </is>
      </c>
      <c r="FD1415" s="0" t="inlineStr">
        <is>
          <t>79行 3列，源：nan 备：</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c_numeric38列源备映射错误，源端为numeric None位	期望更改为text	实际备端为numeric None位</t>
        </is>
      </c>
      <c r="EQ1416" s="0" t="inlineStr">
        <is>
          <t>78行 10列，源：None 备：</t>
        </is>
      </c>
      <c r="FD1416" s="0" t="inlineStr">
        <is>
          <t>79行 4列，源：nan 备：</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c_numeric38_38列源备映射错误，源端为numeric None位	期望更改为text	实际备端为numeric None位</t>
        </is>
      </c>
      <c r="EQ1417" s="0" t="inlineStr">
        <is>
          <t>78行 11列，源：None 备：</t>
        </is>
      </c>
      <c r="FD1417" s="0" t="inlineStr">
        <is>
          <t>79行 5列，源：None 备：</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c_numeric38_10列源备映射错误，源端为numeric None位	期望更改为text	实际备端为numeric None位</t>
        </is>
      </c>
      <c r="EQ1418" s="0" t="inlineStr">
        <is>
          <t>78行 12列，源：None 备：</t>
        </is>
      </c>
      <c r="FD1418" s="0" t="inlineStr">
        <is>
          <t>79行 6列，源：None 备：</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c_numeric18_2列源备映射错误，源端为numeric None位	期望更改为text	实际备端为numeric None位</t>
        </is>
      </c>
      <c r="EQ1419" s="0" t="inlineStr">
        <is>
          <t>78行 13列，源：None 备：</t>
        </is>
      </c>
      <c r="FD1419" s="0" t="inlineStr">
        <is>
          <t>79行 7列，源：None 备：</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c_float列源备映射错误，源端为float None位	期望更改为text	实际备端为float None位</t>
        </is>
      </c>
      <c r="EQ1420" s="0" t="inlineStr">
        <is>
          <t>78行 14列，源：None 备：</t>
        </is>
      </c>
      <c r="FD1420" s="0" t="inlineStr">
        <is>
          <t>79行 8列，源：None 备：</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c_real列源备映射错误，源端为real None位	期望更改为text	实际备端为real None位</t>
        </is>
      </c>
      <c r="EQ1421" s="0" t="inlineStr">
        <is>
          <t>78行 15列，源：nan 备：</t>
        </is>
      </c>
      <c r="FD1421" s="0" t="inlineStr">
        <is>
          <t>79行 9列，源：None 备：</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c_money列源备映射错误，源端为money None位	期望更改为text	实际备端为money None位</t>
        </is>
      </c>
      <c r="EQ1422" s="0" t="inlineStr">
        <is>
          <t>78行 16列，源：nan 备：</t>
        </is>
      </c>
      <c r="FD1422" s="0" t="inlineStr">
        <is>
          <t>79行 10列，源：None 备：</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c_smallmoney列源备映射错误，源端为smallmoney None位	期望更改为text	实际备端为smallmoney None位</t>
        </is>
      </c>
      <c r="EQ1423" s="0" t="inlineStr">
        <is>
          <t>78行 17列，源：None 备：</t>
        </is>
      </c>
      <c r="FD1423" s="0" t="inlineStr">
        <is>
          <t>79行 11列，源：None 备：</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c_bit列源备映射错误，源端为bit None位	期望更改为text	实际备端为bit None位</t>
        </is>
      </c>
      <c r="EQ1424" s="0" t="inlineStr">
        <is>
          <t>78行 18列，源：None 备：</t>
        </is>
      </c>
      <c r="FD1424" s="0" t="inlineStr">
        <is>
          <t>79行 12列，源：None 备：</t>
        </is>
      </c>
    </row>
    <row r="1425">
      <c r="A1425" s="0" t="inlineStr">
        <is>
          <t>info_datetimeoffset_dml_single_pk_irp</t>
        </is>
      </c>
      <c r="K1425" s="0" t="inlineStr">
        <is>
          <t>[0;34m info_datetimeoffset_dml_single_pk_irp [0m源备字段数相同，源端字段：9 	备端字段9</t>
        </is>
      </c>
      <c r="W1425" s="16">
        <f>HYPERLINK("#2026041717hbase1!FE2","NO 源备存在差异，共116个")</f>
        <v/>
      </c>
      <c r="X1425" s="0">
        <f>A1425</f>
        <v/>
      </c>
      <c r="EQ1425" s="0" t="inlineStr">
        <is>
          <t>78行 19列，源：None 备：</t>
        </is>
      </c>
      <c r="FD1425" s="0" t="inlineStr">
        <is>
          <t>79行 13列，源：None 备：</t>
        </is>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YES!PK__info_dat__3213E83FBF5274F1</t>
        </is>
      </c>
      <c r="J1426" s="0" t="inlineStr">
        <is>
          <t>YES! 主键相关索引</t>
        </is>
      </c>
      <c r="K1426" s="0" t="inlineStr">
        <is>
          <t xml:space="preserve"> NO!  	 id列源备映射错误，源端为int None位	期望更改为text	实际备端为int None位</t>
        </is>
      </c>
      <c r="EQ1426" s="0" t="inlineStr">
        <is>
          <t>79行 0列，源：170 备：257</t>
        </is>
      </c>
      <c r="FD1426" s="0" t="inlineStr">
        <is>
          <t>79行 14列，源：None 备：</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c_dtoffset_0列源备映射错误，源端为datetimeoffset None位	期望更改为text	实际备端为datetimeoffset None位</t>
        </is>
      </c>
      <c r="EQ1427" s="0" t="inlineStr">
        <is>
          <t>79行 1列，源：nan 备：</t>
        </is>
      </c>
      <c r="FD1427" s="0" t="inlineStr">
        <is>
          <t>79行 15列，源：-3.402823466e+38 备：</t>
        </is>
      </c>
    </row>
    <row r="1428">
      <c r="B1428" s="0" t="inlineStr">
        <is>
          <t>NULL</t>
        </is>
      </c>
      <c r="C1428" s="0" t="inlineStr">
        <is>
          <t>NULL</t>
        </is>
      </c>
      <c r="D1428" s="0" t="inlineStr">
        <is>
          <t>NULL</t>
        </is>
      </c>
      <c r="E1428" s="0" t="inlineStr">
        <is>
          <t>NULL</t>
        </is>
      </c>
      <c r="F1428" s="0" t="inlineStr">
        <is>
          <t>NULL</t>
        </is>
      </c>
      <c r="G1428" s="0" t="inlineStr">
        <is>
          <t>NULL</t>
        </is>
      </c>
      <c r="H1428" s="0" t="inlineStr">
        <is>
          <t>NULL</t>
        </is>
      </c>
      <c r="I1428" s="0" t="inlineStr">
        <is>
          <t>NULL</t>
        </is>
      </c>
      <c r="J1428" s="0" t="inlineStr">
        <is>
          <t>NULL</t>
        </is>
      </c>
      <c r="K1428" s="0" t="inlineStr">
        <is>
          <t xml:space="preserve"> NO!  	 c_dtoffset_1列源备映射错误，源端为datetimeoffset None位	期望更改为text	实际备端为datetimeoffset None位</t>
        </is>
      </c>
      <c r="EQ1428" s="0" t="inlineStr">
        <is>
          <t>79行 2列，源：nan 备：</t>
        </is>
      </c>
      <c r="FD1428" s="0" t="inlineStr">
        <is>
          <t>79行 16列，源：-3.4028230607370965e+38 备：</t>
        </is>
      </c>
    </row>
    <row r="1429">
      <c r="B1429" s="0" t="inlineStr">
        <is>
          <t>NULL</t>
        </is>
      </c>
      <c r="C1429" s="0" t="inlineStr">
        <is>
          <t>NULL</t>
        </is>
      </c>
      <c r="D1429" s="0" t="inlineStr">
        <is>
          <t>NULL</t>
        </is>
      </c>
      <c r="E1429" s="0" t="inlineStr">
        <is>
          <t>NULL</t>
        </is>
      </c>
      <c r="F1429" s="0" t="inlineStr">
        <is>
          <t>NULL</t>
        </is>
      </c>
      <c r="G1429" s="0" t="inlineStr">
        <is>
          <t>NULL</t>
        </is>
      </c>
      <c r="H1429" s="0" t="inlineStr">
        <is>
          <t>NULL</t>
        </is>
      </c>
      <c r="I1429" s="0" t="inlineStr">
        <is>
          <t>NULL</t>
        </is>
      </c>
      <c r="J1429" s="0" t="inlineStr">
        <is>
          <t>NULL</t>
        </is>
      </c>
      <c r="K1429" s="0" t="inlineStr">
        <is>
          <t xml:space="preserve"> NO!  	 c_dtoffset_2列源备映射错误，源端为datetimeoffset None位	期望更改为text	实际备端为datetimeoffset None位</t>
        </is>
      </c>
      <c r="EQ1429" s="0" t="inlineStr">
        <is>
          <t>79行 3列，源：nan 备：</t>
        </is>
      </c>
      <c r="FD1429" s="0" t="inlineStr">
        <is>
          <t>79行 19列，源：False 备：</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c_dtoffset_3列源备映射错误，源端为datetimeoffset None位	期望更改为text	实际备端为datetimeoffset None位</t>
        </is>
      </c>
      <c r="EQ1430" s="0" t="inlineStr">
        <is>
          <t>79行 4列，源：nan 备：</t>
        </is>
      </c>
      <c r="FD1430" s="0" t="inlineStr">
        <is>
          <t>80行 0列，源：404 备：67</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c_dtoffset_4列源备映射错误，源端为datetimeoffset None位	期望更改为text	实际备端为datetimeoffset None位</t>
        </is>
      </c>
      <c r="EQ1431" s="0" t="inlineStr">
        <is>
          <t>79行 5列，源：None 备：</t>
        </is>
      </c>
      <c r="FD1431" s="0" t="inlineStr">
        <is>
          <t>80行 1列，源：123.0 备：</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c_dtoffset_5列源备映射错误，源端为datetimeoffset None位	期望更改为text	实际备端为datetimeoffset None位</t>
        </is>
      </c>
      <c r="EQ1432" s="0" t="inlineStr">
        <is>
          <t>79行 6列，源：None 备：</t>
        </is>
      </c>
      <c r="FD1432" s="0" t="inlineStr">
        <is>
          <t>80行 2列，源：12345.0 备：</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c_dtoffset_6列源备映射错误，源端为datetimeoffset None位	期望更改为text	实际备端为datetimeoffset None位</t>
        </is>
      </c>
      <c r="EQ1433" s="0" t="inlineStr">
        <is>
          <t>79行 7列，源：None 备：</t>
        </is>
      </c>
      <c r="FD1433" s="0" t="inlineStr">
        <is>
          <t>80行 3列，源：1234567890.0 备：</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c_dtoffset列源备映射错误，源端为datetimeoffset None位	期望更改为text	实际备端为datetimeoffset None位</t>
        </is>
      </c>
      <c r="EQ1434" s="0" t="inlineStr">
        <is>
          <t>79行 8列，源：None 备：</t>
        </is>
      </c>
      <c r="FD1434" s="0" t="inlineStr">
        <is>
          <t>80行 4列，源：1234567890123456.0 备：</t>
        </is>
      </c>
    </row>
    <row r="1435">
      <c r="A1435" s="0" t="inlineStr">
        <is>
          <t>info_varchar_dml_batch1_pk_urp2</t>
        </is>
      </c>
      <c r="K1435" s="0" t="inlineStr">
        <is>
          <t>[0;34m info_varchar_dml_batch1_pk_urp2 [0m源备字段数相同，源端字段：4 	备端字段4</t>
        </is>
      </c>
      <c r="W1435" s="16">
        <f>HYPERLINK("#2026041717hbase1!FF2","NO 源备存在差异，共6个")</f>
        <v/>
      </c>
      <c r="X1435" s="0">
        <f>A1435</f>
        <v/>
      </c>
      <c r="EQ1435" s="0" t="inlineStr">
        <is>
          <t>79行 9列，源：None 备：</t>
        </is>
      </c>
      <c r="FD1435" s="0" t="inlineStr">
        <is>
          <t>80行 5列，源：None 备：</t>
        </is>
      </c>
    </row>
    <row r="1436">
      <c r="B1436" s="0" t="inlineStr">
        <is>
          <t>YES</t>
        </is>
      </c>
      <c r="C1436" s="0" t="inlineStr">
        <is>
          <t>NULL</t>
        </is>
      </c>
      <c r="D1436" s="0" t="inlineStr">
        <is>
          <t>NULL</t>
        </is>
      </c>
      <c r="E1436" s="0" t="inlineStr">
        <is>
          <t>NULL</t>
        </is>
      </c>
      <c r="F1436" s="0" t="inlineStr">
        <is>
          <t>NULL</t>
        </is>
      </c>
      <c r="G1436" s="0" t="inlineStr">
        <is>
          <t>NULL</t>
        </is>
      </c>
      <c r="H1436" s="0" t="inlineStr">
        <is>
          <t>NULL</t>
        </is>
      </c>
      <c r="I1436" s="0" t="inlineStr">
        <is>
          <t>YES!PK__info_var__3213E83F7FA058B2</t>
        </is>
      </c>
      <c r="J1436" s="0" t="inlineStr">
        <is>
          <t>YES! 主键相关索引</t>
        </is>
      </c>
      <c r="K1436" s="0" t="inlineStr">
        <is>
          <t xml:space="preserve"> NO!  	 id列源备映射错误，源端为int None位	期望更改为text	实际备端为int None位</t>
        </is>
      </c>
      <c r="EQ1436" s="0" t="inlineStr">
        <is>
          <t>79行 10列，源：None 备：</t>
        </is>
      </c>
      <c r="FD1436" s="0" t="inlineStr">
        <is>
          <t>80行 6列，源：None 备：</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c_varchar列源备映射错误，源端为varchar 1位	期望更改为text	实际备端为varchar 1位</t>
        </is>
      </c>
      <c r="EQ1437" s="0" t="inlineStr">
        <is>
          <t>79行 11列，源：None 备：</t>
        </is>
      </c>
      <c r="FD1437" s="0" t="inlineStr">
        <is>
          <t>80行 7列，源：None 备：</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c_varchar20列源备映射错误，源端为varchar 20位	期望更改为text	实际备端为varchar 20位</t>
        </is>
      </c>
      <c r="EQ1438" s="0" t="inlineStr">
        <is>
          <t>79行 12列，源：None 备：</t>
        </is>
      </c>
      <c r="FD1438" s="0" t="inlineStr">
        <is>
          <t>80行 8列，源：None 备：</t>
        </is>
      </c>
    </row>
    <row r="1439">
      <c r="B1439" s="0" t="inlineStr">
        <is>
          <t>NULL</t>
        </is>
      </c>
      <c r="C1439" s="0" t="inlineStr">
        <is>
          <t>NULL</t>
        </is>
      </c>
      <c r="D1439" s="0" t="inlineStr">
        <is>
          <t>NULL</t>
        </is>
      </c>
      <c r="E1439" s="0" t="inlineStr">
        <is>
          <t>NULL</t>
        </is>
      </c>
      <c r="F1439" s="0" t="inlineStr">
        <is>
          <t>NULL</t>
        </is>
      </c>
      <c r="G1439" s="0" t="inlineStr">
        <is>
          <t>NULL</t>
        </is>
      </c>
      <c r="H1439" s="0" t="inlineStr">
        <is>
          <t>NULL</t>
        </is>
      </c>
      <c r="I1439" s="0" t="inlineStr">
        <is>
          <t>NULL</t>
        </is>
      </c>
      <c r="J1439" s="0" t="inlineStr">
        <is>
          <t>NULL</t>
        </is>
      </c>
      <c r="K1439" s="0" t="inlineStr">
        <is>
          <t xml:space="preserve"> NO!  	 c_varchar7000列源备映射错误，源端为varchar 7000位	期望更改为text	实际备端为varchar 7000位</t>
        </is>
      </c>
      <c r="EQ1439" s="0" t="inlineStr">
        <is>
          <t>79行 13列，源：None 备：</t>
        </is>
      </c>
      <c r="FD1439" s="0" t="inlineStr">
        <is>
          <t>80行 9列，源：None 备：</t>
        </is>
      </c>
    </row>
    <row r="1440">
      <c r="A1440" s="0" t="inlineStr">
        <is>
          <t>info_varchar_dml_single_pk</t>
        </is>
      </c>
      <c r="K1440" s="0" t="inlineStr">
        <is>
          <t>[0;34m info_varchar_dml_single_pk [0m源备字段数相同，源端字段：4 	备端字段4</t>
        </is>
      </c>
      <c r="W1440" s="0" t="inlineStr">
        <is>
          <t>YES 源备无差异</t>
        </is>
      </c>
      <c r="X1440" s="0">
        <f>A1440</f>
        <v/>
      </c>
      <c r="EQ1440" s="0" t="inlineStr">
        <is>
          <t>79行 14列，源：None 备：</t>
        </is>
      </c>
      <c r="FD1440" s="0" t="inlineStr">
        <is>
          <t>80行 10列，源：None 备：</t>
        </is>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YES!PK__info_var__3213E83F7498166E</t>
        </is>
      </c>
      <c r="J1441" s="0" t="inlineStr">
        <is>
          <t>YES! 主键相关索引</t>
        </is>
      </c>
      <c r="K1441" s="0" t="inlineStr">
        <is>
          <t xml:space="preserve"> NO!  	 id列源备映射错误，源端为int None位	期望更改为text	实际备端为int None位</t>
        </is>
      </c>
      <c r="EQ1441" s="0" t="inlineStr">
        <is>
          <t>79行 15列，源：nan 备：</t>
        </is>
      </c>
      <c r="FD1441" s="0" t="inlineStr">
        <is>
          <t>80行 11列，源：None 备：</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c_varchar列源备映射错误，源端为varchar 1位	期望更改为text	实际备端为varchar 1位</t>
        </is>
      </c>
      <c r="EQ1442" s="0" t="inlineStr">
        <is>
          <t>79行 16列，源：nan 备：</t>
        </is>
      </c>
      <c r="FD1442" s="0" t="inlineStr">
        <is>
          <t>80行 12列，源：None 备：</t>
        </is>
      </c>
    </row>
    <row r="1443">
      <c r="B1443" s="0" t="inlineStr">
        <is>
          <t>NULL</t>
        </is>
      </c>
      <c r="C1443" s="0" t="inlineStr">
        <is>
          <t>NULL</t>
        </is>
      </c>
      <c r="D1443" s="0" t="inlineStr">
        <is>
          <t>NULL</t>
        </is>
      </c>
      <c r="E1443" s="0" t="inlineStr">
        <is>
          <t>NULL</t>
        </is>
      </c>
      <c r="F1443" s="0" t="inlineStr">
        <is>
          <t>NULL</t>
        </is>
      </c>
      <c r="G1443" s="0" t="inlineStr">
        <is>
          <t>NULL</t>
        </is>
      </c>
      <c r="H1443" s="0" t="inlineStr">
        <is>
          <t>NULL</t>
        </is>
      </c>
      <c r="I1443" s="0" t="inlineStr">
        <is>
          <t>NULL</t>
        </is>
      </c>
      <c r="J1443" s="0" t="inlineStr">
        <is>
          <t>NULL</t>
        </is>
      </c>
      <c r="K1443" s="0" t="inlineStr">
        <is>
          <t xml:space="preserve"> NO!  	 c_varchar50列源备映射错误，源端为varchar 50位	期望更改为text	实际备端为varchar 50位</t>
        </is>
      </c>
      <c r="EQ1443" s="0" t="inlineStr">
        <is>
          <t>79行 17列，源：None 备：</t>
        </is>
      </c>
      <c r="FD1443" s="0" t="inlineStr">
        <is>
          <t>80行 13列，源：None 备：</t>
        </is>
      </c>
    </row>
    <row r="1444">
      <c r="B1444" s="0" t="inlineStr">
        <is>
          <t>NULL</t>
        </is>
      </c>
      <c r="C1444" s="0" t="inlineStr">
        <is>
          <t>NULL</t>
        </is>
      </c>
      <c r="D1444" s="0" t="inlineStr">
        <is>
          <t>NULL</t>
        </is>
      </c>
      <c r="E1444" s="0" t="inlineStr">
        <is>
          <t>NULL</t>
        </is>
      </c>
      <c r="F1444" s="0" t="inlineStr">
        <is>
          <t>NULL</t>
        </is>
      </c>
      <c r="G1444" s="0" t="inlineStr">
        <is>
          <t>NULL</t>
        </is>
      </c>
      <c r="H1444" s="0" t="inlineStr">
        <is>
          <t>NULL</t>
        </is>
      </c>
      <c r="I1444" s="0" t="inlineStr">
        <is>
          <t>NULL</t>
        </is>
      </c>
      <c r="J1444" s="0" t="inlineStr">
        <is>
          <t>NULL</t>
        </is>
      </c>
      <c r="K1444" s="0" t="inlineStr">
        <is>
          <t xml:space="preserve"> NO!  	 c_varchar200列源备映射错误，源端为varchar 200位	期望更改为text	实际备端为varchar 200位</t>
        </is>
      </c>
      <c r="EQ1444" s="0" t="inlineStr">
        <is>
          <t>79行 18列，源：None 备：</t>
        </is>
      </c>
      <c r="FD1444" s="0" t="inlineStr">
        <is>
          <t>80行 14列，源：None 备：</t>
        </is>
      </c>
    </row>
    <row r="1445">
      <c r="A1445" s="0" t="inlineStr">
        <is>
          <t>info_sdt_dml_batch2_pk_irp1</t>
        </is>
      </c>
      <c r="K1445" s="0" t="inlineStr">
        <is>
          <t>[0;34m info_sdt_dml_batch2_pk_irp1 [0m源备字段数相同，源端字段：2 	备端字段2</t>
        </is>
      </c>
      <c r="W1445" s="16">
        <f>HYPERLINK("#2026041717hbase1!FG2","NO 源备存在差异，共26个")</f>
        <v/>
      </c>
      <c r="X1445" s="0">
        <f>A1445</f>
        <v/>
      </c>
      <c r="EQ1445" s="0" t="inlineStr">
        <is>
          <t>79行 19列，源：None 备：</t>
        </is>
      </c>
      <c r="FD1445" s="0" t="inlineStr">
        <is>
          <t>80行 15列，源：nan 备：</t>
        </is>
      </c>
    </row>
    <row r="1446">
      <c r="B1446" s="0" t="inlineStr">
        <is>
          <t>YES</t>
        </is>
      </c>
      <c r="C1446" s="0" t="inlineStr">
        <is>
          <t>NULL</t>
        </is>
      </c>
      <c r="D1446" s="0" t="inlineStr">
        <is>
          <t>NULL</t>
        </is>
      </c>
      <c r="E1446" s="0" t="inlineStr">
        <is>
          <t>NULL</t>
        </is>
      </c>
      <c r="F1446" s="0" t="inlineStr">
        <is>
          <t>NULL</t>
        </is>
      </c>
      <c r="G1446" s="0" t="inlineStr">
        <is>
          <t>NULL</t>
        </is>
      </c>
      <c r="H1446" s="0" t="inlineStr">
        <is>
          <t>NULL</t>
        </is>
      </c>
      <c r="I1446" s="0" t="inlineStr">
        <is>
          <t>YES!PK__info_sdt__3213E83FE7901422</t>
        </is>
      </c>
      <c r="J1446" s="0" t="inlineStr">
        <is>
          <t>YES! 主键相关索引</t>
        </is>
      </c>
      <c r="K1446" s="0" t="inlineStr">
        <is>
          <t xml:space="preserve"> NO!  	 id列源备映射错误，源端为int None位	期望更改为text	实际备端为int None位</t>
        </is>
      </c>
      <c r="EQ1446" s="0" t="inlineStr">
        <is>
          <t>80行 0列，源：201 备：258</t>
        </is>
      </c>
      <c r="FD1446" s="0" t="inlineStr">
        <is>
          <t>80行 16列，源：nan 备：</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c_sdt列源备映射错误，源端为smalldatetime None位	期望更改为text	实际备端为smalldatetime None位</t>
        </is>
      </c>
      <c r="EQ1447" s="0" t="inlineStr">
        <is>
          <t>80行 1列，源：nan 备：</t>
        </is>
      </c>
      <c r="FD1447" s="0" t="inlineStr">
        <is>
          <t>80行 17列，源：None 备：</t>
        </is>
      </c>
    </row>
    <row r="1448">
      <c r="EQ1448" s="0" t="inlineStr">
        <is>
          <t>80行 2列，源：nan 备：</t>
        </is>
      </c>
      <c r="FD1448" s="0" t="inlineStr">
        <is>
          <t>80行 18列，源：None 备：</t>
        </is>
      </c>
    </row>
    <row r="1449">
      <c r="EQ1449" s="0" t="inlineStr">
        <is>
          <t>80行 3列，源：nan 备：</t>
        </is>
      </c>
      <c r="FD1449" s="0" t="inlineStr">
        <is>
          <t>80行 19列，源：None 备：</t>
        </is>
      </c>
    </row>
    <row r="1450">
      <c r="EQ1450" s="0" t="inlineStr">
        <is>
          <t>80行 4列，源：nan 备：</t>
        </is>
      </c>
      <c r="FD1450" s="0" t="inlineStr">
        <is>
          <t>81行 0列，源：406 备：68</t>
        </is>
      </c>
    </row>
    <row r="1451">
      <c r="EQ1451" s="0" t="inlineStr">
        <is>
          <t>80行 5列，源：None 备：</t>
        </is>
      </c>
      <c r="FD1451" s="0" t="inlineStr">
        <is>
          <t>81行 1列，源：127.0 备：</t>
        </is>
      </c>
    </row>
    <row r="1452">
      <c r="EQ1452" s="0" t="inlineStr">
        <is>
          <t>80行 6列，源：None 备：</t>
        </is>
      </c>
      <c r="FD1452" s="0" t="inlineStr">
        <is>
          <t>81行 2列，源：255.0 备：</t>
        </is>
      </c>
    </row>
    <row r="1453">
      <c r="EQ1453" s="0" t="inlineStr">
        <is>
          <t>80行 7列，源：None 备：</t>
        </is>
      </c>
      <c r="FD1453" s="0" t="inlineStr">
        <is>
          <t>81行 3列，源：65535.0 备：</t>
        </is>
      </c>
    </row>
    <row r="1454">
      <c r="EQ1454" s="0" t="inlineStr">
        <is>
          <t>80行 8列，源：None 备：</t>
        </is>
      </c>
      <c r="FD1454" s="0" t="inlineStr">
        <is>
          <t>81行 4列，源：4294967295.0 备：</t>
        </is>
      </c>
    </row>
    <row r="1455">
      <c r="EQ1455" s="0" t="inlineStr">
        <is>
          <t>80行 9列，源：None 备：</t>
        </is>
      </c>
      <c r="FD1455" s="0" t="inlineStr">
        <is>
          <t>81行 5列，源：None 备：</t>
        </is>
      </c>
    </row>
    <row r="1456">
      <c r="EQ1456" s="0" t="inlineStr">
        <is>
          <t>80行 10列，源：None 备：</t>
        </is>
      </c>
      <c r="FD1456" s="0" t="inlineStr">
        <is>
          <t>81行 6列，源：None 备：</t>
        </is>
      </c>
    </row>
    <row r="1457">
      <c r="EQ1457" s="0" t="inlineStr">
        <is>
          <t>80行 11列，源：None 备：</t>
        </is>
      </c>
      <c r="FD1457" s="0" t="inlineStr">
        <is>
          <t>81行 7列，源：None 备：</t>
        </is>
      </c>
    </row>
    <row r="1458">
      <c r="EQ1458" s="0" t="inlineStr">
        <is>
          <t>80行 12列，源：None 备：</t>
        </is>
      </c>
      <c r="FD1458" s="0" t="inlineStr">
        <is>
          <t>81行 8列，源：None 备：</t>
        </is>
      </c>
    </row>
    <row r="1459">
      <c r="EQ1459" s="0" t="inlineStr">
        <is>
          <t>80行 13列，源：None 备：</t>
        </is>
      </c>
      <c r="FD1459" s="0" t="inlineStr">
        <is>
          <t>81行 9列，源：None 备：</t>
        </is>
      </c>
    </row>
    <row r="1460">
      <c r="EQ1460" s="0" t="inlineStr">
        <is>
          <t>80行 14列，源：None 备：</t>
        </is>
      </c>
      <c r="FD1460" s="0" t="inlineStr">
        <is>
          <t>81行 10列，源：None 备：</t>
        </is>
      </c>
    </row>
    <row r="1461">
      <c r="EQ1461" s="0" t="inlineStr">
        <is>
          <t>80行 15列，源：-1.79e+308 备：</t>
        </is>
      </c>
      <c r="FD1461" s="0" t="inlineStr">
        <is>
          <t>81行 11列，源：None 备：</t>
        </is>
      </c>
    </row>
    <row r="1462">
      <c r="EQ1462" s="0" t="inlineStr">
        <is>
          <t>80行 16列，源：-3.3999999521443642e+38 备：</t>
        </is>
      </c>
      <c r="FD1462" s="0" t="inlineStr">
        <is>
          <t>81行 12列，源：None 备：</t>
        </is>
      </c>
    </row>
    <row r="1463">
      <c r="EQ1463" s="0" t="inlineStr">
        <is>
          <t>80行 19列，源：False 备：</t>
        </is>
      </c>
      <c r="FD1463" s="0" t="inlineStr">
        <is>
          <t>81行 13列，源：None 备：</t>
        </is>
      </c>
    </row>
    <row r="1464">
      <c r="EQ1464" s="0" t="inlineStr">
        <is>
          <t>81行 0列，源：202 备：259</t>
        </is>
      </c>
      <c r="FD1464" s="0" t="inlineStr">
        <is>
          <t>81行 14列，源：None 备：</t>
        </is>
      </c>
    </row>
    <row r="1465">
      <c r="EQ1465" s="0" t="inlineStr">
        <is>
          <t>81行 1列，源：nan 备：</t>
        </is>
      </c>
      <c r="FD1465" s="0" t="inlineStr">
        <is>
          <t>81行 15列，源：nan 备：</t>
        </is>
      </c>
    </row>
    <row r="1466">
      <c r="EQ1466" s="0" t="inlineStr">
        <is>
          <t>81行 2列，源：nan 备：</t>
        </is>
      </c>
      <c r="FD1466" s="0" t="inlineStr">
        <is>
          <t>81行 16列，源：nan 备：</t>
        </is>
      </c>
    </row>
    <row r="1467">
      <c r="EQ1467" s="0" t="inlineStr">
        <is>
          <t>81行 3列，源：nan 备：</t>
        </is>
      </c>
      <c r="FD1467" s="0" t="inlineStr">
        <is>
          <t>81行 17列，源：None 备：</t>
        </is>
      </c>
    </row>
    <row r="1468">
      <c r="EQ1468" s="0" t="inlineStr">
        <is>
          <t>81行 4列，源：nan 备：</t>
        </is>
      </c>
      <c r="FD1468" s="0" t="inlineStr">
        <is>
          <t>81行 18列，源：None 备：</t>
        </is>
      </c>
    </row>
    <row r="1469">
      <c r="EQ1469" s="0" t="inlineStr">
        <is>
          <t>81行 5列，源：None 备：</t>
        </is>
      </c>
      <c r="FD1469" s="0" t="inlineStr">
        <is>
          <t>81行 19列，源：None 备：</t>
        </is>
      </c>
    </row>
    <row r="1470">
      <c r="EQ1470" s="0" t="inlineStr">
        <is>
          <t>81行 6列，源：None 备：</t>
        </is>
      </c>
      <c r="FD1470" s="0" t="inlineStr">
        <is>
          <t>82行 0列，源：502 备：69</t>
        </is>
      </c>
    </row>
    <row r="1471">
      <c r="EQ1471" s="0" t="inlineStr">
        <is>
          <t>81行 7列，源：None 备：</t>
        </is>
      </c>
      <c r="FD1471" s="0" t="inlineStr">
        <is>
          <t>82行 1列，源：nan 备：</t>
        </is>
      </c>
    </row>
    <row r="1472">
      <c r="EQ1472" s="0" t="inlineStr">
        <is>
          <t>81行 8列，源：None 备：</t>
        </is>
      </c>
      <c r="FD1472" s="0" t="inlineStr">
        <is>
          <t>82行 2列，源：nan 备：</t>
        </is>
      </c>
    </row>
    <row r="1473">
      <c r="EQ1473" s="0" t="inlineStr">
        <is>
          <t>81行 9列，源：None 备：</t>
        </is>
      </c>
      <c r="FD1473" s="0" t="inlineStr">
        <is>
          <t>82行 3列，源：nan 备：</t>
        </is>
      </c>
    </row>
    <row r="1474">
      <c r="EQ1474" s="0" t="inlineStr">
        <is>
          <t>81行 10列，源：None 备：</t>
        </is>
      </c>
      <c r="FD1474" s="0" t="inlineStr">
        <is>
          <t>82行 4列，源：nan 备：</t>
        </is>
      </c>
    </row>
    <row r="1475">
      <c r="EQ1475" s="0" t="inlineStr">
        <is>
          <t>81行 11列，源：None 备：</t>
        </is>
      </c>
      <c r="FD1475" s="0" t="inlineStr">
        <is>
          <t>82行 15列，源：nan 备：</t>
        </is>
      </c>
    </row>
    <row r="1476">
      <c r="EQ1476" s="0" t="inlineStr">
        <is>
          <t>81行 12列，源：None 备：</t>
        </is>
      </c>
      <c r="FD1476" s="0" t="inlineStr">
        <is>
          <t>82行 16列，源：nan 备：</t>
        </is>
      </c>
    </row>
    <row r="1477">
      <c r="EQ1477" s="0" t="inlineStr">
        <is>
          <t>81行 13列，源：None 备：</t>
        </is>
      </c>
      <c r="FD1477" s="0" t="inlineStr">
        <is>
          <t>82行 17列，源：None 备：</t>
        </is>
      </c>
    </row>
    <row r="1478">
      <c r="EQ1478" s="0" t="inlineStr">
        <is>
          <t>81行 14列，源：None 备：</t>
        </is>
      </c>
      <c r="FD1478" s="0" t="inlineStr">
        <is>
          <t>82行 18列，源：None 备：</t>
        </is>
      </c>
    </row>
    <row r="1479">
      <c r="EQ1479" s="0" t="inlineStr">
        <is>
          <t>81行 15列，源：1.79e+308 备：</t>
        </is>
      </c>
      <c r="FD1479" s="0" t="inlineStr">
        <is>
          <t>82行 19列，源：None 备：</t>
        </is>
      </c>
    </row>
    <row r="1480">
      <c r="EQ1480" s="0" t="inlineStr">
        <is>
          <t>81行 16列，源：3.3999999521443642e+38 备：</t>
        </is>
      </c>
      <c r="FD1480" s="0" t="inlineStr">
        <is>
          <t>83行 0列，源：504 备：7</t>
        </is>
      </c>
    </row>
    <row r="1481">
      <c r="EQ1481" s="0" t="inlineStr">
        <is>
          <t>81行 19列，源：True 备：</t>
        </is>
      </c>
      <c r="FD1481" s="0" t="inlineStr">
        <is>
          <t>83行 1列，源：nan 备：255</t>
        </is>
      </c>
    </row>
    <row r="1482">
      <c r="EQ1482" s="0" t="inlineStr">
        <is>
          <t>82行 0列，源：203 备：260</t>
        </is>
      </c>
      <c r="FD1482" s="0" t="inlineStr">
        <is>
          <t>83行 2列，源：nan 备：32767</t>
        </is>
      </c>
    </row>
    <row r="1483">
      <c r="EQ1483" s="0" t="inlineStr">
        <is>
          <t>82行 1列，源：nan 备：</t>
        </is>
      </c>
      <c r="FD1483" s="0" t="inlineStr">
        <is>
          <t>83行 3列，源：nan 备：2147483647</t>
        </is>
      </c>
    </row>
    <row r="1484">
      <c r="EQ1484" s="0" t="inlineStr">
        <is>
          <t>82行 2列，源：nan 备：</t>
        </is>
      </c>
      <c r="FD1484" s="0" t="inlineStr">
        <is>
          <t>83行 4列，源：nan 备：9223372036854775807</t>
        </is>
      </c>
    </row>
    <row r="1485">
      <c r="EQ1485" s="0" t="inlineStr">
        <is>
          <t>82行 3列，源：nan 备：</t>
        </is>
      </c>
      <c r="FD1485" s="0" t="inlineStr">
        <is>
          <t>83行 15列，源：nan 备：</t>
        </is>
      </c>
    </row>
    <row r="1486">
      <c r="EQ1486" s="0" t="inlineStr">
        <is>
          <t>82行 4列，源：nan 备：</t>
        </is>
      </c>
      <c r="FD1486" s="0" t="inlineStr">
        <is>
          <t>83行 16列，源：nan 备：</t>
        </is>
      </c>
    </row>
    <row r="1487">
      <c r="EQ1487" s="0" t="inlineStr">
        <is>
          <t>82行 5列，源：None 备：</t>
        </is>
      </c>
      <c r="FD1487" s="0" t="inlineStr">
        <is>
          <t>83行 17列，源：None 备：</t>
        </is>
      </c>
    </row>
    <row r="1488">
      <c r="EQ1488" s="0" t="inlineStr">
        <is>
          <t>82行 6列，源：None 备：</t>
        </is>
      </c>
      <c r="FD1488" s="0" t="inlineStr">
        <is>
          <t>83行 18列，源：None 备：</t>
        </is>
      </c>
    </row>
    <row r="1489">
      <c r="EQ1489" s="0" t="inlineStr">
        <is>
          <t>82行 7列，源：None 备：</t>
        </is>
      </c>
      <c r="FD1489" s="0" t="inlineStr">
        <is>
          <t>83行 19列，源：None 备：</t>
        </is>
      </c>
    </row>
    <row r="1490">
      <c r="EQ1490" s="0" t="inlineStr">
        <is>
          <t>82行 8列，源：None 备：</t>
        </is>
      </c>
      <c r="FD1490" s="0" t="inlineStr">
        <is>
          <t>84行 0列，源：512 备：70</t>
        </is>
      </c>
    </row>
    <row r="1491">
      <c r="EQ1491" s="0" t="inlineStr">
        <is>
          <t>82行 9列，源：None 备：</t>
        </is>
      </c>
      <c r="FD1491" s="0" t="inlineStr">
        <is>
          <t>84行 1列，源：nan 备：</t>
        </is>
      </c>
    </row>
    <row r="1492">
      <c r="EQ1492" s="0" t="inlineStr">
        <is>
          <t>82行 10列，源：None 备：</t>
        </is>
      </c>
      <c r="FD1492" s="0" t="inlineStr">
        <is>
          <t>84行 2列，源：nan 备：</t>
        </is>
      </c>
    </row>
    <row r="1493">
      <c r="EQ1493" s="0" t="inlineStr">
        <is>
          <t>82行 11列，源：None 备：</t>
        </is>
      </c>
      <c r="FD1493" s="0" t="inlineStr">
        <is>
          <t>84行 3列，源：nan 备：</t>
        </is>
      </c>
    </row>
    <row r="1494">
      <c r="EQ1494" s="0" t="inlineStr">
        <is>
          <t>82行 12列，源：None 备：</t>
        </is>
      </c>
      <c r="FD1494" s="0" t="inlineStr">
        <is>
          <t>84行 4列，源：nan 备：</t>
        </is>
      </c>
    </row>
    <row r="1495">
      <c r="EQ1495" s="0" t="inlineStr">
        <is>
          <t>82行 13列，源：None 备：</t>
        </is>
      </c>
      <c r="FD1495" s="0" t="inlineStr">
        <is>
          <t>84行 15列，源：nan 备：</t>
        </is>
      </c>
    </row>
    <row r="1496">
      <c r="EQ1496" s="0" t="inlineStr">
        <is>
          <t>82行 14列，源：None 备：</t>
        </is>
      </c>
      <c r="FD1496" s="0" t="inlineStr">
        <is>
          <t>84行 16列，源：nan 备：</t>
        </is>
      </c>
    </row>
    <row r="1497">
      <c r="EQ1497" s="0" t="inlineStr">
        <is>
          <t>82行 15列，源：nan 备：</t>
        </is>
      </c>
      <c r="FD1497" s="0" t="inlineStr">
        <is>
          <t>84行 17列，源：None 备：</t>
        </is>
      </c>
    </row>
    <row r="1498">
      <c r="EQ1498" s="0" t="inlineStr">
        <is>
          <t>82行 16列，源：nan 备：</t>
        </is>
      </c>
      <c r="FD1498" s="0" t="inlineStr">
        <is>
          <t>84行 18列，源：None 备：</t>
        </is>
      </c>
    </row>
    <row r="1499">
      <c r="EQ1499" s="0" t="inlineStr">
        <is>
          <t>82行 17列，源：None 备：</t>
        </is>
      </c>
      <c r="FD1499" s="0" t="inlineStr">
        <is>
          <t>84行 19列，源：None 备：</t>
        </is>
      </c>
    </row>
    <row r="1500">
      <c r="EQ1500" s="0" t="inlineStr">
        <is>
          <t>82行 18列，源：None 备：</t>
        </is>
      </c>
      <c r="FD1500" s="0" t="inlineStr">
        <is>
          <t>85行 0列，源：514 备：701</t>
        </is>
      </c>
    </row>
    <row r="1501">
      <c r="EQ1501" s="0" t="inlineStr">
        <is>
          <t>82行 19列，源：None 备：</t>
        </is>
      </c>
      <c r="FD1501" s="0" t="inlineStr">
        <is>
          <t>85行 1列，源：nan 备：</t>
        </is>
      </c>
    </row>
    <row r="1502">
      <c r="EQ1502" s="0" t="inlineStr">
        <is>
          <t>83行 0列，源：204 备：261</t>
        </is>
      </c>
      <c r="FD1502" s="0" t="inlineStr">
        <is>
          <t>85行 2列，源：nan 备：</t>
        </is>
      </c>
    </row>
    <row r="1503">
      <c r="EQ1503" s="0" t="inlineStr">
        <is>
          <t>83行 1列，源：nan 备：</t>
        </is>
      </c>
      <c r="FD1503" s="0" t="inlineStr">
        <is>
          <t>85行 3列，源：nan 备：</t>
        </is>
      </c>
    </row>
    <row r="1504">
      <c r="EQ1504" s="0" t="inlineStr">
        <is>
          <t>83行 2列，源：nan 备：</t>
        </is>
      </c>
      <c r="FD1504" s="0" t="inlineStr">
        <is>
          <t>85行 4列，源：nan 备：</t>
        </is>
      </c>
    </row>
    <row r="1505">
      <c r="EQ1505" s="0" t="inlineStr">
        <is>
          <t>83行 3列，源：nan 备：</t>
        </is>
      </c>
      <c r="FD1505" s="0" t="inlineStr">
        <is>
          <t>85行 15列，源：nan 备：-1.7900000000000e+308</t>
        </is>
      </c>
    </row>
    <row r="1506">
      <c r="EQ1506" s="0" t="inlineStr">
        <is>
          <t>83行 4列，源：nan 备：</t>
        </is>
      </c>
      <c r="FD1506" s="0" t="inlineStr">
        <is>
          <t>85行 16列，源：nan 备：-339999995214436424907732413799364296704.000000</t>
        </is>
      </c>
    </row>
    <row r="1507">
      <c r="EQ1507" s="0" t="inlineStr">
        <is>
          <t>83行 5列，源：None 备：</t>
        </is>
      </c>
      <c r="FD1507" s="0" t="inlineStr">
        <is>
          <t>85行 17列，源：None 备：-922337203685477.5808</t>
        </is>
      </c>
    </row>
    <row r="1508">
      <c r="EQ1508" s="0" t="inlineStr">
        <is>
          <t>83行 6列，源：None 备：</t>
        </is>
      </c>
      <c r="FD1508" s="0" t="inlineStr">
        <is>
          <t>85行 18列，源：None 备：-214748.3648</t>
        </is>
      </c>
    </row>
    <row r="1509">
      <c r="EQ1509" s="0" t="inlineStr">
        <is>
          <t>83行 7列，源：None 备：</t>
        </is>
      </c>
      <c r="FD1509" s="0" t="inlineStr">
        <is>
          <t>85行 19列，源：None 备：0</t>
        </is>
      </c>
    </row>
    <row r="1510">
      <c r="EQ1510" s="0" t="inlineStr">
        <is>
          <t>83行 8列，源：None 备：</t>
        </is>
      </c>
      <c r="FD1510" s="0" t="inlineStr">
        <is>
          <t>86行 0列，源：515 备：717</t>
        </is>
      </c>
    </row>
    <row r="1511">
      <c r="EQ1511" s="0" t="inlineStr">
        <is>
          <t>83行 9列，源：None 备：</t>
        </is>
      </c>
      <c r="FD1511" s="0" t="inlineStr">
        <is>
          <t>86行 1列，源：nan 备：</t>
        </is>
      </c>
    </row>
    <row r="1512">
      <c r="EQ1512" s="0" t="inlineStr">
        <is>
          <t>83行 10列，源：None 备：</t>
        </is>
      </c>
      <c r="FD1512" s="0" t="inlineStr">
        <is>
          <t>86行 2列，源：nan 备：</t>
        </is>
      </c>
    </row>
    <row r="1513">
      <c r="EQ1513" s="0" t="inlineStr">
        <is>
          <t>83行 11列，源：None 备：</t>
        </is>
      </c>
      <c r="FD1513" s="0" t="inlineStr">
        <is>
          <t>86行 3列，源：nan 备：</t>
        </is>
      </c>
    </row>
    <row r="1514">
      <c r="EQ1514" s="0" t="inlineStr">
        <is>
          <t>83行 12列，源：None 备：</t>
        </is>
      </c>
      <c r="FD1514" s="0" t="inlineStr">
        <is>
          <t>86行 4列，源：nan 备：</t>
        </is>
      </c>
    </row>
    <row r="1515">
      <c r="EQ1515" s="0" t="inlineStr">
        <is>
          <t>83行 13列，源：None 备：</t>
        </is>
      </c>
      <c r="FD1515" s="0" t="inlineStr">
        <is>
          <t>86行 15列，源：nan 备：-123456789000000002003480098325095514112.0000000000000</t>
        </is>
      </c>
    </row>
    <row r="1516">
      <c r="EQ1516" s="0" t="inlineStr">
        <is>
          <t>83行 14列，源：None 备：</t>
        </is>
      </c>
      <c r="FD1516" s="0" t="inlineStr">
        <is>
          <t>86行 16列，源：nan 备：-340282306073709652508363335590014353408.000000</t>
        </is>
      </c>
    </row>
    <row r="1517">
      <c r="EQ1517" s="0" t="inlineStr">
        <is>
          <t>83行 15列，源：6.62607015e-34 备：</t>
        </is>
      </c>
      <c r="FD1517" s="0" t="inlineStr">
        <is>
          <t>86行 17列，源：None 备：-123456.7890</t>
        </is>
      </c>
    </row>
    <row r="1518">
      <c r="EQ1518" s="0" t="inlineStr">
        <is>
          <t>83行 16列，源：299792448.0 备：</t>
        </is>
      </c>
      <c r="FD1518" s="0" t="inlineStr">
        <is>
          <t>86行 18列，源：None 备：-1234.5678</t>
        </is>
      </c>
    </row>
    <row r="1519">
      <c r="EQ1519" s="0" t="inlineStr">
        <is>
          <t>83行 19列，源：True 备：</t>
        </is>
      </c>
      <c r="FD1519" s="0" t="inlineStr">
        <is>
          <t>86行 19列，源：None 备：0</t>
        </is>
      </c>
    </row>
    <row r="1520">
      <c r="EQ1520" s="0" t="inlineStr">
        <is>
          <t>84行 0列，源：205 备：262</t>
        </is>
      </c>
      <c r="FD1520" s="0" t="inlineStr">
        <is>
          <t>87行 0列，源：701 备：720</t>
        </is>
      </c>
    </row>
    <row r="1521">
      <c r="EQ1521" s="0" t="inlineStr">
        <is>
          <t>84行 1列，源：nan 备：</t>
        </is>
      </c>
      <c r="FD1521" s="0" t="inlineStr">
        <is>
          <t>87行 1列，源：nan 备：</t>
        </is>
      </c>
    </row>
    <row r="1522">
      <c r="EQ1522" s="0" t="inlineStr">
        <is>
          <t>84行 2列，源：nan 备：</t>
        </is>
      </c>
      <c r="FD1522" s="0" t="inlineStr">
        <is>
          <t>87行 2列，源：nan 备：</t>
        </is>
      </c>
    </row>
    <row r="1523">
      <c r="EQ1523" s="0" t="inlineStr">
        <is>
          <t>84行 3列，源：nan 备：</t>
        </is>
      </c>
      <c r="FD1523" s="0" t="inlineStr">
        <is>
          <t>87行 3列，源：nan 备：</t>
        </is>
      </c>
    </row>
    <row r="1524">
      <c r="EQ1524" s="0" t="inlineStr">
        <is>
          <t>84行 4列，源：nan 备：</t>
        </is>
      </c>
      <c r="FD1524" s="0" t="inlineStr">
        <is>
          <t>87行 4列，源：nan 备：</t>
        </is>
      </c>
    </row>
    <row r="1525">
      <c r="EQ1525" s="0" t="inlineStr">
        <is>
          <t>84行 5列，源：None 备：</t>
        </is>
      </c>
      <c r="FD1525" s="0" t="inlineStr">
        <is>
          <t>87行 5列，源：None 备：</t>
        </is>
      </c>
    </row>
    <row r="1526">
      <c r="EQ1526" s="0" t="inlineStr">
        <is>
          <t>84行 6列，源：None 备：</t>
        </is>
      </c>
      <c r="FD1526" s="0" t="inlineStr">
        <is>
          <t>87行 6列，源：None 备：</t>
        </is>
      </c>
    </row>
    <row r="1527">
      <c r="EQ1527" s="0" t="inlineStr">
        <is>
          <t>84行 7列，源：None 备：</t>
        </is>
      </c>
      <c r="FD1527" s="0" t="inlineStr">
        <is>
          <t>87行 7列，源：None 备：</t>
        </is>
      </c>
    </row>
    <row r="1528">
      <c r="EQ1528" s="0" t="inlineStr">
        <is>
          <t>84行 8列，源：None 备：</t>
        </is>
      </c>
      <c r="FD1528" s="0" t="inlineStr">
        <is>
          <t>87行 8列，源：None 备：</t>
        </is>
      </c>
    </row>
    <row r="1529">
      <c r="EQ1529" s="0" t="inlineStr">
        <is>
          <t>84行 9列，源：None 备：</t>
        </is>
      </c>
      <c r="FD1529" s="0" t="inlineStr">
        <is>
          <t>87行 9列，源：None 备：</t>
        </is>
      </c>
    </row>
    <row r="1530">
      <c r="EQ1530" s="0" t="inlineStr">
        <is>
          <t>84行 10列，源：None 备：</t>
        </is>
      </c>
      <c r="FD1530" s="0" t="inlineStr">
        <is>
          <t>87行 10列，源：None 备：</t>
        </is>
      </c>
    </row>
    <row r="1531">
      <c r="EQ1531" s="0" t="inlineStr">
        <is>
          <t>84行 11列，源：None 备：</t>
        </is>
      </c>
      <c r="FD1531" s="0" t="inlineStr">
        <is>
          <t>87行 11列，源：None 备：</t>
        </is>
      </c>
    </row>
    <row r="1532">
      <c r="EQ1532" s="0" t="inlineStr">
        <is>
          <t>84行 12列，源：None 备：</t>
        </is>
      </c>
      <c r="FD1532" s="0" t="inlineStr">
        <is>
          <t>87行 12列，源：None 备：</t>
        </is>
      </c>
    </row>
    <row r="1533">
      <c r="EQ1533" s="0" t="inlineStr">
        <is>
          <t>84行 13列，源：None 备：</t>
        </is>
      </c>
      <c r="FD1533" s="0" t="inlineStr">
        <is>
          <t>87行 13列，源：None 备：</t>
        </is>
      </c>
    </row>
    <row r="1534">
      <c r="EQ1534" s="0" t="inlineStr">
        <is>
          <t>84行 14列，源：None 备：</t>
        </is>
      </c>
      <c r="FD1534" s="0" t="inlineStr">
        <is>
          <t>87行 14列，源：None 备：</t>
        </is>
      </c>
    </row>
    <row r="1535">
      <c r="EQ1535" s="0" t="inlineStr">
        <is>
          <t>84行 15列，源：nan 备：</t>
        </is>
      </c>
      <c r="FD1535" s="0" t="inlineStr">
        <is>
          <t>87行 15列，源：-1.79e+308 备：-340282346600000016151267322115014000640.0000000000000</t>
        </is>
      </c>
    </row>
    <row r="1536">
      <c r="EQ1536" s="0" t="inlineStr">
        <is>
          <t>84行 16列，源：nan 备：</t>
        </is>
      </c>
      <c r="FD1536" s="0" t="inlineStr">
        <is>
          <t>87行 16列，源：-3.3999999521443642e+38 备：-340282306073709652508363335590014353408.000000</t>
        </is>
      </c>
    </row>
    <row r="1537">
      <c r="EQ1537" s="0" t="inlineStr">
        <is>
          <t>84行 17列，源：None 备：</t>
        </is>
      </c>
      <c r="FD1537" s="0" t="inlineStr">
        <is>
          <t>87行 19列，源：False 备：0</t>
        </is>
      </c>
    </row>
    <row r="1538">
      <c r="EQ1538" s="0" t="inlineStr">
        <is>
          <t>84行 18列，源：None 备：</t>
        </is>
      </c>
      <c r="FD1538" s="0" t="inlineStr">
        <is>
          <t>88行 0列，源：717 备：8</t>
        </is>
      </c>
    </row>
    <row r="1539">
      <c r="EQ1539" s="0" t="inlineStr">
        <is>
          <t>84行 19列，源：None 备：</t>
        </is>
      </c>
      <c r="FD1539" s="0" t="inlineStr">
        <is>
          <t>88行 1列，源：nan 备：0</t>
        </is>
      </c>
    </row>
    <row r="1540">
      <c r="EQ1540" s="0" t="inlineStr">
        <is>
          <t>85行 0列，源：206 备：263</t>
        </is>
      </c>
      <c r="FD1540" s="0" t="inlineStr">
        <is>
          <t>88行 2列，源：nan 备：-32768</t>
        </is>
      </c>
    </row>
    <row r="1541">
      <c r="EQ1541" s="0" t="inlineStr">
        <is>
          <t>85行 1列，源：nan 备：</t>
        </is>
      </c>
      <c r="FD1541" s="0" t="inlineStr">
        <is>
          <t>88行 3列，源：nan 备：-2147483648</t>
        </is>
      </c>
    </row>
    <row r="1542">
      <c r="EQ1542" s="0" t="inlineStr">
        <is>
          <t>85行 2列，源：nan 备：</t>
        </is>
      </c>
      <c r="FD1542" s="0" t="inlineStr">
        <is>
          <t>88行 4列，源：nan 备：-9223372036854775808</t>
        </is>
      </c>
    </row>
    <row r="1543">
      <c r="EQ1543" s="0" t="inlineStr">
        <is>
          <t>85行 3列，源：nan 备：</t>
        </is>
      </c>
      <c r="FD1543" s="0" t="inlineStr">
        <is>
          <t>88行 5列，源：None 备：</t>
        </is>
      </c>
    </row>
    <row r="1544">
      <c r="EQ1544" s="0" t="inlineStr">
        <is>
          <t>85行 4列，源：nan 备：</t>
        </is>
      </c>
      <c r="FD1544" s="0" t="inlineStr">
        <is>
          <t>88行 6列，源：None 备：</t>
        </is>
      </c>
    </row>
    <row r="1545">
      <c r="EQ1545" s="0" t="inlineStr">
        <is>
          <t>85行 5列，源：None 备：</t>
        </is>
      </c>
      <c r="FD1545" s="0" t="inlineStr">
        <is>
          <t>88行 7列，源：None 备：</t>
        </is>
      </c>
    </row>
    <row r="1546">
      <c r="EQ1546" s="0" t="inlineStr">
        <is>
          <t>85行 6列，源：None 备：</t>
        </is>
      </c>
      <c r="FD1546" s="0" t="inlineStr">
        <is>
          <t>88行 8列，源：None 备：</t>
        </is>
      </c>
    </row>
    <row r="1547">
      <c r="EQ1547" s="0" t="inlineStr">
        <is>
          <t>85行 7列，源：None 备：</t>
        </is>
      </c>
      <c r="FD1547" s="0" t="inlineStr">
        <is>
          <t>88行 9列，源：None 备：</t>
        </is>
      </c>
    </row>
    <row r="1548">
      <c r="EQ1548" s="0" t="inlineStr">
        <is>
          <t>85行 8列，源：None 备：</t>
        </is>
      </c>
      <c r="FD1548" s="0" t="inlineStr">
        <is>
          <t>88行 10列，源：None 备：</t>
        </is>
      </c>
    </row>
    <row r="1549">
      <c r="EQ1549" s="0" t="inlineStr">
        <is>
          <t>85行 9列，源：None 备：</t>
        </is>
      </c>
      <c r="FD1549" s="0" t="inlineStr">
        <is>
          <t>88行 11列，源：None 备：</t>
        </is>
      </c>
    </row>
    <row r="1550">
      <c r="EQ1550" s="0" t="inlineStr">
        <is>
          <t>85行 10列，源：None 备：</t>
        </is>
      </c>
      <c r="FD1550" s="0" t="inlineStr">
        <is>
          <t>88行 12列，源：None 备：</t>
        </is>
      </c>
    </row>
    <row r="1551">
      <c r="EQ1551" s="0" t="inlineStr">
        <is>
          <t>85行 11列，源：None 备：</t>
        </is>
      </c>
      <c r="FD1551" s="0" t="inlineStr">
        <is>
          <t>88行 13列，源：None 备：</t>
        </is>
      </c>
    </row>
    <row r="1552">
      <c r="EQ1552" s="0" t="inlineStr">
        <is>
          <t>85行 12列，源：None 备：</t>
        </is>
      </c>
      <c r="FD1552" s="0" t="inlineStr">
        <is>
          <t>88行 14列，源：None 备：</t>
        </is>
      </c>
    </row>
    <row r="1553">
      <c r="EQ1553" s="0" t="inlineStr">
        <is>
          <t>85行 13列，源：None 备：</t>
        </is>
      </c>
      <c r="FD1553" s="0" t="inlineStr">
        <is>
          <t>88行 15列，源：-1.23456789e+38 备：</t>
        </is>
      </c>
    </row>
    <row r="1554">
      <c r="EQ1554" s="0" t="inlineStr">
        <is>
          <t>85行 14列，源：None 备：</t>
        </is>
      </c>
      <c r="FD1554" s="0" t="inlineStr">
        <is>
          <t>88行 16列，源：-3.4028230607370965e+38 备：</t>
        </is>
      </c>
    </row>
    <row r="1555">
      <c r="EQ1555" s="0" t="inlineStr">
        <is>
          <t>85行 15列，源：nan 备：</t>
        </is>
      </c>
      <c r="FD1555" s="0" t="inlineStr">
        <is>
          <t>88行 19列，源：False 备：</t>
        </is>
      </c>
    </row>
    <row r="1556">
      <c r="EQ1556" s="0" t="inlineStr">
        <is>
          <t>85行 16列，源：nan 备：</t>
        </is>
      </c>
      <c r="FD1556" s="0" t="inlineStr">
        <is>
          <t>89行 0列，源：720 备：9</t>
        </is>
      </c>
    </row>
    <row r="1557">
      <c r="EQ1557" s="0" t="inlineStr">
        <is>
          <t>85行 17列，源：None 备：</t>
        </is>
      </c>
      <c r="FD1557" s="0" t="inlineStr">
        <is>
          <t>89行 1列，源：nan 备：42</t>
        </is>
      </c>
    </row>
    <row r="1558">
      <c r="EQ1558" s="0" t="inlineStr">
        <is>
          <t>85行 18列，源：None 备：</t>
        </is>
      </c>
      <c r="FD1558" s="0" t="inlineStr">
        <is>
          <t>89行 2列，源：nan 备：12345</t>
        </is>
      </c>
    </row>
    <row r="1559">
      <c r="EQ1559" s="0" t="inlineStr">
        <is>
          <t>85行 19列，源：None 备：</t>
        </is>
      </c>
      <c r="FD1559" s="0" t="inlineStr">
        <is>
          <t>89行 3列，源：nan 备：123456789</t>
        </is>
      </c>
    </row>
    <row r="1560">
      <c r="EQ1560" s="0" t="inlineStr">
        <is>
          <t>86行 0列，源：207 备：264</t>
        </is>
      </c>
      <c r="FD1560" s="0" t="inlineStr">
        <is>
          <t>89行 4列，源：nan 备：123456789012345</t>
        </is>
      </c>
    </row>
    <row r="1561">
      <c r="EQ1561" s="0" t="inlineStr">
        <is>
          <t>86行 1列，源：nan 备：</t>
        </is>
      </c>
      <c r="FD1561" s="0" t="inlineStr">
        <is>
          <t>89行 5列，源：None 备：</t>
        </is>
      </c>
    </row>
    <row r="1562">
      <c r="EQ1562" s="0" t="inlineStr">
        <is>
          <t>86行 2列，源：nan 备：</t>
        </is>
      </c>
      <c r="FD1562" s="0" t="inlineStr">
        <is>
          <t>89行 6列，源：None 备：</t>
        </is>
      </c>
    </row>
    <row r="1563">
      <c r="EQ1563" s="0" t="inlineStr">
        <is>
          <t>86行 3列，源：nan 备：</t>
        </is>
      </c>
      <c r="FD1563" s="0" t="inlineStr">
        <is>
          <t>89行 7列，源：None 备：</t>
        </is>
      </c>
    </row>
    <row r="1564">
      <c r="EQ1564" s="0" t="inlineStr">
        <is>
          <t>86行 4列，源：nan 备：</t>
        </is>
      </c>
      <c r="FD1564" s="0" t="inlineStr">
        <is>
          <t>89行 8列，源：None 备：</t>
        </is>
      </c>
    </row>
    <row r="1565">
      <c r="EQ1565" s="0" t="inlineStr">
        <is>
          <t>86行 5列，源：None 备：</t>
        </is>
      </c>
      <c r="FD1565" s="0" t="inlineStr">
        <is>
          <t>89行 9列，源：None 备：</t>
        </is>
      </c>
    </row>
    <row r="1566">
      <c r="EQ1566" s="0" t="inlineStr">
        <is>
          <t>86行 6列，源：None 备：</t>
        </is>
      </c>
      <c r="FD1566" s="0" t="inlineStr">
        <is>
          <t>89行 10列，源：None 备：</t>
        </is>
      </c>
    </row>
    <row r="1567">
      <c r="EQ1567" s="0" t="inlineStr">
        <is>
          <t>86行 7列，源：None 备：</t>
        </is>
      </c>
      <c r="FD1567" s="0" t="inlineStr">
        <is>
          <t>89行 11列，源：None 备：</t>
        </is>
      </c>
    </row>
    <row r="1568">
      <c r="EQ1568" s="0" t="inlineStr">
        <is>
          <t>86行 8列，源：None 备：</t>
        </is>
      </c>
      <c r="FD1568" s="0" t="inlineStr">
        <is>
          <t>89行 12列，源：None 备：</t>
        </is>
      </c>
    </row>
    <row r="1569">
      <c r="EQ1569" s="0" t="inlineStr">
        <is>
          <t>86行 9列，源：None 备：</t>
        </is>
      </c>
      <c r="FD1569" s="0" t="inlineStr">
        <is>
          <t>89行 13列，源：None 备：</t>
        </is>
      </c>
    </row>
    <row r="1570">
      <c r="EQ1570" s="0" t="inlineStr">
        <is>
          <t>86行 10列，源：None 备：</t>
        </is>
      </c>
      <c r="FD1570" s="0" t="inlineStr">
        <is>
          <t>89行 14列，源：None 备：</t>
        </is>
      </c>
    </row>
    <row r="1571">
      <c r="EQ1571" s="0" t="inlineStr">
        <is>
          <t>86行 11列，源：None 备：</t>
        </is>
      </c>
      <c r="FD1571" s="0" t="inlineStr">
        <is>
          <t>89行 15列，源：-3.402823466e+38 备：</t>
        </is>
      </c>
    </row>
    <row r="1572">
      <c r="EQ1572" s="0" t="inlineStr">
        <is>
          <t>86行 12列，源：None 备：</t>
        </is>
      </c>
      <c r="FD1572" s="0" t="inlineStr">
        <is>
          <t>89行 16列，源：-3.4028230607370965e+38 备：</t>
        </is>
      </c>
    </row>
    <row r="1573">
      <c r="EQ1573" s="0" t="inlineStr">
        <is>
          <t>86行 13列，源：None 备：</t>
        </is>
      </c>
      <c r="FD1573" s="0" t="inlineStr">
        <is>
          <t>89行 19列，源：False 备：</t>
        </is>
      </c>
    </row>
    <row r="1574">
      <c r="EQ1574" s="0" t="inlineStr">
        <is>
          <t>86行 14列，源：None 备：</t>
        </is>
      </c>
    </row>
    <row r="1575">
      <c r="EQ1575" s="0" t="inlineStr">
        <is>
          <t>86行 15列，源：nan 备：</t>
        </is>
      </c>
    </row>
    <row r="1576">
      <c r="EQ1576" s="0" t="inlineStr">
        <is>
          <t>86行 16列，源：nan 备：</t>
        </is>
      </c>
    </row>
    <row r="1577">
      <c r="EQ1577" s="0" t="inlineStr">
        <is>
          <t>86行 17列，源：None 备：</t>
        </is>
      </c>
    </row>
    <row r="1578">
      <c r="EQ1578" s="0" t="inlineStr">
        <is>
          <t>86行 18列，源：None 备：</t>
        </is>
      </c>
    </row>
    <row r="1579">
      <c r="EQ1579" s="0" t="inlineStr">
        <is>
          <t>86行 19列，源：None 备：</t>
        </is>
      </c>
    </row>
    <row r="1580">
      <c r="EQ1580" s="0" t="inlineStr">
        <is>
          <t>87行 0列，源：208 备：265</t>
        </is>
      </c>
    </row>
    <row r="1581">
      <c r="EQ1581" s="0" t="inlineStr">
        <is>
          <t>87行 1列，源：nan 备：</t>
        </is>
      </c>
    </row>
    <row r="1582">
      <c r="EQ1582" s="0" t="inlineStr">
        <is>
          <t>87行 2列，源：nan 备：</t>
        </is>
      </c>
    </row>
    <row r="1583">
      <c r="EQ1583" s="0" t="inlineStr">
        <is>
          <t>87行 3列，源：nan 备：</t>
        </is>
      </c>
    </row>
    <row r="1584">
      <c r="EQ1584" s="0" t="inlineStr">
        <is>
          <t>87行 4列，源：nan 备：</t>
        </is>
      </c>
    </row>
    <row r="1585">
      <c r="EQ1585" s="0" t="inlineStr">
        <is>
          <t>87行 5列，源：None 备：</t>
        </is>
      </c>
    </row>
    <row r="1586">
      <c r="EQ1586" s="0" t="inlineStr">
        <is>
          <t>87行 6列，源：None 备：</t>
        </is>
      </c>
    </row>
    <row r="1587">
      <c r="EQ1587" s="0" t="inlineStr">
        <is>
          <t>87行 7列，源：None 备：</t>
        </is>
      </c>
    </row>
    <row r="1588">
      <c r="EQ1588" s="0" t="inlineStr">
        <is>
          <t>87行 8列，源：None 备：</t>
        </is>
      </c>
    </row>
    <row r="1589">
      <c r="EQ1589" s="0" t="inlineStr">
        <is>
          <t>87行 9列，源：None 备：</t>
        </is>
      </c>
    </row>
    <row r="1590">
      <c r="EQ1590" s="0" t="inlineStr">
        <is>
          <t>87行 10列，源：None 备：</t>
        </is>
      </c>
    </row>
    <row r="1591">
      <c r="EQ1591" s="0" t="inlineStr">
        <is>
          <t>87行 11列，源：None 备：</t>
        </is>
      </c>
    </row>
    <row r="1592">
      <c r="EQ1592" s="0" t="inlineStr">
        <is>
          <t>87行 12列，源：None 备：</t>
        </is>
      </c>
    </row>
    <row r="1593">
      <c r="EQ1593" s="0" t="inlineStr">
        <is>
          <t>87行 13列，源：None 备：</t>
        </is>
      </c>
    </row>
    <row r="1594">
      <c r="EQ1594" s="0" t="inlineStr">
        <is>
          <t>87行 14列，源：None 备：</t>
        </is>
      </c>
    </row>
    <row r="1595">
      <c r="EQ1595" s="0" t="inlineStr">
        <is>
          <t>87行 15列，源：nan 备：</t>
        </is>
      </c>
    </row>
    <row r="1596">
      <c r="EQ1596" s="0" t="inlineStr">
        <is>
          <t>87行 16列，源：nan 备：</t>
        </is>
      </c>
    </row>
    <row r="1597">
      <c r="EQ1597" s="0" t="inlineStr">
        <is>
          <t>87行 17列，源：None 备：</t>
        </is>
      </c>
    </row>
    <row r="1598">
      <c r="EQ1598" s="0" t="inlineStr">
        <is>
          <t>87行 18列，源：None 备：</t>
        </is>
      </c>
    </row>
    <row r="1599">
      <c r="EQ1599" s="0" t="inlineStr">
        <is>
          <t>87行 19列，源：None 备：</t>
        </is>
      </c>
    </row>
    <row r="1600">
      <c r="EQ1600" s="0" t="inlineStr">
        <is>
          <t>88行 0列，源：209 备：266</t>
        </is>
      </c>
    </row>
    <row r="1601">
      <c r="EQ1601" s="0" t="inlineStr">
        <is>
          <t>88行 1列，源：nan 备：</t>
        </is>
      </c>
    </row>
    <row r="1602">
      <c r="EQ1602" s="0" t="inlineStr">
        <is>
          <t>88行 2列，源：nan 备：</t>
        </is>
      </c>
    </row>
    <row r="1603">
      <c r="EQ1603" s="0" t="inlineStr">
        <is>
          <t>88行 3列，源：nan 备：</t>
        </is>
      </c>
    </row>
    <row r="1604">
      <c r="EQ1604" s="0" t="inlineStr">
        <is>
          <t>88行 4列，源：nan 备：</t>
        </is>
      </c>
    </row>
    <row r="1605">
      <c r="EQ1605" s="0" t="inlineStr">
        <is>
          <t>88行 5列，源：None 备：</t>
        </is>
      </c>
    </row>
    <row r="1606">
      <c r="EQ1606" s="0" t="inlineStr">
        <is>
          <t>88行 6列，源：None 备：</t>
        </is>
      </c>
    </row>
    <row r="1607">
      <c r="EQ1607" s="0" t="inlineStr">
        <is>
          <t>88行 7列，源：None 备：</t>
        </is>
      </c>
    </row>
    <row r="1608">
      <c r="EQ1608" s="0" t="inlineStr">
        <is>
          <t>88行 8列，源：None 备：</t>
        </is>
      </c>
    </row>
    <row r="1609">
      <c r="EQ1609" s="0" t="inlineStr">
        <is>
          <t>88行 9列，源：None 备：</t>
        </is>
      </c>
    </row>
    <row r="1610">
      <c r="EQ1610" s="0" t="inlineStr">
        <is>
          <t>88行 10列，源：None 备：</t>
        </is>
      </c>
    </row>
    <row r="1611">
      <c r="EQ1611" s="0" t="inlineStr">
        <is>
          <t>88行 11列，源：None 备：</t>
        </is>
      </c>
    </row>
    <row r="1612">
      <c r="EQ1612" s="0" t="inlineStr">
        <is>
          <t>88行 12列，源：None 备：</t>
        </is>
      </c>
    </row>
    <row r="1613">
      <c r="EQ1613" s="0" t="inlineStr">
        <is>
          <t>88行 13列，源：None 备：</t>
        </is>
      </c>
    </row>
    <row r="1614">
      <c r="EQ1614" s="0" t="inlineStr">
        <is>
          <t>88行 14列，源：None 备：</t>
        </is>
      </c>
    </row>
    <row r="1615">
      <c r="EQ1615" s="0" t="inlineStr">
        <is>
          <t>88行 15列，源：nan 备：</t>
        </is>
      </c>
    </row>
    <row r="1616">
      <c r="EQ1616" s="0" t="inlineStr">
        <is>
          <t>88行 16列，源：nan 备：</t>
        </is>
      </c>
    </row>
    <row r="1617">
      <c r="EQ1617" s="0" t="inlineStr">
        <is>
          <t>88行 17列，源：None 备：</t>
        </is>
      </c>
    </row>
    <row r="1618">
      <c r="EQ1618" s="0" t="inlineStr">
        <is>
          <t>88行 18列，源：None 备：</t>
        </is>
      </c>
    </row>
    <row r="1619">
      <c r="EQ1619" s="0" t="inlineStr">
        <is>
          <t>88行 19列，源：None 备：</t>
        </is>
      </c>
    </row>
    <row r="1620">
      <c r="EQ1620" s="0" t="inlineStr">
        <is>
          <t>89行 0列，源：210 备：267</t>
        </is>
      </c>
    </row>
    <row r="1621">
      <c r="EQ1621" s="0" t="inlineStr">
        <is>
          <t>89行 1列，源：nan 备：</t>
        </is>
      </c>
    </row>
    <row r="1622">
      <c r="EQ1622" s="0" t="inlineStr">
        <is>
          <t>89行 2列，源：nan 备：</t>
        </is>
      </c>
    </row>
    <row r="1623">
      <c r="EQ1623" s="0" t="inlineStr">
        <is>
          <t>89行 3列，源：nan 备：</t>
        </is>
      </c>
    </row>
    <row r="1624">
      <c r="EQ1624" s="0" t="inlineStr">
        <is>
          <t>89行 4列，源：nan 备：</t>
        </is>
      </c>
    </row>
    <row r="1625">
      <c r="EQ1625" s="0" t="inlineStr">
        <is>
          <t>89行 5列，源：None 备：</t>
        </is>
      </c>
    </row>
    <row r="1626">
      <c r="EQ1626" s="0" t="inlineStr">
        <is>
          <t>89行 6列，源：None 备：</t>
        </is>
      </c>
    </row>
    <row r="1627">
      <c r="EQ1627" s="0" t="inlineStr">
        <is>
          <t>89行 7列，源：None 备：</t>
        </is>
      </c>
    </row>
    <row r="1628">
      <c r="EQ1628" s="0" t="inlineStr">
        <is>
          <t>89行 8列，源：None 备：</t>
        </is>
      </c>
    </row>
    <row r="1629">
      <c r="EQ1629" s="0" t="inlineStr">
        <is>
          <t>89行 9列，源：None 备：</t>
        </is>
      </c>
    </row>
    <row r="1630">
      <c r="EQ1630" s="0" t="inlineStr">
        <is>
          <t>89行 10列，源：None 备：</t>
        </is>
      </c>
    </row>
    <row r="1631">
      <c r="EQ1631" s="0" t="inlineStr">
        <is>
          <t>89行 11列，源：None 备：</t>
        </is>
      </c>
    </row>
    <row r="1632">
      <c r="EQ1632" s="0" t="inlineStr">
        <is>
          <t>89行 12列，源：None 备：</t>
        </is>
      </c>
    </row>
    <row r="1633">
      <c r="EQ1633" s="0" t="inlineStr">
        <is>
          <t>89行 13列，源：None 备：</t>
        </is>
      </c>
    </row>
    <row r="1634">
      <c r="EQ1634" s="0" t="inlineStr">
        <is>
          <t>89行 14列，源：None 备：</t>
        </is>
      </c>
    </row>
    <row r="1635">
      <c r="EQ1635" s="0" t="inlineStr">
        <is>
          <t>89行 15列，源：nan 备：</t>
        </is>
      </c>
    </row>
    <row r="1636">
      <c r="EQ1636" s="0" t="inlineStr">
        <is>
          <t>89行 16列，源：nan 备：</t>
        </is>
      </c>
    </row>
    <row r="1637">
      <c r="EQ1637" s="0" t="inlineStr">
        <is>
          <t>89行 17列，源：None 备：</t>
        </is>
      </c>
    </row>
    <row r="1638">
      <c r="EQ1638" s="0" t="inlineStr">
        <is>
          <t>89行 18列，源：None 备：</t>
        </is>
      </c>
    </row>
    <row r="1639">
      <c r="EQ1639" s="0" t="inlineStr">
        <is>
          <t>89行 19列，源：None 备：</t>
        </is>
      </c>
    </row>
    <row r="1640">
      <c r="EQ1640" s="0" t="inlineStr">
        <is>
          <t>90行 0列，源：211 备：268</t>
        </is>
      </c>
    </row>
    <row r="1641">
      <c r="EQ1641" s="0" t="inlineStr">
        <is>
          <t>90行 1列，源：nan 备：</t>
        </is>
      </c>
    </row>
    <row r="1642">
      <c r="EQ1642" s="0" t="inlineStr">
        <is>
          <t>90行 2列，源：nan 备：</t>
        </is>
      </c>
    </row>
    <row r="1643">
      <c r="EQ1643" s="0" t="inlineStr">
        <is>
          <t>90行 3列，源：nan 备：</t>
        </is>
      </c>
    </row>
    <row r="1644">
      <c r="EQ1644" s="0" t="inlineStr">
        <is>
          <t>90行 4列，源：nan 备：</t>
        </is>
      </c>
    </row>
    <row r="1645">
      <c r="EQ1645" s="0" t="inlineStr">
        <is>
          <t>90行 5列，源：None 备：</t>
        </is>
      </c>
    </row>
    <row r="1646">
      <c r="EQ1646" s="0" t="inlineStr">
        <is>
          <t>90行 6列，源：None 备：</t>
        </is>
      </c>
    </row>
    <row r="1647">
      <c r="EQ1647" s="0" t="inlineStr">
        <is>
          <t>90行 7列，源：None 备：</t>
        </is>
      </c>
    </row>
    <row r="1648">
      <c r="EQ1648" s="0" t="inlineStr">
        <is>
          <t>90行 8列，源：None 备：</t>
        </is>
      </c>
    </row>
    <row r="1649">
      <c r="EQ1649" s="0" t="inlineStr">
        <is>
          <t>90行 9列，源：None 备：</t>
        </is>
      </c>
    </row>
    <row r="1650">
      <c r="EQ1650" s="0" t="inlineStr">
        <is>
          <t>90行 10列，源：None 备：</t>
        </is>
      </c>
    </row>
    <row r="1651">
      <c r="EQ1651" s="0" t="inlineStr">
        <is>
          <t>90行 11列，源：None 备：</t>
        </is>
      </c>
    </row>
    <row r="1652">
      <c r="EQ1652" s="0" t="inlineStr">
        <is>
          <t>90行 12列，源：None 备：</t>
        </is>
      </c>
    </row>
    <row r="1653">
      <c r="EQ1653" s="0" t="inlineStr">
        <is>
          <t>90行 13列，源：None 备：</t>
        </is>
      </c>
    </row>
    <row r="1654">
      <c r="EQ1654" s="0" t="inlineStr">
        <is>
          <t>90行 14列，源：None 备：</t>
        </is>
      </c>
    </row>
    <row r="1655">
      <c r="EQ1655" s="0" t="inlineStr">
        <is>
          <t>90行 15列，源：nan 备：</t>
        </is>
      </c>
    </row>
    <row r="1656">
      <c r="EQ1656" s="0" t="inlineStr">
        <is>
          <t>90行 16列，源：nan 备：</t>
        </is>
      </c>
    </row>
    <row r="1657">
      <c r="EQ1657" s="0" t="inlineStr">
        <is>
          <t>90行 17列，源：None 备：</t>
        </is>
      </c>
    </row>
    <row r="1658">
      <c r="EQ1658" s="0" t="inlineStr">
        <is>
          <t>90行 18列，源：None 备：</t>
        </is>
      </c>
    </row>
    <row r="1659">
      <c r="EQ1659" s="0" t="inlineStr">
        <is>
          <t>90行 19列，源：None 备：</t>
        </is>
      </c>
    </row>
    <row r="1660">
      <c r="EQ1660" s="0" t="inlineStr">
        <is>
          <t>91行 0列，源：212 备：269</t>
        </is>
      </c>
    </row>
    <row r="1661">
      <c r="EQ1661" s="0" t="inlineStr">
        <is>
          <t>91行 1列，源：nan 备：</t>
        </is>
      </c>
    </row>
    <row r="1662">
      <c r="EQ1662" s="0" t="inlineStr">
        <is>
          <t>91行 2列，源：nan 备：</t>
        </is>
      </c>
    </row>
    <row r="1663">
      <c r="EQ1663" s="0" t="inlineStr">
        <is>
          <t>91行 3列，源：nan 备：</t>
        </is>
      </c>
    </row>
    <row r="1664">
      <c r="EQ1664" s="0" t="inlineStr">
        <is>
          <t>91行 4列，源：nan 备：</t>
        </is>
      </c>
    </row>
    <row r="1665">
      <c r="EQ1665" s="0" t="inlineStr">
        <is>
          <t>91行 5列，源：None 备：</t>
        </is>
      </c>
    </row>
    <row r="1666">
      <c r="EQ1666" s="0" t="inlineStr">
        <is>
          <t>91行 6列，源：None 备：</t>
        </is>
      </c>
    </row>
    <row r="1667">
      <c r="EQ1667" s="0" t="inlineStr">
        <is>
          <t>91行 7列，源：None 备：</t>
        </is>
      </c>
    </row>
    <row r="1668">
      <c r="EQ1668" s="0" t="inlineStr">
        <is>
          <t>91行 8列，源：None 备：</t>
        </is>
      </c>
    </row>
    <row r="1669">
      <c r="EQ1669" s="0" t="inlineStr">
        <is>
          <t>91行 9列，源：None 备：</t>
        </is>
      </c>
    </row>
    <row r="1670">
      <c r="EQ1670" s="0" t="inlineStr">
        <is>
          <t>91行 10列，源：None 备：</t>
        </is>
      </c>
    </row>
    <row r="1671">
      <c r="EQ1671" s="0" t="inlineStr">
        <is>
          <t>91行 11列，源：None 备：</t>
        </is>
      </c>
    </row>
    <row r="1672">
      <c r="EQ1672" s="0" t="inlineStr">
        <is>
          <t>91行 12列，源：None 备：</t>
        </is>
      </c>
    </row>
    <row r="1673">
      <c r="EQ1673" s="0" t="inlineStr">
        <is>
          <t>91行 13列，源：None 备：</t>
        </is>
      </c>
    </row>
    <row r="1674">
      <c r="EQ1674" s="0" t="inlineStr">
        <is>
          <t>91行 14列，源：None 备：</t>
        </is>
      </c>
    </row>
    <row r="1675">
      <c r="EQ1675" s="0" t="inlineStr">
        <is>
          <t>91行 15列，源：nan 备：</t>
        </is>
      </c>
    </row>
    <row r="1676">
      <c r="EQ1676" s="0" t="inlineStr">
        <is>
          <t>91行 16列，源：nan 备：</t>
        </is>
      </c>
    </row>
    <row r="1677">
      <c r="EQ1677" s="0" t="inlineStr">
        <is>
          <t>91行 17列，源：None 备：</t>
        </is>
      </c>
    </row>
    <row r="1678">
      <c r="EQ1678" s="0" t="inlineStr">
        <is>
          <t>91行 18列，源：None 备：</t>
        </is>
      </c>
    </row>
    <row r="1679">
      <c r="EQ1679" s="0" t="inlineStr">
        <is>
          <t>91行 19列，源：None 备：</t>
        </is>
      </c>
    </row>
    <row r="1680">
      <c r="EQ1680" s="0" t="inlineStr">
        <is>
          <t>92行 0列，源：213 备：270</t>
        </is>
      </c>
    </row>
    <row r="1681">
      <c r="EQ1681" s="0" t="inlineStr">
        <is>
          <t>92行 1列，源：nan 备：</t>
        </is>
      </c>
    </row>
    <row r="1682">
      <c r="EQ1682" s="0" t="inlineStr">
        <is>
          <t>92行 2列，源：nan 备：</t>
        </is>
      </c>
    </row>
    <row r="1683">
      <c r="EQ1683" s="0" t="inlineStr">
        <is>
          <t>92行 3列，源：nan 备：</t>
        </is>
      </c>
    </row>
    <row r="1684">
      <c r="EQ1684" s="0" t="inlineStr">
        <is>
          <t>92行 4列，源：nan 备：</t>
        </is>
      </c>
    </row>
    <row r="1685">
      <c r="EQ1685" s="0" t="inlineStr">
        <is>
          <t>92行 5列，源：None 备：</t>
        </is>
      </c>
    </row>
    <row r="1686">
      <c r="EQ1686" s="0" t="inlineStr">
        <is>
          <t>92行 6列，源：None 备：</t>
        </is>
      </c>
    </row>
    <row r="1687">
      <c r="EQ1687" s="0" t="inlineStr">
        <is>
          <t>92行 7列，源：None 备：</t>
        </is>
      </c>
    </row>
    <row r="1688">
      <c r="EQ1688" s="0" t="inlineStr">
        <is>
          <t>92行 8列，源：None 备：</t>
        </is>
      </c>
    </row>
    <row r="1689">
      <c r="EQ1689" s="0" t="inlineStr">
        <is>
          <t>92行 9列，源：None 备：</t>
        </is>
      </c>
    </row>
    <row r="1690">
      <c r="EQ1690" s="0" t="inlineStr">
        <is>
          <t>92行 10列，源：None 备：</t>
        </is>
      </c>
    </row>
    <row r="1691">
      <c r="EQ1691" s="0" t="inlineStr">
        <is>
          <t>92行 11列，源：None 备：</t>
        </is>
      </c>
    </row>
    <row r="1692">
      <c r="EQ1692" s="0" t="inlineStr">
        <is>
          <t>92行 12列，源：None 备：</t>
        </is>
      </c>
    </row>
    <row r="1693">
      <c r="EQ1693" s="0" t="inlineStr">
        <is>
          <t>92行 13列，源：None 备：</t>
        </is>
      </c>
    </row>
    <row r="1694">
      <c r="EQ1694" s="0" t="inlineStr">
        <is>
          <t>92行 14列，源：None 备：</t>
        </is>
      </c>
    </row>
    <row r="1695">
      <c r="EQ1695" s="0" t="inlineStr">
        <is>
          <t>92行 15列，源：nan 备：</t>
        </is>
      </c>
    </row>
    <row r="1696">
      <c r="EQ1696" s="0" t="inlineStr">
        <is>
          <t>92行 16列，源：nan 备：</t>
        </is>
      </c>
    </row>
    <row r="1697">
      <c r="EQ1697" s="0" t="inlineStr">
        <is>
          <t>92行 17列，源：None 备：</t>
        </is>
      </c>
    </row>
    <row r="1698">
      <c r="EQ1698" s="0" t="inlineStr">
        <is>
          <t>92行 18列，源：None 备：</t>
        </is>
      </c>
    </row>
    <row r="1699">
      <c r="EQ1699" s="0" t="inlineStr">
        <is>
          <t>92行 19列，源：None 备：</t>
        </is>
      </c>
    </row>
    <row r="1700">
      <c r="EQ1700" s="0" t="inlineStr">
        <is>
          <t>93行 0列，源：214 备：3</t>
        </is>
      </c>
    </row>
    <row r="1701">
      <c r="EQ1701" s="0" t="inlineStr">
        <is>
          <t>93行 1列，源：nan 备：</t>
        </is>
      </c>
    </row>
    <row r="1702">
      <c r="EQ1702" s="0" t="inlineStr">
        <is>
          <t>93行 2列，源：nan 备：</t>
        </is>
      </c>
    </row>
    <row r="1703">
      <c r="EQ1703" s="0" t="inlineStr">
        <is>
          <t>93行 3列，源：nan 备：</t>
        </is>
      </c>
    </row>
    <row r="1704">
      <c r="EQ1704" s="0" t="inlineStr">
        <is>
          <t>93行 4列，源：nan 备：</t>
        </is>
      </c>
    </row>
    <row r="1705">
      <c r="EQ1705" s="0" t="inlineStr">
        <is>
          <t>93行 5列，源：None 备：</t>
        </is>
      </c>
    </row>
    <row r="1706">
      <c r="EQ1706" s="0" t="inlineStr">
        <is>
          <t>93行 6列，源：None 备：</t>
        </is>
      </c>
    </row>
    <row r="1707">
      <c r="EQ1707" s="0" t="inlineStr">
        <is>
          <t>93行 7列，源：None 备：</t>
        </is>
      </c>
    </row>
    <row r="1708">
      <c r="EQ1708" s="0" t="inlineStr">
        <is>
          <t>93行 8列，源：None 备：</t>
        </is>
      </c>
    </row>
    <row r="1709">
      <c r="EQ1709" s="0" t="inlineStr">
        <is>
          <t>93行 9列，源：None 备：</t>
        </is>
      </c>
    </row>
    <row r="1710">
      <c r="EQ1710" s="0" t="inlineStr">
        <is>
          <t>93行 10列，源：None 备：</t>
        </is>
      </c>
    </row>
    <row r="1711">
      <c r="EQ1711" s="0" t="inlineStr">
        <is>
          <t>93行 11列，源：None 备：</t>
        </is>
      </c>
    </row>
    <row r="1712">
      <c r="EQ1712" s="0" t="inlineStr">
        <is>
          <t>93行 12列，源：None 备：</t>
        </is>
      </c>
    </row>
    <row r="1713">
      <c r="EQ1713" s="0" t="inlineStr">
        <is>
          <t>93行 13列，源：None 备：</t>
        </is>
      </c>
    </row>
    <row r="1714">
      <c r="EQ1714" s="0" t="inlineStr">
        <is>
          <t>93行 14列，源：None 备：</t>
        </is>
      </c>
    </row>
    <row r="1715">
      <c r="EQ1715" s="0" t="inlineStr">
        <is>
          <t>93行 15列，源：nan 备：</t>
        </is>
      </c>
    </row>
    <row r="1716">
      <c r="EQ1716" s="0" t="inlineStr">
        <is>
          <t>93行 16列，源：nan 备：</t>
        </is>
      </c>
    </row>
    <row r="1717">
      <c r="EQ1717" s="0" t="inlineStr">
        <is>
          <t>93行 17列，源：None 备：</t>
        </is>
      </c>
    </row>
    <row r="1718">
      <c r="EQ1718" s="0" t="inlineStr">
        <is>
          <t>93行 18列，源：None 备：</t>
        </is>
      </c>
    </row>
    <row r="1719">
      <c r="EQ1719" s="0" t="inlineStr">
        <is>
          <t>93行 19列，源：None 备：</t>
        </is>
      </c>
    </row>
    <row r="1720">
      <c r="EQ1720" s="0" t="inlineStr">
        <is>
          <t>94行 0列，源：215 备：301</t>
        </is>
      </c>
    </row>
    <row r="1721">
      <c r="EQ1721" s="0" t="inlineStr">
        <is>
          <t>94行 1列，源：nan 备：</t>
        </is>
      </c>
    </row>
    <row r="1722">
      <c r="EQ1722" s="0" t="inlineStr">
        <is>
          <t>94行 2列，源：nan 备：</t>
        </is>
      </c>
    </row>
    <row r="1723">
      <c r="EQ1723" s="0" t="inlineStr">
        <is>
          <t>94行 3列，源：nan 备：</t>
        </is>
      </c>
    </row>
    <row r="1724">
      <c r="EQ1724" s="0" t="inlineStr">
        <is>
          <t>94行 4列，源：nan 备：</t>
        </is>
      </c>
    </row>
    <row r="1725">
      <c r="EQ1725" s="0" t="inlineStr">
        <is>
          <t>94行 5列，源：None 备：</t>
        </is>
      </c>
    </row>
    <row r="1726">
      <c r="EQ1726" s="0" t="inlineStr">
        <is>
          <t>94行 6列，源：None 备：</t>
        </is>
      </c>
    </row>
    <row r="1727">
      <c r="EQ1727" s="0" t="inlineStr">
        <is>
          <t>94行 7列，源：None 备：</t>
        </is>
      </c>
    </row>
    <row r="1728">
      <c r="EQ1728" s="0" t="inlineStr">
        <is>
          <t>94行 8列，源：None 备：</t>
        </is>
      </c>
    </row>
    <row r="1729">
      <c r="EQ1729" s="0" t="inlineStr">
        <is>
          <t>94行 9列，源：None 备：</t>
        </is>
      </c>
    </row>
    <row r="1730">
      <c r="EQ1730" s="0" t="inlineStr">
        <is>
          <t>94行 10列，源：None 备：</t>
        </is>
      </c>
    </row>
    <row r="1731">
      <c r="EQ1731" s="0" t="inlineStr">
        <is>
          <t>94行 11列，源：None 备：</t>
        </is>
      </c>
    </row>
    <row r="1732">
      <c r="EQ1732" s="0" t="inlineStr">
        <is>
          <t>94行 12列，源：None 备：</t>
        </is>
      </c>
    </row>
    <row r="1733">
      <c r="EQ1733" s="0" t="inlineStr">
        <is>
          <t>94行 13列，源：None 备：</t>
        </is>
      </c>
    </row>
    <row r="1734">
      <c r="EQ1734" s="0" t="inlineStr">
        <is>
          <t>94行 14列，源：None 备：</t>
        </is>
      </c>
    </row>
    <row r="1735">
      <c r="EQ1735" s="0" t="inlineStr">
        <is>
          <t>94行 15列，源：nan 备：</t>
        </is>
      </c>
    </row>
    <row r="1736">
      <c r="EQ1736" s="0" t="inlineStr">
        <is>
          <t>94行 16列，源：nan 备：</t>
        </is>
      </c>
    </row>
    <row r="1737">
      <c r="EQ1737" s="0" t="inlineStr">
        <is>
          <t>94行 17列，源：None 备：</t>
        </is>
      </c>
    </row>
    <row r="1738">
      <c r="EQ1738" s="0" t="inlineStr">
        <is>
          <t>94行 18列，源：None 备：</t>
        </is>
      </c>
    </row>
    <row r="1739">
      <c r="EQ1739" s="0" t="inlineStr">
        <is>
          <t>94行 19列，源：None 备：</t>
        </is>
      </c>
    </row>
    <row r="1740">
      <c r="EQ1740" s="0" t="inlineStr">
        <is>
          <t>95行 0列，源：216 备：302</t>
        </is>
      </c>
    </row>
    <row r="1741">
      <c r="EQ1741" s="0" t="inlineStr">
        <is>
          <t>95行 1列，源：nan 备：</t>
        </is>
      </c>
    </row>
    <row r="1742">
      <c r="EQ1742" s="0" t="inlineStr">
        <is>
          <t>95行 2列，源：nan 备：</t>
        </is>
      </c>
    </row>
    <row r="1743">
      <c r="EQ1743" s="0" t="inlineStr">
        <is>
          <t>95行 3列，源：nan 备：</t>
        </is>
      </c>
    </row>
    <row r="1744">
      <c r="EQ1744" s="0" t="inlineStr">
        <is>
          <t>95行 4列，源：nan 备：</t>
        </is>
      </c>
    </row>
    <row r="1745">
      <c r="EQ1745" s="0" t="inlineStr">
        <is>
          <t>95行 5列，源：None 备：</t>
        </is>
      </c>
    </row>
    <row r="1746">
      <c r="EQ1746" s="0" t="inlineStr">
        <is>
          <t>95行 6列，源：None 备：</t>
        </is>
      </c>
    </row>
    <row r="1747">
      <c r="EQ1747" s="0" t="inlineStr">
        <is>
          <t>95行 7列，源：None 备：</t>
        </is>
      </c>
    </row>
    <row r="1748">
      <c r="EQ1748" s="0" t="inlineStr">
        <is>
          <t>95行 8列，源：None 备：</t>
        </is>
      </c>
    </row>
    <row r="1749">
      <c r="EQ1749" s="0" t="inlineStr">
        <is>
          <t>95行 9列，源：None 备：</t>
        </is>
      </c>
    </row>
    <row r="1750">
      <c r="EQ1750" s="0" t="inlineStr">
        <is>
          <t>95行 10列，源：None 备：</t>
        </is>
      </c>
    </row>
    <row r="1751">
      <c r="EQ1751" s="0" t="inlineStr">
        <is>
          <t>95行 11列，源：None 备：</t>
        </is>
      </c>
    </row>
    <row r="1752">
      <c r="EQ1752" s="0" t="inlineStr">
        <is>
          <t>95行 12列，源：None 备：</t>
        </is>
      </c>
    </row>
    <row r="1753">
      <c r="EQ1753" s="0" t="inlineStr">
        <is>
          <t>95行 13列，源：None 备：</t>
        </is>
      </c>
    </row>
    <row r="1754">
      <c r="EQ1754" s="0" t="inlineStr">
        <is>
          <t>95行 14列，源：None 备：</t>
        </is>
      </c>
    </row>
    <row r="1755">
      <c r="EQ1755" s="0" t="inlineStr">
        <is>
          <t>95行 15列，源：1.23456789e+38 备：</t>
        </is>
      </c>
    </row>
    <row r="1756">
      <c r="EQ1756" s="0" t="inlineStr">
        <is>
          <t>95行 16列，源：3.4028230607370965e+38 备：</t>
        </is>
      </c>
    </row>
    <row r="1757">
      <c r="EQ1757" s="0" t="inlineStr">
        <is>
          <t>95行 19列，源：True 备：</t>
        </is>
      </c>
    </row>
    <row r="1758">
      <c r="EQ1758" s="0" t="inlineStr">
        <is>
          <t>96行 0列，源：217 备：303</t>
        </is>
      </c>
    </row>
    <row r="1759">
      <c r="EQ1759" s="0" t="inlineStr">
        <is>
          <t>96行 1列，源：nan 备：</t>
        </is>
      </c>
    </row>
    <row r="1760">
      <c r="EQ1760" s="0" t="inlineStr">
        <is>
          <t>96行 2列，源：nan 备：</t>
        </is>
      </c>
    </row>
    <row r="1761">
      <c r="EQ1761" s="0" t="inlineStr">
        <is>
          <t>96行 3列，源：nan 备：</t>
        </is>
      </c>
    </row>
    <row r="1762">
      <c r="EQ1762" s="0" t="inlineStr">
        <is>
          <t>96行 4列，源：nan 备：</t>
        </is>
      </c>
    </row>
    <row r="1763">
      <c r="EQ1763" s="0" t="inlineStr">
        <is>
          <t>96行 5列，源：None 备：</t>
        </is>
      </c>
    </row>
    <row r="1764">
      <c r="EQ1764" s="0" t="inlineStr">
        <is>
          <t>96行 6列，源：None 备：</t>
        </is>
      </c>
    </row>
    <row r="1765">
      <c r="EQ1765" s="0" t="inlineStr">
        <is>
          <t>96行 7列，源：None 备：</t>
        </is>
      </c>
    </row>
    <row r="1766">
      <c r="EQ1766" s="0" t="inlineStr">
        <is>
          <t>96行 8列，源：None 备：</t>
        </is>
      </c>
    </row>
    <row r="1767">
      <c r="EQ1767" s="0" t="inlineStr">
        <is>
          <t>96行 9列，源：None 备：</t>
        </is>
      </c>
    </row>
    <row r="1768">
      <c r="EQ1768" s="0" t="inlineStr">
        <is>
          <t>96行 10列，源：None 备：</t>
        </is>
      </c>
    </row>
    <row r="1769">
      <c r="EQ1769" s="0" t="inlineStr">
        <is>
          <t>96行 11列，源：None 备：</t>
        </is>
      </c>
    </row>
    <row r="1770">
      <c r="EQ1770" s="0" t="inlineStr">
        <is>
          <t>96行 12列，源：None 备：</t>
        </is>
      </c>
    </row>
    <row r="1771">
      <c r="EQ1771" s="0" t="inlineStr">
        <is>
          <t>96行 13列，源：None 备：</t>
        </is>
      </c>
    </row>
    <row r="1772">
      <c r="EQ1772" s="0" t="inlineStr">
        <is>
          <t>96行 14列，源：None 备：</t>
        </is>
      </c>
    </row>
    <row r="1773">
      <c r="EQ1773" s="0" t="inlineStr">
        <is>
          <t>96行 15列，源：-1.23456789e+38 备：</t>
        </is>
      </c>
    </row>
    <row r="1774">
      <c r="EQ1774" s="0" t="inlineStr">
        <is>
          <t>96行 16列，源：-3.4028230607370965e+38 备：</t>
        </is>
      </c>
    </row>
    <row r="1775">
      <c r="EQ1775" s="0" t="inlineStr">
        <is>
          <t>96行 19列，源：False 备：</t>
        </is>
      </c>
    </row>
    <row r="1776">
      <c r="EQ1776" s="0" t="inlineStr">
        <is>
          <t>97行 0列，源：218 备：304</t>
        </is>
      </c>
    </row>
    <row r="1777">
      <c r="EQ1777" s="0" t="inlineStr">
        <is>
          <t>97行 1列，源：nan 备：</t>
        </is>
      </c>
    </row>
    <row r="1778">
      <c r="EQ1778" s="0" t="inlineStr">
        <is>
          <t>97行 2列，源：nan 备：</t>
        </is>
      </c>
    </row>
    <row r="1779">
      <c r="EQ1779" s="0" t="inlineStr">
        <is>
          <t>97行 3列，源：nan 备：</t>
        </is>
      </c>
    </row>
    <row r="1780">
      <c r="EQ1780" s="0" t="inlineStr">
        <is>
          <t>97行 4列，源：nan 备：</t>
        </is>
      </c>
    </row>
    <row r="1781">
      <c r="EQ1781" s="0" t="inlineStr">
        <is>
          <t>97行 5列，源：None 备：</t>
        </is>
      </c>
    </row>
    <row r="1782">
      <c r="EQ1782" s="0" t="inlineStr">
        <is>
          <t>97行 6列，源：None 备：</t>
        </is>
      </c>
    </row>
    <row r="1783">
      <c r="EQ1783" s="0" t="inlineStr">
        <is>
          <t>97行 7列，源：None 备：</t>
        </is>
      </c>
    </row>
    <row r="1784">
      <c r="EQ1784" s="0" t="inlineStr">
        <is>
          <t>97行 8列，源：None 备：</t>
        </is>
      </c>
    </row>
    <row r="1785">
      <c r="EQ1785" s="0" t="inlineStr">
        <is>
          <t>97行 9列，源：None 备：</t>
        </is>
      </c>
    </row>
    <row r="1786">
      <c r="EQ1786" s="0" t="inlineStr">
        <is>
          <t>97行 10列，源：None 备：</t>
        </is>
      </c>
    </row>
    <row r="1787">
      <c r="EQ1787" s="0" t="inlineStr">
        <is>
          <t>97行 11列，源：None 备：</t>
        </is>
      </c>
    </row>
    <row r="1788">
      <c r="EQ1788" s="0" t="inlineStr">
        <is>
          <t>97行 12列，源：None 备：</t>
        </is>
      </c>
    </row>
    <row r="1789">
      <c r="EQ1789" s="0" t="inlineStr">
        <is>
          <t>97行 13列，源：None 备：</t>
        </is>
      </c>
    </row>
    <row r="1790">
      <c r="EQ1790" s="0" t="inlineStr">
        <is>
          <t>97行 14列，源：None 备：</t>
        </is>
      </c>
    </row>
    <row r="1791">
      <c r="EQ1791" s="0" t="inlineStr">
        <is>
          <t>97行 15列，源：1.23456789e-38 备：</t>
        </is>
      </c>
    </row>
    <row r="1792">
      <c r="EQ1792" s="0" t="inlineStr">
        <is>
          <t>97行 16列，源：1.1754939304327482e-38 备：</t>
        </is>
      </c>
    </row>
    <row r="1793">
      <c r="EQ1793" s="0" t="inlineStr">
        <is>
          <t>97行 19列，源：True 备：</t>
        </is>
      </c>
    </row>
    <row r="1794">
      <c r="EQ1794" s="0" t="inlineStr">
        <is>
          <t>98行 0列，源：219 备：305</t>
        </is>
      </c>
    </row>
    <row r="1795">
      <c r="EQ1795" s="0" t="inlineStr">
        <is>
          <t>98行 1列，源：nan 备：</t>
        </is>
      </c>
    </row>
    <row r="1796">
      <c r="EQ1796" s="0" t="inlineStr">
        <is>
          <t>98行 2列，源：nan 备：</t>
        </is>
      </c>
    </row>
    <row r="1797">
      <c r="EQ1797" s="0" t="inlineStr">
        <is>
          <t>98行 3列，源：nan 备：</t>
        </is>
      </c>
    </row>
    <row r="1798">
      <c r="EQ1798" s="0" t="inlineStr">
        <is>
          <t>98行 4列，源：nan 备：</t>
        </is>
      </c>
    </row>
    <row r="1799">
      <c r="EQ1799" s="0" t="inlineStr">
        <is>
          <t>98行 5列，源：None 备：</t>
        </is>
      </c>
    </row>
    <row r="1800">
      <c r="EQ1800" s="0" t="inlineStr">
        <is>
          <t>98行 6列，源：None 备：</t>
        </is>
      </c>
    </row>
    <row r="1801">
      <c r="EQ1801" s="0" t="inlineStr">
        <is>
          <t>98行 7列，源：None 备：</t>
        </is>
      </c>
    </row>
    <row r="1802">
      <c r="EQ1802" s="0" t="inlineStr">
        <is>
          <t>98行 8列，源：None 备：</t>
        </is>
      </c>
    </row>
    <row r="1803">
      <c r="EQ1803" s="0" t="inlineStr">
        <is>
          <t>98行 9列，源：None 备：</t>
        </is>
      </c>
    </row>
    <row r="1804">
      <c r="EQ1804" s="0" t="inlineStr">
        <is>
          <t>98行 10列，源：None 备：</t>
        </is>
      </c>
    </row>
    <row r="1805">
      <c r="EQ1805" s="0" t="inlineStr">
        <is>
          <t>98行 11列，源：None 备：</t>
        </is>
      </c>
    </row>
    <row r="1806">
      <c r="EQ1806" s="0" t="inlineStr">
        <is>
          <t>98行 12列，源：None 备：</t>
        </is>
      </c>
    </row>
    <row r="1807">
      <c r="EQ1807" s="0" t="inlineStr">
        <is>
          <t>98行 13列，源：None 备：</t>
        </is>
      </c>
    </row>
    <row r="1808">
      <c r="EQ1808" s="0" t="inlineStr">
        <is>
          <t>98行 14列，源：None 备：</t>
        </is>
      </c>
    </row>
    <row r="1809">
      <c r="EQ1809" s="0" t="inlineStr">
        <is>
          <t>98行 15列，源：3.402823466e+38 备：</t>
        </is>
      </c>
    </row>
    <row r="1810">
      <c r="EQ1810" s="0" t="inlineStr">
        <is>
          <t>98行 16列，源：3.4028230607370965e+38 备：</t>
        </is>
      </c>
    </row>
    <row r="1811">
      <c r="EQ1811" s="0" t="inlineStr">
        <is>
          <t>98行 19列，源：True 备：</t>
        </is>
      </c>
    </row>
    <row r="1812">
      <c r="EQ1812" s="0" t="inlineStr">
        <is>
          <t>99行 0列，源：220 备：306</t>
        </is>
      </c>
    </row>
    <row r="1813">
      <c r="EQ1813" s="0" t="inlineStr">
        <is>
          <t>99行 1列，源：nan 备：</t>
        </is>
      </c>
    </row>
    <row r="1814">
      <c r="EQ1814" s="0" t="inlineStr">
        <is>
          <t>99行 2列，源：nan 备：</t>
        </is>
      </c>
    </row>
    <row r="1815">
      <c r="EQ1815" s="0" t="inlineStr">
        <is>
          <t>99行 3列，源：nan 备：</t>
        </is>
      </c>
    </row>
    <row r="1816">
      <c r="EQ1816" s="0" t="inlineStr">
        <is>
          <t>99行 4列，源：nan 备：</t>
        </is>
      </c>
    </row>
    <row r="1817">
      <c r="EQ1817" s="0" t="inlineStr">
        <is>
          <t>99行 5列，源：None 备：</t>
        </is>
      </c>
    </row>
    <row r="1818">
      <c r="EQ1818" s="0" t="inlineStr">
        <is>
          <t>99行 6列，源：None 备：</t>
        </is>
      </c>
    </row>
    <row r="1819">
      <c r="EQ1819" s="0" t="inlineStr">
        <is>
          <t>99行 7列，源：None 备：</t>
        </is>
      </c>
    </row>
    <row r="1820">
      <c r="EQ1820" s="0" t="inlineStr">
        <is>
          <t>99行 8列，源：None 备：</t>
        </is>
      </c>
    </row>
    <row r="1821">
      <c r="EQ1821" s="0" t="inlineStr">
        <is>
          <t>99行 9列，源：None 备：</t>
        </is>
      </c>
    </row>
    <row r="1822">
      <c r="EQ1822" s="0" t="inlineStr">
        <is>
          <t>99行 10列，源：None 备：</t>
        </is>
      </c>
    </row>
    <row r="1823">
      <c r="EQ1823" s="0" t="inlineStr">
        <is>
          <t>99行 11列，源：None 备：</t>
        </is>
      </c>
    </row>
    <row r="1824">
      <c r="EQ1824" s="0" t="inlineStr">
        <is>
          <t>99行 12列，源：None 备：</t>
        </is>
      </c>
    </row>
    <row r="1825">
      <c r="EQ1825" s="0" t="inlineStr">
        <is>
          <t>99行 13列，源：None 备：</t>
        </is>
      </c>
    </row>
    <row r="1826">
      <c r="EQ1826" s="0" t="inlineStr">
        <is>
          <t>99行 14列，源：None 备：</t>
        </is>
      </c>
    </row>
    <row r="1827">
      <c r="EQ1827" s="0" t="inlineStr">
        <is>
          <t>99行 15列，源：-3.402823466e+38 备：</t>
        </is>
      </c>
    </row>
    <row r="1828">
      <c r="EQ1828" s="0" t="inlineStr">
        <is>
          <t>99行 16列，源：-3.4028230607370965e+38 备：</t>
        </is>
      </c>
    </row>
    <row r="1829">
      <c r="EQ1829" s="0" t="inlineStr">
        <is>
          <t>99行 19列，源：False 备：</t>
        </is>
      </c>
    </row>
    <row r="1830">
      <c r="EQ1830" s="0" t="inlineStr">
        <is>
          <t>100行 0列，源：251 备：307</t>
        </is>
      </c>
    </row>
    <row r="1831">
      <c r="EQ1831" s="0" t="inlineStr">
        <is>
          <t>100行 1列，源：nan 备：</t>
        </is>
      </c>
    </row>
    <row r="1832">
      <c r="EQ1832" s="0" t="inlineStr">
        <is>
          <t>100行 2列，源：nan 备：</t>
        </is>
      </c>
    </row>
    <row r="1833">
      <c r="EQ1833" s="0" t="inlineStr">
        <is>
          <t>100行 3列，源：nan 备：</t>
        </is>
      </c>
    </row>
    <row r="1834">
      <c r="EQ1834" s="0" t="inlineStr">
        <is>
          <t>100行 4列，源：nan 备：</t>
        </is>
      </c>
    </row>
    <row r="1835">
      <c r="EQ1835" s="0" t="inlineStr">
        <is>
          <t>100行 5列，源：None 备：</t>
        </is>
      </c>
    </row>
    <row r="1836">
      <c r="EQ1836" s="0" t="inlineStr">
        <is>
          <t>100行 6列，源：None 备：</t>
        </is>
      </c>
    </row>
    <row r="1837">
      <c r="EQ1837" s="0" t="inlineStr">
        <is>
          <t>100行 7列，源：None 备：</t>
        </is>
      </c>
    </row>
    <row r="1838">
      <c r="EQ1838" s="0" t="inlineStr">
        <is>
          <t>100行 8列，源：None 备：</t>
        </is>
      </c>
    </row>
    <row r="1839">
      <c r="EQ1839" s="0" t="inlineStr">
        <is>
          <t>100行 9列，源：None 备：</t>
        </is>
      </c>
    </row>
    <row r="1840">
      <c r="EQ1840" s="0" t="inlineStr">
        <is>
          <t>100行 10列，源：None 备：</t>
        </is>
      </c>
    </row>
    <row r="1841">
      <c r="EQ1841" s="0" t="inlineStr">
        <is>
          <t>100行 11列，源：None 备：</t>
        </is>
      </c>
    </row>
    <row r="1842">
      <c r="EQ1842" s="0" t="inlineStr">
        <is>
          <t>100行 12列，源：None 备：</t>
        </is>
      </c>
    </row>
    <row r="1843">
      <c r="EQ1843" s="0" t="inlineStr">
        <is>
          <t>100行 13列，源：None 备：</t>
        </is>
      </c>
    </row>
    <row r="1844">
      <c r="EQ1844" s="0" t="inlineStr">
        <is>
          <t>100行 14列，源：None 备：</t>
        </is>
      </c>
    </row>
    <row r="1845">
      <c r="EQ1845" s="0" t="inlineStr">
        <is>
          <t>100行 15列，源：nan 备：</t>
        </is>
      </c>
    </row>
    <row r="1846">
      <c r="EQ1846" s="0" t="inlineStr">
        <is>
          <t>100行 16列，源：nan 备：</t>
        </is>
      </c>
    </row>
    <row r="1847">
      <c r="EQ1847" s="0" t="inlineStr">
        <is>
          <t>100行 17列，源：None 备：</t>
        </is>
      </c>
    </row>
    <row r="1848">
      <c r="EQ1848" s="0" t="inlineStr">
        <is>
          <t>100行 18列，源：None 备：</t>
        </is>
      </c>
    </row>
    <row r="1849">
      <c r="EQ1849" s="0" t="inlineStr">
        <is>
          <t>100行 19列，源：None 备：</t>
        </is>
      </c>
    </row>
    <row r="1850">
      <c r="EQ1850" s="0" t="inlineStr">
        <is>
          <t>101行 0列，源：252 备：308</t>
        </is>
      </c>
    </row>
    <row r="1851">
      <c r="EQ1851" s="0" t="inlineStr">
        <is>
          <t>101行 1列，源：nan 备：</t>
        </is>
      </c>
    </row>
    <row r="1852">
      <c r="EQ1852" s="0" t="inlineStr">
        <is>
          <t>101行 2列，源：nan 备：</t>
        </is>
      </c>
    </row>
    <row r="1853">
      <c r="EQ1853" s="0" t="inlineStr">
        <is>
          <t>101行 3列，源：nan 备：</t>
        </is>
      </c>
    </row>
    <row r="1854">
      <c r="EQ1854" s="0" t="inlineStr">
        <is>
          <t>101行 4列，源：nan 备：</t>
        </is>
      </c>
    </row>
    <row r="1855">
      <c r="EQ1855" s="0" t="inlineStr">
        <is>
          <t>101行 5列，源：None 备：</t>
        </is>
      </c>
    </row>
    <row r="1856">
      <c r="EQ1856" s="0" t="inlineStr">
        <is>
          <t>101行 6列，源：None 备：</t>
        </is>
      </c>
    </row>
    <row r="1857">
      <c r="EQ1857" s="0" t="inlineStr">
        <is>
          <t>101行 7列，源：None 备：</t>
        </is>
      </c>
    </row>
    <row r="1858">
      <c r="EQ1858" s="0" t="inlineStr">
        <is>
          <t>101行 8列，源：None 备：</t>
        </is>
      </c>
    </row>
    <row r="1859">
      <c r="EQ1859" s="0" t="inlineStr">
        <is>
          <t>101行 9列，源：None 备：</t>
        </is>
      </c>
    </row>
    <row r="1860">
      <c r="EQ1860" s="0" t="inlineStr">
        <is>
          <t>101行 10列，源：None 备：</t>
        </is>
      </c>
    </row>
    <row r="1861">
      <c r="EQ1861" s="0" t="inlineStr">
        <is>
          <t>101行 11列，源：None 备：</t>
        </is>
      </c>
    </row>
    <row r="1862">
      <c r="EQ1862" s="0" t="inlineStr">
        <is>
          <t>101行 12列，源：None 备：</t>
        </is>
      </c>
    </row>
    <row r="1863">
      <c r="EQ1863" s="0" t="inlineStr">
        <is>
          <t>101行 13列，源：None 备：</t>
        </is>
      </c>
    </row>
    <row r="1864">
      <c r="EQ1864" s="0" t="inlineStr">
        <is>
          <t>101行 14列，源：None 备：</t>
        </is>
      </c>
    </row>
    <row r="1865">
      <c r="EQ1865" s="0" t="inlineStr">
        <is>
          <t>101行 15列，源：nan 备：</t>
        </is>
      </c>
    </row>
    <row r="1866">
      <c r="EQ1866" s="0" t="inlineStr">
        <is>
          <t>101行 16列，源：nan 备：</t>
        </is>
      </c>
    </row>
    <row r="1867">
      <c r="EQ1867" s="0" t="inlineStr">
        <is>
          <t>101行 17列，源：None 备：</t>
        </is>
      </c>
    </row>
    <row r="1868">
      <c r="EQ1868" s="0" t="inlineStr">
        <is>
          <t>101行 18列，源：None 备：</t>
        </is>
      </c>
    </row>
    <row r="1869">
      <c r="EQ1869" s="0" t="inlineStr">
        <is>
          <t>101行 19列，源：None 备：</t>
        </is>
      </c>
    </row>
    <row r="1870">
      <c r="EQ1870" s="0" t="inlineStr">
        <is>
          <t>102行 0列，源：253 备：309</t>
        </is>
      </c>
    </row>
    <row r="1871">
      <c r="EQ1871" s="0" t="inlineStr">
        <is>
          <t>102行 1列，源：nan 备：</t>
        </is>
      </c>
    </row>
    <row r="1872">
      <c r="EQ1872" s="0" t="inlineStr">
        <is>
          <t>102行 2列，源：nan 备：</t>
        </is>
      </c>
    </row>
    <row r="1873">
      <c r="EQ1873" s="0" t="inlineStr">
        <is>
          <t>102行 3列，源：nan 备：</t>
        </is>
      </c>
    </row>
    <row r="1874">
      <c r="EQ1874" s="0" t="inlineStr">
        <is>
          <t>102行 4列，源：nan 备：</t>
        </is>
      </c>
    </row>
    <row r="1875">
      <c r="EQ1875" s="0" t="inlineStr">
        <is>
          <t>102行 5列，源：None 备：</t>
        </is>
      </c>
    </row>
    <row r="1876">
      <c r="EQ1876" s="0" t="inlineStr">
        <is>
          <t>102行 6列，源：None 备：</t>
        </is>
      </c>
    </row>
    <row r="1877">
      <c r="EQ1877" s="0" t="inlineStr">
        <is>
          <t>102行 7列，源：None 备：</t>
        </is>
      </c>
    </row>
    <row r="1878">
      <c r="EQ1878" s="0" t="inlineStr">
        <is>
          <t>102行 8列，源：None 备：</t>
        </is>
      </c>
    </row>
    <row r="1879">
      <c r="EQ1879" s="0" t="inlineStr">
        <is>
          <t>102行 9列，源：None 备：</t>
        </is>
      </c>
    </row>
    <row r="1880">
      <c r="EQ1880" s="0" t="inlineStr">
        <is>
          <t>102行 10列，源：None 备：</t>
        </is>
      </c>
    </row>
    <row r="1881">
      <c r="EQ1881" s="0" t="inlineStr">
        <is>
          <t>102行 11列，源：None 备：</t>
        </is>
      </c>
    </row>
    <row r="1882">
      <c r="EQ1882" s="0" t="inlineStr">
        <is>
          <t>102行 12列，源：None 备：</t>
        </is>
      </c>
    </row>
    <row r="1883">
      <c r="EQ1883" s="0" t="inlineStr">
        <is>
          <t>102行 13列，源：None 备：</t>
        </is>
      </c>
    </row>
    <row r="1884">
      <c r="EQ1884" s="0" t="inlineStr">
        <is>
          <t>102行 14列，源：None 备：</t>
        </is>
      </c>
    </row>
    <row r="1885">
      <c r="EQ1885" s="0" t="inlineStr">
        <is>
          <t>102行 15列，源：nan 备：</t>
        </is>
      </c>
    </row>
    <row r="1886">
      <c r="EQ1886" s="0" t="inlineStr">
        <is>
          <t>102行 16列，源：nan 备：</t>
        </is>
      </c>
    </row>
    <row r="1887">
      <c r="EQ1887" s="0" t="inlineStr">
        <is>
          <t>102行 17列，源：None 备：</t>
        </is>
      </c>
    </row>
    <row r="1888">
      <c r="EQ1888" s="0" t="inlineStr">
        <is>
          <t>102行 18列，源：None 备：</t>
        </is>
      </c>
    </row>
    <row r="1889">
      <c r="EQ1889" s="0" t="inlineStr">
        <is>
          <t>102行 19列，源：None 备：</t>
        </is>
      </c>
    </row>
    <row r="1890">
      <c r="EQ1890" s="0" t="inlineStr">
        <is>
          <t>103行 0列，源：254 备：310</t>
        </is>
      </c>
    </row>
    <row r="1891">
      <c r="EQ1891" s="0" t="inlineStr">
        <is>
          <t>103行 1列，源：nan 备：</t>
        </is>
      </c>
    </row>
    <row r="1892">
      <c r="EQ1892" s="0" t="inlineStr">
        <is>
          <t>103行 2列，源：nan 备：</t>
        </is>
      </c>
    </row>
    <row r="1893">
      <c r="EQ1893" s="0" t="inlineStr">
        <is>
          <t>103行 3列，源：nan 备：</t>
        </is>
      </c>
    </row>
    <row r="1894">
      <c r="EQ1894" s="0" t="inlineStr">
        <is>
          <t>103行 4列，源：nan 备：</t>
        </is>
      </c>
    </row>
    <row r="1895">
      <c r="EQ1895" s="0" t="inlineStr">
        <is>
          <t>103行 5列，源：None 备：</t>
        </is>
      </c>
    </row>
    <row r="1896">
      <c r="EQ1896" s="0" t="inlineStr">
        <is>
          <t>103行 6列，源：None 备：</t>
        </is>
      </c>
    </row>
    <row r="1897">
      <c r="EQ1897" s="0" t="inlineStr">
        <is>
          <t>103行 7列，源：None 备：</t>
        </is>
      </c>
    </row>
    <row r="1898">
      <c r="EQ1898" s="0" t="inlineStr">
        <is>
          <t>103行 8列，源：None 备：</t>
        </is>
      </c>
    </row>
    <row r="1899">
      <c r="EQ1899" s="0" t="inlineStr">
        <is>
          <t>103行 9列，源：None 备：</t>
        </is>
      </c>
    </row>
    <row r="1900">
      <c r="EQ1900" s="0" t="inlineStr">
        <is>
          <t>103行 10列，源：None 备：</t>
        </is>
      </c>
    </row>
    <row r="1901">
      <c r="EQ1901" s="0" t="inlineStr">
        <is>
          <t>103行 11列，源：None 备：</t>
        </is>
      </c>
    </row>
    <row r="1902">
      <c r="EQ1902" s="0" t="inlineStr">
        <is>
          <t>103行 12列，源：None 备：</t>
        </is>
      </c>
    </row>
    <row r="1903">
      <c r="EQ1903" s="0" t="inlineStr">
        <is>
          <t>103行 13列，源：None 备：</t>
        </is>
      </c>
    </row>
    <row r="1904">
      <c r="EQ1904" s="0" t="inlineStr">
        <is>
          <t>103行 14列，源：None 备：</t>
        </is>
      </c>
    </row>
    <row r="1905">
      <c r="EQ1905" s="0" t="inlineStr">
        <is>
          <t>103行 15列，源：nan 备：</t>
        </is>
      </c>
    </row>
    <row r="1906">
      <c r="EQ1906" s="0" t="inlineStr">
        <is>
          <t>103行 16列，源：nan 备：</t>
        </is>
      </c>
    </row>
    <row r="1907">
      <c r="EQ1907" s="0" t="inlineStr">
        <is>
          <t>103行 17列，源：None 备：</t>
        </is>
      </c>
    </row>
    <row r="1908">
      <c r="EQ1908" s="0" t="inlineStr">
        <is>
          <t>103行 18列，源：None 备：</t>
        </is>
      </c>
    </row>
    <row r="1909">
      <c r="EQ1909" s="0" t="inlineStr">
        <is>
          <t>103行 19列，源：None 备：</t>
        </is>
      </c>
    </row>
    <row r="1910">
      <c r="EQ1910" s="0" t="inlineStr">
        <is>
          <t>104行 0列，源：255 备：311</t>
        </is>
      </c>
    </row>
    <row r="1911">
      <c r="EQ1911" s="0" t="inlineStr">
        <is>
          <t>104行 1列，源：nan 备：</t>
        </is>
      </c>
    </row>
    <row r="1912">
      <c r="EQ1912" s="0" t="inlineStr">
        <is>
          <t>104行 2列，源：nan 备：</t>
        </is>
      </c>
    </row>
    <row r="1913">
      <c r="EQ1913" s="0" t="inlineStr">
        <is>
          <t>104行 3列，源：nan 备：</t>
        </is>
      </c>
    </row>
    <row r="1914">
      <c r="EQ1914" s="0" t="inlineStr">
        <is>
          <t>104行 4列，源：nan 备：</t>
        </is>
      </c>
    </row>
    <row r="1915">
      <c r="EQ1915" s="0" t="inlineStr">
        <is>
          <t>104行 5列，源：None 备：</t>
        </is>
      </c>
    </row>
    <row r="1916">
      <c r="EQ1916" s="0" t="inlineStr">
        <is>
          <t>104行 6列，源：None 备：</t>
        </is>
      </c>
    </row>
    <row r="1917">
      <c r="EQ1917" s="0" t="inlineStr">
        <is>
          <t>104行 7列，源：None 备：</t>
        </is>
      </c>
    </row>
    <row r="1918">
      <c r="EQ1918" s="0" t="inlineStr">
        <is>
          <t>104行 8列，源：None 备：</t>
        </is>
      </c>
    </row>
    <row r="1919">
      <c r="EQ1919" s="0" t="inlineStr">
        <is>
          <t>104行 9列，源：None 备：</t>
        </is>
      </c>
    </row>
    <row r="1920">
      <c r="EQ1920" s="0" t="inlineStr">
        <is>
          <t>104行 10列，源：None 备：</t>
        </is>
      </c>
    </row>
    <row r="1921">
      <c r="EQ1921" s="0" t="inlineStr">
        <is>
          <t>104行 11列，源：None 备：</t>
        </is>
      </c>
    </row>
    <row r="1922">
      <c r="EQ1922" s="0" t="inlineStr">
        <is>
          <t>104行 12列，源：None 备：</t>
        </is>
      </c>
    </row>
    <row r="1923">
      <c r="EQ1923" s="0" t="inlineStr">
        <is>
          <t>104行 13列，源：None 备：</t>
        </is>
      </c>
    </row>
    <row r="1924">
      <c r="EQ1924" s="0" t="inlineStr">
        <is>
          <t>104行 14列，源：None 备：</t>
        </is>
      </c>
    </row>
    <row r="1925">
      <c r="EQ1925" s="0" t="inlineStr">
        <is>
          <t>104行 15列，源：nan 备：</t>
        </is>
      </c>
    </row>
    <row r="1926">
      <c r="EQ1926" s="0" t="inlineStr">
        <is>
          <t>104行 16列，源：nan 备：</t>
        </is>
      </c>
    </row>
    <row r="1927">
      <c r="EQ1927" s="0" t="inlineStr">
        <is>
          <t>104行 17列，源：None 备：</t>
        </is>
      </c>
    </row>
    <row r="1928">
      <c r="EQ1928" s="0" t="inlineStr">
        <is>
          <t>104行 18列，源：None 备：</t>
        </is>
      </c>
    </row>
    <row r="1929">
      <c r="EQ1929" s="0" t="inlineStr">
        <is>
          <t>104行 19列，源：None 备：</t>
        </is>
      </c>
    </row>
    <row r="1930">
      <c r="EQ1930" s="0" t="inlineStr">
        <is>
          <t>105行 0列，源：256 备：312</t>
        </is>
      </c>
    </row>
    <row r="1931">
      <c r="EQ1931" s="0" t="inlineStr">
        <is>
          <t>105行 1列，源：nan 备：</t>
        </is>
      </c>
    </row>
    <row r="1932">
      <c r="EQ1932" s="0" t="inlineStr">
        <is>
          <t>105行 2列，源：nan 备：</t>
        </is>
      </c>
    </row>
    <row r="1933">
      <c r="EQ1933" s="0" t="inlineStr">
        <is>
          <t>105行 3列，源：nan 备：</t>
        </is>
      </c>
    </row>
    <row r="1934">
      <c r="EQ1934" s="0" t="inlineStr">
        <is>
          <t>105行 4列，源：nan 备：</t>
        </is>
      </c>
    </row>
    <row r="1935">
      <c r="EQ1935" s="0" t="inlineStr">
        <is>
          <t>105行 5列，源：None 备：</t>
        </is>
      </c>
    </row>
    <row r="1936">
      <c r="EQ1936" s="0" t="inlineStr">
        <is>
          <t>105行 6列，源：None 备：</t>
        </is>
      </c>
    </row>
    <row r="1937">
      <c r="EQ1937" s="0" t="inlineStr">
        <is>
          <t>105行 7列，源：None 备：</t>
        </is>
      </c>
    </row>
    <row r="1938">
      <c r="EQ1938" s="0" t="inlineStr">
        <is>
          <t>105行 8列，源：None 备：</t>
        </is>
      </c>
    </row>
    <row r="1939">
      <c r="EQ1939" s="0" t="inlineStr">
        <is>
          <t>105行 9列，源：None 备：</t>
        </is>
      </c>
    </row>
    <row r="1940">
      <c r="EQ1940" s="0" t="inlineStr">
        <is>
          <t>105行 10列，源：None 备：</t>
        </is>
      </c>
    </row>
    <row r="1941">
      <c r="EQ1941" s="0" t="inlineStr">
        <is>
          <t>105行 11列，源：None 备：</t>
        </is>
      </c>
    </row>
    <row r="1942">
      <c r="EQ1942" s="0" t="inlineStr">
        <is>
          <t>105行 12列，源：None 备：</t>
        </is>
      </c>
    </row>
    <row r="1943">
      <c r="EQ1943" s="0" t="inlineStr">
        <is>
          <t>105行 13列，源：None 备：</t>
        </is>
      </c>
    </row>
    <row r="1944">
      <c r="EQ1944" s="0" t="inlineStr">
        <is>
          <t>105行 14列，源：None 备：</t>
        </is>
      </c>
    </row>
    <row r="1945">
      <c r="EQ1945" s="0" t="inlineStr">
        <is>
          <t>105行 15列，源：nan 备：</t>
        </is>
      </c>
    </row>
    <row r="1946">
      <c r="EQ1946" s="0" t="inlineStr">
        <is>
          <t>105行 16列，源：nan 备：</t>
        </is>
      </c>
    </row>
    <row r="1947">
      <c r="EQ1947" s="0" t="inlineStr">
        <is>
          <t>105行 17列，源：None 备：</t>
        </is>
      </c>
    </row>
    <row r="1948">
      <c r="EQ1948" s="0" t="inlineStr">
        <is>
          <t>105行 18列，源：None 备：</t>
        </is>
      </c>
    </row>
    <row r="1949">
      <c r="EQ1949" s="0" t="inlineStr">
        <is>
          <t>105行 19列，源：None 备：</t>
        </is>
      </c>
    </row>
    <row r="1950">
      <c r="EQ1950" s="0" t="inlineStr">
        <is>
          <t>106行 0列，源：257 备：313</t>
        </is>
      </c>
    </row>
    <row r="1951">
      <c r="EQ1951" s="0" t="inlineStr">
        <is>
          <t>106行 1列，源：nan 备：</t>
        </is>
      </c>
    </row>
    <row r="1952">
      <c r="EQ1952" s="0" t="inlineStr">
        <is>
          <t>106行 2列，源：nan 备：</t>
        </is>
      </c>
    </row>
    <row r="1953">
      <c r="EQ1953" s="0" t="inlineStr">
        <is>
          <t>106行 3列，源：nan 备：</t>
        </is>
      </c>
    </row>
    <row r="1954">
      <c r="EQ1954" s="0" t="inlineStr">
        <is>
          <t>106行 4列，源：nan 备：</t>
        </is>
      </c>
    </row>
    <row r="1955">
      <c r="EQ1955" s="0" t="inlineStr">
        <is>
          <t>106行 5列，源：None 备：</t>
        </is>
      </c>
    </row>
    <row r="1956">
      <c r="EQ1956" s="0" t="inlineStr">
        <is>
          <t>106行 6列，源：None 备：</t>
        </is>
      </c>
    </row>
    <row r="1957">
      <c r="EQ1957" s="0" t="inlineStr">
        <is>
          <t>106行 7列，源：None 备：</t>
        </is>
      </c>
    </row>
    <row r="1958">
      <c r="EQ1958" s="0" t="inlineStr">
        <is>
          <t>106行 8列，源：None 备：</t>
        </is>
      </c>
    </row>
    <row r="1959">
      <c r="EQ1959" s="0" t="inlineStr">
        <is>
          <t>106行 9列，源：None 备：</t>
        </is>
      </c>
    </row>
    <row r="1960">
      <c r="EQ1960" s="0" t="inlineStr">
        <is>
          <t>106行 10列，源：None 备：</t>
        </is>
      </c>
    </row>
    <row r="1961">
      <c r="EQ1961" s="0" t="inlineStr">
        <is>
          <t>106行 11列，源：None 备：</t>
        </is>
      </c>
    </row>
    <row r="1962">
      <c r="EQ1962" s="0" t="inlineStr">
        <is>
          <t>106行 12列，源：None 备：</t>
        </is>
      </c>
    </row>
    <row r="1963">
      <c r="EQ1963" s="0" t="inlineStr">
        <is>
          <t>106行 13列，源：None 备：</t>
        </is>
      </c>
    </row>
    <row r="1964">
      <c r="EQ1964" s="0" t="inlineStr">
        <is>
          <t>106行 14列，源：None 备：</t>
        </is>
      </c>
    </row>
    <row r="1965">
      <c r="EQ1965" s="0" t="inlineStr">
        <is>
          <t>106行 15列，源：nan 备：</t>
        </is>
      </c>
    </row>
    <row r="1966">
      <c r="EQ1966" s="0" t="inlineStr">
        <is>
          <t>106行 16列，源：nan 备：</t>
        </is>
      </c>
    </row>
    <row r="1967">
      <c r="EQ1967" s="0" t="inlineStr">
        <is>
          <t>106行 17列，源：None 备：</t>
        </is>
      </c>
    </row>
    <row r="1968">
      <c r="EQ1968" s="0" t="inlineStr">
        <is>
          <t>106行 18列，源：None 备：</t>
        </is>
      </c>
    </row>
    <row r="1969">
      <c r="EQ1969" s="0" t="inlineStr">
        <is>
          <t>106行 19列，源：None 备：</t>
        </is>
      </c>
    </row>
    <row r="1970">
      <c r="EQ1970" s="0" t="inlineStr">
        <is>
          <t>107行 0列，源：258 备：314</t>
        </is>
      </c>
    </row>
    <row r="1971">
      <c r="EQ1971" s="0" t="inlineStr">
        <is>
          <t>107行 1列，源：nan 备：</t>
        </is>
      </c>
    </row>
    <row r="1972">
      <c r="EQ1972" s="0" t="inlineStr">
        <is>
          <t>107行 2列，源：nan 备：</t>
        </is>
      </c>
    </row>
    <row r="1973">
      <c r="EQ1973" s="0" t="inlineStr">
        <is>
          <t>107行 3列，源：nan 备：</t>
        </is>
      </c>
    </row>
    <row r="1974">
      <c r="EQ1974" s="0" t="inlineStr">
        <is>
          <t>107行 4列，源：nan 备：</t>
        </is>
      </c>
    </row>
    <row r="1975">
      <c r="EQ1975" s="0" t="inlineStr">
        <is>
          <t>107行 5列，源：None 备：</t>
        </is>
      </c>
    </row>
    <row r="1976">
      <c r="EQ1976" s="0" t="inlineStr">
        <is>
          <t>107行 6列，源：None 备：</t>
        </is>
      </c>
    </row>
    <row r="1977">
      <c r="EQ1977" s="0" t="inlineStr">
        <is>
          <t>107行 7列，源：None 备：</t>
        </is>
      </c>
    </row>
    <row r="1978">
      <c r="EQ1978" s="0" t="inlineStr">
        <is>
          <t>107行 8列，源：None 备：</t>
        </is>
      </c>
    </row>
    <row r="1979">
      <c r="EQ1979" s="0" t="inlineStr">
        <is>
          <t>107行 9列，源：None 备：</t>
        </is>
      </c>
    </row>
    <row r="1980">
      <c r="EQ1980" s="0" t="inlineStr">
        <is>
          <t>107行 10列，源：None 备：</t>
        </is>
      </c>
    </row>
    <row r="1981">
      <c r="EQ1981" s="0" t="inlineStr">
        <is>
          <t>107行 11列，源：None 备：</t>
        </is>
      </c>
    </row>
    <row r="1982">
      <c r="EQ1982" s="0" t="inlineStr">
        <is>
          <t>107行 12列，源：None 备：</t>
        </is>
      </c>
    </row>
    <row r="1983">
      <c r="EQ1983" s="0" t="inlineStr">
        <is>
          <t>107行 13列，源：None 备：</t>
        </is>
      </c>
    </row>
    <row r="1984">
      <c r="EQ1984" s="0" t="inlineStr">
        <is>
          <t>107行 14列，源：None 备：</t>
        </is>
      </c>
    </row>
    <row r="1985">
      <c r="EQ1985" s="0" t="inlineStr">
        <is>
          <t>107行 15列，源：nan 备：</t>
        </is>
      </c>
    </row>
    <row r="1986">
      <c r="EQ1986" s="0" t="inlineStr">
        <is>
          <t>107行 16列，源：nan 备：</t>
        </is>
      </c>
    </row>
    <row r="1987">
      <c r="EQ1987" s="0" t="inlineStr">
        <is>
          <t>107行 17列，源：None 备：</t>
        </is>
      </c>
    </row>
    <row r="1988">
      <c r="EQ1988" s="0" t="inlineStr">
        <is>
          <t>107行 18列，源：None 备：</t>
        </is>
      </c>
    </row>
    <row r="1989">
      <c r="EQ1989" s="0" t="inlineStr">
        <is>
          <t>107行 19列，源：None 备：</t>
        </is>
      </c>
    </row>
    <row r="1990">
      <c r="EQ1990" s="0" t="inlineStr">
        <is>
          <t>108行 0列，源：259 备：315</t>
        </is>
      </c>
    </row>
    <row r="1991">
      <c r="EQ1991" s="0" t="inlineStr">
        <is>
          <t>108行 1列，源：nan 备：</t>
        </is>
      </c>
    </row>
    <row r="1992">
      <c r="EQ1992" s="0" t="inlineStr">
        <is>
          <t>108行 2列，源：nan 备：</t>
        </is>
      </c>
    </row>
    <row r="1993">
      <c r="EQ1993" s="0" t="inlineStr">
        <is>
          <t>108行 3列，源：nan 备：</t>
        </is>
      </c>
    </row>
    <row r="1994">
      <c r="EQ1994" s="0" t="inlineStr">
        <is>
          <t>108行 4列，源：nan 备：</t>
        </is>
      </c>
    </row>
    <row r="1995">
      <c r="EQ1995" s="0" t="inlineStr">
        <is>
          <t>108行 5列，源：None 备：</t>
        </is>
      </c>
    </row>
    <row r="1996">
      <c r="EQ1996" s="0" t="inlineStr">
        <is>
          <t>108行 6列，源：None 备：</t>
        </is>
      </c>
    </row>
    <row r="1997">
      <c r="EQ1997" s="0" t="inlineStr">
        <is>
          <t>108行 7列，源：None 备：</t>
        </is>
      </c>
    </row>
    <row r="1998">
      <c r="EQ1998" s="0" t="inlineStr">
        <is>
          <t>108行 8列，源：None 备：</t>
        </is>
      </c>
    </row>
    <row r="1999">
      <c r="EQ1999" s="0" t="inlineStr">
        <is>
          <t>108行 9列，源：None 备：</t>
        </is>
      </c>
    </row>
    <row r="2000">
      <c r="EQ2000" s="0" t="inlineStr">
        <is>
          <t>108行 10列，源：None 备：</t>
        </is>
      </c>
    </row>
    <row r="2001">
      <c r="EQ2001" s="0" t="inlineStr">
        <is>
          <t>108行 11列，源：None 备：</t>
        </is>
      </c>
    </row>
    <row r="2002">
      <c r="EQ2002" s="0" t="inlineStr">
        <is>
          <t>108行 12列，源：None 备：</t>
        </is>
      </c>
    </row>
    <row r="2003">
      <c r="EQ2003" s="0" t="inlineStr">
        <is>
          <t>108行 13列，源：None 备：</t>
        </is>
      </c>
    </row>
    <row r="2004">
      <c r="EQ2004" s="0" t="inlineStr">
        <is>
          <t>108行 14列，源：None 备：</t>
        </is>
      </c>
    </row>
    <row r="2005">
      <c r="EQ2005" s="0" t="inlineStr">
        <is>
          <t>108行 15列，源：nan 备：</t>
        </is>
      </c>
    </row>
    <row r="2006">
      <c r="EQ2006" s="0" t="inlineStr">
        <is>
          <t>108行 16列，源：nan 备：</t>
        </is>
      </c>
    </row>
    <row r="2007">
      <c r="EQ2007" s="0" t="inlineStr">
        <is>
          <t>108行 17列，源：None 备：</t>
        </is>
      </c>
    </row>
    <row r="2008">
      <c r="EQ2008" s="0" t="inlineStr">
        <is>
          <t>108行 18列，源：None 备：</t>
        </is>
      </c>
    </row>
    <row r="2009">
      <c r="EQ2009" s="0" t="inlineStr">
        <is>
          <t>108行 19列，源：None 备：</t>
        </is>
      </c>
    </row>
    <row r="2010">
      <c r="EQ2010" s="0" t="inlineStr">
        <is>
          <t>109行 0列，源：260 备：316</t>
        </is>
      </c>
    </row>
    <row r="2011">
      <c r="EQ2011" s="0" t="inlineStr">
        <is>
          <t>109行 1列，源：nan 备：</t>
        </is>
      </c>
    </row>
    <row r="2012">
      <c r="EQ2012" s="0" t="inlineStr">
        <is>
          <t>109行 2列，源：nan 备：</t>
        </is>
      </c>
    </row>
    <row r="2013">
      <c r="EQ2013" s="0" t="inlineStr">
        <is>
          <t>109行 3列，源：nan 备：</t>
        </is>
      </c>
    </row>
    <row r="2014">
      <c r="EQ2014" s="0" t="inlineStr">
        <is>
          <t>109行 4列，源：nan 备：</t>
        </is>
      </c>
    </row>
    <row r="2015">
      <c r="EQ2015" s="0" t="inlineStr">
        <is>
          <t>109行 5列，源：None 备：</t>
        </is>
      </c>
    </row>
    <row r="2016">
      <c r="EQ2016" s="0" t="inlineStr">
        <is>
          <t>109行 6列，源：None 备：</t>
        </is>
      </c>
    </row>
    <row r="2017">
      <c r="EQ2017" s="0" t="inlineStr">
        <is>
          <t>109行 7列，源：None 备：</t>
        </is>
      </c>
    </row>
    <row r="2018">
      <c r="EQ2018" s="0" t="inlineStr">
        <is>
          <t>109行 8列，源：None 备：</t>
        </is>
      </c>
    </row>
    <row r="2019">
      <c r="EQ2019" s="0" t="inlineStr">
        <is>
          <t>109行 9列，源：None 备：</t>
        </is>
      </c>
    </row>
    <row r="2020">
      <c r="EQ2020" s="0" t="inlineStr">
        <is>
          <t>109行 10列，源：None 备：</t>
        </is>
      </c>
    </row>
    <row r="2021">
      <c r="EQ2021" s="0" t="inlineStr">
        <is>
          <t>109行 11列，源：None 备：</t>
        </is>
      </c>
    </row>
    <row r="2022">
      <c r="EQ2022" s="0" t="inlineStr">
        <is>
          <t>109行 12列，源：None 备：</t>
        </is>
      </c>
    </row>
    <row r="2023">
      <c r="EQ2023" s="0" t="inlineStr">
        <is>
          <t>109行 13列，源：None 备：</t>
        </is>
      </c>
    </row>
    <row r="2024">
      <c r="EQ2024" s="0" t="inlineStr">
        <is>
          <t>109行 14列，源：None 备：</t>
        </is>
      </c>
    </row>
    <row r="2025">
      <c r="EQ2025" s="0" t="inlineStr">
        <is>
          <t>109行 15列，源：nan 备：</t>
        </is>
      </c>
    </row>
    <row r="2026">
      <c r="EQ2026" s="0" t="inlineStr">
        <is>
          <t>109行 16列，源：nan 备：</t>
        </is>
      </c>
    </row>
    <row r="2027">
      <c r="EQ2027" s="0" t="inlineStr">
        <is>
          <t>109行 17列，源：None 备：</t>
        </is>
      </c>
    </row>
    <row r="2028">
      <c r="EQ2028" s="0" t="inlineStr">
        <is>
          <t>109行 18列，源：None 备：</t>
        </is>
      </c>
    </row>
    <row r="2029">
      <c r="EQ2029" s="0" t="inlineStr">
        <is>
          <t>109行 19列，源：None 备：</t>
        </is>
      </c>
    </row>
    <row r="2030">
      <c r="EQ2030" s="0" t="inlineStr">
        <is>
          <t>110行 0列，源：261 备：317</t>
        </is>
      </c>
    </row>
    <row r="2031">
      <c r="EQ2031" s="0" t="inlineStr">
        <is>
          <t>110行 1列，源：nan 备：</t>
        </is>
      </c>
    </row>
    <row r="2032">
      <c r="EQ2032" s="0" t="inlineStr">
        <is>
          <t>110行 2列，源：nan 备：</t>
        </is>
      </c>
    </row>
    <row r="2033">
      <c r="EQ2033" s="0" t="inlineStr">
        <is>
          <t>110行 3列，源：nan 备：</t>
        </is>
      </c>
    </row>
    <row r="2034">
      <c r="EQ2034" s="0" t="inlineStr">
        <is>
          <t>110行 4列，源：nan 备：</t>
        </is>
      </c>
    </row>
    <row r="2035">
      <c r="EQ2035" s="0" t="inlineStr">
        <is>
          <t>110行 5列，源：None 备：</t>
        </is>
      </c>
    </row>
    <row r="2036">
      <c r="EQ2036" s="0" t="inlineStr">
        <is>
          <t>110行 6列，源：None 备：</t>
        </is>
      </c>
    </row>
    <row r="2037">
      <c r="EQ2037" s="0" t="inlineStr">
        <is>
          <t>110行 7列，源：None 备：</t>
        </is>
      </c>
    </row>
    <row r="2038">
      <c r="EQ2038" s="0" t="inlineStr">
        <is>
          <t>110行 8列，源：None 备：</t>
        </is>
      </c>
    </row>
    <row r="2039">
      <c r="EQ2039" s="0" t="inlineStr">
        <is>
          <t>110行 9列，源：None 备：</t>
        </is>
      </c>
    </row>
    <row r="2040">
      <c r="EQ2040" s="0" t="inlineStr">
        <is>
          <t>110行 10列，源：None 备：</t>
        </is>
      </c>
    </row>
    <row r="2041">
      <c r="EQ2041" s="0" t="inlineStr">
        <is>
          <t>110行 11列，源：None 备：</t>
        </is>
      </c>
    </row>
    <row r="2042">
      <c r="EQ2042" s="0" t="inlineStr">
        <is>
          <t>110行 12列，源：None 备：</t>
        </is>
      </c>
    </row>
    <row r="2043">
      <c r="EQ2043" s="0" t="inlineStr">
        <is>
          <t>110行 13列，源：None 备：</t>
        </is>
      </c>
    </row>
    <row r="2044">
      <c r="EQ2044" s="0" t="inlineStr">
        <is>
          <t>110行 14列，源：None 备：</t>
        </is>
      </c>
    </row>
    <row r="2045">
      <c r="EQ2045" s="0" t="inlineStr">
        <is>
          <t>110行 15列，源：nan 备：</t>
        </is>
      </c>
    </row>
    <row r="2046">
      <c r="EQ2046" s="0" t="inlineStr">
        <is>
          <t>110行 16列，源：nan 备：</t>
        </is>
      </c>
    </row>
    <row r="2047">
      <c r="EQ2047" s="0" t="inlineStr">
        <is>
          <t>110行 17列，源：None 备：</t>
        </is>
      </c>
    </row>
    <row r="2048">
      <c r="EQ2048" s="0" t="inlineStr">
        <is>
          <t>110行 18列，源：None 备：</t>
        </is>
      </c>
    </row>
    <row r="2049">
      <c r="EQ2049" s="0" t="inlineStr">
        <is>
          <t>110行 19列，源：None 备：</t>
        </is>
      </c>
    </row>
    <row r="2050">
      <c r="EQ2050" s="0" t="inlineStr">
        <is>
          <t>111行 0列，源：262 备：318</t>
        </is>
      </c>
    </row>
    <row r="2051">
      <c r="EQ2051" s="0" t="inlineStr">
        <is>
          <t>111行 1列，源：nan 备：</t>
        </is>
      </c>
    </row>
    <row r="2052">
      <c r="EQ2052" s="0" t="inlineStr">
        <is>
          <t>111行 2列，源：nan 备：</t>
        </is>
      </c>
    </row>
    <row r="2053">
      <c r="EQ2053" s="0" t="inlineStr">
        <is>
          <t>111行 3列，源：nan 备：</t>
        </is>
      </c>
    </row>
    <row r="2054">
      <c r="EQ2054" s="0" t="inlineStr">
        <is>
          <t>111行 4列，源：nan 备：</t>
        </is>
      </c>
    </row>
    <row r="2055">
      <c r="EQ2055" s="0" t="inlineStr">
        <is>
          <t>111行 5列，源：None 备：</t>
        </is>
      </c>
    </row>
    <row r="2056">
      <c r="EQ2056" s="0" t="inlineStr">
        <is>
          <t>111行 6列，源：None 备：</t>
        </is>
      </c>
    </row>
    <row r="2057">
      <c r="EQ2057" s="0" t="inlineStr">
        <is>
          <t>111行 7列，源：None 备：</t>
        </is>
      </c>
    </row>
    <row r="2058">
      <c r="EQ2058" s="0" t="inlineStr">
        <is>
          <t>111行 8列，源：None 备：</t>
        </is>
      </c>
    </row>
    <row r="2059">
      <c r="EQ2059" s="0" t="inlineStr">
        <is>
          <t>111行 9列，源：None 备：</t>
        </is>
      </c>
    </row>
    <row r="2060">
      <c r="EQ2060" s="0" t="inlineStr">
        <is>
          <t>111行 10列，源：None 备：</t>
        </is>
      </c>
    </row>
    <row r="2061">
      <c r="EQ2061" s="0" t="inlineStr">
        <is>
          <t>111行 11列，源：None 备：</t>
        </is>
      </c>
    </row>
    <row r="2062">
      <c r="EQ2062" s="0" t="inlineStr">
        <is>
          <t>111行 12列，源：None 备：</t>
        </is>
      </c>
    </row>
    <row r="2063">
      <c r="EQ2063" s="0" t="inlineStr">
        <is>
          <t>111行 13列，源：None 备：</t>
        </is>
      </c>
    </row>
    <row r="2064">
      <c r="EQ2064" s="0" t="inlineStr">
        <is>
          <t>111行 14列，源：None 备：</t>
        </is>
      </c>
    </row>
    <row r="2065">
      <c r="EQ2065" s="0" t="inlineStr">
        <is>
          <t>111行 15列，源：nan 备：</t>
        </is>
      </c>
    </row>
    <row r="2066">
      <c r="EQ2066" s="0" t="inlineStr">
        <is>
          <t>111行 16列，源：nan 备：</t>
        </is>
      </c>
    </row>
    <row r="2067">
      <c r="EQ2067" s="0" t="inlineStr">
        <is>
          <t>111行 17列，源：None 备：</t>
        </is>
      </c>
    </row>
    <row r="2068">
      <c r="EQ2068" s="0" t="inlineStr">
        <is>
          <t>111行 18列，源：None 备：</t>
        </is>
      </c>
    </row>
    <row r="2069">
      <c r="EQ2069" s="0" t="inlineStr">
        <is>
          <t>111行 19列，源：None 备：</t>
        </is>
      </c>
    </row>
    <row r="2070">
      <c r="EQ2070" s="0" t="inlineStr">
        <is>
          <t>112行 0列，源：263 备：319</t>
        </is>
      </c>
    </row>
    <row r="2071">
      <c r="EQ2071" s="0" t="inlineStr">
        <is>
          <t>112行 1列，源：nan 备：</t>
        </is>
      </c>
    </row>
    <row r="2072">
      <c r="EQ2072" s="0" t="inlineStr">
        <is>
          <t>112行 2列，源：nan 备：</t>
        </is>
      </c>
    </row>
    <row r="2073">
      <c r="EQ2073" s="0" t="inlineStr">
        <is>
          <t>112行 3列，源：nan 备：</t>
        </is>
      </c>
    </row>
    <row r="2074">
      <c r="EQ2074" s="0" t="inlineStr">
        <is>
          <t>112行 4列，源：nan 备：</t>
        </is>
      </c>
    </row>
    <row r="2075">
      <c r="EQ2075" s="0" t="inlineStr">
        <is>
          <t>112行 5列，源：None 备：</t>
        </is>
      </c>
    </row>
    <row r="2076">
      <c r="EQ2076" s="0" t="inlineStr">
        <is>
          <t>112行 6列，源：None 备：</t>
        </is>
      </c>
    </row>
    <row r="2077">
      <c r="EQ2077" s="0" t="inlineStr">
        <is>
          <t>112行 7列，源：None 备：</t>
        </is>
      </c>
    </row>
    <row r="2078">
      <c r="EQ2078" s="0" t="inlineStr">
        <is>
          <t>112行 8列，源：None 备：</t>
        </is>
      </c>
    </row>
    <row r="2079">
      <c r="EQ2079" s="0" t="inlineStr">
        <is>
          <t>112行 9列，源：None 备：</t>
        </is>
      </c>
    </row>
    <row r="2080">
      <c r="EQ2080" s="0" t="inlineStr">
        <is>
          <t>112行 10列，源：None 备：</t>
        </is>
      </c>
    </row>
    <row r="2081">
      <c r="EQ2081" s="0" t="inlineStr">
        <is>
          <t>112行 11列，源：None 备：</t>
        </is>
      </c>
    </row>
    <row r="2082">
      <c r="EQ2082" s="0" t="inlineStr">
        <is>
          <t>112行 12列，源：None 备：</t>
        </is>
      </c>
    </row>
    <row r="2083">
      <c r="EQ2083" s="0" t="inlineStr">
        <is>
          <t>112行 13列，源：None 备：</t>
        </is>
      </c>
    </row>
    <row r="2084">
      <c r="EQ2084" s="0" t="inlineStr">
        <is>
          <t>112行 14列，源：None 备：</t>
        </is>
      </c>
    </row>
    <row r="2085">
      <c r="EQ2085" s="0" t="inlineStr">
        <is>
          <t>112行 15列，源：nan 备：</t>
        </is>
      </c>
    </row>
    <row r="2086">
      <c r="EQ2086" s="0" t="inlineStr">
        <is>
          <t>112行 16列，源：nan 备：</t>
        </is>
      </c>
    </row>
    <row r="2087">
      <c r="EQ2087" s="0" t="inlineStr">
        <is>
          <t>112行 17列，源：None 备：</t>
        </is>
      </c>
    </row>
    <row r="2088">
      <c r="EQ2088" s="0" t="inlineStr">
        <is>
          <t>112行 18列，源：None 备：</t>
        </is>
      </c>
    </row>
    <row r="2089">
      <c r="EQ2089" s="0" t="inlineStr">
        <is>
          <t>112行 19列，源：None 备：</t>
        </is>
      </c>
    </row>
    <row r="2090">
      <c r="EQ2090" s="0" t="inlineStr">
        <is>
          <t>113行 0列，源：264 备：320</t>
        </is>
      </c>
    </row>
    <row r="2091">
      <c r="EQ2091" s="0" t="inlineStr">
        <is>
          <t>113行 1列，源：nan 备：</t>
        </is>
      </c>
    </row>
    <row r="2092">
      <c r="EQ2092" s="0" t="inlineStr">
        <is>
          <t>113行 2列，源：nan 备：</t>
        </is>
      </c>
    </row>
    <row r="2093">
      <c r="EQ2093" s="0" t="inlineStr">
        <is>
          <t>113行 3列，源：nan 备：</t>
        </is>
      </c>
    </row>
    <row r="2094">
      <c r="EQ2094" s="0" t="inlineStr">
        <is>
          <t>113行 4列，源：nan 备：</t>
        </is>
      </c>
    </row>
    <row r="2095">
      <c r="EQ2095" s="0" t="inlineStr">
        <is>
          <t>113行 5列，源：None 备：</t>
        </is>
      </c>
    </row>
    <row r="2096">
      <c r="EQ2096" s="0" t="inlineStr">
        <is>
          <t>113行 6列，源：None 备：</t>
        </is>
      </c>
    </row>
    <row r="2097">
      <c r="EQ2097" s="0" t="inlineStr">
        <is>
          <t>113行 7列，源：None 备：</t>
        </is>
      </c>
    </row>
    <row r="2098">
      <c r="EQ2098" s="0" t="inlineStr">
        <is>
          <t>113行 8列，源：None 备：</t>
        </is>
      </c>
    </row>
    <row r="2099">
      <c r="EQ2099" s="0" t="inlineStr">
        <is>
          <t>113行 9列，源：None 备：</t>
        </is>
      </c>
    </row>
    <row r="2100">
      <c r="EQ2100" s="0" t="inlineStr">
        <is>
          <t>113行 10列，源：None 备：</t>
        </is>
      </c>
    </row>
    <row r="2101">
      <c r="EQ2101" s="0" t="inlineStr">
        <is>
          <t>113行 11列，源：None 备：</t>
        </is>
      </c>
    </row>
    <row r="2102">
      <c r="EQ2102" s="0" t="inlineStr">
        <is>
          <t>113行 12列，源：None 备：</t>
        </is>
      </c>
    </row>
    <row r="2103">
      <c r="EQ2103" s="0" t="inlineStr">
        <is>
          <t>113行 13列，源：None 备：</t>
        </is>
      </c>
    </row>
    <row r="2104">
      <c r="EQ2104" s="0" t="inlineStr">
        <is>
          <t>113行 14列，源：None 备：</t>
        </is>
      </c>
    </row>
    <row r="2105">
      <c r="EQ2105" s="0" t="inlineStr">
        <is>
          <t>113行 15列，源：nan 备：</t>
        </is>
      </c>
    </row>
    <row r="2106">
      <c r="EQ2106" s="0" t="inlineStr">
        <is>
          <t>113行 16列，源：nan 备：</t>
        </is>
      </c>
    </row>
    <row r="2107">
      <c r="EQ2107" s="0" t="inlineStr">
        <is>
          <t>113行 17列，源：None 备：</t>
        </is>
      </c>
    </row>
    <row r="2108">
      <c r="EQ2108" s="0" t="inlineStr">
        <is>
          <t>113行 18列，源：None 备：</t>
        </is>
      </c>
    </row>
    <row r="2109">
      <c r="EQ2109" s="0" t="inlineStr">
        <is>
          <t>113行 19列，源：None 备：</t>
        </is>
      </c>
    </row>
    <row r="2110">
      <c r="EQ2110" s="0" t="inlineStr">
        <is>
          <t>114行 0列，源：265 备：351</t>
        </is>
      </c>
    </row>
    <row r="2111">
      <c r="EQ2111" s="0" t="inlineStr">
        <is>
          <t>114行 1列，源：nan 备：</t>
        </is>
      </c>
    </row>
    <row r="2112">
      <c r="EQ2112" s="0" t="inlineStr">
        <is>
          <t>114行 2列，源：nan 备：</t>
        </is>
      </c>
    </row>
    <row r="2113">
      <c r="EQ2113" s="0" t="inlineStr">
        <is>
          <t>114行 3列，源：nan 备：</t>
        </is>
      </c>
    </row>
    <row r="2114">
      <c r="EQ2114" s="0" t="inlineStr">
        <is>
          <t>114行 4列，源：nan 备：</t>
        </is>
      </c>
    </row>
    <row r="2115">
      <c r="EQ2115" s="0" t="inlineStr">
        <is>
          <t>114行 5列，源：None 备：</t>
        </is>
      </c>
    </row>
    <row r="2116">
      <c r="EQ2116" s="0" t="inlineStr">
        <is>
          <t>114行 6列，源：None 备：</t>
        </is>
      </c>
    </row>
    <row r="2117">
      <c r="EQ2117" s="0" t="inlineStr">
        <is>
          <t>114行 7列，源：None 备：</t>
        </is>
      </c>
    </row>
    <row r="2118">
      <c r="EQ2118" s="0" t="inlineStr">
        <is>
          <t>114行 8列，源：None 备：</t>
        </is>
      </c>
    </row>
    <row r="2119">
      <c r="EQ2119" s="0" t="inlineStr">
        <is>
          <t>114行 9列，源：None 备：</t>
        </is>
      </c>
    </row>
    <row r="2120">
      <c r="EQ2120" s="0" t="inlineStr">
        <is>
          <t>114行 10列，源：None 备：</t>
        </is>
      </c>
    </row>
    <row r="2121">
      <c r="EQ2121" s="0" t="inlineStr">
        <is>
          <t>114行 11列，源：None 备：</t>
        </is>
      </c>
    </row>
    <row r="2122">
      <c r="EQ2122" s="0" t="inlineStr">
        <is>
          <t>114行 12列，源：None 备：</t>
        </is>
      </c>
    </row>
    <row r="2123">
      <c r="EQ2123" s="0" t="inlineStr">
        <is>
          <t>114行 13列，源：None 备：</t>
        </is>
      </c>
    </row>
    <row r="2124">
      <c r="EQ2124" s="0" t="inlineStr">
        <is>
          <t>114行 14列，源：None 备：</t>
        </is>
      </c>
    </row>
    <row r="2125">
      <c r="EQ2125" s="0" t="inlineStr">
        <is>
          <t>114行 15列，源：nan 备：</t>
        </is>
      </c>
    </row>
    <row r="2126">
      <c r="EQ2126" s="0" t="inlineStr">
        <is>
          <t>114行 16列，源：nan 备：</t>
        </is>
      </c>
    </row>
    <row r="2127">
      <c r="EQ2127" s="0" t="inlineStr">
        <is>
          <t>114行 17列，源：None 备：</t>
        </is>
      </c>
    </row>
    <row r="2128">
      <c r="EQ2128" s="0" t="inlineStr">
        <is>
          <t>114行 18列，源：None 备：</t>
        </is>
      </c>
    </row>
    <row r="2129">
      <c r="EQ2129" s="0" t="inlineStr">
        <is>
          <t>114行 19列，源：None 备：</t>
        </is>
      </c>
    </row>
    <row r="2130">
      <c r="EQ2130" s="0" t="inlineStr">
        <is>
          <t>115行 0列，源：266 备：352</t>
        </is>
      </c>
    </row>
    <row r="2131">
      <c r="EQ2131" s="0" t="inlineStr">
        <is>
          <t>115行 1列，源：nan 备：</t>
        </is>
      </c>
    </row>
    <row r="2132">
      <c r="EQ2132" s="0" t="inlineStr">
        <is>
          <t>115行 2列，源：nan 备：</t>
        </is>
      </c>
    </row>
    <row r="2133">
      <c r="EQ2133" s="0" t="inlineStr">
        <is>
          <t>115行 3列，源：nan 备：</t>
        </is>
      </c>
    </row>
    <row r="2134">
      <c r="EQ2134" s="0" t="inlineStr">
        <is>
          <t>115行 4列，源：nan 备：</t>
        </is>
      </c>
    </row>
    <row r="2135">
      <c r="EQ2135" s="0" t="inlineStr">
        <is>
          <t>115行 5列，源：None 备：</t>
        </is>
      </c>
    </row>
    <row r="2136">
      <c r="EQ2136" s="0" t="inlineStr">
        <is>
          <t>115行 6列，源：None 备：</t>
        </is>
      </c>
    </row>
    <row r="2137">
      <c r="EQ2137" s="0" t="inlineStr">
        <is>
          <t>115行 7列，源：None 备：</t>
        </is>
      </c>
    </row>
    <row r="2138">
      <c r="EQ2138" s="0" t="inlineStr">
        <is>
          <t>115行 8列，源：None 备：</t>
        </is>
      </c>
    </row>
    <row r="2139">
      <c r="EQ2139" s="0" t="inlineStr">
        <is>
          <t>115行 9列，源：None 备：</t>
        </is>
      </c>
    </row>
    <row r="2140">
      <c r="EQ2140" s="0" t="inlineStr">
        <is>
          <t>115行 10列，源：None 备：</t>
        </is>
      </c>
    </row>
    <row r="2141">
      <c r="EQ2141" s="0" t="inlineStr">
        <is>
          <t>115行 11列，源：None 备：</t>
        </is>
      </c>
    </row>
    <row r="2142">
      <c r="EQ2142" s="0" t="inlineStr">
        <is>
          <t>115行 12列，源：None 备：</t>
        </is>
      </c>
    </row>
    <row r="2143">
      <c r="EQ2143" s="0" t="inlineStr">
        <is>
          <t>115行 13列，源：None 备：</t>
        </is>
      </c>
    </row>
    <row r="2144">
      <c r="EQ2144" s="0" t="inlineStr">
        <is>
          <t>115行 14列，源：None 备：</t>
        </is>
      </c>
    </row>
    <row r="2145">
      <c r="EQ2145" s="0" t="inlineStr">
        <is>
          <t>115行 15列，源：nan 备：</t>
        </is>
      </c>
    </row>
    <row r="2146">
      <c r="EQ2146" s="0" t="inlineStr">
        <is>
          <t>115行 16列，源：nan 备：</t>
        </is>
      </c>
    </row>
    <row r="2147">
      <c r="EQ2147" s="0" t="inlineStr">
        <is>
          <t>115行 17列，源：None 备：</t>
        </is>
      </c>
    </row>
    <row r="2148">
      <c r="EQ2148" s="0" t="inlineStr">
        <is>
          <t>115行 18列，源：None 备：</t>
        </is>
      </c>
    </row>
    <row r="2149">
      <c r="EQ2149" s="0" t="inlineStr">
        <is>
          <t>115行 19列，源：None 备：</t>
        </is>
      </c>
    </row>
    <row r="2150">
      <c r="EQ2150" s="0" t="inlineStr">
        <is>
          <t>116行 0列，源：267 备：353</t>
        </is>
      </c>
    </row>
    <row r="2151">
      <c r="EQ2151" s="0" t="inlineStr">
        <is>
          <t>116行 1列，源：nan 备：</t>
        </is>
      </c>
    </row>
    <row r="2152">
      <c r="EQ2152" s="0" t="inlineStr">
        <is>
          <t>116行 2列，源：nan 备：</t>
        </is>
      </c>
    </row>
    <row r="2153">
      <c r="EQ2153" s="0" t="inlineStr">
        <is>
          <t>116行 3列，源：nan 备：</t>
        </is>
      </c>
    </row>
    <row r="2154">
      <c r="EQ2154" s="0" t="inlineStr">
        <is>
          <t>116行 4列，源：nan 备：</t>
        </is>
      </c>
    </row>
    <row r="2155">
      <c r="EQ2155" s="0" t="inlineStr">
        <is>
          <t>116行 5列，源：None 备：</t>
        </is>
      </c>
    </row>
    <row r="2156">
      <c r="EQ2156" s="0" t="inlineStr">
        <is>
          <t>116行 6列，源：None 备：</t>
        </is>
      </c>
    </row>
    <row r="2157">
      <c r="EQ2157" s="0" t="inlineStr">
        <is>
          <t>116行 7列，源：None 备：</t>
        </is>
      </c>
    </row>
    <row r="2158">
      <c r="EQ2158" s="0" t="inlineStr">
        <is>
          <t>116行 8列，源：None 备：</t>
        </is>
      </c>
    </row>
    <row r="2159">
      <c r="EQ2159" s="0" t="inlineStr">
        <is>
          <t>116行 9列，源：None 备：</t>
        </is>
      </c>
    </row>
    <row r="2160">
      <c r="EQ2160" s="0" t="inlineStr">
        <is>
          <t>116行 10列，源：None 备：</t>
        </is>
      </c>
    </row>
    <row r="2161">
      <c r="EQ2161" s="0" t="inlineStr">
        <is>
          <t>116行 11列，源：None 备：</t>
        </is>
      </c>
    </row>
    <row r="2162">
      <c r="EQ2162" s="0" t="inlineStr">
        <is>
          <t>116行 12列，源：None 备：</t>
        </is>
      </c>
    </row>
    <row r="2163">
      <c r="EQ2163" s="0" t="inlineStr">
        <is>
          <t>116行 13列，源：None 备：</t>
        </is>
      </c>
    </row>
    <row r="2164">
      <c r="EQ2164" s="0" t="inlineStr">
        <is>
          <t>116行 14列，源：None 备：</t>
        </is>
      </c>
    </row>
    <row r="2165">
      <c r="EQ2165" s="0" t="inlineStr">
        <is>
          <t>116行 15列，源：nan 备：</t>
        </is>
      </c>
    </row>
    <row r="2166">
      <c r="EQ2166" s="0" t="inlineStr">
        <is>
          <t>116行 16列，源：nan 备：</t>
        </is>
      </c>
    </row>
    <row r="2167">
      <c r="EQ2167" s="0" t="inlineStr">
        <is>
          <t>116行 17列，源：None 备：</t>
        </is>
      </c>
    </row>
    <row r="2168">
      <c r="EQ2168" s="0" t="inlineStr">
        <is>
          <t>116行 18列，源：None 备：</t>
        </is>
      </c>
    </row>
    <row r="2169">
      <c r="EQ2169" s="0" t="inlineStr">
        <is>
          <t>116行 19列，源：None 备：</t>
        </is>
      </c>
    </row>
    <row r="2170">
      <c r="EQ2170" s="0" t="inlineStr">
        <is>
          <t>117行 0列，源：268 备：354</t>
        </is>
      </c>
    </row>
    <row r="2171">
      <c r="EQ2171" s="0" t="inlineStr">
        <is>
          <t>117行 1列，源：nan 备：</t>
        </is>
      </c>
    </row>
    <row r="2172">
      <c r="EQ2172" s="0" t="inlineStr">
        <is>
          <t>117行 2列，源：nan 备：</t>
        </is>
      </c>
    </row>
    <row r="2173">
      <c r="EQ2173" s="0" t="inlineStr">
        <is>
          <t>117行 3列，源：nan 备：</t>
        </is>
      </c>
    </row>
    <row r="2174">
      <c r="EQ2174" s="0" t="inlineStr">
        <is>
          <t>117行 4列，源：nan 备：</t>
        </is>
      </c>
    </row>
    <row r="2175">
      <c r="EQ2175" s="0" t="inlineStr">
        <is>
          <t>117行 5列，源：None 备：</t>
        </is>
      </c>
    </row>
    <row r="2176">
      <c r="EQ2176" s="0" t="inlineStr">
        <is>
          <t>117行 6列，源：None 备：</t>
        </is>
      </c>
    </row>
    <row r="2177">
      <c r="EQ2177" s="0" t="inlineStr">
        <is>
          <t>117行 7列，源：None 备：</t>
        </is>
      </c>
    </row>
    <row r="2178">
      <c r="EQ2178" s="0" t="inlineStr">
        <is>
          <t>117行 8列，源：None 备：</t>
        </is>
      </c>
    </row>
    <row r="2179">
      <c r="EQ2179" s="0" t="inlineStr">
        <is>
          <t>117行 9列，源：None 备：</t>
        </is>
      </c>
    </row>
    <row r="2180">
      <c r="EQ2180" s="0" t="inlineStr">
        <is>
          <t>117行 10列，源：None 备：</t>
        </is>
      </c>
    </row>
    <row r="2181">
      <c r="EQ2181" s="0" t="inlineStr">
        <is>
          <t>117行 11列，源：None 备：</t>
        </is>
      </c>
    </row>
    <row r="2182">
      <c r="EQ2182" s="0" t="inlineStr">
        <is>
          <t>117行 12列，源：None 备：</t>
        </is>
      </c>
    </row>
    <row r="2183">
      <c r="EQ2183" s="0" t="inlineStr">
        <is>
          <t>117行 13列，源：None 备：</t>
        </is>
      </c>
    </row>
    <row r="2184">
      <c r="EQ2184" s="0" t="inlineStr">
        <is>
          <t>117行 14列，源：None 备：</t>
        </is>
      </c>
    </row>
    <row r="2185">
      <c r="EQ2185" s="0" t="inlineStr">
        <is>
          <t>117行 15列，源：nan 备：</t>
        </is>
      </c>
    </row>
    <row r="2186">
      <c r="EQ2186" s="0" t="inlineStr">
        <is>
          <t>117行 16列，源：nan 备：</t>
        </is>
      </c>
    </row>
    <row r="2187">
      <c r="EQ2187" s="0" t="inlineStr">
        <is>
          <t>117行 17列，源：None 备：</t>
        </is>
      </c>
    </row>
    <row r="2188">
      <c r="EQ2188" s="0" t="inlineStr">
        <is>
          <t>117行 18列，源：None 备：</t>
        </is>
      </c>
    </row>
    <row r="2189">
      <c r="EQ2189" s="0" t="inlineStr">
        <is>
          <t>117行 19列，源：None 备：</t>
        </is>
      </c>
    </row>
    <row r="2190">
      <c r="EQ2190" s="0" t="inlineStr">
        <is>
          <t>118行 0列，源：269 备：355</t>
        </is>
      </c>
    </row>
    <row r="2191">
      <c r="EQ2191" s="0" t="inlineStr">
        <is>
          <t>118行 1列，源：nan 备：</t>
        </is>
      </c>
    </row>
    <row r="2192">
      <c r="EQ2192" s="0" t="inlineStr">
        <is>
          <t>118行 2列，源：nan 备：</t>
        </is>
      </c>
    </row>
    <row r="2193">
      <c r="EQ2193" s="0" t="inlineStr">
        <is>
          <t>118行 3列，源：nan 备：</t>
        </is>
      </c>
    </row>
    <row r="2194">
      <c r="EQ2194" s="0" t="inlineStr">
        <is>
          <t>118行 4列，源：nan 备：</t>
        </is>
      </c>
    </row>
    <row r="2195">
      <c r="EQ2195" s="0" t="inlineStr">
        <is>
          <t>118行 5列，源：None 备：</t>
        </is>
      </c>
    </row>
    <row r="2196">
      <c r="EQ2196" s="0" t="inlineStr">
        <is>
          <t>118行 6列，源：None 备：</t>
        </is>
      </c>
    </row>
    <row r="2197">
      <c r="EQ2197" s="0" t="inlineStr">
        <is>
          <t>118行 7列，源：None 备：</t>
        </is>
      </c>
    </row>
    <row r="2198">
      <c r="EQ2198" s="0" t="inlineStr">
        <is>
          <t>118行 8列，源：None 备：</t>
        </is>
      </c>
    </row>
    <row r="2199">
      <c r="EQ2199" s="0" t="inlineStr">
        <is>
          <t>118行 9列，源：None 备：</t>
        </is>
      </c>
    </row>
    <row r="2200">
      <c r="EQ2200" s="0" t="inlineStr">
        <is>
          <t>118行 10列，源：None 备：</t>
        </is>
      </c>
    </row>
    <row r="2201">
      <c r="EQ2201" s="0" t="inlineStr">
        <is>
          <t>118行 11列，源：None 备：</t>
        </is>
      </c>
    </row>
    <row r="2202">
      <c r="EQ2202" s="0" t="inlineStr">
        <is>
          <t>118行 12列，源：None 备：</t>
        </is>
      </c>
    </row>
    <row r="2203">
      <c r="EQ2203" s="0" t="inlineStr">
        <is>
          <t>118行 13列，源：None 备：</t>
        </is>
      </c>
    </row>
    <row r="2204">
      <c r="EQ2204" s="0" t="inlineStr">
        <is>
          <t>118行 14列，源：None 备：</t>
        </is>
      </c>
    </row>
    <row r="2205">
      <c r="EQ2205" s="0" t="inlineStr">
        <is>
          <t>118行 15列，源：nan 备：</t>
        </is>
      </c>
    </row>
    <row r="2206">
      <c r="EQ2206" s="0" t="inlineStr">
        <is>
          <t>118行 16列，源：nan 备：</t>
        </is>
      </c>
    </row>
    <row r="2207">
      <c r="EQ2207" s="0" t="inlineStr">
        <is>
          <t>118行 17列，源：None 备：</t>
        </is>
      </c>
    </row>
    <row r="2208">
      <c r="EQ2208" s="0" t="inlineStr">
        <is>
          <t>118行 18列，源：None 备：</t>
        </is>
      </c>
    </row>
    <row r="2209">
      <c r="EQ2209" s="0" t="inlineStr">
        <is>
          <t>118行 19列，源：None 备：</t>
        </is>
      </c>
    </row>
    <row r="2210">
      <c r="EQ2210" s="0" t="inlineStr">
        <is>
          <t>119行 0列，源：270 备：356</t>
        </is>
      </c>
    </row>
    <row r="2211">
      <c r="EQ2211" s="0" t="inlineStr">
        <is>
          <t>119行 1列，源：nan 备：</t>
        </is>
      </c>
    </row>
    <row r="2212">
      <c r="EQ2212" s="0" t="inlineStr">
        <is>
          <t>119行 2列，源：nan 备：</t>
        </is>
      </c>
    </row>
    <row r="2213">
      <c r="EQ2213" s="0" t="inlineStr">
        <is>
          <t>119行 3列，源：nan 备：</t>
        </is>
      </c>
    </row>
    <row r="2214">
      <c r="EQ2214" s="0" t="inlineStr">
        <is>
          <t>119行 4列，源：nan 备：</t>
        </is>
      </c>
    </row>
    <row r="2215">
      <c r="EQ2215" s="0" t="inlineStr">
        <is>
          <t>119行 5列，源：None 备：</t>
        </is>
      </c>
    </row>
    <row r="2216">
      <c r="EQ2216" s="0" t="inlineStr">
        <is>
          <t>119行 6列，源：None 备：</t>
        </is>
      </c>
    </row>
    <row r="2217">
      <c r="EQ2217" s="0" t="inlineStr">
        <is>
          <t>119行 7列，源：None 备：</t>
        </is>
      </c>
    </row>
    <row r="2218">
      <c r="EQ2218" s="0" t="inlineStr">
        <is>
          <t>119行 8列，源：None 备：</t>
        </is>
      </c>
    </row>
    <row r="2219">
      <c r="EQ2219" s="0" t="inlineStr">
        <is>
          <t>119行 9列，源：None 备：</t>
        </is>
      </c>
    </row>
    <row r="2220">
      <c r="EQ2220" s="0" t="inlineStr">
        <is>
          <t>119行 10列，源：None 备：</t>
        </is>
      </c>
    </row>
    <row r="2221">
      <c r="EQ2221" s="0" t="inlineStr">
        <is>
          <t>119行 11列，源：None 备：</t>
        </is>
      </c>
    </row>
    <row r="2222">
      <c r="EQ2222" s="0" t="inlineStr">
        <is>
          <t>119行 12列，源：None 备：</t>
        </is>
      </c>
    </row>
    <row r="2223">
      <c r="EQ2223" s="0" t="inlineStr">
        <is>
          <t>119行 13列，源：None 备：</t>
        </is>
      </c>
    </row>
    <row r="2224">
      <c r="EQ2224" s="0" t="inlineStr">
        <is>
          <t>119行 14列，源：None 备：</t>
        </is>
      </c>
    </row>
    <row r="2225">
      <c r="EQ2225" s="0" t="inlineStr">
        <is>
          <t>119行 15列，源：nan 备：</t>
        </is>
      </c>
    </row>
    <row r="2226">
      <c r="EQ2226" s="0" t="inlineStr">
        <is>
          <t>119行 16列，源：nan 备：</t>
        </is>
      </c>
    </row>
    <row r="2227">
      <c r="EQ2227" s="0" t="inlineStr">
        <is>
          <t>119行 17列，源：None 备：</t>
        </is>
      </c>
    </row>
    <row r="2228">
      <c r="EQ2228" s="0" t="inlineStr">
        <is>
          <t>119行 18列，源：None 备：</t>
        </is>
      </c>
    </row>
    <row r="2229">
      <c r="EQ2229" s="0" t="inlineStr">
        <is>
          <t>119行 19列，源：None 备：</t>
        </is>
      </c>
    </row>
    <row r="2230">
      <c r="EQ2230" s="0" t="inlineStr">
        <is>
          <t>120行 0列，源：301 备：357</t>
        </is>
      </c>
    </row>
    <row r="2231">
      <c r="EQ2231" s="0" t="inlineStr">
        <is>
          <t>120行 1列，源：nan 备：</t>
        </is>
      </c>
    </row>
    <row r="2232">
      <c r="EQ2232" s="0" t="inlineStr">
        <is>
          <t>120行 2列，源：nan 备：</t>
        </is>
      </c>
    </row>
    <row r="2233">
      <c r="EQ2233" s="0" t="inlineStr">
        <is>
          <t>120行 3列，源：nan 备：</t>
        </is>
      </c>
    </row>
    <row r="2234">
      <c r="EQ2234" s="0" t="inlineStr">
        <is>
          <t>120行 4列，源：nan 备：</t>
        </is>
      </c>
    </row>
    <row r="2235">
      <c r="EQ2235" s="0" t="inlineStr">
        <is>
          <t>120行 5列，源：None 备：</t>
        </is>
      </c>
    </row>
    <row r="2236">
      <c r="EQ2236" s="0" t="inlineStr">
        <is>
          <t>120行 6列，源：None 备：</t>
        </is>
      </c>
    </row>
    <row r="2237">
      <c r="EQ2237" s="0" t="inlineStr">
        <is>
          <t>120行 7列，源：None 备：</t>
        </is>
      </c>
    </row>
    <row r="2238">
      <c r="EQ2238" s="0" t="inlineStr">
        <is>
          <t>120行 8列，源：None 备：</t>
        </is>
      </c>
    </row>
    <row r="2239">
      <c r="EQ2239" s="0" t="inlineStr">
        <is>
          <t>120行 9列，源：None 备：</t>
        </is>
      </c>
    </row>
    <row r="2240">
      <c r="EQ2240" s="0" t="inlineStr">
        <is>
          <t>120行 10列，源：None 备：</t>
        </is>
      </c>
    </row>
    <row r="2241">
      <c r="EQ2241" s="0" t="inlineStr">
        <is>
          <t>120行 11列，源：None 备：</t>
        </is>
      </c>
    </row>
    <row r="2242">
      <c r="EQ2242" s="0" t="inlineStr">
        <is>
          <t>120行 12列，源：None 备：</t>
        </is>
      </c>
    </row>
    <row r="2243">
      <c r="EQ2243" s="0" t="inlineStr">
        <is>
          <t>120行 13列，源：None 备：</t>
        </is>
      </c>
    </row>
    <row r="2244">
      <c r="EQ2244" s="0" t="inlineStr">
        <is>
          <t>120行 14列，源：None 备：</t>
        </is>
      </c>
    </row>
    <row r="2245">
      <c r="EQ2245" s="0" t="inlineStr">
        <is>
          <t>120行 15列，源：nan 备：</t>
        </is>
      </c>
    </row>
    <row r="2246">
      <c r="EQ2246" s="0" t="inlineStr">
        <is>
          <t>120行 16列，源：nan 备：</t>
        </is>
      </c>
    </row>
    <row r="2247">
      <c r="EQ2247" s="0" t="inlineStr">
        <is>
          <t>120行 17列，源：None 备：</t>
        </is>
      </c>
    </row>
    <row r="2248">
      <c r="EQ2248" s="0" t="inlineStr">
        <is>
          <t>120行 18列，源：None 备：</t>
        </is>
      </c>
    </row>
    <row r="2249">
      <c r="EQ2249" s="0" t="inlineStr">
        <is>
          <t>120行 19列，源：None 备：</t>
        </is>
      </c>
    </row>
    <row r="2250">
      <c r="EQ2250" s="0" t="inlineStr">
        <is>
          <t>121行 0列，源：302 备：358</t>
        </is>
      </c>
    </row>
    <row r="2251">
      <c r="EQ2251" s="0" t="inlineStr">
        <is>
          <t>121行 1列，源：nan 备：</t>
        </is>
      </c>
    </row>
    <row r="2252">
      <c r="EQ2252" s="0" t="inlineStr">
        <is>
          <t>121行 2列，源：nan 备：</t>
        </is>
      </c>
    </row>
    <row r="2253">
      <c r="EQ2253" s="0" t="inlineStr">
        <is>
          <t>121行 3列，源：nan 备：</t>
        </is>
      </c>
    </row>
    <row r="2254">
      <c r="EQ2254" s="0" t="inlineStr">
        <is>
          <t>121行 4列，源：nan 备：</t>
        </is>
      </c>
    </row>
    <row r="2255">
      <c r="EQ2255" s="0" t="inlineStr">
        <is>
          <t>121行 5列，源：None 备：</t>
        </is>
      </c>
    </row>
    <row r="2256">
      <c r="EQ2256" s="0" t="inlineStr">
        <is>
          <t>121行 6列，源：None 备：</t>
        </is>
      </c>
    </row>
    <row r="2257">
      <c r="EQ2257" s="0" t="inlineStr">
        <is>
          <t>121行 7列，源：None 备：</t>
        </is>
      </c>
    </row>
    <row r="2258">
      <c r="EQ2258" s="0" t="inlineStr">
        <is>
          <t>121行 8列，源：None 备：</t>
        </is>
      </c>
    </row>
    <row r="2259">
      <c r="EQ2259" s="0" t="inlineStr">
        <is>
          <t>121行 9列，源：None 备：</t>
        </is>
      </c>
    </row>
    <row r="2260">
      <c r="EQ2260" s="0" t="inlineStr">
        <is>
          <t>121行 10列，源：None 备：</t>
        </is>
      </c>
    </row>
    <row r="2261">
      <c r="EQ2261" s="0" t="inlineStr">
        <is>
          <t>121行 11列，源：None 备：</t>
        </is>
      </c>
    </row>
    <row r="2262">
      <c r="EQ2262" s="0" t="inlineStr">
        <is>
          <t>121行 12列，源：None 备：</t>
        </is>
      </c>
    </row>
    <row r="2263">
      <c r="EQ2263" s="0" t="inlineStr">
        <is>
          <t>121行 13列，源：None 备：</t>
        </is>
      </c>
    </row>
    <row r="2264">
      <c r="EQ2264" s="0" t="inlineStr">
        <is>
          <t>121行 14列，源：None 备：</t>
        </is>
      </c>
    </row>
    <row r="2265">
      <c r="EQ2265" s="0" t="inlineStr">
        <is>
          <t>121行 15列，源：nan 备：</t>
        </is>
      </c>
    </row>
    <row r="2266">
      <c r="EQ2266" s="0" t="inlineStr">
        <is>
          <t>121行 16列，源：nan 备：</t>
        </is>
      </c>
    </row>
    <row r="2267">
      <c r="EQ2267" s="0" t="inlineStr">
        <is>
          <t>121行 17列，源：None 备：</t>
        </is>
      </c>
    </row>
    <row r="2268">
      <c r="EQ2268" s="0" t="inlineStr">
        <is>
          <t>121行 18列，源：None 备：</t>
        </is>
      </c>
    </row>
    <row r="2269">
      <c r="EQ2269" s="0" t="inlineStr">
        <is>
          <t>121行 19列，源：None 备：</t>
        </is>
      </c>
    </row>
    <row r="2270">
      <c r="EQ2270" s="0" t="inlineStr">
        <is>
          <t>122行 0列，源：303 备：359</t>
        </is>
      </c>
    </row>
    <row r="2271">
      <c r="EQ2271" s="0" t="inlineStr">
        <is>
          <t>122行 1列，源：nan 备：</t>
        </is>
      </c>
    </row>
    <row r="2272">
      <c r="EQ2272" s="0" t="inlineStr">
        <is>
          <t>122行 2列，源：nan 备：</t>
        </is>
      </c>
    </row>
    <row r="2273">
      <c r="EQ2273" s="0" t="inlineStr">
        <is>
          <t>122行 3列，源：nan 备：</t>
        </is>
      </c>
    </row>
    <row r="2274">
      <c r="EQ2274" s="0" t="inlineStr">
        <is>
          <t>122行 4列，源：nan 备：</t>
        </is>
      </c>
    </row>
    <row r="2275">
      <c r="EQ2275" s="0" t="inlineStr">
        <is>
          <t>122行 5列，源：None 备：</t>
        </is>
      </c>
    </row>
    <row r="2276">
      <c r="EQ2276" s="0" t="inlineStr">
        <is>
          <t>122行 6列，源：None 备：</t>
        </is>
      </c>
    </row>
    <row r="2277">
      <c r="EQ2277" s="0" t="inlineStr">
        <is>
          <t>122行 7列，源：None 备：</t>
        </is>
      </c>
    </row>
    <row r="2278">
      <c r="EQ2278" s="0" t="inlineStr">
        <is>
          <t>122行 8列，源：None 备：</t>
        </is>
      </c>
    </row>
    <row r="2279">
      <c r="EQ2279" s="0" t="inlineStr">
        <is>
          <t>122行 9列，源：None 备：</t>
        </is>
      </c>
    </row>
    <row r="2280">
      <c r="EQ2280" s="0" t="inlineStr">
        <is>
          <t>122行 10列，源：None 备：</t>
        </is>
      </c>
    </row>
    <row r="2281">
      <c r="EQ2281" s="0" t="inlineStr">
        <is>
          <t>122行 11列，源：None 备：</t>
        </is>
      </c>
    </row>
    <row r="2282">
      <c r="EQ2282" s="0" t="inlineStr">
        <is>
          <t>122行 12列，源：None 备：</t>
        </is>
      </c>
    </row>
    <row r="2283">
      <c r="EQ2283" s="0" t="inlineStr">
        <is>
          <t>122行 13列，源：None 备：</t>
        </is>
      </c>
    </row>
    <row r="2284">
      <c r="EQ2284" s="0" t="inlineStr">
        <is>
          <t>122行 14列，源：None 备：</t>
        </is>
      </c>
    </row>
    <row r="2285">
      <c r="EQ2285" s="0" t="inlineStr">
        <is>
          <t>122行 15列，源：nan 备：</t>
        </is>
      </c>
    </row>
    <row r="2286">
      <c r="EQ2286" s="0" t="inlineStr">
        <is>
          <t>122行 16列，源：nan 备：</t>
        </is>
      </c>
    </row>
    <row r="2287">
      <c r="EQ2287" s="0" t="inlineStr">
        <is>
          <t>122行 17列，源：None 备：</t>
        </is>
      </c>
    </row>
    <row r="2288">
      <c r="EQ2288" s="0" t="inlineStr">
        <is>
          <t>122行 18列，源：None 备：</t>
        </is>
      </c>
    </row>
    <row r="2289">
      <c r="EQ2289" s="0" t="inlineStr">
        <is>
          <t>122行 19列，源：None 备：</t>
        </is>
      </c>
    </row>
    <row r="2290">
      <c r="EQ2290" s="0" t="inlineStr">
        <is>
          <t>123行 0列，源：304 备：360</t>
        </is>
      </c>
    </row>
    <row r="2291">
      <c r="EQ2291" s="0" t="inlineStr">
        <is>
          <t>123行 1列，源：nan 备：</t>
        </is>
      </c>
    </row>
    <row r="2292">
      <c r="EQ2292" s="0" t="inlineStr">
        <is>
          <t>123行 2列，源：nan 备：</t>
        </is>
      </c>
    </row>
    <row r="2293">
      <c r="EQ2293" s="0" t="inlineStr">
        <is>
          <t>123行 3列，源：nan 备：</t>
        </is>
      </c>
    </row>
    <row r="2294">
      <c r="EQ2294" s="0" t="inlineStr">
        <is>
          <t>123行 4列，源：nan 备：</t>
        </is>
      </c>
    </row>
    <row r="2295">
      <c r="EQ2295" s="0" t="inlineStr">
        <is>
          <t>123行 5列，源：None 备：</t>
        </is>
      </c>
    </row>
    <row r="2296">
      <c r="EQ2296" s="0" t="inlineStr">
        <is>
          <t>123行 6列，源：None 备：</t>
        </is>
      </c>
    </row>
    <row r="2297">
      <c r="EQ2297" s="0" t="inlineStr">
        <is>
          <t>123行 7列，源：None 备：</t>
        </is>
      </c>
    </row>
    <row r="2298">
      <c r="EQ2298" s="0" t="inlineStr">
        <is>
          <t>123行 8列，源：None 备：</t>
        </is>
      </c>
    </row>
    <row r="2299">
      <c r="EQ2299" s="0" t="inlineStr">
        <is>
          <t>123行 9列，源：None 备：</t>
        </is>
      </c>
    </row>
    <row r="2300">
      <c r="EQ2300" s="0" t="inlineStr">
        <is>
          <t>123行 10列，源：None 备：</t>
        </is>
      </c>
    </row>
    <row r="2301">
      <c r="EQ2301" s="0" t="inlineStr">
        <is>
          <t>123行 11列，源：None 备：</t>
        </is>
      </c>
    </row>
    <row r="2302">
      <c r="EQ2302" s="0" t="inlineStr">
        <is>
          <t>123行 12列，源：None 备：</t>
        </is>
      </c>
    </row>
    <row r="2303">
      <c r="EQ2303" s="0" t="inlineStr">
        <is>
          <t>123行 13列，源：None 备：</t>
        </is>
      </c>
    </row>
    <row r="2304">
      <c r="EQ2304" s="0" t="inlineStr">
        <is>
          <t>123行 14列，源：None 备：</t>
        </is>
      </c>
    </row>
    <row r="2305">
      <c r="EQ2305" s="0" t="inlineStr">
        <is>
          <t>123行 15列，源：nan 备：</t>
        </is>
      </c>
    </row>
    <row r="2306">
      <c r="EQ2306" s="0" t="inlineStr">
        <is>
          <t>123行 16列，源：nan 备：</t>
        </is>
      </c>
    </row>
    <row r="2307">
      <c r="EQ2307" s="0" t="inlineStr">
        <is>
          <t>123行 17列，源：None 备：</t>
        </is>
      </c>
    </row>
    <row r="2308">
      <c r="EQ2308" s="0" t="inlineStr">
        <is>
          <t>123行 18列，源：None 备：</t>
        </is>
      </c>
    </row>
    <row r="2309">
      <c r="EQ2309" s="0" t="inlineStr">
        <is>
          <t>123行 19列，源：None 备：</t>
        </is>
      </c>
    </row>
    <row r="2310">
      <c r="EQ2310" s="0" t="inlineStr">
        <is>
          <t>124行 0列，源：305 备：361</t>
        </is>
      </c>
    </row>
    <row r="2311">
      <c r="EQ2311" s="0" t="inlineStr">
        <is>
          <t>124行 1列，源：nan 备：</t>
        </is>
      </c>
    </row>
    <row r="2312">
      <c r="EQ2312" s="0" t="inlineStr">
        <is>
          <t>124行 2列，源：nan 备：</t>
        </is>
      </c>
    </row>
    <row r="2313">
      <c r="EQ2313" s="0" t="inlineStr">
        <is>
          <t>124行 3列，源：nan 备：</t>
        </is>
      </c>
    </row>
    <row r="2314">
      <c r="EQ2314" s="0" t="inlineStr">
        <is>
          <t>124行 4列，源：nan 备：</t>
        </is>
      </c>
    </row>
    <row r="2315">
      <c r="EQ2315" s="0" t="inlineStr">
        <is>
          <t>124行 5列，源：None 备：</t>
        </is>
      </c>
    </row>
    <row r="2316">
      <c r="EQ2316" s="0" t="inlineStr">
        <is>
          <t>124行 6列，源：None 备：</t>
        </is>
      </c>
    </row>
    <row r="2317">
      <c r="EQ2317" s="0" t="inlineStr">
        <is>
          <t>124行 7列，源：None 备：</t>
        </is>
      </c>
    </row>
    <row r="2318">
      <c r="EQ2318" s="0" t="inlineStr">
        <is>
          <t>124行 8列，源：None 备：</t>
        </is>
      </c>
    </row>
    <row r="2319">
      <c r="EQ2319" s="0" t="inlineStr">
        <is>
          <t>124行 9列，源：None 备：</t>
        </is>
      </c>
    </row>
    <row r="2320">
      <c r="EQ2320" s="0" t="inlineStr">
        <is>
          <t>124行 10列，源：None 备：</t>
        </is>
      </c>
    </row>
    <row r="2321">
      <c r="EQ2321" s="0" t="inlineStr">
        <is>
          <t>124行 11列，源：None 备：</t>
        </is>
      </c>
    </row>
    <row r="2322">
      <c r="EQ2322" s="0" t="inlineStr">
        <is>
          <t>124行 12列，源：None 备：</t>
        </is>
      </c>
    </row>
    <row r="2323">
      <c r="EQ2323" s="0" t="inlineStr">
        <is>
          <t>124行 13列，源：None 备：</t>
        </is>
      </c>
    </row>
    <row r="2324">
      <c r="EQ2324" s="0" t="inlineStr">
        <is>
          <t>124行 14列，源：None 备：</t>
        </is>
      </c>
    </row>
    <row r="2325">
      <c r="EQ2325" s="0" t="inlineStr">
        <is>
          <t>124行 15列，源：nan 备：</t>
        </is>
      </c>
    </row>
    <row r="2326">
      <c r="EQ2326" s="0" t="inlineStr">
        <is>
          <t>124行 16列，源：nan 备：</t>
        </is>
      </c>
    </row>
    <row r="2327">
      <c r="EQ2327" s="0" t="inlineStr">
        <is>
          <t>124行 17列，源：None 备：</t>
        </is>
      </c>
    </row>
    <row r="2328">
      <c r="EQ2328" s="0" t="inlineStr">
        <is>
          <t>124行 18列，源：None 备：</t>
        </is>
      </c>
    </row>
    <row r="2329">
      <c r="EQ2329" s="0" t="inlineStr">
        <is>
          <t>124行 19列，源：None 备：</t>
        </is>
      </c>
    </row>
    <row r="2330">
      <c r="EQ2330" s="0" t="inlineStr">
        <is>
          <t>125行 0列，源：306 备：362</t>
        </is>
      </c>
    </row>
    <row r="2331">
      <c r="EQ2331" s="0" t="inlineStr">
        <is>
          <t>125行 1列，源：nan 备：</t>
        </is>
      </c>
    </row>
    <row r="2332">
      <c r="EQ2332" s="0" t="inlineStr">
        <is>
          <t>125行 2列，源：nan 备：</t>
        </is>
      </c>
    </row>
    <row r="2333">
      <c r="EQ2333" s="0" t="inlineStr">
        <is>
          <t>125行 3列，源：nan 备：</t>
        </is>
      </c>
    </row>
    <row r="2334">
      <c r="EQ2334" s="0" t="inlineStr">
        <is>
          <t>125行 4列，源：nan 备：</t>
        </is>
      </c>
    </row>
    <row r="2335">
      <c r="EQ2335" s="0" t="inlineStr">
        <is>
          <t>125行 5列，源：None 备：</t>
        </is>
      </c>
    </row>
    <row r="2336">
      <c r="EQ2336" s="0" t="inlineStr">
        <is>
          <t>125行 6列，源：None 备：</t>
        </is>
      </c>
    </row>
    <row r="2337">
      <c r="EQ2337" s="0" t="inlineStr">
        <is>
          <t>125行 7列，源：None 备：</t>
        </is>
      </c>
    </row>
    <row r="2338">
      <c r="EQ2338" s="0" t="inlineStr">
        <is>
          <t>125行 8列，源：None 备：</t>
        </is>
      </c>
    </row>
    <row r="2339">
      <c r="EQ2339" s="0" t="inlineStr">
        <is>
          <t>125行 9列，源：None 备：</t>
        </is>
      </c>
    </row>
    <row r="2340">
      <c r="EQ2340" s="0" t="inlineStr">
        <is>
          <t>125行 10列，源：None 备：</t>
        </is>
      </c>
    </row>
    <row r="2341">
      <c r="EQ2341" s="0" t="inlineStr">
        <is>
          <t>125行 11列，源：None 备：</t>
        </is>
      </c>
    </row>
    <row r="2342">
      <c r="EQ2342" s="0" t="inlineStr">
        <is>
          <t>125行 12列，源：None 备：</t>
        </is>
      </c>
    </row>
    <row r="2343">
      <c r="EQ2343" s="0" t="inlineStr">
        <is>
          <t>125行 13列，源：None 备：</t>
        </is>
      </c>
    </row>
    <row r="2344">
      <c r="EQ2344" s="0" t="inlineStr">
        <is>
          <t>125行 14列，源：None 备：</t>
        </is>
      </c>
    </row>
    <row r="2345">
      <c r="EQ2345" s="0" t="inlineStr">
        <is>
          <t>125行 15列，源：nan 备：</t>
        </is>
      </c>
    </row>
    <row r="2346">
      <c r="EQ2346" s="0" t="inlineStr">
        <is>
          <t>125行 16列，源：nan 备：</t>
        </is>
      </c>
    </row>
    <row r="2347">
      <c r="EQ2347" s="0" t="inlineStr">
        <is>
          <t>125行 17列，源：None 备：</t>
        </is>
      </c>
    </row>
    <row r="2348">
      <c r="EQ2348" s="0" t="inlineStr">
        <is>
          <t>125行 18列，源：None 备：</t>
        </is>
      </c>
    </row>
    <row r="2349">
      <c r="EQ2349" s="0" t="inlineStr">
        <is>
          <t>125行 19列，源：None 备：</t>
        </is>
      </c>
    </row>
    <row r="2350">
      <c r="EQ2350" s="0" t="inlineStr">
        <is>
          <t>126行 0列，源：307 备：363</t>
        </is>
      </c>
    </row>
    <row r="2351">
      <c r="EQ2351" s="0" t="inlineStr">
        <is>
          <t>126行 1列，源：nan 备：</t>
        </is>
      </c>
    </row>
    <row r="2352">
      <c r="EQ2352" s="0" t="inlineStr">
        <is>
          <t>126行 2列，源：nan 备：</t>
        </is>
      </c>
    </row>
    <row r="2353">
      <c r="EQ2353" s="0" t="inlineStr">
        <is>
          <t>126行 3列，源：nan 备：</t>
        </is>
      </c>
    </row>
    <row r="2354">
      <c r="EQ2354" s="0" t="inlineStr">
        <is>
          <t>126行 4列，源：nan 备：</t>
        </is>
      </c>
    </row>
    <row r="2355">
      <c r="EQ2355" s="0" t="inlineStr">
        <is>
          <t>126行 5列，源：None 备：</t>
        </is>
      </c>
    </row>
    <row r="2356">
      <c r="EQ2356" s="0" t="inlineStr">
        <is>
          <t>126行 6列，源：None 备：</t>
        </is>
      </c>
    </row>
    <row r="2357">
      <c r="EQ2357" s="0" t="inlineStr">
        <is>
          <t>126行 7列，源：None 备：</t>
        </is>
      </c>
    </row>
    <row r="2358">
      <c r="EQ2358" s="0" t="inlineStr">
        <is>
          <t>126行 8列，源：None 备：</t>
        </is>
      </c>
    </row>
    <row r="2359">
      <c r="EQ2359" s="0" t="inlineStr">
        <is>
          <t>126行 9列，源：None 备：</t>
        </is>
      </c>
    </row>
    <row r="2360">
      <c r="EQ2360" s="0" t="inlineStr">
        <is>
          <t>126行 10列，源：None 备：</t>
        </is>
      </c>
    </row>
    <row r="2361">
      <c r="EQ2361" s="0" t="inlineStr">
        <is>
          <t>126行 11列，源：None 备：</t>
        </is>
      </c>
    </row>
    <row r="2362">
      <c r="EQ2362" s="0" t="inlineStr">
        <is>
          <t>126行 12列，源：None 备：</t>
        </is>
      </c>
    </row>
    <row r="2363">
      <c r="EQ2363" s="0" t="inlineStr">
        <is>
          <t>126行 13列，源：None 备：</t>
        </is>
      </c>
    </row>
    <row r="2364">
      <c r="EQ2364" s="0" t="inlineStr">
        <is>
          <t>126行 14列，源：None 备：</t>
        </is>
      </c>
    </row>
    <row r="2365">
      <c r="EQ2365" s="0" t="inlineStr">
        <is>
          <t>126行 15列，源：nan 备：</t>
        </is>
      </c>
    </row>
    <row r="2366">
      <c r="EQ2366" s="0" t="inlineStr">
        <is>
          <t>126行 16列，源：nan 备：</t>
        </is>
      </c>
    </row>
    <row r="2367">
      <c r="EQ2367" s="0" t="inlineStr">
        <is>
          <t>126行 17列，源：None 备：</t>
        </is>
      </c>
    </row>
    <row r="2368">
      <c r="EQ2368" s="0" t="inlineStr">
        <is>
          <t>126行 18列，源：None 备：</t>
        </is>
      </c>
    </row>
    <row r="2369">
      <c r="EQ2369" s="0" t="inlineStr">
        <is>
          <t>126行 19列，源：None 备：</t>
        </is>
      </c>
    </row>
    <row r="2370">
      <c r="EQ2370" s="0" t="inlineStr">
        <is>
          <t>127行 0列，源：308 备：364</t>
        </is>
      </c>
    </row>
    <row r="2371">
      <c r="EQ2371" s="0" t="inlineStr">
        <is>
          <t>127行 1列，源：nan 备：</t>
        </is>
      </c>
    </row>
    <row r="2372">
      <c r="EQ2372" s="0" t="inlineStr">
        <is>
          <t>127行 2列，源：nan 备：</t>
        </is>
      </c>
    </row>
    <row r="2373">
      <c r="EQ2373" s="0" t="inlineStr">
        <is>
          <t>127行 3列，源：nan 备：</t>
        </is>
      </c>
    </row>
    <row r="2374">
      <c r="EQ2374" s="0" t="inlineStr">
        <is>
          <t>127行 4列，源：nan 备：</t>
        </is>
      </c>
    </row>
    <row r="2375">
      <c r="EQ2375" s="0" t="inlineStr">
        <is>
          <t>127行 5列，源：None 备：</t>
        </is>
      </c>
    </row>
    <row r="2376">
      <c r="EQ2376" s="0" t="inlineStr">
        <is>
          <t>127行 6列，源：None 备：</t>
        </is>
      </c>
    </row>
    <row r="2377">
      <c r="EQ2377" s="0" t="inlineStr">
        <is>
          <t>127行 7列，源：None 备：</t>
        </is>
      </c>
    </row>
    <row r="2378">
      <c r="EQ2378" s="0" t="inlineStr">
        <is>
          <t>127行 8列，源：None 备：</t>
        </is>
      </c>
    </row>
    <row r="2379">
      <c r="EQ2379" s="0" t="inlineStr">
        <is>
          <t>127行 9列，源：None 备：</t>
        </is>
      </c>
    </row>
    <row r="2380">
      <c r="EQ2380" s="0" t="inlineStr">
        <is>
          <t>127行 10列，源：None 备：</t>
        </is>
      </c>
    </row>
    <row r="2381">
      <c r="EQ2381" s="0" t="inlineStr">
        <is>
          <t>127行 11列，源：None 备：</t>
        </is>
      </c>
    </row>
    <row r="2382">
      <c r="EQ2382" s="0" t="inlineStr">
        <is>
          <t>127行 12列，源：None 备：</t>
        </is>
      </c>
    </row>
    <row r="2383">
      <c r="EQ2383" s="0" t="inlineStr">
        <is>
          <t>127行 13列，源：None 备：</t>
        </is>
      </c>
    </row>
    <row r="2384">
      <c r="EQ2384" s="0" t="inlineStr">
        <is>
          <t>127行 14列，源：None 备：</t>
        </is>
      </c>
    </row>
    <row r="2385">
      <c r="EQ2385" s="0" t="inlineStr">
        <is>
          <t>127行 15列，源：nan 备：</t>
        </is>
      </c>
    </row>
    <row r="2386">
      <c r="EQ2386" s="0" t="inlineStr">
        <is>
          <t>127行 16列，源：nan 备：</t>
        </is>
      </c>
    </row>
    <row r="2387">
      <c r="EQ2387" s="0" t="inlineStr">
        <is>
          <t>127行 17列，源：None 备：</t>
        </is>
      </c>
    </row>
    <row r="2388">
      <c r="EQ2388" s="0" t="inlineStr">
        <is>
          <t>127行 18列，源：None 备：</t>
        </is>
      </c>
    </row>
    <row r="2389">
      <c r="EQ2389" s="0" t="inlineStr">
        <is>
          <t>127行 19列，源：None 备：</t>
        </is>
      </c>
    </row>
    <row r="2390">
      <c r="EQ2390" s="0" t="inlineStr">
        <is>
          <t>128行 0列，源：309 备：365</t>
        </is>
      </c>
    </row>
    <row r="2391">
      <c r="EQ2391" s="0" t="inlineStr">
        <is>
          <t>128行 1列，源：nan 备：</t>
        </is>
      </c>
    </row>
    <row r="2392">
      <c r="EQ2392" s="0" t="inlineStr">
        <is>
          <t>128行 2列，源：nan 备：</t>
        </is>
      </c>
    </row>
    <row r="2393">
      <c r="EQ2393" s="0" t="inlineStr">
        <is>
          <t>128行 3列，源：nan 备：</t>
        </is>
      </c>
    </row>
    <row r="2394">
      <c r="EQ2394" s="0" t="inlineStr">
        <is>
          <t>128行 4列，源：nan 备：</t>
        </is>
      </c>
    </row>
    <row r="2395">
      <c r="EQ2395" s="0" t="inlineStr">
        <is>
          <t>128行 5列，源：None 备：</t>
        </is>
      </c>
    </row>
    <row r="2396">
      <c r="EQ2396" s="0" t="inlineStr">
        <is>
          <t>128行 6列，源：None 备：</t>
        </is>
      </c>
    </row>
    <row r="2397">
      <c r="EQ2397" s="0" t="inlineStr">
        <is>
          <t>128行 7列，源：None 备：</t>
        </is>
      </c>
    </row>
    <row r="2398">
      <c r="EQ2398" s="0" t="inlineStr">
        <is>
          <t>128行 8列，源：None 备：</t>
        </is>
      </c>
    </row>
    <row r="2399">
      <c r="EQ2399" s="0" t="inlineStr">
        <is>
          <t>128行 9列，源：None 备：</t>
        </is>
      </c>
    </row>
    <row r="2400">
      <c r="EQ2400" s="0" t="inlineStr">
        <is>
          <t>128行 10列，源：None 备：</t>
        </is>
      </c>
    </row>
    <row r="2401">
      <c r="EQ2401" s="0" t="inlineStr">
        <is>
          <t>128行 11列，源：None 备：</t>
        </is>
      </c>
    </row>
    <row r="2402">
      <c r="EQ2402" s="0" t="inlineStr">
        <is>
          <t>128行 12列，源：None 备：</t>
        </is>
      </c>
    </row>
    <row r="2403">
      <c r="EQ2403" s="0" t="inlineStr">
        <is>
          <t>128行 13列，源：None 备：</t>
        </is>
      </c>
    </row>
    <row r="2404">
      <c r="EQ2404" s="0" t="inlineStr">
        <is>
          <t>128行 14列，源：None 备：</t>
        </is>
      </c>
    </row>
    <row r="2405">
      <c r="EQ2405" s="0" t="inlineStr">
        <is>
          <t>128行 15列，源：nan 备：</t>
        </is>
      </c>
    </row>
    <row r="2406">
      <c r="EQ2406" s="0" t="inlineStr">
        <is>
          <t>128行 16列，源：nan 备：</t>
        </is>
      </c>
    </row>
    <row r="2407">
      <c r="EQ2407" s="0" t="inlineStr">
        <is>
          <t>128行 17列，源：None 备：</t>
        </is>
      </c>
    </row>
    <row r="2408">
      <c r="EQ2408" s="0" t="inlineStr">
        <is>
          <t>128行 18列，源：None 备：</t>
        </is>
      </c>
    </row>
    <row r="2409">
      <c r="EQ2409" s="0" t="inlineStr">
        <is>
          <t>128行 19列，源：None 备：</t>
        </is>
      </c>
    </row>
    <row r="2410">
      <c r="EQ2410" s="0" t="inlineStr">
        <is>
          <t>129行 0列，源：310 备：366</t>
        </is>
      </c>
    </row>
    <row r="2411">
      <c r="EQ2411" s="0" t="inlineStr">
        <is>
          <t>129行 1列，源：nan 备：</t>
        </is>
      </c>
    </row>
    <row r="2412">
      <c r="EQ2412" s="0" t="inlineStr">
        <is>
          <t>129行 2列，源：nan 备：</t>
        </is>
      </c>
    </row>
    <row r="2413">
      <c r="EQ2413" s="0" t="inlineStr">
        <is>
          <t>129行 3列，源：nan 备：</t>
        </is>
      </c>
    </row>
    <row r="2414">
      <c r="EQ2414" s="0" t="inlineStr">
        <is>
          <t>129行 4列，源：nan 备：</t>
        </is>
      </c>
    </row>
    <row r="2415">
      <c r="EQ2415" s="0" t="inlineStr">
        <is>
          <t>129行 5列，源：None 备：</t>
        </is>
      </c>
    </row>
    <row r="2416">
      <c r="EQ2416" s="0" t="inlineStr">
        <is>
          <t>129行 6列，源：None 备：</t>
        </is>
      </c>
    </row>
    <row r="2417">
      <c r="EQ2417" s="0" t="inlineStr">
        <is>
          <t>129行 7列，源：None 备：</t>
        </is>
      </c>
    </row>
    <row r="2418">
      <c r="EQ2418" s="0" t="inlineStr">
        <is>
          <t>129行 8列，源：None 备：</t>
        </is>
      </c>
    </row>
    <row r="2419">
      <c r="EQ2419" s="0" t="inlineStr">
        <is>
          <t>129行 9列，源：None 备：</t>
        </is>
      </c>
    </row>
    <row r="2420">
      <c r="EQ2420" s="0" t="inlineStr">
        <is>
          <t>129行 10列，源：None 备：</t>
        </is>
      </c>
    </row>
    <row r="2421">
      <c r="EQ2421" s="0" t="inlineStr">
        <is>
          <t>129行 11列，源：None 备：</t>
        </is>
      </c>
    </row>
    <row r="2422">
      <c r="EQ2422" s="0" t="inlineStr">
        <is>
          <t>129行 12列，源：None 备：</t>
        </is>
      </c>
    </row>
    <row r="2423">
      <c r="EQ2423" s="0" t="inlineStr">
        <is>
          <t>129行 13列，源：None 备：</t>
        </is>
      </c>
    </row>
    <row r="2424">
      <c r="EQ2424" s="0" t="inlineStr">
        <is>
          <t>129行 14列，源：None 备：</t>
        </is>
      </c>
    </row>
    <row r="2425">
      <c r="EQ2425" s="0" t="inlineStr">
        <is>
          <t>129行 15列，源：nan 备：</t>
        </is>
      </c>
    </row>
    <row r="2426">
      <c r="EQ2426" s="0" t="inlineStr">
        <is>
          <t>129行 16列，源：nan 备：</t>
        </is>
      </c>
    </row>
    <row r="2427">
      <c r="EQ2427" s="0" t="inlineStr">
        <is>
          <t>129行 17列，源：None 备：</t>
        </is>
      </c>
    </row>
    <row r="2428">
      <c r="EQ2428" s="0" t="inlineStr">
        <is>
          <t>129行 18列，源：None 备：</t>
        </is>
      </c>
    </row>
    <row r="2429">
      <c r="EQ2429" s="0" t="inlineStr">
        <is>
          <t>129行 19列，源：None 备：</t>
        </is>
      </c>
    </row>
    <row r="2430">
      <c r="EQ2430" s="0" t="inlineStr">
        <is>
          <t>130行 0列，源：311 备：367</t>
        </is>
      </c>
    </row>
    <row r="2431">
      <c r="EQ2431" s="0" t="inlineStr">
        <is>
          <t>130行 1列，源：nan 备：</t>
        </is>
      </c>
    </row>
    <row r="2432">
      <c r="EQ2432" s="0" t="inlineStr">
        <is>
          <t>130行 2列，源：nan 备：</t>
        </is>
      </c>
    </row>
    <row r="2433">
      <c r="EQ2433" s="0" t="inlineStr">
        <is>
          <t>130行 3列，源：nan 备：</t>
        </is>
      </c>
    </row>
    <row r="2434">
      <c r="EQ2434" s="0" t="inlineStr">
        <is>
          <t>130行 4列，源：nan 备：</t>
        </is>
      </c>
    </row>
    <row r="2435">
      <c r="EQ2435" s="0" t="inlineStr">
        <is>
          <t>130行 5列，源：None 备：</t>
        </is>
      </c>
    </row>
    <row r="2436">
      <c r="EQ2436" s="0" t="inlineStr">
        <is>
          <t>130行 6列，源：None 备：</t>
        </is>
      </c>
    </row>
    <row r="2437">
      <c r="EQ2437" s="0" t="inlineStr">
        <is>
          <t>130行 7列，源：None 备：</t>
        </is>
      </c>
    </row>
    <row r="2438">
      <c r="EQ2438" s="0" t="inlineStr">
        <is>
          <t>130行 8列，源：None 备：</t>
        </is>
      </c>
    </row>
    <row r="2439">
      <c r="EQ2439" s="0" t="inlineStr">
        <is>
          <t>130行 9列，源：None 备：</t>
        </is>
      </c>
    </row>
    <row r="2440">
      <c r="EQ2440" s="0" t="inlineStr">
        <is>
          <t>130行 10列，源：None 备：</t>
        </is>
      </c>
    </row>
    <row r="2441">
      <c r="EQ2441" s="0" t="inlineStr">
        <is>
          <t>130行 11列，源：None 备：</t>
        </is>
      </c>
    </row>
    <row r="2442">
      <c r="EQ2442" s="0" t="inlineStr">
        <is>
          <t>130行 12列，源：None 备：</t>
        </is>
      </c>
    </row>
    <row r="2443">
      <c r="EQ2443" s="0" t="inlineStr">
        <is>
          <t>130行 13列，源：None 备：</t>
        </is>
      </c>
    </row>
    <row r="2444">
      <c r="EQ2444" s="0" t="inlineStr">
        <is>
          <t>130行 14列，源：None 备：</t>
        </is>
      </c>
    </row>
    <row r="2445">
      <c r="EQ2445" s="0" t="inlineStr">
        <is>
          <t>130行 15列，源：nan 备：</t>
        </is>
      </c>
    </row>
    <row r="2446">
      <c r="EQ2446" s="0" t="inlineStr">
        <is>
          <t>130行 16列，源：nan 备：</t>
        </is>
      </c>
    </row>
    <row r="2447">
      <c r="EQ2447" s="0" t="inlineStr">
        <is>
          <t>130行 17列，源：None 备：</t>
        </is>
      </c>
    </row>
    <row r="2448">
      <c r="EQ2448" s="0" t="inlineStr">
        <is>
          <t>130行 18列，源：None 备：</t>
        </is>
      </c>
    </row>
    <row r="2449">
      <c r="EQ2449" s="0" t="inlineStr">
        <is>
          <t>130行 19列，源：None 备：</t>
        </is>
      </c>
    </row>
    <row r="2450">
      <c r="EQ2450" s="0" t="inlineStr">
        <is>
          <t>131行 0列，源：312 备：368</t>
        </is>
      </c>
    </row>
    <row r="2451">
      <c r="EQ2451" s="0" t="inlineStr">
        <is>
          <t>131行 1列，源：nan 备：</t>
        </is>
      </c>
    </row>
    <row r="2452">
      <c r="EQ2452" s="0" t="inlineStr">
        <is>
          <t>131行 2列，源：nan 备：</t>
        </is>
      </c>
    </row>
    <row r="2453">
      <c r="EQ2453" s="0" t="inlineStr">
        <is>
          <t>131行 3列，源：nan 备：</t>
        </is>
      </c>
    </row>
    <row r="2454">
      <c r="EQ2454" s="0" t="inlineStr">
        <is>
          <t>131行 4列，源：nan 备：</t>
        </is>
      </c>
    </row>
    <row r="2455">
      <c r="EQ2455" s="0" t="inlineStr">
        <is>
          <t>131行 5列，源：None 备：</t>
        </is>
      </c>
    </row>
    <row r="2456">
      <c r="EQ2456" s="0" t="inlineStr">
        <is>
          <t>131行 6列，源：None 备：</t>
        </is>
      </c>
    </row>
    <row r="2457">
      <c r="EQ2457" s="0" t="inlineStr">
        <is>
          <t>131行 7列，源：None 备：</t>
        </is>
      </c>
    </row>
    <row r="2458">
      <c r="EQ2458" s="0" t="inlineStr">
        <is>
          <t>131行 8列，源：None 备：</t>
        </is>
      </c>
    </row>
    <row r="2459">
      <c r="EQ2459" s="0" t="inlineStr">
        <is>
          <t>131行 9列，源：None 备：</t>
        </is>
      </c>
    </row>
    <row r="2460">
      <c r="EQ2460" s="0" t="inlineStr">
        <is>
          <t>131行 10列，源：None 备：</t>
        </is>
      </c>
    </row>
    <row r="2461">
      <c r="EQ2461" s="0" t="inlineStr">
        <is>
          <t>131行 11列，源：None 备：</t>
        </is>
      </c>
    </row>
    <row r="2462">
      <c r="EQ2462" s="0" t="inlineStr">
        <is>
          <t>131行 12列，源：None 备：</t>
        </is>
      </c>
    </row>
    <row r="2463">
      <c r="EQ2463" s="0" t="inlineStr">
        <is>
          <t>131行 13列，源：None 备：</t>
        </is>
      </c>
    </row>
    <row r="2464">
      <c r="EQ2464" s="0" t="inlineStr">
        <is>
          <t>131行 14列，源：None 备：</t>
        </is>
      </c>
    </row>
    <row r="2465">
      <c r="EQ2465" s="0" t="inlineStr">
        <is>
          <t>131行 15列，源：nan 备：</t>
        </is>
      </c>
    </row>
    <row r="2466">
      <c r="EQ2466" s="0" t="inlineStr">
        <is>
          <t>131行 16列，源：nan 备：</t>
        </is>
      </c>
    </row>
    <row r="2467">
      <c r="EQ2467" s="0" t="inlineStr">
        <is>
          <t>131行 17列，源：None 备：</t>
        </is>
      </c>
    </row>
    <row r="2468">
      <c r="EQ2468" s="0" t="inlineStr">
        <is>
          <t>131行 18列，源：None 备：</t>
        </is>
      </c>
    </row>
    <row r="2469">
      <c r="EQ2469" s="0" t="inlineStr">
        <is>
          <t>131行 19列，源：None 备：</t>
        </is>
      </c>
    </row>
    <row r="2470">
      <c r="EQ2470" s="0" t="inlineStr">
        <is>
          <t>132行 0列，源：313 备：369</t>
        </is>
      </c>
    </row>
    <row r="2471">
      <c r="EQ2471" s="0" t="inlineStr">
        <is>
          <t>132行 1列，源：nan 备：</t>
        </is>
      </c>
    </row>
    <row r="2472">
      <c r="EQ2472" s="0" t="inlineStr">
        <is>
          <t>132行 2列，源：nan 备：</t>
        </is>
      </c>
    </row>
    <row r="2473">
      <c r="EQ2473" s="0" t="inlineStr">
        <is>
          <t>132行 3列，源：nan 备：</t>
        </is>
      </c>
    </row>
    <row r="2474">
      <c r="EQ2474" s="0" t="inlineStr">
        <is>
          <t>132行 4列，源：nan 备：</t>
        </is>
      </c>
    </row>
    <row r="2475">
      <c r="EQ2475" s="0" t="inlineStr">
        <is>
          <t>132行 5列，源：None 备：</t>
        </is>
      </c>
    </row>
    <row r="2476">
      <c r="EQ2476" s="0" t="inlineStr">
        <is>
          <t>132行 6列，源：None 备：</t>
        </is>
      </c>
    </row>
    <row r="2477">
      <c r="EQ2477" s="0" t="inlineStr">
        <is>
          <t>132行 7列，源：None 备：</t>
        </is>
      </c>
    </row>
    <row r="2478">
      <c r="EQ2478" s="0" t="inlineStr">
        <is>
          <t>132行 8列，源：None 备：</t>
        </is>
      </c>
    </row>
    <row r="2479">
      <c r="EQ2479" s="0" t="inlineStr">
        <is>
          <t>132行 9列，源：None 备：</t>
        </is>
      </c>
    </row>
    <row r="2480">
      <c r="EQ2480" s="0" t="inlineStr">
        <is>
          <t>132行 10列，源：None 备：</t>
        </is>
      </c>
    </row>
    <row r="2481">
      <c r="EQ2481" s="0" t="inlineStr">
        <is>
          <t>132行 11列，源：None 备：</t>
        </is>
      </c>
    </row>
    <row r="2482">
      <c r="EQ2482" s="0" t="inlineStr">
        <is>
          <t>132行 12列，源：None 备：</t>
        </is>
      </c>
    </row>
    <row r="2483">
      <c r="EQ2483" s="0" t="inlineStr">
        <is>
          <t>132行 13列，源：None 备：</t>
        </is>
      </c>
    </row>
    <row r="2484">
      <c r="EQ2484" s="0" t="inlineStr">
        <is>
          <t>132行 14列，源：None 备：</t>
        </is>
      </c>
    </row>
    <row r="2485">
      <c r="EQ2485" s="0" t="inlineStr">
        <is>
          <t>132行 15列，源：nan 备：</t>
        </is>
      </c>
    </row>
    <row r="2486">
      <c r="EQ2486" s="0" t="inlineStr">
        <is>
          <t>132行 16列，源：nan 备：</t>
        </is>
      </c>
    </row>
    <row r="2487">
      <c r="EQ2487" s="0" t="inlineStr">
        <is>
          <t>132行 17列，源：None 备：</t>
        </is>
      </c>
    </row>
    <row r="2488">
      <c r="EQ2488" s="0" t="inlineStr">
        <is>
          <t>132行 18列，源：None 备：</t>
        </is>
      </c>
    </row>
    <row r="2489">
      <c r="EQ2489" s="0" t="inlineStr">
        <is>
          <t>132行 19列，源：None 备：</t>
        </is>
      </c>
    </row>
    <row r="2490">
      <c r="EQ2490" s="0" t="inlineStr">
        <is>
          <t>133行 0列，源：314 备：370</t>
        </is>
      </c>
    </row>
    <row r="2491">
      <c r="EQ2491" s="0" t="inlineStr">
        <is>
          <t>133行 1列，源：nan 备：</t>
        </is>
      </c>
    </row>
    <row r="2492">
      <c r="EQ2492" s="0" t="inlineStr">
        <is>
          <t>133行 2列，源：nan 备：</t>
        </is>
      </c>
    </row>
    <row r="2493">
      <c r="EQ2493" s="0" t="inlineStr">
        <is>
          <t>133行 3列，源：nan 备：</t>
        </is>
      </c>
    </row>
    <row r="2494">
      <c r="EQ2494" s="0" t="inlineStr">
        <is>
          <t>133行 4列，源：nan 备：</t>
        </is>
      </c>
    </row>
    <row r="2495">
      <c r="EQ2495" s="0" t="inlineStr">
        <is>
          <t>133行 5列，源：None 备：</t>
        </is>
      </c>
    </row>
    <row r="2496">
      <c r="EQ2496" s="0" t="inlineStr">
        <is>
          <t>133行 6列，源：None 备：</t>
        </is>
      </c>
    </row>
    <row r="2497">
      <c r="EQ2497" s="0" t="inlineStr">
        <is>
          <t>133行 7列，源：None 备：</t>
        </is>
      </c>
    </row>
    <row r="2498">
      <c r="EQ2498" s="0" t="inlineStr">
        <is>
          <t>133行 8列，源：None 备：</t>
        </is>
      </c>
    </row>
    <row r="2499">
      <c r="EQ2499" s="0" t="inlineStr">
        <is>
          <t>133行 9列，源：None 备：</t>
        </is>
      </c>
    </row>
    <row r="2500">
      <c r="EQ2500" s="0" t="inlineStr">
        <is>
          <t>133行 10列，源：None 备：</t>
        </is>
      </c>
    </row>
    <row r="2501">
      <c r="EQ2501" s="0" t="inlineStr">
        <is>
          <t>133行 11列，源：None 备：</t>
        </is>
      </c>
    </row>
    <row r="2502">
      <c r="EQ2502" s="0" t="inlineStr">
        <is>
          <t>133行 12列，源：None 备：</t>
        </is>
      </c>
    </row>
    <row r="2503">
      <c r="EQ2503" s="0" t="inlineStr">
        <is>
          <t>133行 13列，源：None 备：</t>
        </is>
      </c>
    </row>
    <row r="2504">
      <c r="EQ2504" s="0" t="inlineStr">
        <is>
          <t>133行 14列，源：None 备：</t>
        </is>
      </c>
    </row>
    <row r="2505">
      <c r="EQ2505" s="0" t="inlineStr">
        <is>
          <t>133行 15列，源：nan 备：</t>
        </is>
      </c>
    </row>
    <row r="2506">
      <c r="EQ2506" s="0" t="inlineStr">
        <is>
          <t>133行 16列，源：nan 备：</t>
        </is>
      </c>
    </row>
    <row r="2507">
      <c r="EQ2507" s="0" t="inlineStr">
        <is>
          <t>133行 17列，源：None 备：</t>
        </is>
      </c>
    </row>
    <row r="2508">
      <c r="EQ2508" s="0" t="inlineStr">
        <is>
          <t>133行 18列，源：None 备：</t>
        </is>
      </c>
    </row>
    <row r="2509">
      <c r="EQ2509" s="0" t="inlineStr">
        <is>
          <t>133行 19列，源：None 备：</t>
        </is>
      </c>
    </row>
    <row r="2510">
      <c r="EQ2510" s="0" t="inlineStr">
        <is>
          <t>134行 0列，源：315 备：4</t>
        </is>
      </c>
    </row>
    <row r="2511">
      <c r="EQ2511" s="0" t="inlineStr">
        <is>
          <t>134行 1列，源：nan 备：123</t>
        </is>
      </c>
    </row>
    <row r="2512">
      <c r="EQ2512" s="0" t="inlineStr">
        <is>
          <t>134行 2列，源：nan 备：12345</t>
        </is>
      </c>
    </row>
    <row r="2513">
      <c r="EQ2513" s="0" t="inlineStr">
        <is>
          <t>134行 3列，源：nan 备：1234567890</t>
        </is>
      </c>
    </row>
    <row r="2514">
      <c r="EQ2514" s="0" t="inlineStr">
        <is>
          <t>134行 4列，源：nan 备：1234567890123456</t>
        </is>
      </c>
    </row>
    <row r="2515">
      <c r="EQ2515" s="0" t="inlineStr">
        <is>
          <t>134行 5列，源：None 备：123456789123456789</t>
        </is>
      </c>
    </row>
    <row r="2516">
      <c r="EQ2516" s="0" t="inlineStr">
        <is>
          <t>134行 6列，源：None 备：-1234567890123456789012345</t>
        </is>
      </c>
    </row>
    <row r="2517">
      <c r="EQ2517" s="0" t="inlineStr">
        <is>
          <t>134行 7列，源：None 备：0.00000000000000000000000080000000000000</t>
        </is>
      </c>
    </row>
    <row r="2518">
      <c r="EQ2518" s="0" t="inlineStr">
        <is>
          <t>134行 8列，源：None 备：1234567890123456789012345678.1234567890</t>
        </is>
      </c>
    </row>
    <row r="2519">
      <c r="EQ2519" s="0" t="inlineStr">
        <is>
          <t>134行 9列，源：None 备：-123456789012.1234</t>
        </is>
      </c>
    </row>
    <row r="2520">
      <c r="EQ2520" s="0" t="inlineStr">
        <is>
          <t>134行 10列，源：None 备：123456789123456789</t>
        </is>
      </c>
    </row>
    <row r="2521">
      <c r="EQ2521" s="0" t="inlineStr">
        <is>
          <t>134行 11列，源：None 备：-1234567890123456789012345</t>
        </is>
      </c>
    </row>
    <row r="2522">
      <c r="EQ2522" s="0" t="inlineStr">
        <is>
          <t>134行 12列，源：None 备：0.00000000000000000000000080000000000000</t>
        </is>
      </c>
    </row>
    <row r="2523">
      <c r="EQ2523" s="0" t="inlineStr">
        <is>
          <t>134行 13列，源：None 备：1234567890123456789012345678.1234567890</t>
        </is>
      </c>
    </row>
    <row r="2524">
      <c r="EQ2524" s="0" t="inlineStr">
        <is>
          <t>134行 14列，源：None 备：-123456789012.12</t>
        </is>
      </c>
    </row>
    <row r="2525">
      <c r="EQ2525" s="0" t="inlineStr">
        <is>
          <t>134行 15列，源：nan 备：0.0000000000000</t>
        </is>
      </c>
    </row>
    <row r="2526">
      <c r="EQ2526" s="0" t="inlineStr">
        <is>
          <t>134行 16列，源：nan 备：299792448.000000</t>
        </is>
      </c>
    </row>
    <row r="2527">
      <c r="EQ2527" s="0" t="inlineStr">
        <is>
          <t>134行 17列，源：None 备：-500000.0000</t>
        </is>
      </c>
    </row>
    <row r="2528">
      <c r="EQ2528" s="0" t="inlineStr">
        <is>
          <t>134行 18列，源：None 备：1234.5678</t>
        </is>
      </c>
    </row>
    <row r="2529">
      <c r="EQ2529" s="0" t="inlineStr">
        <is>
          <t>134行 19列，源：None 备：1</t>
        </is>
      </c>
    </row>
    <row r="2530">
      <c r="EQ2530" s="0" t="inlineStr">
        <is>
          <t>135行 0列，源：316 备：404</t>
        </is>
      </c>
    </row>
    <row r="2531">
      <c r="EQ2531" s="0" t="inlineStr">
        <is>
          <t>135行 1列，源：nan 备：123</t>
        </is>
      </c>
    </row>
    <row r="2532">
      <c r="EQ2532" s="0" t="inlineStr">
        <is>
          <t>135行 2列，源：nan 备：12345</t>
        </is>
      </c>
    </row>
    <row r="2533">
      <c r="EQ2533" s="0" t="inlineStr">
        <is>
          <t>135行 3列，源：nan 备：1234567890</t>
        </is>
      </c>
    </row>
    <row r="2534">
      <c r="EQ2534" s="0" t="inlineStr">
        <is>
          <t>135行 4列，源：nan 备：1234567890123456</t>
        </is>
      </c>
    </row>
    <row r="2535">
      <c r="EQ2535" s="0" t="inlineStr">
        <is>
          <t>135行 5列，源：None 备：</t>
        </is>
      </c>
    </row>
    <row r="2536">
      <c r="EQ2536" s="0" t="inlineStr">
        <is>
          <t>135行 6列，源：None 备：</t>
        </is>
      </c>
    </row>
    <row r="2537">
      <c r="EQ2537" s="0" t="inlineStr">
        <is>
          <t>135行 7列，源：None 备：</t>
        </is>
      </c>
    </row>
    <row r="2538">
      <c r="EQ2538" s="0" t="inlineStr">
        <is>
          <t>135行 8列，源：None 备：</t>
        </is>
      </c>
    </row>
    <row r="2539">
      <c r="EQ2539" s="0" t="inlineStr">
        <is>
          <t>135行 9列，源：None 备：</t>
        </is>
      </c>
    </row>
    <row r="2540">
      <c r="EQ2540" s="0" t="inlineStr">
        <is>
          <t>135行 10列，源：None 备：</t>
        </is>
      </c>
    </row>
    <row r="2541">
      <c r="EQ2541" s="0" t="inlineStr">
        <is>
          <t>135行 11列，源：None 备：</t>
        </is>
      </c>
    </row>
    <row r="2542">
      <c r="EQ2542" s="0" t="inlineStr">
        <is>
          <t>135行 12列，源：None 备：</t>
        </is>
      </c>
    </row>
    <row r="2543">
      <c r="EQ2543" s="0" t="inlineStr">
        <is>
          <t>135行 13列，源：None 备：</t>
        </is>
      </c>
    </row>
    <row r="2544">
      <c r="EQ2544" s="0" t="inlineStr">
        <is>
          <t>135行 14列，源：None 备：</t>
        </is>
      </c>
    </row>
    <row r="2545">
      <c r="EQ2545" s="0" t="inlineStr">
        <is>
          <t>135行 15列，源：nan 备：</t>
        </is>
      </c>
    </row>
    <row r="2546">
      <c r="EQ2546" s="0" t="inlineStr">
        <is>
          <t>135行 16列，源：nan 备：</t>
        </is>
      </c>
    </row>
    <row r="2547">
      <c r="EQ2547" s="0" t="inlineStr">
        <is>
          <t>135行 17列，源：None 备：</t>
        </is>
      </c>
    </row>
    <row r="2548">
      <c r="EQ2548" s="0" t="inlineStr">
        <is>
          <t>135行 18列，源：None 备：</t>
        </is>
      </c>
    </row>
    <row r="2549">
      <c r="EQ2549" s="0" t="inlineStr">
        <is>
          <t>135行 19列，源：None 备：</t>
        </is>
      </c>
    </row>
    <row r="2550">
      <c r="EQ2550" s="0" t="inlineStr">
        <is>
          <t>136行 0列，源：317 备：406</t>
        </is>
      </c>
    </row>
    <row r="2551">
      <c r="EQ2551" s="0" t="inlineStr">
        <is>
          <t>136行 1列，源：nan 备：127</t>
        </is>
      </c>
    </row>
    <row r="2552">
      <c r="EQ2552" s="0" t="inlineStr">
        <is>
          <t>136行 2列，源：nan 备：255</t>
        </is>
      </c>
    </row>
    <row r="2553">
      <c r="EQ2553" s="0" t="inlineStr">
        <is>
          <t>136行 3列，源：nan 备：65535</t>
        </is>
      </c>
    </row>
    <row r="2554">
      <c r="EQ2554" s="0" t="inlineStr">
        <is>
          <t>136行 4列，源：nan 备：4294967295</t>
        </is>
      </c>
    </row>
    <row r="2555">
      <c r="EQ2555" s="0" t="inlineStr">
        <is>
          <t>136行 5列，源：None 备：</t>
        </is>
      </c>
    </row>
    <row r="2556">
      <c r="EQ2556" s="0" t="inlineStr">
        <is>
          <t>136行 6列，源：None 备：</t>
        </is>
      </c>
    </row>
    <row r="2557">
      <c r="EQ2557" s="0" t="inlineStr">
        <is>
          <t>136行 7列，源：None 备：</t>
        </is>
      </c>
    </row>
    <row r="2558">
      <c r="EQ2558" s="0" t="inlineStr">
        <is>
          <t>136行 8列，源：None 备：</t>
        </is>
      </c>
    </row>
    <row r="2559">
      <c r="EQ2559" s="0" t="inlineStr">
        <is>
          <t>136行 9列，源：None 备：</t>
        </is>
      </c>
    </row>
    <row r="2560">
      <c r="EQ2560" s="0" t="inlineStr">
        <is>
          <t>136行 10列，源：None 备：</t>
        </is>
      </c>
    </row>
    <row r="2561">
      <c r="EQ2561" s="0" t="inlineStr">
        <is>
          <t>136行 11列，源：None 备：</t>
        </is>
      </c>
    </row>
    <row r="2562">
      <c r="EQ2562" s="0" t="inlineStr">
        <is>
          <t>136行 12列，源：None 备：</t>
        </is>
      </c>
    </row>
    <row r="2563">
      <c r="EQ2563" s="0" t="inlineStr">
        <is>
          <t>136行 13列，源：None 备：</t>
        </is>
      </c>
    </row>
    <row r="2564">
      <c r="EQ2564" s="0" t="inlineStr">
        <is>
          <t>136行 14列，源：None 备：</t>
        </is>
      </c>
    </row>
    <row r="2565">
      <c r="EQ2565" s="0" t="inlineStr">
        <is>
          <t>136行 15列，源：nan 备：</t>
        </is>
      </c>
    </row>
    <row r="2566">
      <c r="EQ2566" s="0" t="inlineStr">
        <is>
          <t>136行 16列，源：nan 备：</t>
        </is>
      </c>
    </row>
    <row r="2567">
      <c r="EQ2567" s="0" t="inlineStr">
        <is>
          <t>136行 17列，源：None 备：</t>
        </is>
      </c>
    </row>
    <row r="2568">
      <c r="EQ2568" s="0" t="inlineStr">
        <is>
          <t>136行 18列，源：None 备：</t>
        </is>
      </c>
    </row>
    <row r="2569">
      <c r="EQ2569" s="0" t="inlineStr">
        <is>
          <t>136行 19列，源：None 备：</t>
        </is>
      </c>
    </row>
    <row r="2570">
      <c r="EQ2570" s="0" t="inlineStr">
        <is>
          <t>137行 0列，源：318 备：454</t>
        </is>
      </c>
    </row>
    <row r="2571">
      <c r="EQ2571" s="0" t="inlineStr">
        <is>
          <t>137行 1列，源：nan 备：123</t>
        </is>
      </c>
    </row>
    <row r="2572">
      <c r="EQ2572" s="0" t="inlineStr">
        <is>
          <t>137行 2列，源：nan 备：12345</t>
        </is>
      </c>
    </row>
    <row r="2573">
      <c r="EQ2573" s="0" t="inlineStr">
        <is>
          <t>137行 3列，源：nan 备：1234567890</t>
        </is>
      </c>
    </row>
    <row r="2574">
      <c r="EQ2574" s="0" t="inlineStr">
        <is>
          <t>137行 4列，源：nan 备：1234567890123456</t>
        </is>
      </c>
    </row>
    <row r="2575">
      <c r="EQ2575" s="0" t="inlineStr">
        <is>
          <t>137行 5列，源：None 备：</t>
        </is>
      </c>
    </row>
    <row r="2576">
      <c r="EQ2576" s="0" t="inlineStr">
        <is>
          <t>137行 6列，源：None 备：</t>
        </is>
      </c>
    </row>
    <row r="2577">
      <c r="EQ2577" s="0" t="inlineStr">
        <is>
          <t>137行 7列，源：None 备：</t>
        </is>
      </c>
    </row>
    <row r="2578">
      <c r="EQ2578" s="0" t="inlineStr">
        <is>
          <t>137行 8列，源：None 备：</t>
        </is>
      </c>
    </row>
    <row r="2579">
      <c r="EQ2579" s="0" t="inlineStr">
        <is>
          <t>137行 9列，源：None 备：</t>
        </is>
      </c>
    </row>
    <row r="2580">
      <c r="EQ2580" s="0" t="inlineStr">
        <is>
          <t>137行 10列，源：None 备：</t>
        </is>
      </c>
    </row>
    <row r="2581">
      <c r="EQ2581" s="0" t="inlineStr">
        <is>
          <t>137行 11列，源：None 备：</t>
        </is>
      </c>
    </row>
    <row r="2582">
      <c r="EQ2582" s="0" t="inlineStr">
        <is>
          <t>137行 12列，源：None 备：</t>
        </is>
      </c>
    </row>
    <row r="2583">
      <c r="EQ2583" s="0" t="inlineStr">
        <is>
          <t>137行 13列，源：None 备：</t>
        </is>
      </c>
    </row>
    <row r="2584">
      <c r="EQ2584" s="0" t="inlineStr">
        <is>
          <t>137行 14列，源：None 备：</t>
        </is>
      </c>
    </row>
    <row r="2585">
      <c r="EQ2585" s="0" t="inlineStr">
        <is>
          <t>137行 15列，源：nan 备：</t>
        </is>
      </c>
    </row>
    <row r="2586">
      <c r="EQ2586" s="0" t="inlineStr">
        <is>
          <t>137行 16列，源：nan 备：</t>
        </is>
      </c>
    </row>
    <row r="2587">
      <c r="EQ2587" s="0" t="inlineStr">
        <is>
          <t>137行 17列，源：None 备：</t>
        </is>
      </c>
    </row>
    <row r="2588">
      <c r="EQ2588" s="0" t="inlineStr">
        <is>
          <t>137行 18列，源：None 备：</t>
        </is>
      </c>
    </row>
    <row r="2589">
      <c r="EQ2589" s="0" t="inlineStr">
        <is>
          <t>137行 19列，源：None 备：</t>
        </is>
      </c>
    </row>
    <row r="2590">
      <c r="EQ2590" s="0" t="inlineStr">
        <is>
          <t>138行 0列，源：319 备：456</t>
        </is>
      </c>
    </row>
    <row r="2591">
      <c r="EQ2591" s="0" t="inlineStr">
        <is>
          <t>138行 1列，源：nan 备：127</t>
        </is>
      </c>
    </row>
    <row r="2592">
      <c r="EQ2592" s="0" t="inlineStr">
        <is>
          <t>138行 2列，源：nan 备：255</t>
        </is>
      </c>
    </row>
    <row r="2593">
      <c r="EQ2593" s="0" t="inlineStr">
        <is>
          <t>138行 3列，源：nan 备：65535</t>
        </is>
      </c>
    </row>
    <row r="2594">
      <c r="EQ2594" s="0" t="inlineStr">
        <is>
          <t>138行 4列，源：nan 备：4294967295</t>
        </is>
      </c>
    </row>
    <row r="2595">
      <c r="EQ2595" s="0" t="inlineStr">
        <is>
          <t>138行 5列，源：None 备：</t>
        </is>
      </c>
    </row>
    <row r="2596">
      <c r="EQ2596" s="0" t="inlineStr">
        <is>
          <t>138行 6列，源：None 备：</t>
        </is>
      </c>
    </row>
    <row r="2597">
      <c r="EQ2597" s="0" t="inlineStr">
        <is>
          <t>138行 7列，源：None 备：</t>
        </is>
      </c>
    </row>
    <row r="2598">
      <c r="EQ2598" s="0" t="inlineStr">
        <is>
          <t>138行 8列，源：None 备：</t>
        </is>
      </c>
    </row>
    <row r="2599">
      <c r="EQ2599" s="0" t="inlineStr">
        <is>
          <t>138行 9列，源：None 备：</t>
        </is>
      </c>
    </row>
    <row r="2600">
      <c r="EQ2600" s="0" t="inlineStr">
        <is>
          <t>138行 10列，源：None 备：</t>
        </is>
      </c>
    </row>
    <row r="2601">
      <c r="EQ2601" s="0" t="inlineStr">
        <is>
          <t>138行 11列，源：None 备：</t>
        </is>
      </c>
    </row>
    <row r="2602">
      <c r="EQ2602" s="0" t="inlineStr">
        <is>
          <t>138行 12列，源：None 备：</t>
        </is>
      </c>
    </row>
    <row r="2603">
      <c r="EQ2603" s="0" t="inlineStr">
        <is>
          <t>138行 13列，源：None 备：</t>
        </is>
      </c>
    </row>
    <row r="2604">
      <c r="EQ2604" s="0" t="inlineStr">
        <is>
          <t>138行 14列，源：None 备：</t>
        </is>
      </c>
    </row>
    <row r="2605">
      <c r="EQ2605" s="0" t="inlineStr">
        <is>
          <t>138行 15列，源：nan 备：</t>
        </is>
      </c>
    </row>
    <row r="2606">
      <c r="EQ2606" s="0" t="inlineStr">
        <is>
          <t>138行 16列，源：nan 备：</t>
        </is>
      </c>
    </row>
    <row r="2607">
      <c r="EQ2607" s="0" t="inlineStr">
        <is>
          <t>138行 17列，源：None 备：</t>
        </is>
      </c>
    </row>
    <row r="2608">
      <c r="EQ2608" s="0" t="inlineStr">
        <is>
          <t>138行 18列，源：None 备：</t>
        </is>
      </c>
    </row>
    <row r="2609">
      <c r="EQ2609" s="0" t="inlineStr">
        <is>
          <t>138行 19列，源：None 备：</t>
        </is>
      </c>
    </row>
    <row r="2610">
      <c r="EQ2610" s="0" t="inlineStr">
        <is>
          <t>139行 0列，源：320 备：5</t>
        </is>
      </c>
    </row>
    <row r="2611">
      <c r="EQ2611" s="0" t="inlineStr">
        <is>
          <t>139行 1列，源：nan 备：0</t>
        </is>
      </c>
    </row>
    <row r="2612">
      <c r="EQ2612" s="0" t="inlineStr">
        <is>
          <t>139行 2列，源：nan 备：0</t>
        </is>
      </c>
    </row>
    <row r="2613">
      <c r="EQ2613" s="0" t="inlineStr">
        <is>
          <t>139行 3列，源：nan 备：0</t>
        </is>
      </c>
    </row>
    <row r="2614">
      <c r="EQ2614" s="0" t="inlineStr">
        <is>
          <t>139行 4列，源：nan 备：0</t>
        </is>
      </c>
    </row>
    <row r="2615">
      <c r="EQ2615" s="0" t="inlineStr">
        <is>
          <t>139行 5列，源：None 备：</t>
        </is>
      </c>
    </row>
    <row r="2616">
      <c r="EQ2616" s="0" t="inlineStr">
        <is>
          <t>139行 6列，源：None 备：</t>
        </is>
      </c>
    </row>
    <row r="2617">
      <c r="EQ2617" s="0" t="inlineStr">
        <is>
          <t>139行 7列，源：None 备：</t>
        </is>
      </c>
    </row>
    <row r="2618">
      <c r="EQ2618" s="0" t="inlineStr">
        <is>
          <t>139行 8列，源：None 备：</t>
        </is>
      </c>
    </row>
    <row r="2619">
      <c r="EQ2619" s="0" t="inlineStr">
        <is>
          <t>139行 9列，源：None 备：</t>
        </is>
      </c>
    </row>
    <row r="2620">
      <c r="EQ2620" s="0" t="inlineStr">
        <is>
          <t>139行 10列，源：None 备：</t>
        </is>
      </c>
    </row>
    <row r="2621">
      <c r="EQ2621" s="0" t="inlineStr">
        <is>
          <t>139行 11列，源：None 备：</t>
        </is>
      </c>
    </row>
    <row r="2622">
      <c r="EQ2622" s="0" t="inlineStr">
        <is>
          <t>139行 12列，源：None 备：</t>
        </is>
      </c>
    </row>
    <row r="2623">
      <c r="EQ2623" s="0" t="inlineStr">
        <is>
          <t>139行 13列，源：None 备：</t>
        </is>
      </c>
    </row>
    <row r="2624">
      <c r="EQ2624" s="0" t="inlineStr">
        <is>
          <t>139行 14列，源：None 备：</t>
        </is>
      </c>
    </row>
    <row r="2625">
      <c r="EQ2625" s="0" t="inlineStr">
        <is>
          <t>139行 15列，源：nan 备：</t>
        </is>
      </c>
    </row>
    <row r="2626">
      <c r="EQ2626" s="0" t="inlineStr">
        <is>
          <t>139行 16列，源：nan 备：</t>
        </is>
      </c>
    </row>
    <row r="2627">
      <c r="EQ2627" s="0" t="inlineStr">
        <is>
          <t>139行 17列，源：None 备：</t>
        </is>
      </c>
    </row>
    <row r="2628">
      <c r="EQ2628" s="0" t="inlineStr">
        <is>
          <t>139行 18列，源：None 备：</t>
        </is>
      </c>
    </row>
    <row r="2629">
      <c r="EQ2629" s="0" t="inlineStr">
        <is>
          <t>139行 19列，源：None 备：</t>
        </is>
      </c>
    </row>
    <row r="2630">
      <c r="EQ2630" s="0" t="inlineStr">
        <is>
          <t>140行 0列，源：351 备：502</t>
        </is>
      </c>
    </row>
    <row r="2631">
      <c r="EQ2631" s="0" t="inlineStr">
        <is>
          <t>140行 1列，源：nan 备：</t>
        </is>
      </c>
    </row>
    <row r="2632">
      <c r="EQ2632" s="0" t="inlineStr">
        <is>
          <t>140行 2列，源：nan 备：</t>
        </is>
      </c>
    </row>
    <row r="2633">
      <c r="EQ2633" s="0" t="inlineStr">
        <is>
          <t>140行 3列，源：nan 备：</t>
        </is>
      </c>
    </row>
    <row r="2634">
      <c r="EQ2634" s="0" t="inlineStr">
        <is>
          <t>140行 4列，源：nan 备：</t>
        </is>
      </c>
    </row>
    <row r="2635">
      <c r="EQ2635" s="0" t="inlineStr">
        <is>
          <t>140行 5列，源：None 备：999999999999999999</t>
        </is>
      </c>
    </row>
    <row r="2636">
      <c r="EQ2636" s="0" t="inlineStr">
        <is>
          <t>140行 6列，源：None 备：99999999999999999999999999999999999999</t>
        </is>
      </c>
    </row>
    <row r="2637">
      <c r="EQ2637" s="0" t="inlineStr">
        <is>
          <t>140行 7列，源：None 备：0.99999999999999999999999999999999999999</t>
        </is>
      </c>
    </row>
    <row r="2638">
      <c r="EQ2638" s="0" t="inlineStr">
        <is>
          <t>140行 8列，源：None 备：9999999999999999999999999999.9999999999</t>
        </is>
      </c>
    </row>
    <row r="2639">
      <c r="EQ2639" s="0" t="inlineStr">
        <is>
          <t>140行 9列，源：None 备：999999999999999.9999</t>
        </is>
      </c>
    </row>
    <row r="2640">
      <c r="EQ2640" s="0" t="inlineStr">
        <is>
          <t>140行 10列，源：None 备：999999999999999999</t>
        </is>
      </c>
    </row>
    <row r="2641">
      <c r="EQ2641" s="0" t="inlineStr">
        <is>
          <t>140行 11列，源：None 备：99999999999999999999999999999999999999</t>
        </is>
      </c>
    </row>
    <row r="2642">
      <c r="EQ2642" s="0" t="inlineStr">
        <is>
          <t>140行 12列，源：None 备：0.99999999999999999999999999999999999999</t>
        </is>
      </c>
    </row>
    <row r="2643">
      <c r="EQ2643" s="0" t="inlineStr">
        <is>
          <t>140行 13列，源：None 备：9999999999999999999999999999.9999999999</t>
        </is>
      </c>
    </row>
    <row r="2644">
      <c r="EQ2644" s="0" t="inlineStr">
        <is>
          <t>140行 14列，源：None 备：9999999999999999.99</t>
        </is>
      </c>
    </row>
    <row r="2645">
      <c r="EQ2645" s="0" t="inlineStr">
        <is>
          <t>140行 15列，源：nan 备：</t>
        </is>
      </c>
    </row>
    <row r="2646">
      <c r="EQ2646" s="0" t="inlineStr">
        <is>
          <t>140行 16列，源：nan 备：</t>
        </is>
      </c>
    </row>
    <row r="2647">
      <c r="EQ2647" s="0" t="inlineStr">
        <is>
          <t>140行 17列，源：None 备：</t>
        </is>
      </c>
    </row>
    <row r="2648">
      <c r="EQ2648" s="0" t="inlineStr">
        <is>
          <t>140行 18列，源：None 备：</t>
        </is>
      </c>
    </row>
    <row r="2649">
      <c r="EQ2649" s="0" t="inlineStr">
        <is>
          <t>140行 19列，源：None 备：</t>
        </is>
      </c>
    </row>
    <row r="2650">
      <c r="EQ2650" s="0" t="inlineStr">
        <is>
          <t>141行 0列，源：352 备：504</t>
        </is>
      </c>
    </row>
    <row r="2651">
      <c r="EQ2651" s="0" t="inlineStr">
        <is>
          <t>141行 1列，源：nan 备：</t>
        </is>
      </c>
    </row>
    <row r="2652">
      <c r="EQ2652" s="0" t="inlineStr">
        <is>
          <t>141行 2列，源：nan 备：</t>
        </is>
      </c>
    </row>
    <row r="2653">
      <c r="EQ2653" s="0" t="inlineStr">
        <is>
          <t>141行 3列，源：nan 备：</t>
        </is>
      </c>
    </row>
    <row r="2654">
      <c r="EQ2654" s="0" t="inlineStr">
        <is>
          <t>141行 4列，源：nan 备：</t>
        </is>
      </c>
    </row>
    <row r="2655">
      <c r="EQ2655" s="0" t="inlineStr">
        <is>
          <t>141行 5列，源：None 备：123456789123456789</t>
        </is>
      </c>
    </row>
    <row r="2656">
      <c r="EQ2656" s="0" t="inlineStr">
        <is>
          <t>141行 6列，源：None 备：-1234567890123456789012345</t>
        </is>
      </c>
    </row>
    <row r="2657">
      <c r="EQ2657" s="0" t="inlineStr">
        <is>
          <t>141行 7列，源：None 备：0.00000000000000000000000080000000000000</t>
        </is>
      </c>
    </row>
    <row r="2658">
      <c r="EQ2658" s="0" t="inlineStr">
        <is>
          <t>141行 8列，源：None 备：1234567890123456789012345678.1234567890</t>
        </is>
      </c>
    </row>
    <row r="2659">
      <c r="EQ2659" s="0" t="inlineStr">
        <is>
          <t>141行 9列，源：None 备：-123456789012.1234</t>
        </is>
      </c>
    </row>
    <row r="2660">
      <c r="EQ2660" s="0" t="inlineStr">
        <is>
          <t>141行 10列，源：None 备：123456789123456789</t>
        </is>
      </c>
    </row>
    <row r="2661">
      <c r="EQ2661" s="0" t="inlineStr">
        <is>
          <t>141行 11列，源：None 备：-1234567890123456789012345</t>
        </is>
      </c>
    </row>
    <row r="2662">
      <c r="EQ2662" s="0" t="inlineStr">
        <is>
          <t>141行 12列，源：None 备：0.00000000000000000000000080000000000000</t>
        </is>
      </c>
    </row>
    <row r="2663">
      <c r="EQ2663" s="0" t="inlineStr">
        <is>
          <t>141行 13列，源：None 备：1234567890123456789012345678.1234567890</t>
        </is>
      </c>
    </row>
    <row r="2664">
      <c r="EQ2664" s="0" t="inlineStr">
        <is>
          <t>141行 14列，源：None 备：-123456789012.12</t>
        </is>
      </c>
    </row>
    <row r="2665">
      <c r="EQ2665" s="0" t="inlineStr">
        <is>
          <t>141行 15列，源：nan 备：</t>
        </is>
      </c>
    </row>
    <row r="2666">
      <c r="EQ2666" s="0" t="inlineStr">
        <is>
          <t>141行 16列，源：nan 备：</t>
        </is>
      </c>
    </row>
    <row r="2667">
      <c r="EQ2667" s="0" t="inlineStr">
        <is>
          <t>141行 17列，源：None 备：</t>
        </is>
      </c>
    </row>
    <row r="2668">
      <c r="EQ2668" s="0" t="inlineStr">
        <is>
          <t>141行 18列，源：None 备：</t>
        </is>
      </c>
    </row>
    <row r="2669">
      <c r="EQ2669" s="0" t="inlineStr">
        <is>
          <t>141行 19列，源：None 备：</t>
        </is>
      </c>
    </row>
    <row r="2670">
      <c r="EQ2670" s="0" t="inlineStr">
        <is>
          <t>142行 0列，源：353 备：51</t>
        </is>
      </c>
    </row>
    <row r="2671">
      <c r="EQ2671" s="0" t="inlineStr">
        <is>
          <t>142行 1列，源：nan 备：0</t>
        </is>
      </c>
    </row>
    <row r="2672">
      <c r="EQ2672" s="0" t="inlineStr">
        <is>
          <t>142行 2列，源：nan 备：-32768</t>
        </is>
      </c>
    </row>
    <row r="2673">
      <c r="EQ2673" s="0" t="inlineStr">
        <is>
          <t>142行 3列，源：nan 备：-2147483648</t>
        </is>
      </c>
    </row>
    <row r="2674">
      <c r="EQ2674" s="0" t="inlineStr">
        <is>
          <t>142行 4列，源：nan 备：-9223372036854775808</t>
        </is>
      </c>
    </row>
    <row r="2675">
      <c r="EQ2675" s="0" t="inlineStr">
        <is>
          <t>142行 5列，源：None 备：</t>
        </is>
      </c>
    </row>
    <row r="2676">
      <c r="EQ2676" s="0" t="inlineStr">
        <is>
          <t>142行 6列，源：None 备：</t>
        </is>
      </c>
    </row>
    <row r="2677">
      <c r="EQ2677" s="0" t="inlineStr">
        <is>
          <t>142行 7列，源：None 备：</t>
        </is>
      </c>
    </row>
    <row r="2678">
      <c r="EQ2678" s="0" t="inlineStr">
        <is>
          <t>142行 8列，源：None 备：</t>
        </is>
      </c>
    </row>
    <row r="2679">
      <c r="EQ2679" s="0" t="inlineStr">
        <is>
          <t>142行 9列，源：None 备：</t>
        </is>
      </c>
    </row>
    <row r="2680">
      <c r="EQ2680" s="0" t="inlineStr">
        <is>
          <t>142行 10列，源：None 备：</t>
        </is>
      </c>
    </row>
    <row r="2681">
      <c r="EQ2681" s="0" t="inlineStr">
        <is>
          <t>142行 11列，源：None 备：</t>
        </is>
      </c>
    </row>
    <row r="2682">
      <c r="EQ2682" s="0" t="inlineStr">
        <is>
          <t>142行 12列，源：None 备：</t>
        </is>
      </c>
    </row>
    <row r="2683">
      <c r="EQ2683" s="0" t="inlineStr">
        <is>
          <t>142行 13列，源：None 备：</t>
        </is>
      </c>
    </row>
    <row r="2684">
      <c r="EQ2684" s="0" t="inlineStr">
        <is>
          <t>142行 14列，源：None 备：</t>
        </is>
      </c>
    </row>
    <row r="2685">
      <c r="EQ2685" s="0" t="inlineStr">
        <is>
          <t>142行 15列，源：nan 备：</t>
        </is>
      </c>
    </row>
    <row r="2686">
      <c r="EQ2686" s="0" t="inlineStr">
        <is>
          <t>142行 16列，源：nan 备：</t>
        </is>
      </c>
    </row>
    <row r="2687">
      <c r="EQ2687" s="0" t="inlineStr">
        <is>
          <t>142行 17列，源：None 备：</t>
        </is>
      </c>
    </row>
    <row r="2688">
      <c r="EQ2688" s="0" t="inlineStr">
        <is>
          <t>142行 18列，源：None 备：</t>
        </is>
      </c>
    </row>
    <row r="2689">
      <c r="EQ2689" s="0" t="inlineStr">
        <is>
          <t>142行 19列，源：None 备：</t>
        </is>
      </c>
    </row>
    <row r="2690">
      <c r="EQ2690" s="0" t="inlineStr">
        <is>
          <t>143行 0列，源：354 备：512</t>
        </is>
      </c>
    </row>
    <row r="2691">
      <c r="EQ2691" s="0" t="inlineStr">
        <is>
          <t>143行 1列，源：nan 备：</t>
        </is>
      </c>
    </row>
    <row r="2692">
      <c r="EQ2692" s="0" t="inlineStr">
        <is>
          <t>143行 2列，源：nan 备：</t>
        </is>
      </c>
    </row>
    <row r="2693">
      <c r="EQ2693" s="0" t="inlineStr">
        <is>
          <t>143行 3列，源：nan 备：</t>
        </is>
      </c>
    </row>
    <row r="2694">
      <c r="EQ2694" s="0" t="inlineStr">
        <is>
          <t>143行 4列，源：nan 备：</t>
        </is>
      </c>
    </row>
    <row r="2695">
      <c r="EQ2695" s="0" t="inlineStr">
        <is>
          <t>143行 5列，源：None 备：123</t>
        </is>
      </c>
    </row>
    <row r="2696">
      <c r="EQ2696" s="0" t="inlineStr">
        <is>
          <t>143行 6列，源：None 备：12345678901234567890123789012345678</t>
        </is>
      </c>
    </row>
    <row r="2697">
      <c r="EQ2697" s="0" t="inlineStr">
        <is>
          <t>143行 7列，源：None 备：0.12345678901234590123456789012367800000</t>
        </is>
      </c>
    </row>
    <row r="2698">
      <c r="EQ2698" s="0" t="inlineStr">
        <is>
          <t>143行 8列，源：None 备：123456789012367012345678.1245890000</t>
        </is>
      </c>
    </row>
    <row r="2699">
      <c r="EQ2699" s="0" t="inlineStr">
        <is>
          <t>143行 9列，源：None 备：123456712345.6789</t>
        </is>
      </c>
    </row>
    <row r="2700">
      <c r="EQ2700" s="0" t="inlineStr">
        <is>
          <t>143行 10列，源：None 备：988</t>
        </is>
      </c>
    </row>
    <row r="2701">
      <c r="EQ2701" s="0" t="inlineStr">
        <is>
          <t>143行 11列，源：None 备：987654321098765410987654321098765432</t>
        </is>
      </c>
    </row>
    <row r="2702">
      <c r="EQ2702" s="0" t="inlineStr">
        <is>
          <t>143行 12列，源：None 备：0.98765432109874321098765432109876543200</t>
        </is>
      </c>
    </row>
    <row r="2703">
      <c r="EQ2703" s="0" t="inlineStr">
        <is>
          <t>143行 13列，源：None 备：987654321098765432105432.1098542000</t>
        </is>
      </c>
    </row>
    <row r="2704">
      <c r="EQ2704" s="0" t="inlineStr">
        <is>
          <t>143行 14列，源：None 备：1234567012456.78</t>
        </is>
      </c>
    </row>
    <row r="2705">
      <c r="EQ2705" s="0" t="inlineStr">
        <is>
          <t>143行 15列，源：nan 备：</t>
        </is>
      </c>
    </row>
    <row r="2706">
      <c r="EQ2706" s="0" t="inlineStr">
        <is>
          <t>143行 16列，源：nan 备：</t>
        </is>
      </c>
    </row>
    <row r="2707">
      <c r="EQ2707" s="0" t="inlineStr">
        <is>
          <t>143行 17列，源：None 备：</t>
        </is>
      </c>
    </row>
    <row r="2708">
      <c r="EQ2708" s="0" t="inlineStr">
        <is>
          <t>143行 18列，源：None 备：</t>
        </is>
      </c>
    </row>
    <row r="2709">
      <c r="EQ2709" s="0" t="inlineStr">
        <is>
          <t>143行 19列，源：None 备：</t>
        </is>
      </c>
    </row>
    <row r="2710">
      <c r="EQ2710" s="0" t="inlineStr">
        <is>
          <t>144行 0列，源：355 备：514</t>
        </is>
      </c>
    </row>
    <row r="2711">
      <c r="EQ2711" s="0" t="inlineStr">
        <is>
          <t>144行 1列，源：nan 备：</t>
        </is>
      </c>
    </row>
    <row r="2712">
      <c r="EQ2712" s="0" t="inlineStr">
        <is>
          <t>144行 2列，源：nan 备：</t>
        </is>
      </c>
    </row>
    <row r="2713">
      <c r="EQ2713" s="0" t="inlineStr">
        <is>
          <t>144行 3列，源：nan 备：</t>
        </is>
      </c>
    </row>
    <row r="2714">
      <c r="EQ2714" s="0" t="inlineStr">
        <is>
          <t>144行 4列，源：nan 备：</t>
        </is>
      </c>
    </row>
    <row r="2715">
      <c r="EQ2715" s="0" t="inlineStr">
        <is>
          <t>144行 5列，源：None 备：1000000000000000</t>
        </is>
      </c>
    </row>
    <row r="2716">
      <c r="EQ2716" s="0" t="inlineStr">
        <is>
          <t>144行 6列，源：None 备：99999999999999999999999999999999</t>
        </is>
      </c>
    </row>
    <row r="2717">
      <c r="EQ2717" s="0" t="inlineStr">
        <is>
          <t>144行 7列，源：None 备：0.99999999999999999999999999999900000000</t>
        </is>
      </c>
    </row>
    <row r="2718">
      <c r="EQ2718" s="0" t="inlineStr">
        <is>
          <t>144行 8列，源：None 备：9999999999999999999999.9999990000</t>
        </is>
      </c>
    </row>
    <row r="2719">
      <c r="EQ2719" s="0" t="inlineStr">
        <is>
          <t>144行 9列，源：None 备：999999999999.9990</t>
        </is>
      </c>
    </row>
    <row r="2720">
      <c r="EQ2720" s="0" t="inlineStr">
        <is>
          <t>144行 10列，源：None 备：100000000000000</t>
        </is>
      </c>
    </row>
    <row r="2721">
      <c r="EQ2721" s="0" t="inlineStr">
        <is>
          <t>144行 11列，源：None 备：999999999999999999999</t>
        </is>
      </c>
    </row>
    <row r="2722">
      <c r="EQ2722" s="0" t="inlineStr">
        <is>
          <t>144行 12列，源：None 备：0.99999999999999999999999999900000000000</t>
        </is>
      </c>
    </row>
    <row r="2723">
      <c r="EQ2723" s="0" t="inlineStr">
        <is>
          <t>144行 13列，源：None 备：999999999999999999999.9999990000</t>
        </is>
      </c>
    </row>
    <row r="2724">
      <c r="EQ2724" s="0" t="inlineStr">
        <is>
          <t>144行 14列，源：None 备：9999999999.99</t>
        </is>
      </c>
    </row>
    <row r="2725">
      <c r="EQ2725" s="0" t="inlineStr">
        <is>
          <t>144行 15列，源：nan 备：</t>
        </is>
      </c>
    </row>
    <row r="2726">
      <c r="EQ2726" s="0" t="inlineStr">
        <is>
          <t>144行 16列，源：nan 备：</t>
        </is>
      </c>
    </row>
    <row r="2727">
      <c r="EQ2727" s="0" t="inlineStr">
        <is>
          <t>144行 17列，源：None 备：</t>
        </is>
      </c>
    </row>
    <row r="2728">
      <c r="EQ2728" s="0" t="inlineStr">
        <is>
          <t>144行 18列，源：None 备：</t>
        </is>
      </c>
    </row>
    <row r="2729">
      <c r="EQ2729" s="0" t="inlineStr">
        <is>
          <t>144行 19列，源：None 备：</t>
        </is>
      </c>
    </row>
    <row r="2730">
      <c r="EQ2730" s="0" t="inlineStr">
        <is>
          <t>145行 0列，源：356 备：515</t>
        </is>
      </c>
    </row>
    <row r="2731">
      <c r="EQ2731" s="0" t="inlineStr">
        <is>
          <t>145行 1列，源：nan 备：</t>
        </is>
      </c>
    </row>
    <row r="2732">
      <c r="EQ2732" s="0" t="inlineStr">
        <is>
          <t>145行 2列，源：nan 备：</t>
        </is>
      </c>
    </row>
    <row r="2733">
      <c r="EQ2733" s="0" t="inlineStr">
        <is>
          <t>145行 3列，源：nan 备：</t>
        </is>
      </c>
    </row>
    <row r="2734">
      <c r="EQ2734" s="0" t="inlineStr">
        <is>
          <t>145行 4列，源：nan 备：</t>
        </is>
      </c>
    </row>
    <row r="2735">
      <c r="EQ2735" s="0" t="inlineStr">
        <is>
          <t>145行 5列，源：None 备：0</t>
        </is>
      </c>
    </row>
    <row r="2736">
      <c r="EQ2736" s="0" t="inlineStr">
        <is>
          <t>145行 6列，源：None 备：1</t>
        </is>
      </c>
    </row>
    <row r="2737">
      <c r="EQ2737" s="0" t="inlineStr">
        <is>
          <t>145行 7列，源：None 备：0.00000000000000000000000000100000000000</t>
        </is>
      </c>
    </row>
    <row r="2738">
      <c r="EQ2738" s="0" t="inlineStr">
        <is>
          <t>145行 8列，源：None 备：0.0000000010</t>
        </is>
      </c>
    </row>
    <row r="2739">
      <c r="EQ2739" s="0" t="inlineStr">
        <is>
          <t>145行 9列，源：None 备：0.0001</t>
        </is>
      </c>
    </row>
    <row r="2740">
      <c r="EQ2740" s="0" t="inlineStr">
        <is>
          <t>145行 10列，源：None 备：0</t>
        </is>
      </c>
    </row>
    <row r="2741">
      <c r="EQ2741" s="0" t="inlineStr">
        <is>
          <t>145行 11列，源：None 备：1</t>
        </is>
      </c>
    </row>
    <row r="2742">
      <c r="EQ2742" s="0" t="inlineStr">
        <is>
          <t>145行 12列，源：None 备：0.00000000000000000000000000000100000000</t>
        </is>
      </c>
    </row>
    <row r="2743">
      <c r="EQ2743" s="0" t="inlineStr">
        <is>
          <t>145行 13列，源：None 备：0.0000010000</t>
        </is>
      </c>
    </row>
    <row r="2744">
      <c r="EQ2744" s="0" t="inlineStr">
        <is>
          <t>145行 14列，源：None 备：0.01</t>
        </is>
      </c>
    </row>
    <row r="2745">
      <c r="EQ2745" s="0" t="inlineStr">
        <is>
          <t>145行 15列，源：nan 备：</t>
        </is>
      </c>
    </row>
    <row r="2746">
      <c r="EQ2746" s="0" t="inlineStr">
        <is>
          <t>145行 16列，源：nan 备：</t>
        </is>
      </c>
    </row>
    <row r="2747">
      <c r="EQ2747" s="0" t="inlineStr">
        <is>
          <t>145行 17列，源：None 备：</t>
        </is>
      </c>
    </row>
    <row r="2748">
      <c r="EQ2748" s="0" t="inlineStr">
        <is>
          <t>145行 18列，源：None 备：</t>
        </is>
      </c>
    </row>
    <row r="2749">
      <c r="EQ2749" s="0" t="inlineStr">
        <is>
          <t>145行 19列，源：None 备：</t>
        </is>
      </c>
    </row>
    <row r="2750">
      <c r="EQ2750" s="0" t="inlineStr">
        <is>
          <t>146行 0列，源：357 备：52</t>
        </is>
      </c>
    </row>
    <row r="2751">
      <c r="EQ2751" s="0" t="inlineStr">
        <is>
          <t>146行 1列，源：nan 备：255</t>
        </is>
      </c>
    </row>
    <row r="2752">
      <c r="EQ2752" s="0" t="inlineStr">
        <is>
          <t>146行 2列，源：nan 备：32767</t>
        </is>
      </c>
    </row>
    <row r="2753">
      <c r="EQ2753" s="0" t="inlineStr">
        <is>
          <t>146行 3列，源：nan 备：2147483647</t>
        </is>
      </c>
    </row>
    <row r="2754">
      <c r="EQ2754" s="0" t="inlineStr">
        <is>
          <t>146行 4列，源：nan 备：9223372036854775807</t>
        </is>
      </c>
    </row>
    <row r="2755">
      <c r="EQ2755" s="0" t="inlineStr">
        <is>
          <t>146行 5列，源：None 备：</t>
        </is>
      </c>
    </row>
    <row r="2756">
      <c r="EQ2756" s="0" t="inlineStr">
        <is>
          <t>146行 6列，源：None 备：</t>
        </is>
      </c>
    </row>
    <row r="2757">
      <c r="EQ2757" s="0" t="inlineStr">
        <is>
          <t>146行 7列，源：None 备：</t>
        </is>
      </c>
    </row>
    <row r="2758">
      <c r="EQ2758" s="0" t="inlineStr">
        <is>
          <t>146行 8列，源：None 备：</t>
        </is>
      </c>
    </row>
    <row r="2759">
      <c r="EQ2759" s="0" t="inlineStr">
        <is>
          <t>146行 9列，源：None 备：</t>
        </is>
      </c>
    </row>
    <row r="2760">
      <c r="EQ2760" s="0" t="inlineStr">
        <is>
          <t>146行 10列，源：None 备：</t>
        </is>
      </c>
    </row>
    <row r="2761">
      <c r="EQ2761" s="0" t="inlineStr">
        <is>
          <t>146行 11列，源：None 备：</t>
        </is>
      </c>
    </row>
    <row r="2762">
      <c r="EQ2762" s="0" t="inlineStr">
        <is>
          <t>146行 12列，源：None 备：</t>
        </is>
      </c>
    </row>
    <row r="2763">
      <c r="EQ2763" s="0" t="inlineStr">
        <is>
          <t>146行 13列，源：None 备：</t>
        </is>
      </c>
    </row>
    <row r="2764">
      <c r="EQ2764" s="0" t="inlineStr">
        <is>
          <t>146行 14列，源：None 备：</t>
        </is>
      </c>
    </row>
    <row r="2765">
      <c r="EQ2765" s="0" t="inlineStr">
        <is>
          <t>146行 15列，源：nan 备：</t>
        </is>
      </c>
    </row>
    <row r="2766">
      <c r="EQ2766" s="0" t="inlineStr">
        <is>
          <t>146行 16列，源：nan 备：</t>
        </is>
      </c>
    </row>
    <row r="2767">
      <c r="EQ2767" s="0" t="inlineStr">
        <is>
          <t>146行 17列，源：None 备：</t>
        </is>
      </c>
    </row>
    <row r="2768">
      <c r="EQ2768" s="0" t="inlineStr">
        <is>
          <t>146行 18列，源：None 备：</t>
        </is>
      </c>
    </row>
    <row r="2769">
      <c r="EQ2769" s="0" t="inlineStr">
        <is>
          <t>146行 19列，源：None 备：</t>
        </is>
      </c>
    </row>
    <row r="2770">
      <c r="EQ2770" s="0" t="inlineStr">
        <is>
          <t>147行 0列，源：358 备：53</t>
        </is>
      </c>
    </row>
    <row r="2771">
      <c r="EQ2771" s="0" t="inlineStr">
        <is>
          <t>147行 1列，源：nan 备：</t>
        </is>
      </c>
    </row>
    <row r="2772">
      <c r="EQ2772" s="0" t="inlineStr">
        <is>
          <t>147行 2列，源：nan 备：</t>
        </is>
      </c>
    </row>
    <row r="2773">
      <c r="EQ2773" s="0" t="inlineStr">
        <is>
          <t>147行 3列，源：nan 备：</t>
        </is>
      </c>
    </row>
    <row r="2774">
      <c r="EQ2774" s="0" t="inlineStr">
        <is>
          <t>147行 4列，源：nan 备：</t>
        </is>
      </c>
    </row>
    <row r="2775">
      <c r="EQ2775" s="0" t="inlineStr">
        <is>
          <t>147行 5列，源：None 备：</t>
        </is>
      </c>
    </row>
    <row r="2776">
      <c r="EQ2776" s="0" t="inlineStr">
        <is>
          <t>147行 6列，源：None 备：</t>
        </is>
      </c>
    </row>
    <row r="2777">
      <c r="EQ2777" s="0" t="inlineStr">
        <is>
          <t>147行 7列，源：None 备：</t>
        </is>
      </c>
    </row>
    <row r="2778">
      <c r="EQ2778" s="0" t="inlineStr">
        <is>
          <t>147行 8列，源：None 备：</t>
        </is>
      </c>
    </row>
    <row r="2779">
      <c r="EQ2779" s="0" t="inlineStr">
        <is>
          <t>147行 9列，源：None 备：</t>
        </is>
      </c>
    </row>
    <row r="2780">
      <c r="EQ2780" s="0" t="inlineStr">
        <is>
          <t>147行 10列，源：None 备：</t>
        </is>
      </c>
    </row>
    <row r="2781">
      <c r="EQ2781" s="0" t="inlineStr">
        <is>
          <t>147行 11列，源：None 备：</t>
        </is>
      </c>
    </row>
    <row r="2782">
      <c r="EQ2782" s="0" t="inlineStr">
        <is>
          <t>147行 12列，源：None 备：</t>
        </is>
      </c>
    </row>
    <row r="2783">
      <c r="EQ2783" s="0" t="inlineStr">
        <is>
          <t>147行 13列，源：None 备：</t>
        </is>
      </c>
    </row>
    <row r="2784">
      <c r="EQ2784" s="0" t="inlineStr">
        <is>
          <t>147行 14列，源：None 备：</t>
        </is>
      </c>
    </row>
    <row r="2785">
      <c r="EQ2785" s="0" t="inlineStr">
        <is>
          <t>147行 15列，源：nan 备：</t>
        </is>
      </c>
    </row>
    <row r="2786">
      <c r="EQ2786" s="0" t="inlineStr">
        <is>
          <t>147行 16列，源：nan 备：</t>
        </is>
      </c>
    </row>
    <row r="2787">
      <c r="EQ2787" s="0" t="inlineStr">
        <is>
          <t>147行 17列，源：None 备：</t>
        </is>
      </c>
    </row>
    <row r="2788">
      <c r="EQ2788" s="0" t="inlineStr">
        <is>
          <t>147行 18列，源：None 备：</t>
        </is>
      </c>
    </row>
    <row r="2789">
      <c r="EQ2789" s="0" t="inlineStr">
        <is>
          <t>147行 19列，源：None 备：</t>
        </is>
      </c>
    </row>
    <row r="2790">
      <c r="EQ2790" s="0" t="inlineStr">
        <is>
          <t>148行 0列，源：359 备：54</t>
        </is>
      </c>
    </row>
    <row r="2791">
      <c r="EQ2791" s="0" t="inlineStr">
        <is>
          <t>148行 1列，源：nan 备：123</t>
        </is>
      </c>
    </row>
    <row r="2792">
      <c r="EQ2792" s="0" t="inlineStr">
        <is>
          <t>148行 2列，源：nan 备：12345</t>
        </is>
      </c>
    </row>
    <row r="2793">
      <c r="EQ2793" s="0" t="inlineStr">
        <is>
          <t>148行 3列，源：nan 备：1234567890</t>
        </is>
      </c>
    </row>
    <row r="2794">
      <c r="EQ2794" s="0" t="inlineStr">
        <is>
          <t>148行 4列，源：nan 备：1234567890123456</t>
        </is>
      </c>
    </row>
    <row r="2795">
      <c r="EQ2795" s="0" t="inlineStr">
        <is>
          <t>148行 5列，源：None 备：</t>
        </is>
      </c>
    </row>
    <row r="2796">
      <c r="EQ2796" s="0" t="inlineStr">
        <is>
          <t>148行 6列，源：None 备：</t>
        </is>
      </c>
    </row>
    <row r="2797">
      <c r="EQ2797" s="0" t="inlineStr">
        <is>
          <t>148行 7列，源：None 备：</t>
        </is>
      </c>
    </row>
    <row r="2798">
      <c r="EQ2798" s="0" t="inlineStr">
        <is>
          <t>148行 8列，源：None 备：</t>
        </is>
      </c>
    </row>
    <row r="2799">
      <c r="EQ2799" s="0" t="inlineStr">
        <is>
          <t>148行 9列，源：None 备：</t>
        </is>
      </c>
    </row>
    <row r="2800">
      <c r="EQ2800" s="0" t="inlineStr">
        <is>
          <t>148行 10列，源：None 备：</t>
        </is>
      </c>
    </row>
    <row r="2801">
      <c r="EQ2801" s="0" t="inlineStr">
        <is>
          <t>148行 11列，源：None 备：</t>
        </is>
      </c>
    </row>
    <row r="2802">
      <c r="EQ2802" s="0" t="inlineStr">
        <is>
          <t>148行 12列，源：None 备：</t>
        </is>
      </c>
    </row>
    <row r="2803">
      <c r="EQ2803" s="0" t="inlineStr">
        <is>
          <t>148行 13列，源：None 备：</t>
        </is>
      </c>
    </row>
    <row r="2804">
      <c r="EQ2804" s="0" t="inlineStr">
        <is>
          <t>148行 14列，源：None 备：</t>
        </is>
      </c>
    </row>
    <row r="2805">
      <c r="EQ2805" s="0" t="inlineStr">
        <is>
          <t>148行 15列，源：nan 备：</t>
        </is>
      </c>
    </row>
    <row r="2806">
      <c r="EQ2806" s="0" t="inlineStr">
        <is>
          <t>148行 16列，源：nan 备：</t>
        </is>
      </c>
    </row>
    <row r="2807">
      <c r="EQ2807" s="0" t="inlineStr">
        <is>
          <t>148行 17列，源：None 备：</t>
        </is>
      </c>
    </row>
    <row r="2808">
      <c r="EQ2808" s="0" t="inlineStr">
        <is>
          <t>148行 18列，源：None 备：</t>
        </is>
      </c>
    </row>
    <row r="2809">
      <c r="EQ2809" s="0" t="inlineStr">
        <is>
          <t>148行 19列，源：None 备：</t>
        </is>
      </c>
    </row>
    <row r="2810">
      <c r="EQ2810" s="0" t="inlineStr">
        <is>
          <t>149行 0列，源：360 备：55</t>
        </is>
      </c>
    </row>
    <row r="2811">
      <c r="EQ2811" s="0" t="inlineStr">
        <is>
          <t>149行 1列，源：nan 备：0</t>
        </is>
      </c>
    </row>
    <row r="2812">
      <c r="EQ2812" s="0" t="inlineStr">
        <is>
          <t>149行 2列，源：nan 备：0</t>
        </is>
      </c>
    </row>
    <row r="2813">
      <c r="EQ2813" s="0" t="inlineStr">
        <is>
          <t>149行 3列，源：nan 备：0</t>
        </is>
      </c>
    </row>
    <row r="2814">
      <c r="EQ2814" s="0" t="inlineStr">
        <is>
          <t>149行 4列，源：nan 备：0</t>
        </is>
      </c>
    </row>
    <row r="2815">
      <c r="EQ2815" s="0" t="inlineStr">
        <is>
          <t>149行 5列，源：None 备：</t>
        </is>
      </c>
    </row>
    <row r="2816">
      <c r="EQ2816" s="0" t="inlineStr">
        <is>
          <t>149行 6列，源：None 备：</t>
        </is>
      </c>
    </row>
    <row r="2817">
      <c r="EQ2817" s="0" t="inlineStr">
        <is>
          <t>149行 7列，源：None 备：</t>
        </is>
      </c>
    </row>
    <row r="2818">
      <c r="EQ2818" s="0" t="inlineStr">
        <is>
          <t>149行 8列，源：None 备：</t>
        </is>
      </c>
    </row>
    <row r="2819">
      <c r="EQ2819" s="0" t="inlineStr">
        <is>
          <t>149行 9列，源：None 备：</t>
        </is>
      </c>
    </row>
    <row r="2820">
      <c r="EQ2820" s="0" t="inlineStr">
        <is>
          <t>149行 10列，源：None 备：</t>
        </is>
      </c>
    </row>
    <row r="2821">
      <c r="EQ2821" s="0" t="inlineStr">
        <is>
          <t>149行 11列，源：None 备：</t>
        </is>
      </c>
    </row>
    <row r="2822">
      <c r="EQ2822" s="0" t="inlineStr">
        <is>
          <t>149行 12列，源：None 备：</t>
        </is>
      </c>
    </row>
    <row r="2823">
      <c r="EQ2823" s="0" t="inlineStr">
        <is>
          <t>149行 13列，源：None 备：</t>
        </is>
      </c>
    </row>
    <row r="2824">
      <c r="EQ2824" s="0" t="inlineStr">
        <is>
          <t>149行 14列，源：None 备：</t>
        </is>
      </c>
    </row>
    <row r="2825">
      <c r="EQ2825" s="0" t="inlineStr">
        <is>
          <t>149行 15列，源：nan 备：</t>
        </is>
      </c>
    </row>
    <row r="2826">
      <c r="EQ2826" s="0" t="inlineStr">
        <is>
          <t>149行 16列，源：nan 备：</t>
        </is>
      </c>
    </row>
    <row r="2827">
      <c r="EQ2827" s="0" t="inlineStr">
        <is>
          <t>149行 17列，源：None 备：</t>
        </is>
      </c>
    </row>
    <row r="2828">
      <c r="EQ2828" s="0" t="inlineStr">
        <is>
          <t>149行 18列，源：None 备：</t>
        </is>
      </c>
    </row>
    <row r="2829">
      <c r="EQ2829" s="0" t="inlineStr">
        <is>
          <t>149行 19列，源：None 备：</t>
        </is>
      </c>
    </row>
    <row r="2830">
      <c r="EQ2830" s="0" t="inlineStr">
        <is>
          <t>150行 0列，源：361 备：56</t>
        </is>
      </c>
    </row>
    <row r="2831">
      <c r="EQ2831" s="0" t="inlineStr">
        <is>
          <t>150行 1列，源：nan 备：127</t>
        </is>
      </c>
    </row>
    <row r="2832">
      <c r="EQ2832" s="0" t="inlineStr">
        <is>
          <t>150行 2列，源：nan 备：255</t>
        </is>
      </c>
    </row>
    <row r="2833">
      <c r="EQ2833" s="0" t="inlineStr">
        <is>
          <t>150行 3列，源：nan 备：65535</t>
        </is>
      </c>
    </row>
    <row r="2834">
      <c r="EQ2834" s="0" t="inlineStr">
        <is>
          <t>150行 4列，源：nan 备：4294967295</t>
        </is>
      </c>
    </row>
    <row r="2835">
      <c r="EQ2835" s="0" t="inlineStr">
        <is>
          <t>150行 5列，源：None 备：</t>
        </is>
      </c>
    </row>
    <row r="2836">
      <c r="EQ2836" s="0" t="inlineStr">
        <is>
          <t>150行 6列，源：None 备：</t>
        </is>
      </c>
    </row>
    <row r="2837">
      <c r="EQ2837" s="0" t="inlineStr">
        <is>
          <t>150行 7列，源：None 备：</t>
        </is>
      </c>
    </row>
    <row r="2838">
      <c r="EQ2838" s="0" t="inlineStr">
        <is>
          <t>150行 8列，源：None 备：</t>
        </is>
      </c>
    </row>
    <row r="2839">
      <c r="EQ2839" s="0" t="inlineStr">
        <is>
          <t>150行 9列，源：None 备：</t>
        </is>
      </c>
    </row>
    <row r="2840">
      <c r="EQ2840" s="0" t="inlineStr">
        <is>
          <t>150行 10列，源：None 备：</t>
        </is>
      </c>
    </row>
    <row r="2841">
      <c r="EQ2841" s="0" t="inlineStr">
        <is>
          <t>150行 11列，源：None 备：</t>
        </is>
      </c>
    </row>
    <row r="2842">
      <c r="EQ2842" s="0" t="inlineStr">
        <is>
          <t>150行 12列，源：None 备：</t>
        </is>
      </c>
    </row>
    <row r="2843">
      <c r="EQ2843" s="0" t="inlineStr">
        <is>
          <t>150行 13列，源：None 备：</t>
        </is>
      </c>
    </row>
    <row r="2844">
      <c r="EQ2844" s="0" t="inlineStr">
        <is>
          <t>150行 14列，源：None 备：</t>
        </is>
      </c>
    </row>
    <row r="2845">
      <c r="EQ2845" s="0" t="inlineStr">
        <is>
          <t>150行 15列，源：nan 备：</t>
        </is>
      </c>
    </row>
    <row r="2846">
      <c r="EQ2846" s="0" t="inlineStr">
        <is>
          <t>150行 16列，源：nan 备：</t>
        </is>
      </c>
    </row>
    <row r="2847">
      <c r="EQ2847" s="0" t="inlineStr">
        <is>
          <t>150行 17列，源：None 备：</t>
        </is>
      </c>
    </row>
    <row r="2848">
      <c r="EQ2848" s="0" t="inlineStr">
        <is>
          <t>150行 18列，源：None 备：</t>
        </is>
      </c>
    </row>
    <row r="2849">
      <c r="EQ2849" s="0" t="inlineStr">
        <is>
          <t>150行 19列，源：None 备：</t>
        </is>
      </c>
    </row>
    <row r="2850">
      <c r="EQ2850" s="0" t="inlineStr">
        <is>
          <t>151行 0列，源：362 备：57</t>
        </is>
      </c>
    </row>
    <row r="2851">
      <c r="EQ2851" s="0" t="inlineStr">
        <is>
          <t>151行 1列，源：nan 备：255</t>
        </is>
      </c>
    </row>
    <row r="2852">
      <c r="EQ2852" s="0" t="inlineStr">
        <is>
          <t>151行 2列，源：nan 备：32767</t>
        </is>
      </c>
    </row>
    <row r="2853">
      <c r="EQ2853" s="0" t="inlineStr">
        <is>
          <t>151行 3列，源：nan 备：2147483647</t>
        </is>
      </c>
    </row>
    <row r="2854">
      <c r="EQ2854" s="0" t="inlineStr">
        <is>
          <t>151行 4列，源：nan 备：9223372036854775807</t>
        </is>
      </c>
    </row>
    <row r="2855">
      <c r="EQ2855" s="0" t="inlineStr">
        <is>
          <t>151行 5列，源：None 备：</t>
        </is>
      </c>
    </row>
    <row r="2856">
      <c r="EQ2856" s="0" t="inlineStr">
        <is>
          <t>151行 6列，源：None 备：</t>
        </is>
      </c>
    </row>
    <row r="2857">
      <c r="EQ2857" s="0" t="inlineStr">
        <is>
          <t>151行 7列，源：None 备：</t>
        </is>
      </c>
    </row>
    <row r="2858">
      <c r="EQ2858" s="0" t="inlineStr">
        <is>
          <t>151行 8列，源：None 备：</t>
        </is>
      </c>
    </row>
    <row r="2859">
      <c r="EQ2859" s="0" t="inlineStr">
        <is>
          <t>151行 9列，源：None 备：</t>
        </is>
      </c>
    </row>
    <row r="2860">
      <c r="EQ2860" s="0" t="inlineStr">
        <is>
          <t>151行 10列，源：None 备：</t>
        </is>
      </c>
    </row>
    <row r="2861">
      <c r="EQ2861" s="0" t="inlineStr">
        <is>
          <t>151行 11列，源：None 备：</t>
        </is>
      </c>
    </row>
    <row r="2862">
      <c r="EQ2862" s="0" t="inlineStr">
        <is>
          <t>151行 12列，源：None 备：</t>
        </is>
      </c>
    </row>
    <row r="2863">
      <c r="EQ2863" s="0" t="inlineStr">
        <is>
          <t>151行 13列，源：None 备：</t>
        </is>
      </c>
    </row>
    <row r="2864">
      <c r="EQ2864" s="0" t="inlineStr">
        <is>
          <t>151行 14列，源：None 备：</t>
        </is>
      </c>
    </row>
    <row r="2865">
      <c r="EQ2865" s="0" t="inlineStr">
        <is>
          <t>151行 15列，源：nan 备：</t>
        </is>
      </c>
    </row>
    <row r="2866">
      <c r="EQ2866" s="0" t="inlineStr">
        <is>
          <t>151行 16列，源：nan 备：</t>
        </is>
      </c>
    </row>
    <row r="2867">
      <c r="EQ2867" s="0" t="inlineStr">
        <is>
          <t>151行 17列，源：None 备：</t>
        </is>
      </c>
    </row>
    <row r="2868">
      <c r="EQ2868" s="0" t="inlineStr">
        <is>
          <t>151行 18列，源：None 备：</t>
        </is>
      </c>
    </row>
    <row r="2869">
      <c r="EQ2869" s="0" t="inlineStr">
        <is>
          <t>151行 19列，源：None 备：</t>
        </is>
      </c>
    </row>
    <row r="2870">
      <c r="EQ2870" s="0" t="inlineStr">
        <is>
          <t>152行 0列，源：363 备：58</t>
        </is>
      </c>
    </row>
    <row r="2871">
      <c r="EQ2871" s="0" t="inlineStr">
        <is>
          <t>152行 1列，源：nan 备：0</t>
        </is>
      </c>
    </row>
    <row r="2872">
      <c r="EQ2872" s="0" t="inlineStr">
        <is>
          <t>152行 2列，源：nan 备：-32768</t>
        </is>
      </c>
    </row>
    <row r="2873">
      <c r="EQ2873" s="0" t="inlineStr">
        <is>
          <t>152行 3列，源：nan 备：-2147483648</t>
        </is>
      </c>
    </row>
    <row r="2874">
      <c r="EQ2874" s="0" t="inlineStr">
        <is>
          <t>152行 4列，源：nan 备：-9223372036854775808</t>
        </is>
      </c>
    </row>
    <row r="2875">
      <c r="EQ2875" s="0" t="inlineStr">
        <is>
          <t>152行 5列，源：None 备：</t>
        </is>
      </c>
    </row>
    <row r="2876">
      <c r="EQ2876" s="0" t="inlineStr">
        <is>
          <t>152行 6列，源：None 备：</t>
        </is>
      </c>
    </row>
    <row r="2877">
      <c r="EQ2877" s="0" t="inlineStr">
        <is>
          <t>152行 7列，源：None 备：</t>
        </is>
      </c>
    </row>
    <row r="2878">
      <c r="EQ2878" s="0" t="inlineStr">
        <is>
          <t>152行 8列，源：None 备：</t>
        </is>
      </c>
    </row>
    <row r="2879">
      <c r="EQ2879" s="0" t="inlineStr">
        <is>
          <t>152行 9列，源：None 备：</t>
        </is>
      </c>
    </row>
    <row r="2880">
      <c r="EQ2880" s="0" t="inlineStr">
        <is>
          <t>152行 10列，源：None 备：</t>
        </is>
      </c>
    </row>
    <row r="2881">
      <c r="EQ2881" s="0" t="inlineStr">
        <is>
          <t>152行 11列，源：None 备：</t>
        </is>
      </c>
    </row>
    <row r="2882">
      <c r="EQ2882" s="0" t="inlineStr">
        <is>
          <t>152行 12列，源：None 备：</t>
        </is>
      </c>
    </row>
    <row r="2883">
      <c r="EQ2883" s="0" t="inlineStr">
        <is>
          <t>152行 13列，源：None 备：</t>
        </is>
      </c>
    </row>
    <row r="2884">
      <c r="EQ2884" s="0" t="inlineStr">
        <is>
          <t>152行 14列，源：None 备：</t>
        </is>
      </c>
    </row>
    <row r="2885">
      <c r="EQ2885" s="0" t="inlineStr">
        <is>
          <t>152行 15列，源：nan 备：</t>
        </is>
      </c>
    </row>
    <row r="2886">
      <c r="EQ2886" s="0" t="inlineStr">
        <is>
          <t>152行 16列，源：nan 备：</t>
        </is>
      </c>
    </row>
    <row r="2887">
      <c r="EQ2887" s="0" t="inlineStr">
        <is>
          <t>152行 17列，源：None 备：</t>
        </is>
      </c>
    </row>
    <row r="2888">
      <c r="EQ2888" s="0" t="inlineStr">
        <is>
          <t>152行 18列，源：None 备：</t>
        </is>
      </c>
    </row>
    <row r="2889">
      <c r="EQ2889" s="0" t="inlineStr">
        <is>
          <t>152行 19列，源：None 备：</t>
        </is>
      </c>
    </row>
    <row r="2890">
      <c r="EQ2890" s="0" t="inlineStr">
        <is>
          <t>153行 0列，源：364 备：59</t>
        </is>
      </c>
    </row>
    <row r="2891">
      <c r="EQ2891" s="0" t="inlineStr">
        <is>
          <t>153行 1列，源：nan 备：42</t>
        </is>
      </c>
    </row>
    <row r="2892">
      <c r="EQ2892" s="0" t="inlineStr">
        <is>
          <t>153行 2列，源：nan 备：12345</t>
        </is>
      </c>
    </row>
    <row r="2893">
      <c r="EQ2893" s="0" t="inlineStr">
        <is>
          <t>153行 3列，源：nan 备：123456789</t>
        </is>
      </c>
    </row>
    <row r="2894">
      <c r="EQ2894" s="0" t="inlineStr">
        <is>
          <t>153行 4列，源：nan 备：123456789012345</t>
        </is>
      </c>
    </row>
    <row r="2895">
      <c r="EQ2895" s="0" t="inlineStr">
        <is>
          <t>153行 5列，源：None 备：</t>
        </is>
      </c>
    </row>
    <row r="2896">
      <c r="EQ2896" s="0" t="inlineStr">
        <is>
          <t>153行 6列，源：None 备：</t>
        </is>
      </c>
    </row>
    <row r="2897">
      <c r="EQ2897" s="0" t="inlineStr">
        <is>
          <t>153行 7列，源：None 备：</t>
        </is>
      </c>
    </row>
    <row r="2898">
      <c r="EQ2898" s="0" t="inlineStr">
        <is>
          <t>153行 8列，源：None 备：</t>
        </is>
      </c>
    </row>
    <row r="2899">
      <c r="EQ2899" s="0" t="inlineStr">
        <is>
          <t>153行 9列，源：None 备：</t>
        </is>
      </c>
    </row>
    <row r="2900">
      <c r="EQ2900" s="0" t="inlineStr">
        <is>
          <t>153行 10列，源：None 备：</t>
        </is>
      </c>
    </row>
    <row r="2901">
      <c r="EQ2901" s="0" t="inlineStr">
        <is>
          <t>153行 11列，源：None 备：</t>
        </is>
      </c>
    </row>
    <row r="2902">
      <c r="EQ2902" s="0" t="inlineStr">
        <is>
          <t>153行 12列，源：None 备：</t>
        </is>
      </c>
    </row>
    <row r="2903">
      <c r="EQ2903" s="0" t="inlineStr">
        <is>
          <t>153行 13列，源：None 备：</t>
        </is>
      </c>
    </row>
    <row r="2904">
      <c r="EQ2904" s="0" t="inlineStr">
        <is>
          <t>153行 14列，源：None 备：</t>
        </is>
      </c>
    </row>
    <row r="2905">
      <c r="EQ2905" s="0" t="inlineStr">
        <is>
          <t>153行 15列，源：nan 备：</t>
        </is>
      </c>
    </row>
    <row r="2906">
      <c r="EQ2906" s="0" t="inlineStr">
        <is>
          <t>153行 16列，源：nan 备：</t>
        </is>
      </c>
    </row>
    <row r="2907">
      <c r="EQ2907" s="0" t="inlineStr">
        <is>
          <t>153行 17列，源：None 备：</t>
        </is>
      </c>
    </row>
    <row r="2908">
      <c r="EQ2908" s="0" t="inlineStr">
        <is>
          <t>153行 18列，源：None 备：</t>
        </is>
      </c>
    </row>
    <row r="2909">
      <c r="EQ2909" s="0" t="inlineStr">
        <is>
          <t>153行 19列，源：None 备：</t>
        </is>
      </c>
    </row>
    <row r="2910">
      <c r="EQ2910" s="0" t="inlineStr">
        <is>
          <t>154行 0列，源：365 备：6</t>
        </is>
      </c>
    </row>
    <row r="2911">
      <c r="EQ2911" s="0" t="inlineStr">
        <is>
          <t>154行 1列，源：nan 备：127</t>
        </is>
      </c>
    </row>
    <row r="2912">
      <c r="EQ2912" s="0" t="inlineStr">
        <is>
          <t>154行 2列，源：nan 备：255</t>
        </is>
      </c>
    </row>
    <row r="2913">
      <c r="EQ2913" s="0" t="inlineStr">
        <is>
          <t>154行 3列，源：nan 备：65535</t>
        </is>
      </c>
    </row>
    <row r="2914">
      <c r="EQ2914" s="0" t="inlineStr">
        <is>
          <t>154行 4列，源：nan 备：4294967295</t>
        </is>
      </c>
    </row>
    <row r="2915">
      <c r="EQ2915" s="0" t="inlineStr">
        <is>
          <t>154行 5列，源：None 备：</t>
        </is>
      </c>
    </row>
    <row r="2916">
      <c r="EQ2916" s="0" t="inlineStr">
        <is>
          <t>154行 6列，源：None 备：</t>
        </is>
      </c>
    </row>
    <row r="2917">
      <c r="EQ2917" s="0" t="inlineStr">
        <is>
          <t>154行 7列，源：None 备：</t>
        </is>
      </c>
    </row>
    <row r="2918">
      <c r="EQ2918" s="0" t="inlineStr">
        <is>
          <t>154行 8列，源：None 备：</t>
        </is>
      </c>
    </row>
    <row r="2919">
      <c r="EQ2919" s="0" t="inlineStr">
        <is>
          <t>154行 9列，源：None 备：</t>
        </is>
      </c>
    </row>
    <row r="2920">
      <c r="EQ2920" s="0" t="inlineStr">
        <is>
          <t>154行 10列，源：None 备：</t>
        </is>
      </c>
    </row>
    <row r="2921">
      <c r="EQ2921" s="0" t="inlineStr">
        <is>
          <t>154行 11列，源：None 备：</t>
        </is>
      </c>
    </row>
    <row r="2922">
      <c r="EQ2922" s="0" t="inlineStr">
        <is>
          <t>154行 12列，源：None 备：</t>
        </is>
      </c>
    </row>
    <row r="2923">
      <c r="EQ2923" s="0" t="inlineStr">
        <is>
          <t>154行 13列，源：None 备：</t>
        </is>
      </c>
    </row>
    <row r="2924">
      <c r="EQ2924" s="0" t="inlineStr">
        <is>
          <t>154行 14列，源：None 备：</t>
        </is>
      </c>
    </row>
    <row r="2925">
      <c r="EQ2925" s="0" t="inlineStr">
        <is>
          <t>154行 15列，源：nan 备：</t>
        </is>
      </c>
    </row>
    <row r="2926">
      <c r="EQ2926" s="0" t="inlineStr">
        <is>
          <t>154行 16列，源：nan 备：</t>
        </is>
      </c>
    </row>
    <row r="2927">
      <c r="EQ2927" s="0" t="inlineStr">
        <is>
          <t>154行 17列，源：None 备：</t>
        </is>
      </c>
    </row>
    <row r="2928">
      <c r="EQ2928" s="0" t="inlineStr">
        <is>
          <t>154行 18列，源：None 备：</t>
        </is>
      </c>
    </row>
    <row r="2929">
      <c r="EQ2929" s="0" t="inlineStr">
        <is>
          <t>154行 19列，源：None 备：</t>
        </is>
      </c>
    </row>
    <row r="2930">
      <c r="EQ2930" s="0" t="inlineStr">
        <is>
          <t>155行 0列，源：366 备：60</t>
        </is>
      </c>
    </row>
    <row r="2931">
      <c r="EQ2931" s="0" t="inlineStr">
        <is>
          <t>155行 1列，源：nan 备：99</t>
        </is>
      </c>
    </row>
    <row r="2932">
      <c r="EQ2932" s="0" t="inlineStr">
        <is>
          <t>155行 2列，源：nan 备：-12345</t>
        </is>
      </c>
    </row>
    <row r="2933">
      <c r="EQ2933" s="0" t="inlineStr">
        <is>
          <t>155行 3列，源：nan 备：-123456789</t>
        </is>
      </c>
    </row>
    <row r="2934">
      <c r="EQ2934" s="0" t="inlineStr">
        <is>
          <t>155行 4列，源：nan 备：-123456789012345</t>
        </is>
      </c>
    </row>
    <row r="2935">
      <c r="EQ2935" s="0" t="inlineStr">
        <is>
          <t>155行 5列，源：None 备：</t>
        </is>
      </c>
    </row>
    <row r="2936">
      <c r="EQ2936" s="0" t="inlineStr">
        <is>
          <t>155行 6列，源：None 备：</t>
        </is>
      </c>
    </row>
    <row r="2937">
      <c r="EQ2937" s="0" t="inlineStr">
        <is>
          <t>155行 7列，源：None 备：</t>
        </is>
      </c>
    </row>
    <row r="2938">
      <c r="EQ2938" s="0" t="inlineStr">
        <is>
          <t>155行 8列，源：None 备：</t>
        </is>
      </c>
    </row>
    <row r="2939">
      <c r="EQ2939" s="0" t="inlineStr">
        <is>
          <t>155行 9列，源：None 备：</t>
        </is>
      </c>
    </row>
    <row r="2940">
      <c r="EQ2940" s="0" t="inlineStr">
        <is>
          <t>155行 10列，源：None 备：</t>
        </is>
      </c>
    </row>
    <row r="2941">
      <c r="EQ2941" s="0" t="inlineStr">
        <is>
          <t>155行 11列，源：None 备：</t>
        </is>
      </c>
    </row>
    <row r="2942">
      <c r="EQ2942" s="0" t="inlineStr">
        <is>
          <t>155行 12列，源：None 备：</t>
        </is>
      </c>
    </row>
    <row r="2943">
      <c r="EQ2943" s="0" t="inlineStr">
        <is>
          <t>155行 13列，源：None 备：</t>
        </is>
      </c>
    </row>
    <row r="2944">
      <c r="EQ2944" s="0" t="inlineStr">
        <is>
          <t>155行 14列，源：None 备：</t>
        </is>
      </c>
    </row>
    <row r="2945">
      <c r="EQ2945" s="0" t="inlineStr">
        <is>
          <t>155行 15列，源：nan 备：</t>
        </is>
      </c>
    </row>
    <row r="2946">
      <c r="EQ2946" s="0" t="inlineStr">
        <is>
          <t>155行 16列，源：nan 备：</t>
        </is>
      </c>
    </row>
    <row r="2947">
      <c r="EQ2947" s="0" t="inlineStr">
        <is>
          <t>155行 17列，源：None 备：</t>
        </is>
      </c>
    </row>
    <row r="2948">
      <c r="EQ2948" s="0" t="inlineStr">
        <is>
          <t>155行 18列，源：None 备：</t>
        </is>
      </c>
    </row>
    <row r="2949">
      <c r="EQ2949" s="0" t="inlineStr">
        <is>
          <t>155行 19列，源：None 备：</t>
        </is>
      </c>
    </row>
    <row r="2950">
      <c r="EQ2950" s="0" t="inlineStr">
        <is>
          <t>156行 0列，源：367 备：602</t>
        </is>
      </c>
    </row>
    <row r="2951">
      <c r="EQ2951" s="0" t="inlineStr">
        <is>
          <t>156行 1列，源：nan 备：</t>
        </is>
      </c>
    </row>
    <row r="2952">
      <c r="EQ2952" s="0" t="inlineStr">
        <is>
          <t>156行 2列，源：nan 备：</t>
        </is>
      </c>
    </row>
    <row r="2953">
      <c r="EQ2953" s="0" t="inlineStr">
        <is>
          <t>156行 3列，源：nan 备：</t>
        </is>
      </c>
    </row>
    <row r="2954">
      <c r="EQ2954" s="0" t="inlineStr">
        <is>
          <t>156行 4列，源：nan 备：</t>
        </is>
      </c>
    </row>
    <row r="2955">
      <c r="EQ2955" s="0" t="inlineStr">
        <is>
          <t>156行 5列，源：None 备：999999999999999999</t>
        </is>
      </c>
    </row>
    <row r="2956">
      <c r="EQ2956" s="0" t="inlineStr">
        <is>
          <t>156行 6列，源：None 备：99999999999999999999999999999999999999</t>
        </is>
      </c>
    </row>
    <row r="2957">
      <c r="EQ2957" s="0" t="inlineStr">
        <is>
          <t>156行 7列，源：None 备：0.99999999999999999999999999999999999999</t>
        </is>
      </c>
    </row>
    <row r="2958">
      <c r="EQ2958" s="0" t="inlineStr">
        <is>
          <t>156行 8列，源：None 备：9999999999999999999999999999.9999999999</t>
        </is>
      </c>
    </row>
    <row r="2959">
      <c r="EQ2959" s="0" t="inlineStr">
        <is>
          <t>156行 9列，源：None 备：999999999999999.9999</t>
        </is>
      </c>
    </row>
    <row r="2960">
      <c r="EQ2960" s="0" t="inlineStr">
        <is>
          <t>156行 10列，源：None 备：999999999999999999</t>
        </is>
      </c>
    </row>
    <row r="2961">
      <c r="EQ2961" s="0" t="inlineStr">
        <is>
          <t>156行 11列，源：None 备：99999999999999999999999999999999999999</t>
        </is>
      </c>
    </row>
    <row r="2962">
      <c r="EQ2962" s="0" t="inlineStr">
        <is>
          <t>156行 12列，源：None 备：0.99999999999999999999999999999999999999</t>
        </is>
      </c>
    </row>
    <row r="2963">
      <c r="EQ2963" s="0" t="inlineStr">
        <is>
          <t>156行 13列，源：None 备：9999999999999999999999999999.9999999999</t>
        </is>
      </c>
    </row>
    <row r="2964">
      <c r="EQ2964" s="0" t="inlineStr">
        <is>
          <t>156行 14列，源：None 备：9999999999999999.99</t>
        </is>
      </c>
    </row>
    <row r="2965">
      <c r="EQ2965" s="0" t="inlineStr">
        <is>
          <t>156行 15列，源：nan 备：</t>
        </is>
      </c>
    </row>
    <row r="2966">
      <c r="EQ2966" s="0" t="inlineStr">
        <is>
          <t>156行 16列，源：nan 备：</t>
        </is>
      </c>
    </row>
    <row r="2967">
      <c r="EQ2967" s="0" t="inlineStr">
        <is>
          <t>156行 17列，源：None 备：</t>
        </is>
      </c>
    </row>
    <row r="2968">
      <c r="EQ2968" s="0" t="inlineStr">
        <is>
          <t>156行 18列，源：None 备：</t>
        </is>
      </c>
    </row>
    <row r="2969">
      <c r="EQ2969" s="0" t="inlineStr">
        <is>
          <t>156行 19列，源：None 备：</t>
        </is>
      </c>
    </row>
    <row r="2970">
      <c r="EQ2970" s="0" t="inlineStr">
        <is>
          <t>157行 0列，源：368 备：604</t>
        </is>
      </c>
    </row>
    <row r="2971">
      <c r="EQ2971" s="0" t="inlineStr">
        <is>
          <t>157行 1列，源：nan 备：</t>
        </is>
      </c>
    </row>
    <row r="2972">
      <c r="EQ2972" s="0" t="inlineStr">
        <is>
          <t>157行 2列，源：nan 备：</t>
        </is>
      </c>
    </row>
    <row r="2973">
      <c r="EQ2973" s="0" t="inlineStr">
        <is>
          <t>157行 3列，源：nan 备：</t>
        </is>
      </c>
    </row>
    <row r="2974">
      <c r="EQ2974" s="0" t="inlineStr">
        <is>
          <t>157行 4列，源：nan 备：</t>
        </is>
      </c>
    </row>
    <row r="2975">
      <c r="EQ2975" s="0" t="inlineStr">
        <is>
          <t>157行 5列，源：None 备：123456789123456789</t>
        </is>
      </c>
    </row>
    <row r="2976">
      <c r="EQ2976" s="0" t="inlineStr">
        <is>
          <t>157行 6列，源：None 备：-1234567890123456789012345</t>
        </is>
      </c>
    </row>
    <row r="2977">
      <c r="EQ2977" s="0" t="inlineStr">
        <is>
          <t>157行 7列，源：None 备：0.00000000000000000000000080000000000000</t>
        </is>
      </c>
    </row>
    <row r="2978">
      <c r="EQ2978" s="0" t="inlineStr">
        <is>
          <t>157行 8列，源：None 备：1234567890123456789012345678.1234567890</t>
        </is>
      </c>
    </row>
    <row r="2979">
      <c r="EQ2979" s="0" t="inlineStr">
        <is>
          <t>157行 9列，源：None 备：-123456789012.1234</t>
        </is>
      </c>
    </row>
    <row r="2980">
      <c r="EQ2980" s="0" t="inlineStr">
        <is>
          <t>157行 10列，源：None 备：123456789123456789</t>
        </is>
      </c>
    </row>
    <row r="2981">
      <c r="EQ2981" s="0" t="inlineStr">
        <is>
          <t>157行 11列，源：None 备：-1234567890123456789012345</t>
        </is>
      </c>
    </row>
    <row r="2982">
      <c r="EQ2982" s="0" t="inlineStr">
        <is>
          <t>157行 12列，源：None 备：0.00000000000000000000000080000000000000</t>
        </is>
      </c>
    </row>
    <row r="2983">
      <c r="EQ2983" s="0" t="inlineStr">
        <is>
          <t>157行 13列，源：None 备：1234567890123456789012345678.1234567890</t>
        </is>
      </c>
    </row>
    <row r="2984">
      <c r="EQ2984" s="0" t="inlineStr">
        <is>
          <t>157行 14列，源：None 备：-123456789012.12</t>
        </is>
      </c>
    </row>
    <row r="2985">
      <c r="EQ2985" s="0" t="inlineStr">
        <is>
          <t>157行 15列，源：nan 备：</t>
        </is>
      </c>
    </row>
    <row r="2986">
      <c r="EQ2986" s="0" t="inlineStr">
        <is>
          <t>157行 16列，源：nan 备：</t>
        </is>
      </c>
    </row>
    <row r="2987">
      <c r="EQ2987" s="0" t="inlineStr">
        <is>
          <t>157行 17列，源：None 备：</t>
        </is>
      </c>
    </row>
    <row r="2988">
      <c r="EQ2988" s="0" t="inlineStr">
        <is>
          <t>157行 18列，源：None 备：</t>
        </is>
      </c>
    </row>
    <row r="2989">
      <c r="EQ2989" s="0" t="inlineStr">
        <is>
          <t>157行 19列，源：None 备：</t>
        </is>
      </c>
    </row>
    <row r="2990">
      <c r="EQ2990" s="0" t="inlineStr">
        <is>
          <t>158行 0列，源：369 备：61</t>
        </is>
      </c>
    </row>
    <row r="2991">
      <c r="EQ2991" s="0" t="inlineStr">
        <is>
          <t>158行 1列，源：nan 备：200</t>
        </is>
      </c>
    </row>
    <row r="2992">
      <c r="EQ2992" s="0" t="inlineStr">
        <is>
          <t>158行 2列，源：nan 备：20000</t>
        </is>
      </c>
    </row>
    <row r="2993">
      <c r="EQ2993" s="0" t="inlineStr">
        <is>
          <t>158行 3列，源：nan 备：2000000000</t>
        </is>
      </c>
    </row>
    <row r="2994">
      <c r="EQ2994" s="0" t="inlineStr">
        <is>
          <t>158行 4列，源：nan 备：2000000000000000</t>
        </is>
      </c>
    </row>
    <row r="2995">
      <c r="EQ2995" s="0" t="inlineStr">
        <is>
          <t>158行 5列，源：None 备：</t>
        </is>
      </c>
    </row>
    <row r="2996">
      <c r="EQ2996" s="0" t="inlineStr">
        <is>
          <t>158行 6列，源：None 备：</t>
        </is>
      </c>
    </row>
    <row r="2997">
      <c r="EQ2997" s="0" t="inlineStr">
        <is>
          <t>158行 7列，源：None 备：</t>
        </is>
      </c>
    </row>
    <row r="2998">
      <c r="EQ2998" s="0" t="inlineStr">
        <is>
          <t>158行 8列，源：None 备：</t>
        </is>
      </c>
    </row>
    <row r="2999">
      <c r="EQ2999" s="0" t="inlineStr">
        <is>
          <t>158行 9列，源：None 备：</t>
        </is>
      </c>
    </row>
    <row r="3000">
      <c r="EQ3000" s="0" t="inlineStr">
        <is>
          <t>158行 10列，源：None 备：</t>
        </is>
      </c>
    </row>
    <row r="3001">
      <c r="EQ3001" s="0" t="inlineStr">
        <is>
          <t>158行 11列，源：None 备：</t>
        </is>
      </c>
    </row>
    <row r="3002">
      <c r="EQ3002" s="0" t="inlineStr">
        <is>
          <t>158行 12列，源：None 备：</t>
        </is>
      </c>
    </row>
    <row r="3003">
      <c r="EQ3003" s="0" t="inlineStr">
        <is>
          <t>158行 13列，源：None 备：</t>
        </is>
      </c>
    </row>
    <row r="3004">
      <c r="EQ3004" s="0" t="inlineStr">
        <is>
          <t>158行 14列，源：None 备：</t>
        </is>
      </c>
    </row>
    <row r="3005">
      <c r="EQ3005" s="0" t="inlineStr">
        <is>
          <t>158行 15列，源：nan 备：</t>
        </is>
      </c>
    </row>
    <row r="3006">
      <c r="EQ3006" s="0" t="inlineStr">
        <is>
          <t>158行 16列，源：nan 备：</t>
        </is>
      </c>
    </row>
    <row r="3007">
      <c r="EQ3007" s="0" t="inlineStr">
        <is>
          <t>158行 17列，源：None 备：</t>
        </is>
      </c>
    </row>
    <row r="3008">
      <c r="EQ3008" s="0" t="inlineStr">
        <is>
          <t>158行 18列，源：None 备：</t>
        </is>
      </c>
    </row>
    <row r="3009">
      <c r="EQ3009" s="0" t="inlineStr">
        <is>
          <t>158行 19列，源：None 备：</t>
        </is>
      </c>
    </row>
    <row r="3010">
      <c r="EQ3010" s="0" t="inlineStr">
        <is>
          <t>159行 0列，源：370 备：612</t>
        </is>
      </c>
    </row>
    <row r="3011">
      <c r="EQ3011" s="0" t="inlineStr">
        <is>
          <t>159行 1列，源：nan 备：</t>
        </is>
      </c>
    </row>
    <row r="3012">
      <c r="EQ3012" s="0" t="inlineStr">
        <is>
          <t>159行 2列，源：nan 备：</t>
        </is>
      </c>
    </row>
    <row r="3013">
      <c r="EQ3013" s="0" t="inlineStr">
        <is>
          <t>159行 3列，源：nan 备：</t>
        </is>
      </c>
    </row>
    <row r="3014">
      <c r="EQ3014" s="0" t="inlineStr">
        <is>
          <t>159行 4列，源：nan 备：</t>
        </is>
      </c>
    </row>
    <row r="3015">
      <c r="EQ3015" s="0" t="inlineStr">
        <is>
          <t>159行 5列，源：None 备：123</t>
        </is>
      </c>
    </row>
    <row r="3016">
      <c r="EQ3016" s="0" t="inlineStr">
        <is>
          <t>159行 6列，源：None 备：12345678901234567890123789012345678</t>
        </is>
      </c>
    </row>
    <row r="3017">
      <c r="EQ3017" s="0" t="inlineStr">
        <is>
          <t>159行 7列，源：None 备：0.12345678901234590123456789012367800000</t>
        </is>
      </c>
    </row>
    <row r="3018">
      <c r="EQ3018" s="0" t="inlineStr">
        <is>
          <t>159行 8列，源：None 备：123456789012367012345678.1245890000</t>
        </is>
      </c>
    </row>
    <row r="3019">
      <c r="EQ3019" s="0" t="inlineStr">
        <is>
          <t>159行 9列，源：None 备：123456712345.6789</t>
        </is>
      </c>
    </row>
    <row r="3020">
      <c r="EQ3020" s="0" t="inlineStr">
        <is>
          <t>159行 10列，源：None 备：988</t>
        </is>
      </c>
    </row>
    <row r="3021">
      <c r="EQ3021" s="0" t="inlineStr">
        <is>
          <t>159行 11列，源：None 备：987654321098765410987654321098765432</t>
        </is>
      </c>
    </row>
    <row r="3022">
      <c r="EQ3022" s="0" t="inlineStr">
        <is>
          <t>159行 12列，源：None 备：0.98765432109874321098765432109876543200</t>
        </is>
      </c>
    </row>
    <row r="3023">
      <c r="EQ3023" s="0" t="inlineStr">
        <is>
          <t>159行 13列，源：None 备：987654321098765432105432.1098542000</t>
        </is>
      </c>
    </row>
    <row r="3024">
      <c r="EQ3024" s="0" t="inlineStr">
        <is>
          <t>159行 14列，源：None 备：1234567012456.78</t>
        </is>
      </c>
    </row>
    <row r="3025">
      <c r="EQ3025" s="0" t="inlineStr">
        <is>
          <t>159行 15列，源：nan 备：</t>
        </is>
      </c>
    </row>
    <row r="3026">
      <c r="EQ3026" s="0" t="inlineStr">
        <is>
          <t>159行 16列，源：nan 备：</t>
        </is>
      </c>
    </row>
    <row r="3027">
      <c r="EQ3027" s="0" t="inlineStr">
        <is>
          <t>159行 17列，源：None 备：</t>
        </is>
      </c>
    </row>
    <row r="3028">
      <c r="EQ3028" s="0" t="inlineStr">
        <is>
          <t>159行 18列，源：None 备：</t>
        </is>
      </c>
    </row>
    <row r="3029">
      <c r="EQ3029" s="0" t="inlineStr">
        <is>
          <t>159行 19列，源：None 备：</t>
        </is>
      </c>
    </row>
    <row r="3030">
      <c r="EQ3030" s="0" t="inlineStr">
        <is>
          <t>160行 0列，源：404 备：614</t>
        </is>
      </c>
    </row>
    <row r="3031">
      <c r="EQ3031" s="0" t="inlineStr">
        <is>
          <t>160行 1列，源：123.0 备：</t>
        </is>
      </c>
    </row>
    <row r="3032">
      <c r="EQ3032" s="0" t="inlineStr">
        <is>
          <t>160行 2列，源：12345.0 备：</t>
        </is>
      </c>
    </row>
    <row r="3033">
      <c r="EQ3033" s="0" t="inlineStr">
        <is>
          <t>160行 3列，源：1234567890.0 备：</t>
        </is>
      </c>
    </row>
    <row r="3034">
      <c r="EQ3034" s="0" t="inlineStr">
        <is>
          <t>160行 4列，源：1234567890123456.0 备：</t>
        </is>
      </c>
    </row>
    <row r="3035">
      <c r="EQ3035" s="0" t="inlineStr">
        <is>
          <t>160行 5列，源：None 备：1000000000000000</t>
        </is>
      </c>
    </row>
    <row r="3036">
      <c r="EQ3036" s="0" t="inlineStr">
        <is>
          <t>160行 6列，源：None 备：99999999999999999999999999999999</t>
        </is>
      </c>
    </row>
    <row r="3037">
      <c r="EQ3037" s="0" t="inlineStr">
        <is>
          <t>160行 7列，源：None 备：0.99999999999999999999999999999900000000</t>
        </is>
      </c>
    </row>
    <row r="3038">
      <c r="EQ3038" s="0" t="inlineStr">
        <is>
          <t>160行 8列，源：None 备：9999999999999999999999.9999990000</t>
        </is>
      </c>
    </row>
    <row r="3039">
      <c r="EQ3039" s="0" t="inlineStr">
        <is>
          <t>160行 9列，源：None 备：999999999999.9990</t>
        </is>
      </c>
    </row>
    <row r="3040">
      <c r="EQ3040" s="0" t="inlineStr">
        <is>
          <t>160行 10列，源：None 备：100000000000000</t>
        </is>
      </c>
    </row>
    <row r="3041">
      <c r="EQ3041" s="0" t="inlineStr">
        <is>
          <t>160行 11列，源：None 备：999999999999999999999</t>
        </is>
      </c>
    </row>
    <row r="3042">
      <c r="EQ3042" s="0" t="inlineStr">
        <is>
          <t>160行 12列，源：None 备：0.99999999999999999999999999900000000000</t>
        </is>
      </c>
    </row>
    <row r="3043">
      <c r="EQ3043" s="0" t="inlineStr">
        <is>
          <t>160行 13列，源：None 备：999999999999999999999.9999990000</t>
        </is>
      </c>
    </row>
    <row r="3044">
      <c r="EQ3044" s="0" t="inlineStr">
        <is>
          <t>160行 14列，源：None 备：9999999999.99</t>
        </is>
      </c>
    </row>
    <row r="3045">
      <c r="EQ3045" s="0" t="inlineStr">
        <is>
          <t>160行 15列，源：nan 备：</t>
        </is>
      </c>
    </row>
    <row r="3046">
      <c r="EQ3046" s="0" t="inlineStr">
        <is>
          <t>160行 16列，源：nan 备：</t>
        </is>
      </c>
    </row>
    <row r="3047">
      <c r="EQ3047" s="0" t="inlineStr">
        <is>
          <t>160行 17列，源：None 备：</t>
        </is>
      </c>
    </row>
    <row r="3048">
      <c r="EQ3048" s="0" t="inlineStr">
        <is>
          <t>160行 18列，源：None 备：</t>
        </is>
      </c>
    </row>
    <row r="3049">
      <c r="EQ3049" s="0" t="inlineStr">
        <is>
          <t>160行 19列，源：None 备：</t>
        </is>
      </c>
    </row>
    <row r="3050">
      <c r="EQ3050" s="0" t="inlineStr">
        <is>
          <t>161行 0列，源：406 备：615</t>
        </is>
      </c>
    </row>
    <row r="3051">
      <c r="EQ3051" s="0" t="inlineStr">
        <is>
          <t>161行 1列，源：127.0 备：</t>
        </is>
      </c>
    </row>
    <row r="3052">
      <c r="EQ3052" s="0" t="inlineStr">
        <is>
          <t>161行 2列，源：255.0 备：</t>
        </is>
      </c>
    </row>
    <row r="3053">
      <c r="EQ3053" s="0" t="inlineStr">
        <is>
          <t>161行 3列，源：65535.0 备：</t>
        </is>
      </c>
    </row>
    <row r="3054">
      <c r="EQ3054" s="0" t="inlineStr">
        <is>
          <t>161行 4列，源：4294967295.0 备：</t>
        </is>
      </c>
    </row>
    <row r="3055">
      <c r="EQ3055" s="0" t="inlineStr">
        <is>
          <t>161行 5列，源：None 备：0</t>
        </is>
      </c>
    </row>
    <row r="3056">
      <c r="EQ3056" s="0" t="inlineStr">
        <is>
          <t>161行 6列，源：None 备：1</t>
        </is>
      </c>
    </row>
    <row r="3057">
      <c r="EQ3057" s="0" t="inlineStr">
        <is>
          <t>161行 7列，源：None 备：0.00000000000000000000000000100000000000</t>
        </is>
      </c>
    </row>
    <row r="3058">
      <c r="EQ3058" s="0" t="inlineStr">
        <is>
          <t>161行 8列，源：None 备：0.0000000010</t>
        </is>
      </c>
    </row>
    <row r="3059">
      <c r="EQ3059" s="0" t="inlineStr">
        <is>
          <t>161行 9列，源：None 备：0.0001</t>
        </is>
      </c>
    </row>
    <row r="3060">
      <c r="EQ3060" s="0" t="inlineStr">
        <is>
          <t>161行 10列，源：None 备：0</t>
        </is>
      </c>
    </row>
    <row r="3061">
      <c r="EQ3061" s="0" t="inlineStr">
        <is>
          <t>161行 11列，源：None 备：1</t>
        </is>
      </c>
    </row>
    <row r="3062">
      <c r="EQ3062" s="0" t="inlineStr">
        <is>
          <t>161行 12列，源：None 备：0.00000000000000000000000000000100000000</t>
        </is>
      </c>
    </row>
    <row r="3063">
      <c r="EQ3063" s="0" t="inlineStr">
        <is>
          <t>161行 13列，源：None 备：0.0000010000</t>
        </is>
      </c>
    </row>
    <row r="3064">
      <c r="EQ3064" s="0" t="inlineStr">
        <is>
          <t>161行 14列，源：None 备：0.01</t>
        </is>
      </c>
    </row>
    <row r="3065">
      <c r="EQ3065" s="0" t="inlineStr">
        <is>
          <t>161行 15列，源：nan 备：</t>
        </is>
      </c>
    </row>
    <row r="3066">
      <c r="EQ3066" s="0" t="inlineStr">
        <is>
          <t>161行 16列，源：nan 备：</t>
        </is>
      </c>
    </row>
    <row r="3067">
      <c r="EQ3067" s="0" t="inlineStr">
        <is>
          <t>161行 17列，源：None 备：</t>
        </is>
      </c>
    </row>
    <row r="3068">
      <c r="EQ3068" s="0" t="inlineStr">
        <is>
          <t>161行 18列，源：None 备：</t>
        </is>
      </c>
    </row>
    <row r="3069">
      <c r="EQ3069" s="0" t="inlineStr">
        <is>
          <t>161行 19列，源：None 备：</t>
        </is>
      </c>
    </row>
    <row r="3070">
      <c r="EQ3070" s="0" t="inlineStr">
        <is>
          <t>162行 0列，源：454 备：62</t>
        </is>
      </c>
    </row>
    <row r="3071">
      <c r="EQ3071" s="0" t="inlineStr">
        <is>
          <t>162行 1列，源：123.0 备：</t>
        </is>
      </c>
    </row>
    <row r="3072">
      <c r="EQ3072" s="0" t="inlineStr">
        <is>
          <t>162行 2列，源：12345.0 备：</t>
        </is>
      </c>
    </row>
    <row r="3073">
      <c r="EQ3073" s="0" t="inlineStr">
        <is>
          <t>162行 3列，源：1234567890.0 备：</t>
        </is>
      </c>
    </row>
    <row r="3074">
      <c r="EQ3074" s="0" t="inlineStr">
        <is>
          <t>162行 4列，源：1234567890123456.0 备：</t>
        </is>
      </c>
    </row>
    <row r="3075">
      <c r="EQ3075" s="0" t="inlineStr">
        <is>
          <t>162行 5列，源：None 备：</t>
        </is>
      </c>
    </row>
    <row r="3076">
      <c r="EQ3076" s="0" t="inlineStr">
        <is>
          <t>162行 6列，源：None 备：</t>
        </is>
      </c>
    </row>
    <row r="3077">
      <c r="EQ3077" s="0" t="inlineStr">
        <is>
          <t>162行 7列，源：None 备：</t>
        </is>
      </c>
    </row>
    <row r="3078">
      <c r="EQ3078" s="0" t="inlineStr">
        <is>
          <t>162行 8列，源：None 备：</t>
        </is>
      </c>
    </row>
    <row r="3079">
      <c r="EQ3079" s="0" t="inlineStr">
        <is>
          <t>162行 9列，源：None 备：</t>
        </is>
      </c>
    </row>
    <row r="3080">
      <c r="EQ3080" s="0" t="inlineStr">
        <is>
          <t>162行 10列，源：None 备：</t>
        </is>
      </c>
    </row>
    <row r="3081">
      <c r="EQ3081" s="0" t="inlineStr">
        <is>
          <t>162行 11列，源：None 备：</t>
        </is>
      </c>
    </row>
    <row r="3082">
      <c r="EQ3082" s="0" t="inlineStr">
        <is>
          <t>162行 12列，源：None 备：</t>
        </is>
      </c>
    </row>
    <row r="3083">
      <c r="EQ3083" s="0" t="inlineStr">
        <is>
          <t>162行 13列，源：None 备：</t>
        </is>
      </c>
    </row>
    <row r="3084">
      <c r="EQ3084" s="0" t="inlineStr">
        <is>
          <t>162行 14列，源：None 备：</t>
        </is>
      </c>
    </row>
    <row r="3085">
      <c r="EQ3085" s="0" t="inlineStr">
        <is>
          <t>162行 15列，源：nan 备：</t>
        </is>
      </c>
    </row>
    <row r="3086">
      <c r="EQ3086" s="0" t="inlineStr">
        <is>
          <t>162行 16列，源：nan 备：</t>
        </is>
      </c>
    </row>
    <row r="3087">
      <c r="EQ3087" s="0" t="inlineStr">
        <is>
          <t>162行 17列，源：None 备：</t>
        </is>
      </c>
    </row>
    <row r="3088">
      <c r="EQ3088" s="0" t="inlineStr">
        <is>
          <t>162行 18列，源：None 备：</t>
        </is>
      </c>
    </row>
    <row r="3089">
      <c r="EQ3089" s="0" t="inlineStr">
        <is>
          <t>162行 19列，源：None 备：</t>
        </is>
      </c>
    </row>
    <row r="3090">
      <c r="EQ3090" s="0" t="inlineStr">
        <is>
          <t>163行 0列，源：456 备：63</t>
        </is>
      </c>
    </row>
    <row r="3091">
      <c r="EQ3091" s="0" t="inlineStr">
        <is>
          <t>163行 1列，源：127.0 备：</t>
        </is>
      </c>
    </row>
    <row r="3092">
      <c r="EQ3092" s="0" t="inlineStr">
        <is>
          <t>163行 2列，源：255.0 备：</t>
        </is>
      </c>
    </row>
    <row r="3093">
      <c r="EQ3093" s="0" t="inlineStr">
        <is>
          <t>163行 3列，源：65535.0 备：</t>
        </is>
      </c>
    </row>
    <row r="3094">
      <c r="EQ3094" s="0" t="inlineStr">
        <is>
          <t>163行 4列，源：4294967295.0 备：</t>
        </is>
      </c>
    </row>
    <row r="3095">
      <c r="EQ3095" s="0" t="inlineStr">
        <is>
          <t>163行 5列，源：None 备：</t>
        </is>
      </c>
    </row>
    <row r="3096">
      <c r="EQ3096" s="0" t="inlineStr">
        <is>
          <t>163行 6列，源：None 备：</t>
        </is>
      </c>
    </row>
    <row r="3097">
      <c r="EQ3097" s="0" t="inlineStr">
        <is>
          <t>163行 7列，源：None 备：</t>
        </is>
      </c>
    </row>
    <row r="3098">
      <c r="EQ3098" s="0" t="inlineStr">
        <is>
          <t>163行 8列，源：None 备：</t>
        </is>
      </c>
    </row>
    <row r="3099">
      <c r="EQ3099" s="0" t="inlineStr">
        <is>
          <t>163行 9列，源：None 备：</t>
        </is>
      </c>
    </row>
    <row r="3100">
      <c r="EQ3100" s="0" t="inlineStr">
        <is>
          <t>163行 10列，源：None 备：</t>
        </is>
      </c>
    </row>
    <row r="3101">
      <c r="EQ3101" s="0" t="inlineStr">
        <is>
          <t>163行 11列，源：None 备：</t>
        </is>
      </c>
    </row>
    <row r="3102">
      <c r="EQ3102" s="0" t="inlineStr">
        <is>
          <t>163行 12列，源：None 备：</t>
        </is>
      </c>
    </row>
    <row r="3103">
      <c r="EQ3103" s="0" t="inlineStr">
        <is>
          <t>163行 13列，源：None 备：</t>
        </is>
      </c>
    </row>
    <row r="3104">
      <c r="EQ3104" s="0" t="inlineStr">
        <is>
          <t>163行 14列，源：None 备：</t>
        </is>
      </c>
    </row>
    <row r="3105">
      <c r="EQ3105" s="0" t="inlineStr">
        <is>
          <t>163行 15列，源：nan 备：</t>
        </is>
      </c>
    </row>
    <row r="3106">
      <c r="EQ3106" s="0" t="inlineStr">
        <is>
          <t>163行 16列，源：nan 备：</t>
        </is>
      </c>
    </row>
    <row r="3107">
      <c r="EQ3107" s="0" t="inlineStr">
        <is>
          <t>163行 17列，源：None 备：</t>
        </is>
      </c>
    </row>
    <row r="3108">
      <c r="EQ3108" s="0" t="inlineStr">
        <is>
          <t>163行 18列，源：None 备：</t>
        </is>
      </c>
    </row>
    <row r="3109">
      <c r="EQ3109" s="0" t="inlineStr">
        <is>
          <t>163行 19列，源：None 备：</t>
        </is>
      </c>
    </row>
    <row r="3110">
      <c r="EQ3110" s="0" t="inlineStr">
        <is>
          <t>164行 0列，源：502 备：64</t>
        </is>
      </c>
    </row>
    <row r="3111">
      <c r="EQ3111" s="0" t="inlineStr">
        <is>
          <t>164行 1列，源：nan 备：</t>
        </is>
      </c>
    </row>
    <row r="3112">
      <c r="EQ3112" s="0" t="inlineStr">
        <is>
          <t>164行 2列，源：nan 备：</t>
        </is>
      </c>
    </row>
    <row r="3113">
      <c r="EQ3113" s="0" t="inlineStr">
        <is>
          <t>164行 3列，源：nan 备：</t>
        </is>
      </c>
    </row>
    <row r="3114">
      <c r="EQ3114" s="0" t="inlineStr">
        <is>
          <t>164行 4列，源：nan 备：</t>
        </is>
      </c>
    </row>
    <row r="3115">
      <c r="EQ3115" s="0" t="inlineStr">
        <is>
          <t>164行 15列，源：nan 备：</t>
        </is>
      </c>
    </row>
    <row r="3116">
      <c r="EQ3116" s="0" t="inlineStr">
        <is>
          <t>164行 16列，源：nan 备：</t>
        </is>
      </c>
    </row>
    <row r="3117">
      <c r="EQ3117" s="0" t="inlineStr">
        <is>
          <t>164行 17列，源：None 备：</t>
        </is>
      </c>
    </row>
    <row r="3118">
      <c r="EQ3118" s="0" t="inlineStr">
        <is>
          <t>164行 18列，源：None 备：</t>
        </is>
      </c>
    </row>
    <row r="3119">
      <c r="EQ3119" s="0" t="inlineStr">
        <is>
          <t>164行 19列，源：None 备：</t>
        </is>
      </c>
    </row>
    <row r="3120">
      <c r="EQ3120" s="0" t="inlineStr">
        <is>
          <t>165行 0列，源：504 备：65</t>
        </is>
      </c>
    </row>
    <row r="3121">
      <c r="EQ3121" s="0" t="inlineStr">
        <is>
          <t>165行 1列，源：nan 备：</t>
        </is>
      </c>
    </row>
    <row r="3122">
      <c r="EQ3122" s="0" t="inlineStr">
        <is>
          <t>165行 2列，源：nan 备：</t>
        </is>
      </c>
    </row>
    <row r="3123">
      <c r="EQ3123" s="0" t="inlineStr">
        <is>
          <t>165行 3列，源：nan 备：</t>
        </is>
      </c>
    </row>
    <row r="3124">
      <c r="EQ3124" s="0" t="inlineStr">
        <is>
          <t>165行 4列，源：nan 备：</t>
        </is>
      </c>
    </row>
    <row r="3125">
      <c r="EQ3125" s="0" t="inlineStr">
        <is>
          <t>165行 15列，源：nan 备：</t>
        </is>
      </c>
    </row>
    <row r="3126">
      <c r="EQ3126" s="0" t="inlineStr">
        <is>
          <t>165行 16列，源：nan 备：</t>
        </is>
      </c>
    </row>
    <row r="3127">
      <c r="EQ3127" s="0" t="inlineStr">
        <is>
          <t>165行 17列，源：None 备：</t>
        </is>
      </c>
    </row>
    <row r="3128">
      <c r="EQ3128" s="0" t="inlineStr">
        <is>
          <t>165行 18列，源：None 备：</t>
        </is>
      </c>
    </row>
    <row r="3129">
      <c r="EQ3129" s="0" t="inlineStr">
        <is>
          <t>165行 19列，源：None 备：</t>
        </is>
      </c>
    </row>
    <row r="3130">
      <c r="EQ3130" s="0" t="inlineStr">
        <is>
          <t>166行 0列，源：512 备：66</t>
        </is>
      </c>
    </row>
    <row r="3131">
      <c r="EQ3131" s="0" t="inlineStr">
        <is>
          <t>166行 1列，源：nan 备：</t>
        </is>
      </c>
    </row>
    <row r="3132">
      <c r="EQ3132" s="0" t="inlineStr">
        <is>
          <t>166行 2列，源：nan 备：</t>
        </is>
      </c>
    </row>
    <row r="3133">
      <c r="EQ3133" s="0" t="inlineStr">
        <is>
          <t>166行 3列，源：nan 备：</t>
        </is>
      </c>
    </row>
    <row r="3134">
      <c r="EQ3134" s="0" t="inlineStr">
        <is>
          <t>166行 4列，源：nan 备：</t>
        </is>
      </c>
    </row>
    <row r="3135">
      <c r="EQ3135" s="0" t="inlineStr">
        <is>
          <t>166行 15列，源：nan 备：</t>
        </is>
      </c>
    </row>
    <row r="3136">
      <c r="EQ3136" s="0" t="inlineStr">
        <is>
          <t>166行 16列，源：nan 备：</t>
        </is>
      </c>
    </row>
    <row r="3137">
      <c r="EQ3137" s="0" t="inlineStr">
        <is>
          <t>166行 17列，源：None 备：</t>
        </is>
      </c>
    </row>
    <row r="3138">
      <c r="EQ3138" s="0" t="inlineStr">
        <is>
          <t>166行 18列，源：None 备：</t>
        </is>
      </c>
    </row>
    <row r="3139">
      <c r="EQ3139" s="0" t="inlineStr">
        <is>
          <t>166行 19列，源：None 备：</t>
        </is>
      </c>
    </row>
    <row r="3140">
      <c r="EQ3140" s="0" t="inlineStr">
        <is>
          <t>167行 0列，源：514 备：67</t>
        </is>
      </c>
    </row>
    <row r="3141">
      <c r="EQ3141" s="0" t="inlineStr">
        <is>
          <t>167行 1列，源：nan 备：</t>
        </is>
      </c>
    </row>
    <row r="3142">
      <c r="EQ3142" s="0" t="inlineStr">
        <is>
          <t>167行 2列，源：nan 备：</t>
        </is>
      </c>
    </row>
    <row r="3143">
      <c r="EQ3143" s="0" t="inlineStr">
        <is>
          <t>167行 3列，源：nan 备：</t>
        </is>
      </c>
    </row>
    <row r="3144">
      <c r="EQ3144" s="0" t="inlineStr">
        <is>
          <t>167行 4列，源：nan 备：</t>
        </is>
      </c>
    </row>
    <row r="3145">
      <c r="EQ3145" s="0" t="inlineStr">
        <is>
          <t>167行 15列，源：nan 备：</t>
        </is>
      </c>
    </row>
    <row r="3146">
      <c r="EQ3146" s="0" t="inlineStr">
        <is>
          <t>167行 16列，源：nan 备：</t>
        </is>
      </c>
    </row>
    <row r="3147">
      <c r="EQ3147" s="0" t="inlineStr">
        <is>
          <t>167行 17列，源：None 备：</t>
        </is>
      </c>
    </row>
    <row r="3148">
      <c r="EQ3148" s="0" t="inlineStr">
        <is>
          <t>167行 18列，源：None 备：</t>
        </is>
      </c>
    </row>
    <row r="3149">
      <c r="EQ3149" s="0" t="inlineStr">
        <is>
          <t>167行 19列，源：None 备：</t>
        </is>
      </c>
    </row>
    <row r="3150">
      <c r="EQ3150" s="0" t="inlineStr">
        <is>
          <t>168行 0列，源：515 备：68</t>
        </is>
      </c>
    </row>
    <row r="3151">
      <c r="EQ3151" s="0" t="inlineStr">
        <is>
          <t>168行 1列，源：nan 备：</t>
        </is>
      </c>
    </row>
    <row r="3152">
      <c r="EQ3152" s="0" t="inlineStr">
        <is>
          <t>168行 2列，源：nan 备：</t>
        </is>
      </c>
    </row>
    <row r="3153">
      <c r="EQ3153" s="0" t="inlineStr">
        <is>
          <t>168行 3列，源：nan 备：</t>
        </is>
      </c>
    </row>
    <row r="3154">
      <c r="EQ3154" s="0" t="inlineStr">
        <is>
          <t>168行 4列，源：nan 备：</t>
        </is>
      </c>
    </row>
    <row r="3155">
      <c r="EQ3155" s="0" t="inlineStr">
        <is>
          <t>168行 15列，源：nan 备：</t>
        </is>
      </c>
    </row>
    <row r="3156">
      <c r="EQ3156" s="0" t="inlineStr">
        <is>
          <t>168行 16列，源：nan 备：</t>
        </is>
      </c>
    </row>
    <row r="3157">
      <c r="EQ3157" s="0" t="inlineStr">
        <is>
          <t>168行 17列，源：None 备：</t>
        </is>
      </c>
    </row>
    <row r="3158">
      <c r="EQ3158" s="0" t="inlineStr">
        <is>
          <t>168行 18列，源：None 备：</t>
        </is>
      </c>
    </row>
    <row r="3159">
      <c r="EQ3159" s="0" t="inlineStr">
        <is>
          <t>168行 19列，源：None 备：</t>
        </is>
      </c>
    </row>
    <row r="3160">
      <c r="EQ3160" s="0" t="inlineStr">
        <is>
          <t>169行 0列，源：602 备：69</t>
        </is>
      </c>
    </row>
    <row r="3161">
      <c r="EQ3161" s="0" t="inlineStr">
        <is>
          <t>169行 1列，源：nan 备：</t>
        </is>
      </c>
    </row>
    <row r="3162">
      <c r="EQ3162" s="0" t="inlineStr">
        <is>
          <t>169行 2列，源：nan 备：</t>
        </is>
      </c>
    </row>
    <row r="3163">
      <c r="EQ3163" s="0" t="inlineStr">
        <is>
          <t>169行 3列，源：nan 备：</t>
        </is>
      </c>
    </row>
    <row r="3164">
      <c r="EQ3164" s="0" t="inlineStr">
        <is>
          <t>169行 4列，源：nan 备：</t>
        </is>
      </c>
    </row>
    <row r="3165">
      <c r="EQ3165" s="0" t="inlineStr">
        <is>
          <t>169行 15列，源：nan 备：</t>
        </is>
      </c>
    </row>
    <row r="3166">
      <c r="EQ3166" s="0" t="inlineStr">
        <is>
          <t>169行 16列，源：nan 备：</t>
        </is>
      </c>
    </row>
    <row r="3167">
      <c r="EQ3167" s="0" t="inlineStr">
        <is>
          <t>169行 17列，源：None 备：</t>
        </is>
      </c>
    </row>
    <row r="3168">
      <c r="EQ3168" s="0" t="inlineStr">
        <is>
          <t>169行 18列，源：None 备：</t>
        </is>
      </c>
    </row>
    <row r="3169">
      <c r="EQ3169" s="0" t="inlineStr">
        <is>
          <t>169行 19列，源：None 备：</t>
        </is>
      </c>
    </row>
    <row r="3170">
      <c r="EQ3170" s="0" t="inlineStr">
        <is>
          <t>170行 0列，源：604 备：7</t>
        </is>
      </c>
    </row>
    <row r="3171">
      <c r="EQ3171" s="0" t="inlineStr">
        <is>
          <t>170行 1列，源：nan 备：255</t>
        </is>
      </c>
    </row>
    <row r="3172">
      <c r="EQ3172" s="0" t="inlineStr">
        <is>
          <t>170行 2列，源：nan 备：32767</t>
        </is>
      </c>
    </row>
    <row r="3173">
      <c r="EQ3173" s="0" t="inlineStr">
        <is>
          <t>170行 3列，源：nan 备：2147483647</t>
        </is>
      </c>
    </row>
    <row r="3174">
      <c r="EQ3174" s="0" t="inlineStr">
        <is>
          <t>170行 4列，源：nan 备：9223372036854775807</t>
        </is>
      </c>
    </row>
    <row r="3175">
      <c r="EQ3175" s="0" t="inlineStr">
        <is>
          <t>170行 15列，源：nan 备：</t>
        </is>
      </c>
    </row>
    <row r="3176">
      <c r="EQ3176" s="0" t="inlineStr">
        <is>
          <t>170行 16列，源：nan 备：</t>
        </is>
      </c>
    </row>
    <row r="3177">
      <c r="EQ3177" s="0" t="inlineStr">
        <is>
          <t>170行 17列，源：None 备：</t>
        </is>
      </c>
    </row>
    <row r="3178">
      <c r="EQ3178" s="0" t="inlineStr">
        <is>
          <t>170行 18列，源：None 备：</t>
        </is>
      </c>
    </row>
    <row r="3179">
      <c r="EQ3179" s="0" t="inlineStr">
        <is>
          <t>170行 19列，源：None 备：</t>
        </is>
      </c>
    </row>
    <row r="3180">
      <c r="EQ3180" s="0" t="inlineStr">
        <is>
          <t>171行 0列，源：612 备：70</t>
        </is>
      </c>
    </row>
    <row r="3181">
      <c r="EQ3181" s="0" t="inlineStr">
        <is>
          <t>171行 1列，源：nan 备：</t>
        </is>
      </c>
    </row>
    <row r="3182">
      <c r="EQ3182" s="0" t="inlineStr">
        <is>
          <t>171行 2列，源：nan 备：</t>
        </is>
      </c>
    </row>
    <row r="3183">
      <c r="EQ3183" s="0" t="inlineStr">
        <is>
          <t>171行 3列，源：nan 备：</t>
        </is>
      </c>
    </row>
    <row r="3184">
      <c r="EQ3184" s="0" t="inlineStr">
        <is>
          <t>171行 4列，源：nan 备：</t>
        </is>
      </c>
    </row>
    <row r="3185">
      <c r="EQ3185" s="0" t="inlineStr">
        <is>
          <t>171行 15列，源：nan 备：</t>
        </is>
      </c>
    </row>
    <row r="3186">
      <c r="EQ3186" s="0" t="inlineStr">
        <is>
          <t>171行 16列，源：nan 备：</t>
        </is>
      </c>
    </row>
    <row r="3187">
      <c r="EQ3187" s="0" t="inlineStr">
        <is>
          <t>171行 17列，源：None 备：</t>
        </is>
      </c>
    </row>
    <row r="3188">
      <c r="EQ3188" s="0" t="inlineStr">
        <is>
          <t>171行 18列，源：None 备：</t>
        </is>
      </c>
    </row>
    <row r="3189">
      <c r="EQ3189" s="0" t="inlineStr">
        <is>
          <t>171行 19列，源：None 备：</t>
        </is>
      </c>
    </row>
    <row r="3190">
      <c r="EQ3190" s="0" t="inlineStr">
        <is>
          <t>172行 0列，源：614 备：701</t>
        </is>
      </c>
    </row>
    <row r="3191">
      <c r="EQ3191" s="0" t="inlineStr">
        <is>
          <t>172行 1列，源：nan 备：</t>
        </is>
      </c>
    </row>
    <row r="3192">
      <c r="EQ3192" s="0" t="inlineStr">
        <is>
          <t>172行 2列，源：nan 备：</t>
        </is>
      </c>
    </row>
    <row r="3193">
      <c r="EQ3193" s="0" t="inlineStr">
        <is>
          <t>172行 3列，源：nan 备：</t>
        </is>
      </c>
    </row>
    <row r="3194">
      <c r="EQ3194" s="0" t="inlineStr">
        <is>
          <t>172行 4列，源：nan 备：</t>
        </is>
      </c>
    </row>
    <row r="3195">
      <c r="EQ3195" s="0" t="inlineStr">
        <is>
          <t>172行 15列，源：nan 备：-1.7900000000000e+308</t>
        </is>
      </c>
    </row>
    <row r="3196">
      <c r="EQ3196" s="0" t="inlineStr">
        <is>
          <t>172行 16列，源：nan 备：-339999995214436424907732413799364296704.000000</t>
        </is>
      </c>
    </row>
    <row r="3197">
      <c r="EQ3197" s="0" t="inlineStr">
        <is>
          <t>172行 17列，源：None 备：-922337203685477.5808</t>
        </is>
      </c>
    </row>
    <row r="3198">
      <c r="EQ3198" s="0" t="inlineStr">
        <is>
          <t>172行 18列，源：None 备：-214748.3648</t>
        </is>
      </c>
    </row>
    <row r="3199">
      <c r="EQ3199" s="0" t="inlineStr">
        <is>
          <t>172行 19列，源：None 备：0</t>
        </is>
      </c>
    </row>
    <row r="3200">
      <c r="EQ3200" s="0" t="inlineStr">
        <is>
          <t>173行 0列，源：615 备：717</t>
        </is>
      </c>
    </row>
    <row r="3201">
      <c r="EQ3201" s="0" t="inlineStr">
        <is>
          <t>173行 1列，源：nan 备：</t>
        </is>
      </c>
    </row>
    <row r="3202">
      <c r="EQ3202" s="0" t="inlineStr">
        <is>
          <t>173行 2列，源：nan 备：</t>
        </is>
      </c>
    </row>
    <row r="3203">
      <c r="EQ3203" s="0" t="inlineStr">
        <is>
          <t>173行 3列，源：nan 备：</t>
        </is>
      </c>
    </row>
    <row r="3204">
      <c r="EQ3204" s="0" t="inlineStr">
        <is>
          <t>173行 4列，源：nan 备：</t>
        </is>
      </c>
    </row>
    <row r="3205">
      <c r="EQ3205" s="0" t="inlineStr">
        <is>
          <t>173行 15列，源：nan 备：-123456789000000002003480098325095514112.0000000000000</t>
        </is>
      </c>
    </row>
    <row r="3206">
      <c r="EQ3206" s="0" t="inlineStr">
        <is>
          <t>173行 16列，源：nan 备：-340282306073709652508363335590014353408.000000</t>
        </is>
      </c>
    </row>
    <row r="3207">
      <c r="EQ3207" s="0" t="inlineStr">
        <is>
          <t>173行 17列，源：None 备：-123456.7890</t>
        </is>
      </c>
    </row>
    <row r="3208">
      <c r="EQ3208" s="0" t="inlineStr">
        <is>
          <t>173行 18列，源：None 备：-1234.5678</t>
        </is>
      </c>
    </row>
    <row r="3209">
      <c r="EQ3209" s="0" t="inlineStr">
        <is>
          <t>173行 19列，源：None 备：0</t>
        </is>
      </c>
    </row>
    <row r="3210">
      <c r="EQ3210" s="0" t="inlineStr">
        <is>
          <t>174行 0列，源：701 备：720</t>
        </is>
      </c>
    </row>
    <row r="3211">
      <c r="EQ3211" s="0" t="inlineStr">
        <is>
          <t>174行 1列，源：nan 备：</t>
        </is>
      </c>
    </row>
    <row r="3212">
      <c r="EQ3212" s="0" t="inlineStr">
        <is>
          <t>174行 2列，源：nan 备：</t>
        </is>
      </c>
    </row>
    <row r="3213">
      <c r="EQ3213" s="0" t="inlineStr">
        <is>
          <t>174行 3列，源：nan 备：</t>
        </is>
      </c>
    </row>
    <row r="3214">
      <c r="EQ3214" s="0" t="inlineStr">
        <is>
          <t>174行 4列，源：nan 备：</t>
        </is>
      </c>
    </row>
    <row r="3215">
      <c r="EQ3215" s="0" t="inlineStr">
        <is>
          <t>174行 5列，源：None 备：</t>
        </is>
      </c>
    </row>
    <row r="3216">
      <c r="EQ3216" s="0" t="inlineStr">
        <is>
          <t>174行 6列，源：None 备：</t>
        </is>
      </c>
    </row>
    <row r="3217">
      <c r="EQ3217" s="0" t="inlineStr">
        <is>
          <t>174行 7列，源：None 备：</t>
        </is>
      </c>
    </row>
    <row r="3218">
      <c r="EQ3218" s="0" t="inlineStr">
        <is>
          <t>174行 8列，源：None 备：</t>
        </is>
      </c>
    </row>
    <row r="3219">
      <c r="EQ3219" s="0" t="inlineStr">
        <is>
          <t>174行 9列，源：None 备：</t>
        </is>
      </c>
    </row>
    <row r="3220">
      <c r="EQ3220" s="0" t="inlineStr">
        <is>
          <t>174行 10列，源：None 备：</t>
        </is>
      </c>
    </row>
    <row r="3221">
      <c r="EQ3221" s="0" t="inlineStr">
        <is>
          <t>174行 11列，源：None 备：</t>
        </is>
      </c>
    </row>
    <row r="3222">
      <c r="EQ3222" s="0" t="inlineStr">
        <is>
          <t>174行 12列，源：None 备：</t>
        </is>
      </c>
    </row>
    <row r="3223">
      <c r="EQ3223" s="0" t="inlineStr">
        <is>
          <t>174行 13列，源：None 备：</t>
        </is>
      </c>
    </row>
    <row r="3224">
      <c r="EQ3224" s="0" t="inlineStr">
        <is>
          <t>174行 14列，源：None 备：</t>
        </is>
      </c>
    </row>
    <row r="3225">
      <c r="EQ3225" s="0" t="inlineStr">
        <is>
          <t>174行 15列，源：-1.79e+308 备：-340282346600000016151267322115014000640.0000000000000</t>
        </is>
      </c>
    </row>
    <row r="3226">
      <c r="EQ3226" s="0" t="inlineStr">
        <is>
          <t>174行 16列，源：-3.3999999521443642e+38 备：-340282306073709652508363335590014353408.000000</t>
        </is>
      </c>
    </row>
    <row r="3227">
      <c r="EQ3227" s="0" t="inlineStr">
        <is>
          <t>174行 19列，源：False 备：0</t>
        </is>
      </c>
    </row>
    <row r="3228">
      <c r="EQ3228" s="0" t="inlineStr">
        <is>
          <t>175行 0列，源：717 备：8</t>
        </is>
      </c>
    </row>
    <row r="3229">
      <c r="EQ3229" s="0" t="inlineStr">
        <is>
          <t>175行 1列，源：nan 备：0</t>
        </is>
      </c>
    </row>
    <row r="3230">
      <c r="EQ3230" s="0" t="inlineStr">
        <is>
          <t>175行 2列，源：nan 备：-32768</t>
        </is>
      </c>
    </row>
    <row r="3231">
      <c r="EQ3231" s="0" t="inlineStr">
        <is>
          <t>175行 3列，源：nan 备：-2147483648</t>
        </is>
      </c>
    </row>
    <row r="3232">
      <c r="EQ3232" s="0" t="inlineStr">
        <is>
          <t>175行 4列，源：nan 备：-9223372036854775808</t>
        </is>
      </c>
    </row>
    <row r="3233">
      <c r="EQ3233" s="0" t="inlineStr">
        <is>
          <t>175行 5列，源：None 备：</t>
        </is>
      </c>
    </row>
    <row r="3234">
      <c r="EQ3234" s="0" t="inlineStr">
        <is>
          <t>175行 6列，源：None 备：</t>
        </is>
      </c>
    </row>
    <row r="3235">
      <c r="EQ3235" s="0" t="inlineStr">
        <is>
          <t>175行 7列，源：None 备：</t>
        </is>
      </c>
    </row>
    <row r="3236">
      <c r="EQ3236" s="0" t="inlineStr">
        <is>
          <t>175行 8列，源：None 备：</t>
        </is>
      </c>
    </row>
    <row r="3237">
      <c r="EQ3237" s="0" t="inlineStr">
        <is>
          <t>175行 9列，源：None 备：</t>
        </is>
      </c>
    </row>
    <row r="3238">
      <c r="EQ3238" s="0" t="inlineStr">
        <is>
          <t>175行 10列，源：None 备：</t>
        </is>
      </c>
    </row>
    <row r="3239">
      <c r="EQ3239" s="0" t="inlineStr">
        <is>
          <t>175行 11列，源：None 备：</t>
        </is>
      </c>
    </row>
    <row r="3240">
      <c r="EQ3240" s="0" t="inlineStr">
        <is>
          <t>175行 12列，源：None 备：</t>
        </is>
      </c>
    </row>
    <row r="3241">
      <c r="EQ3241" s="0" t="inlineStr">
        <is>
          <t>175行 13列，源：None 备：</t>
        </is>
      </c>
    </row>
    <row r="3242">
      <c r="EQ3242" s="0" t="inlineStr">
        <is>
          <t>175行 14列，源：None 备：</t>
        </is>
      </c>
    </row>
    <row r="3243">
      <c r="EQ3243" s="0" t="inlineStr">
        <is>
          <t>175行 15列，源：-1.23456789e+38 备：</t>
        </is>
      </c>
    </row>
    <row r="3244">
      <c r="EQ3244" s="0" t="inlineStr">
        <is>
          <t>175行 16列，源：-3.4028230607370965e+38 备：</t>
        </is>
      </c>
    </row>
    <row r="3245">
      <c r="EQ3245" s="0" t="inlineStr">
        <is>
          <t>175行 19列，源：False 备：</t>
        </is>
      </c>
    </row>
    <row r="3246">
      <c r="EQ3246" s="0" t="inlineStr">
        <is>
          <t>176行 0列，源：720 备：9</t>
        </is>
      </c>
    </row>
    <row r="3247">
      <c r="EQ3247" s="0" t="inlineStr">
        <is>
          <t>176行 1列，源：nan 备：42</t>
        </is>
      </c>
    </row>
    <row r="3248">
      <c r="EQ3248" s="0" t="inlineStr">
        <is>
          <t>176行 2列，源：nan 备：12345</t>
        </is>
      </c>
    </row>
    <row r="3249">
      <c r="EQ3249" s="0" t="inlineStr">
        <is>
          <t>176行 3列，源：nan 备：123456789</t>
        </is>
      </c>
    </row>
    <row r="3250">
      <c r="EQ3250" s="0" t="inlineStr">
        <is>
          <t>176行 4列，源：nan 备：123456789012345</t>
        </is>
      </c>
    </row>
    <row r="3251">
      <c r="EQ3251" s="0" t="inlineStr">
        <is>
          <t>176行 5列，源：None 备：</t>
        </is>
      </c>
    </row>
    <row r="3252">
      <c r="EQ3252" s="0" t="inlineStr">
        <is>
          <t>176行 6列，源：None 备：</t>
        </is>
      </c>
    </row>
    <row r="3253">
      <c r="EQ3253" s="0" t="inlineStr">
        <is>
          <t>176行 7列，源：None 备：</t>
        </is>
      </c>
    </row>
    <row r="3254">
      <c r="EQ3254" s="0" t="inlineStr">
        <is>
          <t>176行 8列，源：None 备：</t>
        </is>
      </c>
    </row>
    <row r="3255">
      <c r="EQ3255" s="0" t="inlineStr">
        <is>
          <t>176行 9列，源：None 备：</t>
        </is>
      </c>
    </row>
    <row r="3256">
      <c r="EQ3256" s="0" t="inlineStr">
        <is>
          <t>176行 10列，源：None 备：</t>
        </is>
      </c>
    </row>
    <row r="3257">
      <c r="EQ3257" s="0" t="inlineStr">
        <is>
          <t>176行 11列，源：None 备：</t>
        </is>
      </c>
    </row>
    <row r="3258">
      <c r="EQ3258" s="0" t="inlineStr">
        <is>
          <t>176行 12列，源：None 备：</t>
        </is>
      </c>
    </row>
    <row r="3259">
      <c r="EQ3259" s="0" t="inlineStr">
        <is>
          <t>176行 13列，源：None 备：</t>
        </is>
      </c>
    </row>
    <row r="3260">
      <c r="EQ3260" s="0" t="inlineStr">
        <is>
          <t>176行 14列，源：None 备：</t>
        </is>
      </c>
    </row>
    <row r="3261">
      <c r="EQ3261" s="0" t="inlineStr">
        <is>
          <t>176行 15列，源：-3.402823466e+38 备：</t>
        </is>
      </c>
    </row>
    <row r="3262">
      <c r="EQ3262" s="0" t="inlineStr">
        <is>
          <t>176行 16列，源：-3.4028230607370965e+38 备：</t>
        </is>
      </c>
    </row>
    <row r="3263">
      <c r="EQ3263" s="0" t="inlineStr">
        <is>
          <t>176行 19列，源：False 备：</t>
        </is>
      </c>
    </row>
    <row r="3264">
      <c r="EQ3264" s="0" t="inlineStr">
        <is>
          <t>177行 1列，源：nan 备：</t>
        </is>
      </c>
    </row>
    <row r="3265">
      <c r="EQ3265" s="0" t="inlineStr">
        <is>
          <t>177行 2列，源：nan 备：</t>
        </is>
      </c>
    </row>
    <row r="3266">
      <c r="EQ3266" s="0" t="inlineStr">
        <is>
          <t>177行 3列，源：nan 备：</t>
        </is>
      </c>
    </row>
    <row r="3267">
      <c r="EQ3267" s="0" t="inlineStr">
        <is>
          <t>177行 4列，源：nan 备：</t>
        </is>
      </c>
    </row>
    <row r="3268">
      <c r="EQ3268" s="0" t="inlineStr">
        <is>
          <t>177行 5列，源：None 备：</t>
        </is>
      </c>
    </row>
    <row r="3269">
      <c r="EQ3269" s="0" t="inlineStr">
        <is>
          <t>177行 6列，源：None 备：</t>
        </is>
      </c>
    </row>
    <row r="3270">
      <c r="EQ3270" s="0" t="inlineStr">
        <is>
          <t>177行 7列，源：None 备：</t>
        </is>
      </c>
    </row>
    <row r="3271">
      <c r="EQ3271" s="0" t="inlineStr">
        <is>
          <t>177行 8列，源：None 备：</t>
        </is>
      </c>
    </row>
    <row r="3272">
      <c r="EQ3272" s="0" t="inlineStr">
        <is>
          <t>177行 9列，源：None 备：</t>
        </is>
      </c>
    </row>
    <row r="3273">
      <c r="EQ3273" s="0" t="inlineStr">
        <is>
          <t>177行 10列，源：None 备：</t>
        </is>
      </c>
    </row>
    <row r="3274">
      <c r="EQ3274" s="0" t="inlineStr">
        <is>
          <t>177行 11列，源：None 备：</t>
        </is>
      </c>
    </row>
    <row r="3275">
      <c r="EQ3275" s="0" t="inlineStr">
        <is>
          <t>177行 12列，源：None 备：</t>
        </is>
      </c>
    </row>
    <row r="3276">
      <c r="EQ3276" s="0" t="inlineStr">
        <is>
          <t>177行 13列，源：None 备：</t>
        </is>
      </c>
    </row>
    <row r="3277">
      <c r="EQ3277" s="0" t="inlineStr">
        <is>
          <t>177行 14列，源：None 备：</t>
        </is>
      </c>
    </row>
    <row r="3278">
      <c r="EQ3278" s="0" t="inlineStr">
        <is>
          <t>177行 15列，源：-1.79e+308 备：-1.7900000000000e+308</t>
        </is>
      </c>
    </row>
    <row r="3279">
      <c r="EQ3279" s="0" t="inlineStr">
        <is>
          <t>177行 16列，源：-3.3999999521443642e+38 备：-339999995214436424907732413799364296704.000000</t>
        </is>
      </c>
    </row>
    <row r="3280">
      <c r="EQ3280" s="0" t="inlineStr">
        <is>
          <t>177行 19列，源：False 备：0</t>
        </is>
      </c>
    </row>
    <row r="3281">
      <c r="EQ3281" s="0" t="inlineStr">
        <is>
          <t>178行 1列，源：nan 备：</t>
        </is>
      </c>
    </row>
    <row r="3282">
      <c r="EQ3282" s="0" t="inlineStr">
        <is>
          <t>178行 2列，源：nan 备：</t>
        </is>
      </c>
    </row>
    <row r="3283">
      <c r="EQ3283" s="0" t="inlineStr">
        <is>
          <t>178行 3列，源：nan 备：</t>
        </is>
      </c>
    </row>
    <row r="3284">
      <c r="EQ3284" s="0" t="inlineStr">
        <is>
          <t>178行 4列，源：nan 备：</t>
        </is>
      </c>
    </row>
    <row r="3285">
      <c r="EQ3285" s="0" t="inlineStr">
        <is>
          <t>178行 5列，源：None 备：</t>
        </is>
      </c>
    </row>
    <row r="3286">
      <c r="EQ3286" s="0" t="inlineStr">
        <is>
          <t>178行 6列，源：None 备：</t>
        </is>
      </c>
    </row>
    <row r="3287">
      <c r="EQ3287" s="0" t="inlineStr">
        <is>
          <t>178行 7列，源：None 备：</t>
        </is>
      </c>
    </row>
    <row r="3288">
      <c r="EQ3288" s="0" t="inlineStr">
        <is>
          <t>178行 8列，源：None 备：</t>
        </is>
      </c>
    </row>
    <row r="3289">
      <c r="EQ3289" s="0" t="inlineStr">
        <is>
          <t>178行 9列，源：None 备：</t>
        </is>
      </c>
    </row>
    <row r="3290">
      <c r="EQ3290" s="0" t="inlineStr">
        <is>
          <t>178行 10列，源：None 备：</t>
        </is>
      </c>
    </row>
    <row r="3291">
      <c r="EQ3291" s="0" t="inlineStr">
        <is>
          <t>178行 11列，源：None 备：</t>
        </is>
      </c>
    </row>
    <row r="3292">
      <c r="EQ3292" s="0" t="inlineStr">
        <is>
          <t>178行 12列，源：None 备：</t>
        </is>
      </c>
    </row>
    <row r="3293">
      <c r="EQ3293" s="0" t="inlineStr">
        <is>
          <t>178行 13列，源：None 备：</t>
        </is>
      </c>
    </row>
    <row r="3294">
      <c r="EQ3294" s="0" t="inlineStr">
        <is>
          <t>178行 14列，源：None 备：</t>
        </is>
      </c>
    </row>
    <row r="3295">
      <c r="EQ3295" s="0" t="inlineStr">
        <is>
          <t>178行 15列，源：-1.23456789e+38 备：-123456789000000002003480098325095514112.0000000000000</t>
        </is>
      </c>
    </row>
    <row r="3296">
      <c r="EQ3296" s="0" t="inlineStr">
        <is>
          <t>178行 16列，源：-3.4028230607370965e+38 备：-340282306073709652508363335590014353408.000000</t>
        </is>
      </c>
    </row>
    <row r="3297">
      <c r="EQ3297" s="0" t="inlineStr">
        <is>
          <t>178行 19列，源：False 备：0</t>
        </is>
      </c>
    </row>
    <row r="3298">
      <c r="EQ3298" s="0" t="inlineStr">
        <is>
          <t>179行 1列，源：nan 备：</t>
        </is>
      </c>
    </row>
    <row r="3299">
      <c r="EQ3299" s="0" t="inlineStr">
        <is>
          <t>179行 2列，源：nan 备：</t>
        </is>
      </c>
    </row>
    <row r="3300">
      <c r="EQ3300" s="0" t="inlineStr">
        <is>
          <t>179行 3列，源：nan 备：</t>
        </is>
      </c>
    </row>
    <row r="3301">
      <c r="EQ3301" s="0" t="inlineStr">
        <is>
          <t>179行 4列，源：nan 备：</t>
        </is>
      </c>
    </row>
    <row r="3302">
      <c r="EQ3302" s="0" t="inlineStr">
        <is>
          <t>179行 5列，源：None 备：</t>
        </is>
      </c>
    </row>
    <row r="3303">
      <c r="EQ3303" s="0" t="inlineStr">
        <is>
          <t>179行 6列，源：None 备：</t>
        </is>
      </c>
    </row>
    <row r="3304">
      <c r="EQ3304" s="0" t="inlineStr">
        <is>
          <t>179行 7列，源：None 备：</t>
        </is>
      </c>
    </row>
    <row r="3305">
      <c r="EQ3305" s="0" t="inlineStr">
        <is>
          <t>179行 8列，源：None 备：</t>
        </is>
      </c>
    </row>
    <row r="3306">
      <c r="EQ3306" s="0" t="inlineStr">
        <is>
          <t>179行 9列，源：None 备：</t>
        </is>
      </c>
    </row>
    <row r="3307">
      <c r="EQ3307" s="0" t="inlineStr">
        <is>
          <t>179行 10列，源：None 备：</t>
        </is>
      </c>
    </row>
    <row r="3308">
      <c r="EQ3308" s="0" t="inlineStr">
        <is>
          <t>179行 11列，源：None 备：</t>
        </is>
      </c>
    </row>
    <row r="3309">
      <c r="EQ3309" s="0" t="inlineStr">
        <is>
          <t>179行 12列，源：None 备：</t>
        </is>
      </c>
    </row>
    <row r="3310">
      <c r="EQ3310" s="0" t="inlineStr">
        <is>
          <t>179行 13列，源：None 备：</t>
        </is>
      </c>
    </row>
    <row r="3311">
      <c r="EQ3311" s="0" t="inlineStr">
        <is>
          <t>179行 14列，源：None 备：</t>
        </is>
      </c>
    </row>
    <row r="3312">
      <c r="EQ3312" s="0" t="inlineStr">
        <is>
          <t>179行 15列，源：-3.402823466e+38 备：-340282346600000016151267322115014000640.0000000000000</t>
        </is>
      </c>
    </row>
    <row r="3313">
      <c r="EQ3313" s="0" t="inlineStr">
        <is>
          <t>179行 16列，源：-3.4028230607370965e+38 备：-340282306073709652508363335590014353408.000000</t>
        </is>
      </c>
    </row>
    <row r="3314">
      <c r="EQ3314" s="0" t="inlineStr">
        <is>
          <t>179行 19列，源：False 备：0</t>
        </is>
      </c>
    </row>
  </sheetData>
  <mergeCells count="213">
    <mergeCell ref="A474:A478"/>
    <mergeCell ref="A1027:A1029"/>
    <mergeCell ref="A654:A658"/>
    <mergeCell ref="A333:A342"/>
    <mergeCell ref="A600:A609"/>
    <mergeCell ref="A643:A653"/>
    <mergeCell ref="A1253:A1255"/>
    <mergeCell ref="A615:A624"/>
    <mergeCell ref="A1058:A1062"/>
    <mergeCell ref="A848:A850"/>
    <mergeCell ref="A1071:A1080"/>
    <mergeCell ref="A1207:A1216"/>
    <mergeCell ref="A52:A54"/>
    <mergeCell ref="A494:A496"/>
    <mergeCell ref="A525:A527"/>
    <mergeCell ref="A1035:A1039"/>
    <mergeCell ref="A1324:A1328"/>
    <mergeCell ref="A1150:A1170"/>
    <mergeCell ref="A556:A559"/>
    <mergeCell ref="A916:A920"/>
    <mergeCell ref="A678:A687"/>
    <mergeCell ref="A941:A943"/>
    <mergeCell ref="A77:A81"/>
    <mergeCell ref="A721:A725"/>
    <mergeCell ref="A343:A352"/>
    <mergeCell ref="A1124:A1149"/>
    <mergeCell ref="A585:A594"/>
    <mergeCell ref="A949:A952"/>
    <mergeCell ref="A58:A62"/>
    <mergeCell ref="A935:A940"/>
    <mergeCell ref="A379:A388"/>
    <mergeCell ref="A980:A984"/>
    <mergeCell ref="A1189:A1191"/>
    <mergeCell ref="A107:A111"/>
    <mergeCell ref="A443:A452"/>
    <mergeCell ref="A967:A969"/>
    <mergeCell ref="A1396:A1398"/>
    <mergeCell ref="A181:A184"/>
    <mergeCell ref="A484:A493"/>
    <mergeCell ref="A286:A288"/>
    <mergeCell ref="A315:A319"/>
    <mergeCell ref="A194:A214"/>
    <mergeCell ref="A228:A232"/>
    <mergeCell ref="A659:A661"/>
    <mergeCell ref="A236:A238"/>
    <mergeCell ref="A149:A151"/>
    <mergeCell ref="A267:A269"/>
    <mergeCell ref="A92:A95"/>
    <mergeCell ref="A306:A308"/>
    <mergeCell ref="A389:A409"/>
    <mergeCell ref="A3:A7"/>
    <mergeCell ref="A959:A961"/>
    <mergeCell ref="A301:A305"/>
    <mergeCell ref="A1308:A1310"/>
    <mergeCell ref="A261:A266"/>
    <mergeCell ref="A440:A442"/>
    <mergeCell ref="A185:A187"/>
    <mergeCell ref="A1352:A1361"/>
    <mergeCell ref="A18:A22"/>
    <mergeCell ref="A512:A516"/>
    <mergeCell ref="A223:A227"/>
    <mergeCell ref="A1118:A1123"/>
    <mergeCell ref="A171:A180"/>
    <mergeCell ref="A991:A1000"/>
    <mergeCell ref="A696:A705"/>
    <mergeCell ref="A463:A473"/>
    <mergeCell ref="A47:A51"/>
    <mergeCell ref="A239:A260"/>
    <mergeCell ref="A1370:A1390"/>
    <mergeCell ref="A693:A695"/>
    <mergeCell ref="A1404:A1424"/>
    <mergeCell ref="A913:A915"/>
    <mergeCell ref="A215:A219"/>
    <mergeCell ref="A1192:A1201"/>
    <mergeCell ref="A96:A98"/>
    <mergeCell ref="A1425:A1434"/>
    <mergeCell ref="A353:A373"/>
    <mergeCell ref="A112:A116"/>
    <mergeCell ref="A560:A569"/>
    <mergeCell ref="A854:A858"/>
    <mergeCell ref="A1297:A1307"/>
    <mergeCell ref="A1081:A1086"/>
    <mergeCell ref="A823:A826"/>
    <mergeCell ref="A773:A778"/>
    <mergeCell ref="A962:A966"/>
    <mergeCell ref="A1243:A1252"/>
    <mergeCell ref="A1349:A1351"/>
    <mergeCell ref="A23:A26"/>
    <mergeCell ref="A1365:A1369"/>
    <mergeCell ref="A434:A439"/>
    <mergeCell ref="A832:A836"/>
    <mergeCell ref="A688:A692"/>
    <mergeCell ref="A625:A634"/>
    <mergeCell ref="A419:A428"/>
    <mergeCell ref="A580:A584"/>
    <mergeCell ref="A330:A332"/>
    <mergeCell ref="A146:A148"/>
    <mergeCell ref="A908:A912"/>
    <mergeCell ref="A1321:A1323"/>
    <mergeCell ref="A883:A886"/>
    <mergeCell ref="A517:A521"/>
    <mergeCell ref="A1399:A1403"/>
    <mergeCell ref="A429:A433"/>
    <mergeCell ref="A851:A853"/>
    <mergeCell ref="A99:A101"/>
    <mergeCell ref="A1176:A1178"/>
    <mergeCell ref="A55:A57"/>
    <mergeCell ref="A985:A990"/>
    <mergeCell ref="A543:A545"/>
    <mergeCell ref="A453:A457"/>
    <mergeCell ref="A779:A781"/>
    <mergeCell ref="A575:A579"/>
    <mergeCell ref="A163:A165"/>
    <mergeCell ref="A729:A733"/>
    <mergeCell ref="A944:A948"/>
    <mergeCell ref="A1261:A1281"/>
    <mergeCell ref="A1362:A1364"/>
    <mergeCell ref="A1087:A1091"/>
    <mergeCell ref="A1391:A1395"/>
    <mergeCell ref="A1001:A1026"/>
    <mergeCell ref="A278:A280"/>
    <mergeCell ref="A33:A37"/>
    <mergeCell ref="A765:A767"/>
    <mergeCell ref="A799:A801"/>
    <mergeCell ref="A1063:A1065"/>
    <mergeCell ref="A44:A46"/>
    <mergeCell ref="A843:A847"/>
    <mergeCell ref="A926:A930"/>
    <mergeCell ref="A837:A842"/>
    <mergeCell ref="A1171:A1175"/>
    <mergeCell ref="A1066:A1070"/>
    <mergeCell ref="A827:A831"/>
    <mergeCell ref="A270:A272"/>
    <mergeCell ref="A82:A91"/>
    <mergeCell ref="A538:A542"/>
    <mergeCell ref="A1040:A1042"/>
    <mergeCell ref="A502:A511"/>
    <mergeCell ref="A410:A415"/>
    <mergeCell ref="A102:A106"/>
    <mergeCell ref="A726:A728"/>
    <mergeCell ref="A953:A955"/>
    <mergeCell ref="A1292:A1296"/>
    <mergeCell ref="A1339:A1343"/>
    <mergeCell ref="A791:A793"/>
    <mergeCell ref="A30:A32"/>
    <mergeCell ref="A638:A642"/>
    <mergeCell ref="A921:A925"/>
    <mergeCell ref="A166:A170"/>
    <mergeCell ref="A1092:A1117"/>
    <mergeCell ref="A1311:A1320"/>
    <mergeCell ref="A595:A599"/>
    <mergeCell ref="A528:A537"/>
    <mergeCell ref="A458:A462"/>
    <mergeCell ref="A570:A574"/>
    <mergeCell ref="A281:A285"/>
    <mergeCell ref="A635:A637"/>
    <mergeCell ref="A233:A235"/>
    <mergeCell ref="A1282:A1291"/>
    <mergeCell ref="A1445:A1447"/>
    <mergeCell ref="A38:A43"/>
    <mergeCell ref="A152:A157"/>
    <mergeCell ref="A744:A764"/>
    <mergeCell ref="A862:A882"/>
    <mergeCell ref="A73:A76"/>
    <mergeCell ref="A273:A277"/>
    <mergeCell ref="A120:A124"/>
    <mergeCell ref="A27:A29"/>
    <mergeCell ref="A734:A743"/>
    <mergeCell ref="A970:A979"/>
    <mergeCell ref="A931:A934"/>
    <mergeCell ref="A1217:A1242"/>
    <mergeCell ref="A374:A378"/>
    <mergeCell ref="A662:A671"/>
    <mergeCell ref="A672:A677"/>
    <mergeCell ref="A546:A555"/>
    <mergeCell ref="A711:A720"/>
    <mergeCell ref="A1344:A1348"/>
    <mergeCell ref="A63:A67"/>
    <mergeCell ref="A293:A297"/>
    <mergeCell ref="A320:A329"/>
    <mergeCell ref="A68:A72"/>
    <mergeCell ref="A479:A483"/>
    <mergeCell ref="A768:A772"/>
    <mergeCell ref="A220:A222"/>
    <mergeCell ref="A416:A418"/>
    <mergeCell ref="A787:A790"/>
    <mergeCell ref="A956:A958"/>
    <mergeCell ref="A1053:A1057"/>
    <mergeCell ref="A1202:A1206"/>
    <mergeCell ref="A117:A119"/>
    <mergeCell ref="A1179:A1188"/>
    <mergeCell ref="A794:A798"/>
    <mergeCell ref="A1030:A1034"/>
    <mergeCell ref="A859:A861"/>
    <mergeCell ref="A1043:A1052"/>
    <mergeCell ref="A782:A786"/>
    <mergeCell ref="A1256:A1260"/>
    <mergeCell ref="A1440:A1444"/>
    <mergeCell ref="A188:A193"/>
    <mergeCell ref="A706:A710"/>
    <mergeCell ref="A887:A907"/>
    <mergeCell ref="A1329:A1338"/>
    <mergeCell ref="A497:A501"/>
    <mergeCell ref="A522:A524"/>
    <mergeCell ref="A610:A614"/>
    <mergeCell ref="A298:A300"/>
    <mergeCell ref="A309:A314"/>
    <mergeCell ref="A802:A822"/>
    <mergeCell ref="A289:A292"/>
    <mergeCell ref="A125:A145"/>
    <mergeCell ref="A8:A17"/>
    <mergeCell ref="A158:A162"/>
    <mergeCell ref="A1435:A143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G3314"/>
  <sheetViews>
    <sheetView workbookViewId="0">
      <selection activeCell="A1" sqref="A1"/>
    </sheetView>
  </sheetViews>
  <sheetFormatPr baseColWidth="8" defaultRowHeight="15"/>
  <sheetData>
    <row r="1">
      <c r="A1" s="0" t="inlineStr">
        <is>
          <t>sqlserver -- 2026041723hbase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HYPERLINK("#2026041723hbase0!W3","info_binary_dml_single_pk")</f>
        <v/>
      </c>
      <c r="Z2" s="16">
        <f>HYPERLINK("#2026041723hbase0!W8","info_datetimeoffset_dml_single_pk_urp")</f>
        <v/>
      </c>
      <c r="AA2" s="16">
        <f>HYPERLINK("#2026041723hbase0!W23","info_text_dml_single_pk_irp")</f>
        <v/>
      </c>
      <c r="AB2" s="16">
        <f>HYPERLINK("#2026041723hbase0!W27","info_geometry_dml_single_pk_irp")</f>
        <v/>
      </c>
      <c r="AC2" s="16">
        <f>HYPERLINK("#2026041723hbase0!W30","info_sdt_dml_batch2_pk_irp2")</f>
        <v/>
      </c>
      <c r="AD2" s="16">
        <f>HYPERLINK("#2026041723hbase0!W33","info_varbinary_dml_single_pk_irp")</f>
        <v/>
      </c>
      <c r="AE2" s="16">
        <f>HYPERLINK("#2026041723hbase0!W44","info_sdt_dml_batch1_pk_urp1")</f>
        <v/>
      </c>
      <c r="AF2" s="16">
        <f>HYPERLINK("#2026041723hbase0!W47","info_varbinary_dml_single_pk_urp")</f>
        <v/>
      </c>
      <c r="AG2" s="16">
        <f>HYPERLINK("#2026041723hbase0!W52","info_xml_dml_single_pk_irp")</f>
        <v/>
      </c>
      <c r="AH2" s="16">
        <f>HYPERLINK("#2026041723hbase0!W55","info_sdt_dml_batch1_pk_urp2")</f>
        <v/>
      </c>
      <c r="AI2" s="16">
        <f>HYPERLINK("#2026041723hbase0!W58","info_varbinary_dml_single_pk_drp")</f>
        <v/>
      </c>
      <c r="AJ2" s="16">
        <f>HYPERLINK("#2026041723hbase0!W63","info_varbinary_dml_batch1_pk_urp1")</f>
        <v/>
      </c>
      <c r="AK2" s="16">
        <f>HYPERLINK("#2026041723hbase0!W68","info_nchar_dml_single_pk_irp")</f>
        <v/>
      </c>
      <c r="AL2" s="16">
        <f>HYPERLINK("#2026041723hbase0!W77","info_varbinary_dml_single_pk")</f>
        <v/>
      </c>
      <c r="AM2" s="16">
        <f>HYPERLINK("#2026041723hbase0!W82","info_datetimeoffset_dml_single_pk_drp")</f>
        <v/>
      </c>
      <c r="AN2" s="16">
        <f>HYPERLINK("#2026041723hbase0!W92","info_text_dml_single_pk_urp")</f>
        <v/>
      </c>
      <c r="AO2" s="16">
        <f>HYPERLINK("#2026041723hbase0!W96","info_geometry_dml_single_pk_urp")</f>
        <v/>
      </c>
      <c r="AP2" s="16">
        <f>HYPERLINK("#2026041723hbase0!W99","info_sdt_dml_batch1_pk_drp2")</f>
        <v/>
      </c>
      <c r="AQ2" s="16">
        <f>HYPERLINK("#2026041723hbase0!W102","info_varbinary_max_dml_single_pk_irp")</f>
        <v/>
      </c>
      <c r="AR2" s="16">
        <f>HYPERLINK("#2026041723hbase0!W117","info_sdt_dml_batch1_pk")</f>
        <v/>
      </c>
      <c r="AS2" s="16">
        <f>HYPERLINK("#2026041723hbase0!W120","info_varbinary_max_dml_single_pk_urp")</f>
        <v/>
      </c>
      <c r="AT2" s="16">
        <f>HYPERLINK("#2026041723hbase0!W125","info_int_dml_batch1_pk_urp1")</f>
        <v/>
      </c>
      <c r="AU2" s="16">
        <f>HYPERLINK("#2026041723hbase0!W146","info_xml_dml_single_pk_urp")</f>
        <v/>
      </c>
      <c r="AV2" s="16">
        <f>HYPERLINK("#2026041723hbase0!W149","info_datetime_dml_batch1_pk_irp1")</f>
        <v/>
      </c>
      <c r="AW2" s="16">
        <f>HYPERLINK("#2026041723hbase0!W158","info_varbinary_dml_batch1_pk_urp2")</f>
        <v/>
      </c>
      <c r="AX2" s="16">
        <f>HYPERLINK("#2026041723hbase0!W163","info_datetime_dml_batch1_pk_irp2")</f>
        <v/>
      </c>
      <c r="AY2" s="16">
        <f>HYPERLINK("#2026041723hbase0!W166","info_varbinary_max_dml_single_pk")</f>
        <v/>
      </c>
      <c r="AZ2" s="16">
        <f>HYPERLINK("#2026041723hbase0!W185","info_datetime_dml_batch2_pk_irp1")</f>
        <v/>
      </c>
      <c r="BA2" s="16">
        <f>HYPERLINK("#2026041723hbase0!W194","info_int_dml_batch1_pk_urp2")</f>
        <v/>
      </c>
      <c r="BB2" s="16">
        <f>HYPERLINK("#2026041723hbase0!W220","info_datetime_dml_batch2_pk_irp2")</f>
        <v/>
      </c>
      <c r="BC2" s="16">
        <f>HYPERLINK("#2026041723hbase0!W228","info_nchar_dml_single_pk_urp")</f>
        <v/>
      </c>
      <c r="BD2" s="16">
        <f>HYPERLINK("#2026041723hbase0!W236","info_datetime_dml_batch1_pk_urp1")</f>
        <v/>
      </c>
      <c r="BE2" s="16">
        <f>HYPERLINK("#2026041723hbase0!W278","info_datetime_dml_batch1_pk_urp2")</f>
        <v/>
      </c>
      <c r="BF2" s="16">
        <f>HYPERLINK("#2026041723hbase0!W281","info_varchar_dml_batch1_pk")</f>
        <v/>
      </c>
      <c r="BG2" s="16">
        <f>HYPERLINK("#2026041723hbase0!W286","info_geometry_dml_single_pk")</f>
        <v/>
      </c>
      <c r="BH2" s="16">
        <f>HYPERLINK("#2026041723hbase0!W293","info_nchar_dml_batch1_pk_irp1")</f>
        <v/>
      </c>
      <c r="BI2" s="16">
        <f>HYPERLINK("#2026041723hbase0!W298","info_datetime_dml_batch1_pk_drp2")</f>
        <v/>
      </c>
      <c r="BJ2" s="16">
        <f>HYPERLINK("#2026041723hbase0!W306","info_datetime_dml_batch1_pk")</f>
        <v/>
      </c>
      <c r="BK2" s="16">
        <f>HYPERLINK("#2026041723hbase0!W320","info_datetime2_dml_batch1_pk_irp1")</f>
        <v/>
      </c>
      <c r="BL2" s="16">
        <f>HYPERLINK("#2026041723hbase0!W330","info_date_dml_single_pk_irp")</f>
        <v/>
      </c>
      <c r="BM2" s="16">
        <f>HYPERLINK("#2026041723hbase0!W333","info_datetime2_dml_batch1_pk_irp2")</f>
        <v/>
      </c>
      <c r="BN2" s="16">
        <f>HYPERLINK("#2026041723hbase0!W343","info_datetime2_dml_batch2_pk_irp1")</f>
        <v/>
      </c>
      <c r="BO2" s="16">
        <f>HYPERLINK("#2026041723hbase0!W353","info_int_dml_batch1_pk_drp2")</f>
        <v/>
      </c>
      <c r="BP2" s="16">
        <f>HYPERLINK("#2026041723hbase0!W374","info_binary_dml_batch1_pk_irp1")</f>
        <v/>
      </c>
      <c r="BQ2" s="16">
        <f>HYPERLINK("#2026041723hbase0!W379","info_datetime2_dml_batch2_pk_irp2")</f>
        <v/>
      </c>
      <c r="BR2" s="16">
        <f>HYPERLINK("#2026041723hbase0!W389","info_int_dml_batch1_pk")</f>
        <v/>
      </c>
      <c r="BS2" s="16">
        <f>HYPERLINK("#2026041723hbase0!W416","info_hierarchyid_dml_single_pk_irp")</f>
        <v/>
      </c>
      <c r="BT2" s="16">
        <f>HYPERLINK("#2026041723hbase0!W429","info_nchar_dml_batch1_pk_irp2")</f>
        <v/>
      </c>
      <c r="BU2" s="16">
        <f>HYPERLINK("#2026041723hbase0!W440","info_date_dml_single_pk_urp")</f>
        <v/>
      </c>
      <c r="BV2" s="16">
        <f>HYPERLINK("#2026041723hbase0!W443","info_datetime2_dml_batch1_pk_urp2")</f>
        <v/>
      </c>
      <c r="BW2" s="16">
        <f>HYPERLINK("#2026041723hbase0!W458","info_nvarchar_dml_single_pk_irp")</f>
        <v/>
      </c>
      <c r="BX2" s="16">
        <f>HYPERLINK("#2026041723hbase0!W479","info_binary_dml_batch1_pk_irp2")</f>
        <v/>
      </c>
      <c r="BY2" s="16">
        <f>HYPERLINK("#2026041723hbase0!W484","info_datetime2_dml_batch1_pk_drp2")</f>
        <v/>
      </c>
      <c r="BZ2" s="16">
        <f>HYPERLINK("#2026041723hbase0!W494","info_hierarchyid_dml_single_pk_urp")</f>
        <v/>
      </c>
      <c r="CA2" s="16">
        <f>HYPERLINK("#2026041723hbase0!W497","info_nvarchar_dml_single_pk_urp")</f>
        <v/>
      </c>
      <c r="CB2" s="16">
        <f>HYPERLINK("#2026041723hbase0!W512","info_nchar_dml_batch2_pk_irp1")</f>
        <v/>
      </c>
      <c r="CC2" s="16">
        <f>HYPERLINK("#2026041723hbase0!W517","info_binary_dml_batch2_pk_irp1")</f>
        <v/>
      </c>
      <c r="CD2" s="16">
        <f>HYPERLINK("#2026041723hbase0!W528","info_datetimeoffset_dml_batch1_pk_irp1")</f>
        <v/>
      </c>
      <c r="CE2" s="16">
        <f>HYPERLINK("#2026041723hbase0!W538","info_nchar_dml_batch2_pk_irp2")</f>
        <v/>
      </c>
      <c r="CF2" s="16">
        <f>HYPERLINK("#2026041723hbase0!W546","info_datetimeoffset_dml_batch1_pk_irp2")</f>
        <v/>
      </c>
      <c r="CG2" s="16">
        <f>HYPERLINK("#2026041723hbase0!W560","info_datetimeoffset_dml_batch2_pk_irp1")</f>
        <v/>
      </c>
      <c r="CH2" s="16">
        <f>HYPERLINK("#2026041723hbase0!W570","info_char_dml_batch1_pk_urp1")</f>
        <v/>
      </c>
      <c r="CI2" s="16">
        <f>HYPERLINK("#2026041723hbase0!W575","info_binary_dml_batch2_pk_irp2")</f>
        <v/>
      </c>
      <c r="CJ2" s="16">
        <f>HYPERLINK("#2026041723hbase0!W585","info_datetimeoffset_dml_batch2_pk_irp2")</f>
        <v/>
      </c>
      <c r="CK2" s="16">
        <f>HYPERLINK("#2026041723hbase0!W595","info_char_dml_batch1_pk_urp2")</f>
        <v/>
      </c>
      <c r="CL2" s="16">
        <f>HYPERLINK("#2026041723hbase0!W600","info_datetimeoffset_dml_batch1_pk_urp1")</f>
        <v/>
      </c>
      <c r="CM2" s="16">
        <f>HYPERLINK("#2026041723hbase0!W615","info_time_dml_single_pk_irp")</f>
        <v/>
      </c>
      <c r="CN2" s="16">
        <f>HYPERLINK("#2026041723hbase0!W625","info_datetimeoffset_dml_batch1_pk_urp2")</f>
        <v/>
      </c>
      <c r="CO2" s="16">
        <f>HYPERLINK("#2026041723hbase0!W635","info_date_dml_batch1_pk_irp2")</f>
        <v/>
      </c>
      <c r="CP2" s="16">
        <f>HYPERLINK("#2026041723hbase0!W662","info_datetimeoffset_dml_batch1_pk_drp2")</f>
        <v/>
      </c>
      <c r="CQ2" s="16">
        <f>HYPERLINK("#2026041723hbase0!W693","info_date_dml_batch2_pk_irp1")</f>
        <v/>
      </c>
      <c r="CR2" s="16">
        <f>HYPERLINK("#2026041723hbase0!W696","info_time_dml_single_pk_urp")</f>
        <v/>
      </c>
      <c r="CS2" s="16">
        <f>HYPERLINK("#2026041723hbase0!W706","info_binary_dml_batch1_pk_urp1")</f>
        <v/>
      </c>
      <c r="CT2" s="16">
        <f>HYPERLINK("#2026041723hbase0!W711","info_time_dml_single_pk_drp")</f>
        <v/>
      </c>
      <c r="CU2" s="16">
        <f>HYPERLINK("#2026041723hbase0!W726","info_date_dml_batch2_pk_irp2")</f>
        <v/>
      </c>
      <c r="CV2" s="16">
        <f>HYPERLINK("#2026041723hbase0!W729","info_binary_dml_batch1_pk_urp2")</f>
        <v/>
      </c>
      <c r="CW2" s="16">
        <f>HYPERLINK("#2026041723hbase0!W744","info_int_dml_single_pk_irp")</f>
        <v/>
      </c>
      <c r="CX2" s="16">
        <f>HYPERLINK("#2026041723hbase0!W765","info_sdt_dml_single_pk_irp")</f>
        <v/>
      </c>
      <c r="CY2" s="16">
        <f>HYPERLINK("#2026041723hbase0!W787","info_varcharmax_dml_single_pk_irp")</f>
        <v/>
      </c>
      <c r="CZ2" s="16">
        <f>HYPERLINK("#2026041723hbase0!W791","info_sdt_dml_single_pk_drp")</f>
        <v/>
      </c>
      <c r="DA2" s="16">
        <f>HYPERLINK("#2026041723hbase0!W794","info_char_dml_batch1_pk_drp2")</f>
        <v/>
      </c>
      <c r="DB2" s="16">
        <f>HYPERLINK("#2026041723hbase0!W802","info_int_dml_single_pk_urp")</f>
        <v/>
      </c>
      <c r="DC2" s="16">
        <f>HYPERLINK("#2026041723hbase0!W823","info_varcharmax_dml_single_pk_urp")</f>
        <v/>
      </c>
      <c r="DD2" s="16">
        <f>HYPERLINK("#2026041723hbase0!W827","info_char_dml_batch1_pk")</f>
        <v/>
      </c>
      <c r="DE2" s="16">
        <f>HYPERLINK("#2026041723hbase0!W843","info_char_dml_single_pk_irp")</f>
        <v/>
      </c>
      <c r="DF2" s="16">
        <f>HYPERLINK("#2026041723hbase0!W848","info_date_dml_batch1_pk_urp1")</f>
        <v/>
      </c>
      <c r="DG2" s="16">
        <f>HYPERLINK("#2026041723hbase0!W851","info_date_dml_batch1_pk_urp2")</f>
        <v/>
      </c>
      <c r="DH2" s="16">
        <f>HYPERLINK("#2026041723hbase0!W854","info_binary_dml_batch1_pk_drp2")</f>
        <v/>
      </c>
      <c r="DI2" s="16">
        <f>HYPERLINK("#2026041723hbase0!W859","info_datetime_dml_single_pk_irp")</f>
        <v/>
      </c>
      <c r="DJ2" s="16">
        <f>HYPERLINK("#2026041723hbase0!W862","info_int_dml_single_pk_drp")</f>
        <v/>
      </c>
      <c r="DK2" s="16">
        <f>HYPERLINK("#2026041723hbase0!W887","info_int_dml_single_pk")</f>
        <v/>
      </c>
      <c r="DL2" s="16">
        <f>HYPERLINK("#2026041723hbase0!W913","info_timestamp_dml_single_pk_irp")</f>
        <v/>
      </c>
      <c r="DM2" s="16">
        <f>HYPERLINK("#2026041723hbase0!W916","info_char_dml_single_pk_urp")</f>
        <v/>
      </c>
      <c r="DN2" s="16">
        <f>HYPERLINK("#2026041723hbase0!W956","info_datetime_dml_single_pk_drp")</f>
        <v/>
      </c>
      <c r="DO2" s="16">
        <f>HYPERLINK("#2026041723hbase0!W959","info_date_dml_batch1_pk")</f>
        <v/>
      </c>
      <c r="DP2" s="16">
        <f>HYPERLINK("#2026041723hbase0!W962","info_nvarchar_dml_batch1_pk_irp1")</f>
        <v/>
      </c>
      <c r="DQ2" s="16">
        <f>HYPERLINK("#2026041723hbase0!W967","info_timestamp_dml_single_pk_drp")</f>
        <v/>
      </c>
      <c r="DR2" s="16">
        <f>HYPERLINK("#2026041723hbase0!W970","info_time_dml_batch1_pk_irp1")</f>
        <v/>
      </c>
      <c r="DS2" s="16">
        <f>HYPERLINK("#2026041723hbase0!W980","info_binary_dml_batch1_pk")</f>
        <v/>
      </c>
      <c r="DT2" s="16">
        <f>HYPERLINK("#2026041723hbase0!W991","info_time_dml_batch1_pk_irp2")</f>
        <v/>
      </c>
      <c r="DU2" s="16">
        <f>HYPERLINK("#2026041723hbase0!W1001","info_sql_variant_dml_single_pk_irp")</f>
        <v/>
      </c>
      <c r="DV2" s="16">
        <f>HYPERLINK("#2026041723hbase0!W1035","info_nvarchar_dml_batch1_pk_irp2")</f>
        <v/>
      </c>
      <c r="DW2" s="16">
        <f>HYPERLINK("#2026041723hbase0!W1040","info_uniqueidentifier_dml_single_pk_irp")</f>
        <v/>
      </c>
      <c r="DX2" s="16">
        <f>HYPERLINK("#2026041723hbase0!W1043","info_datetime2_dml_single_pk_irp")</f>
        <v/>
      </c>
      <c r="DY2" s="16">
        <f>HYPERLINK("#2026041723hbase0!W1058","info_varbinary_dml_batch1_pk_irp1")</f>
        <v/>
      </c>
      <c r="DZ2" s="16">
        <f>HYPERLINK("#2026041723hbase0!W1063","info_geography_dml_single_pk_irp")</f>
        <v/>
      </c>
      <c r="EA2" s="16">
        <f>HYPERLINK("#2026041723hbase0!W1066","info_varchar_dml_single_pk_irp")</f>
        <v/>
      </c>
      <c r="EB2" s="16">
        <f>HYPERLINK("#2026041723hbase0!W1071","info_time_dml_batch2_pk_irp1")</f>
        <v/>
      </c>
      <c r="EC2" s="16">
        <f>HYPERLINK("#2026041723hbase0!W1087","info_varbinary_dml_batch1_pk_irp2")</f>
        <v/>
      </c>
      <c r="ED2" s="16">
        <f>HYPERLINK("#2026041723hbase0!W1092","info_sql_variant_dml_single_pk_urp")</f>
        <v/>
      </c>
      <c r="EE2" s="16">
        <f>HYPERLINK("#2026041723hbase0!W1124","info_sql_variant_dml_single_pk_drp")</f>
        <v/>
      </c>
      <c r="EF2" s="16">
        <f>HYPERLINK("#2026041723hbase0!W1150","info_int_dml_batch1_pk_irp1")</f>
        <v/>
      </c>
      <c r="EG2" s="16">
        <f>HYPERLINK("#2026041723hbase0!W1171","info_nvarchar_dml_batch2_pk_irp1")</f>
        <v/>
      </c>
      <c r="EH2" s="16">
        <f>HYPERLINK("#2026041723hbase0!W1176","info_uniqueidentifier_dml_single_pk_urp")</f>
        <v/>
      </c>
      <c r="EI2" s="16">
        <f>HYPERLINK("#2026041723hbase0!W1179","info_datetime2_dml_single_pk_urp")</f>
        <v/>
      </c>
      <c r="EJ2" s="16">
        <f>HYPERLINK("#2026041723hbase0!W1189","info_geography_dml_single_pk_urp")</f>
        <v/>
      </c>
      <c r="EK2" s="16">
        <f>HYPERLINK("#2026041723hbase0!W1192","info_time_dml_batch2_pk_irp2")</f>
        <v/>
      </c>
      <c r="EL2" s="16">
        <f>HYPERLINK("#2026041723hbase0!W1202","info_varbinary_dml_batch2_pk_irp1")</f>
        <v/>
      </c>
      <c r="EM2" s="16">
        <f>HYPERLINK("#2026041723hbase0!W1207","info_time_dml_batch1_pk_urp1")</f>
        <v/>
      </c>
      <c r="EN2" s="16">
        <f>HYPERLINK("#2026041723hbase0!W1217","info_sql_variant_dml_single_pk")</f>
        <v/>
      </c>
      <c r="EO2" s="16">
        <f>HYPERLINK("#2026041723hbase0!W1243","info_time_dml_batch1_pk_urp2")</f>
        <v/>
      </c>
      <c r="EP2" s="16">
        <f>HYPERLINK("#2026041723hbase0!W1256","info_binary_dml_single_pk_irp")</f>
        <v/>
      </c>
      <c r="EQ2" s="16">
        <f>HYPERLINK("#2026041723hbase0!W1261","info_int_dml_batch1_pk_irp2")</f>
        <v/>
      </c>
      <c r="ER2" s="16">
        <f>HYPERLINK("#2026041723hbase0!W1292","info_varchar_dml_single_pk_urp")</f>
        <v/>
      </c>
      <c r="ES2" s="16">
        <f>HYPERLINK("#2026041723hbase0!W1321","info_geography_dml_single_pk_drp")</f>
        <v/>
      </c>
      <c r="ET2" s="16">
        <f>HYPERLINK("#2026041723hbase0!W1329","info_time_dml_batch1_pk_drp2")</f>
        <v/>
      </c>
      <c r="EU2" s="16">
        <f>HYPERLINK("#2026041723hbase0!W1344","info_nvarchar_dml_batch2_pk_irp2")</f>
        <v/>
      </c>
      <c r="EV2" s="16">
        <f>HYPERLINK("#2026041723hbase0!W1349","info_geography_dml_single_pk")</f>
        <v/>
      </c>
      <c r="EW2" s="16">
        <f>HYPERLINK("#2026041723hbase0!W1352","info_time_dml_batch1_pk")</f>
        <v/>
      </c>
      <c r="EX2" s="16">
        <f>HYPERLINK("#2026041723hbase0!W1362","info_sdt_dml_batch1_pk_irp1")</f>
        <v/>
      </c>
      <c r="EY2" s="16">
        <f>HYPERLINK("#2026041723hbase0!W1365","info_binary_dml_single_pk_urp")</f>
        <v/>
      </c>
      <c r="EZ2" s="16">
        <f>HYPERLINK("#2026041723hbase0!W1370","info_int_dml_batch2_pk_irp1")</f>
        <v/>
      </c>
      <c r="FA2" s="16">
        <f>HYPERLINK("#2026041723hbase0!W1391","info_varbinary_dml_batch2_pk_irp2")</f>
        <v/>
      </c>
      <c r="FB2" s="16">
        <f>HYPERLINK("#2026041723hbase0!W1396","info_sdt_dml_batch1_pk_irp2")</f>
        <v/>
      </c>
      <c r="FC2" s="16">
        <f>HYPERLINK("#2026041723hbase0!W1399","info_binary_dml_single_pk_drp")</f>
        <v/>
      </c>
      <c r="FD2" s="16">
        <f>HYPERLINK("#2026041723hbase0!W1404","info_int_dml_batch2_pk_irp2")</f>
        <v/>
      </c>
      <c r="FE2" s="16">
        <f>HYPERLINK("#2026041723hbase0!W1425","info_datetimeoffset_dml_single_pk_irp")</f>
        <v/>
      </c>
      <c r="FF2" s="16">
        <f>HYPERLINK("#2026041723hbase0!W1435","info_varchar_dml_batch1_pk_urp2")</f>
        <v/>
      </c>
      <c r="FG2" s="16">
        <f>HYPERLINK("#2026041723hbase0!W1445","info_sdt_dml_batch2_pk_irp1")</f>
        <v/>
      </c>
    </row>
    <row r="3">
      <c r="A3" s="0" t="inlineStr">
        <is>
          <t>info_binary_dml_single_pk</t>
        </is>
      </c>
      <c r="K3" s="0" t="inlineStr">
        <is>
          <t>[0;34m info_binary_dml_single_pk [0m源备字段数相同，源端字段：4 	备端字段4</t>
        </is>
      </c>
      <c r="W3" s="16">
        <f>HYPERLINK("#2026041723hbase0!Y2","NO 源备存在差异，共3个")</f>
        <v/>
      </c>
      <c r="X3" s="0">
        <f>A3</f>
        <v/>
      </c>
      <c r="Y3" s="0" t="inlineStr">
        <is>
          <t>0行 1列，源：b'F' 备：46</t>
        </is>
      </c>
      <c r="Z3" s="0" t="inlineStr">
        <is>
          <t>0行 2列，源：None 备：</t>
        </is>
      </c>
      <c r="AA3" s="0" t="inlineStr">
        <is>
          <t>0行 1列，源：None 备：</t>
        </is>
      </c>
      <c r="AB3" s="0" t="inlineStr">
        <is>
          <t>6行 1列，源：None 备：</t>
        </is>
      </c>
      <c r="AC3" s="0" t="inlineStr">
        <is>
          <t>1行 0列，源：2 备：10</t>
        </is>
      </c>
      <c r="AD3" s="0" t="inlineStr">
        <is>
          <t>0行 1列，源：None 备：</t>
        </is>
      </c>
      <c r="AE3" s="0" t="inlineStr">
        <is>
          <t>1行 0列，源：2 备：10</t>
        </is>
      </c>
      <c r="AF3" s="0" t="inlineStr">
        <is>
          <t>0行 1列，源：b'x' 备：78</t>
        </is>
      </c>
      <c r="AG3" s="0" t="inlineStr">
        <is>
          <t>0行 1列，源：None 备：</t>
        </is>
      </c>
      <c r="AH3" s="0" t="inlineStr">
        <is>
          <t>1行 0列，源：2 备：10</t>
        </is>
      </c>
      <c r="AI3" s="0" t="inlineStr">
        <is>
          <t>0行 1列，源：b'b' 备：62</t>
        </is>
      </c>
      <c r="AJ3" s="0" t="inlineStr">
        <is>
          <t>0行 1列，源：None 备：</t>
        </is>
      </c>
      <c r="AK3" s="0" t="inlineStr">
        <is>
          <t>0行 1列，源：None 备：</t>
        </is>
      </c>
      <c r="AL3" s="0" t="inlineStr">
        <is>
          <t>0行 1列，源：b'f' 备：66</t>
        </is>
      </c>
      <c r="AM3" s="0" t="inlineStr">
        <is>
          <t>0行 0列，源：5 备：11</t>
        </is>
      </c>
      <c r="AN3" s="0" t="inlineStr">
        <is>
          <t>2行 1列，源：None 备：</t>
        </is>
      </c>
      <c r="AO3" s="0" t="inlineStr">
        <is>
          <t>0行 1列，源：POINT (31.2397 121.4998) 备：POINT(31.2396999999999991 121.499799999999993)</t>
        </is>
      </c>
      <c r="AP3" s="0" t="inlineStr">
        <is>
          <t>0行 0列，源：4 备：10</t>
        </is>
      </c>
      <c r="AQ3" s="0" t="inlineStr">
        <is>
          <t>0行 1列，源：None 备：</t>
        </is>
      </c>
      <c r="AR3" s="0" t="inlineStr">
        <is>
          <t>0行 0列，源：8 备：10</t>
        </is>
      </c>
      <c r="AS3" s="0" t="inlineStr">
        <is>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5465737444617461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t>
        </is>
      </c>
      <c r="AT3" s="0" t="inlineStr">
        <is>
          <t>0行 2列，源：-32768.0 备：-32768</t>
        </is>
      </c>
      <c r="AU3"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3" s="0" t="inlineStr">
        <is>
          <t>0行 1列，源：None 备：</t>
        </is>
      </c>
      <c r="AW3" s="0" t="inlineStr">
        <is>
          <t>0行 1列，源：None 备：</t>
        </is>
      </c>
      <c r="AX3" s="0" t="inlineStr">
        <is>
          <t>0行 1列，源：None 备：</t>
        </is>
      </c>
      <c r="AY3" s="0" t="inlineStr">
        <is>
          <t>0行 1列，源：b'' 备：</t>
        </is>
      </c>
      <c r="AZ3" s="0" t="inlineStr">
        <is>
          <t>0行 1列，源：None 备：</t>
        </is>
      </c>
      <c r="BA3" s="0" t="inlineStr">
        <is>
          <t>0行 2列，源：-1.0 备：-1</t>
        </is>
      </c>
      <c r="BB3" s="0" t="inlineStr">
        <is>
          <t>0行 1列，源：None 备：</t>
        </is>
      </c>
      <c r="BC3" s="0" t="inlineStr">
        <is>
          <t>1行 0列，源：2 备：10</t>
        </is>
      </c>
      <c r="BD3" s="0" t="inlineStr">
        <is>
          <t>0行 1列，源：9999-12-31 23:59:59.997000 备：9999-12-31 23:59:59.997</t>
        </is>
      </c>
      <c r="BE3" s="0" t="inlineStr">
        <is>
          <t>1行 0列，源：2 备：10</t>
        </is>
      </c>
      <c r="BF3" s="0" t="inlineStr">
        <is>
          <t>0行 1列，源：None 备：</t>
        </is>
      </c>
      <c r="BG3" s="0" t="inlineStr">
        <is>
          <t>0行 1列，源：LINESTRING (116.3 39.9, 116.4 39.8, 116.5 39.7) 备：LINESTRING(116.299999999999997 39.8999999999999986,116.400000000000006 39.7999999999999972,116.5 39.7000000000000028)</t>
        </is>
      </c>
      <c r="BH3" s="0" t="inlineStr">
        <is>
          <t>0行 1列，源：None 备：</t>
        </is>
      </c>
      <c r="BI3" s="0" t="inlineStr">
        <is>
          <t>0行 0列，源：6 备：15</t>
        </is>
      </c>
      <c r="BJ3" s="0" t="inlineStr">
        <is>
          <t>0行 0列，源：5 备：11</t>
        </is>
      </c>
      <c r="BK3" s="0" t="inlineStr">
        <is>
          <t>0行 1列，源：None 备：</t>
        </is>
      </c>
      <c r="BL3" s="0" t="inlineStr">
        <is>
          <t>0行 1列，源：None 备：</t>
        </is>
      </c>
      <c r="BM3" s="0" t="inlineStr">
        <is>
          <t>0行 1列，源：None 备：</t>
        </is>
      </c>
      <c r="BN3" s="0" t="inlineStr">
        <is>
          <t>0行 1列，源：None 备：</t>
        </is>
      </c>
      <c r="BO3" s="0" t="inlineStr">
        <is>
          <t>0行 0列，源：3 备：10</t>
        </is>
      </c>
      <c r="BP3" s="0" t="inlineStr">
        <is>
          <t>0行 1列，源：None 备：</t>
        </is>
      </c>
      <c r="BQ3" s="0" t="inlineStr">
        <is>
          <t>0行 1列，源：None 备：</t>
        </is>
      </c>
      <c r="BR3" s="0" t="inlineStr">
        <is>
          <t>0行 1列，源：100.0 备：100</t>
        </is>
      </c>
      <c r="BS3" s="0" t="inlineStr">
        <is>
          <t>0行 1列，源：None 备：</t>
        </is>
      </c>
      <c r="BT3" s="0" t="inlineStr">
        <is>
          <t>0行 1列，源：None 备：</t>
        </is>
      </c>
      <c r="BU3" s="0" t="inlineStr">
        <is>
          <t>4行 1列，源：None 备：</t>
        </is>
      </c>
      <c r="BV3" s="0" t="inlineStr">
        <is>
          <t>2行 2列，源：2046-05-11 14:30:45.100000 备：2046-05-11 14:30:45.1</t>
        </is>
      </c>
      <c r="BW3" s="0" t="inlineStr">
        <is>
          <t>0行 1列，源：None 备：</t>
        </is>
      </c>
      <c r="BX3" s="0" t="inlineStr">
        <is>
          <t>0行 1列，源：None 备：</t>
        </is>
      </c>
      <c r="BY3" s="0" t="inlineStr">
        <is>
          <t>0行 2列，源：9999-12-31 23:59:59.900000 备：9999-12-31 23:59:59.9</t>
        </is>
      </c>
      <c r="BZ3" s="0" t="inlineStr">
        <is>
          <t>2行 1列，源：None 备：</t>
        </is>
      </c>
      <c r="CA3" s="0" t="inlineStr">
        <is>
          <t>1行 0列，源：2 备：10</t>
        </is>
      </c>
      <c r="CB3" s="0" t="inlineStr">
        <is>
          <t>0行 1列，源：None 备：</t>
        </is>
      </c>
      <c r="CC3" s="0" t="inlineStr">
        <is>
          <t>0行 1列，源：None 备：</t>
        </is>
      </c>
      <c r="CD3" s="0" t="inlineStr">
        <is>
          <t>0行 1列，源：None 备：</t>
        </is>
      </c>
      <c r="CE3" s="0" t="inlineStr">
        <is>
          <t>0行 1列，源：None 备：</t>
        </is>
      </c>
      <c r="CF3" s="0" t="inlineStr">
        <is>
          <t>0行 1列，源：None 备：</t>
        </is>
      </c>
      <c r="CG3" s="0" t="inlineStr">
        <is>
          <t>0行 1列，源：None 备：</t>
        </is>
      </c>
      <c r="CH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3" s="0" t="inlineStr">
        <is>
          <t>0行 1列，源：None 备：</t>
        </is>
      </c>
      <c r="CJ3" s="0" t="inlineStr">
        <is>
          <t>0行 1列，源：None 备：</t>
        </is>
      </c>
      <c r="CK3"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3" s="0" t="inlineStr">
        <is>
          <t>0行 2列，源：None 备：</t>
        </is>
      </c>
      <c r="CM3" s="0" t="inlineStr">
        <is>
          <t>0行 1列，源：None 备：</t>
        </is>
      </c>
      <c r="CN3" s="0" t="inlineStr">
        <is>
          <t>1行 0列，源：2 备：10</t>
        </is>
      </c>
      <c r="CO3" s="0" t="inlineStr">
        <is>
          <t>0行 1列，源：None 备：</t>
        </is>
      </c>
      <c r="CP3" s="0" t="inlineStr">
        <is>
          <t>0行 0列，源：5 备：10</t>
        </is>
      </c>
      <c r="CQ3" s="0" t="inlineStr">
        <is>
          <t>0行 1列，源：None 备：</t>
        </is>
      </c>
      <c r="CR3" s="0" t="inlineStr">
        <is>
          <t>2行 1列，源：None 备：</t>
        </is>
      </c>
      <c r="CS3" s="0" t="inlineStr">
        <is>
          <t>0行 1列，源：b'X' 备：58</t>
        </is>
      </c>
      <c r="CT3" s="0" t="inlineStr">
        <is>
          <t>0行 0列，源：3 备：11</t>
        </is>
      </c>
      <c r="CU3" s="0" t="inlineStr">
        <is>
          <t>0行 1列，源：None 备：</t>
        </is>
      </c>
      <c r="CV3" s="0" t="inlineStr">
        <is>
          <t>0行 1列，源：b'X' 备：58</t>
        </is>
      </c>
      <c r="CW3" s="0" t="inlineStr">
        <is>
          <t>0行 1列，源：0.0 备：0</t>
        </is>
      </c>
      <c r="CX3" s="0" t="inlineStr">
        <is>
          <t>1行 0列，源：2 备：10</t>
        </is>
      </c>
      <c r="CY3" s="0" t="inlineStr">
        <is>
          <t>0行 1列，源：None 备：</t>
        </is>
      </c>
      <c r="CZ3" s="0" t="inlineStr">
        <is>
          <t>0行 0列，源：4 备：10</t>
        </is>
      </c>
      <c r="DA3"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3" s="0" t="inlineStr">
        <is>
          <t>0行 1列，源：0.0 备：0</t>
        </is>
      </c>
      <c r="DC3" s="0" t="inlineStr">
        <is>
          <t>2行 1列，源：None 备：</t>
        </is>
      </c>
      <c r="DD3" s="0" t="inlineStr">
        <is>
          <t>0行 1列，源：None 备：</t>
        </is>
      </c>
      <c r="DE3" s="0" t="inlineStr">
        <is>
          <t>0行 1列，源：None 备：</t>
        </is>
      </c>
      <c r="DF3" s="0" t="inlineStr">
        <is>
          <t>1行 0列，源：2 备：10</t>
        </is>
      </c>
      <c r="DG3" s="0" t="inlineStr">
        <is>
          <t>1行 0列，源：2 备：10</t>
        </is>
      </c>
      <c r="DH3" s="0" t="inlineStr">
        <is>
          <t>0行 1列，源：b'A' 备：41</t>
        </is>
      </c>
      <c r="DI3" s="0" t="inlineStr">
        <is>
          <t>0行 1列，源：None 备：</t>
        </is>
      </c>
      <c r="DJ3" s="0" t="inlineStr">
        <is>
          <t>0行 1列，源：0.0 备：0</t>
        </is>
      </c>
      <c r="DK3" s="0" t="inlineStr">
        <is>
          <t>0行 1列，源：None 备：</t>
        </is>
      </c>
      <c r="DL3" s="0" t="inlineStr">
        <is>
          <t>0行 1列，源：timestamp不参与比较 备：00000000000140A6</t>
        </is>
      </c>
      <c r="DM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3" s="0" t="inlineStr">
        <is>
          <t>0行 0列，源：3 备：11</t>
        </is>
      </c>
      <c r="DO3" s="0" t="inlineStr">
        <is>
          <t>1行 0列，源：3 备：11</t>
        </is>
      </c>
      <c r="DP3" s="0" t="inlineStr">
        <is>
          <t>0行 1列，源：None 备：</t>
        </is>
      </c>
      <c r="DQ3" s="0" t="inlineStr">
        <is>
          <t>0行 1列，源：timestamp不参与比较 备：00000000000140A8</t>
        </is>
      </c>
      <c r="DR3" s="0" t="inlineStr">
        <is>
          <t>0行 1列，源：None 备：</t>
        </is>
      </c>
      <c r="DS3" s="0" t="inlineStr">
        <is>
          <t>0行 1列，源：b'X' 备：58</t>
        </is>
      </c>
      <c r="DT3" s="0" t="inlineStr">
        <is>
          <t>0行 1列，源：None 备：</t>
        </is>
      </c>
      <c r="DU3" s="0" t="inlineStr">
        <is>
          <t>0行 1列，源：None 备：</t>
        </is>
      </c>
      <c r="DV3" s="0" t="inlineStr">
        <is>
          <t>0行 1列，源：None 备：</t>
        </is>
      </c>
      <c r="DW3" s="0" t="inlineStr">
        <is>
          <t>3行 1列，源：None 备：</t>
        </is>
      </c>
      <c r="DX3" s="0" t="inlineStr">
        <is>
          <t>0行 1列，源：None 备：</t>
        </is>
      </c>
      <c r="DY3" s="0" t="inlineStr">
        <is>
          <t>0行 1列，源：None 备：</t>
        </is>
      </c>
      <c r="DZ3" s="0" t="inlineStr">
        <is>
          <t>0行 1列，源：POINT (116.404 39.915) 备：POINT(116.403999999999996 39.9149999999999991)</t>
        </is>
      </c>
      <c r="EA3" s="0" t="inlineStr">
        <is>
          <t>0行 1列，源：None 备：</t>
        </is>
      </c>
      <c r="EB3" s="0" t="inlineStr">
        <is>
          <t>0行 1列，源：None 备：</t>
        </is>
      </c>
      <c r="EC3" s="0" t="inlineStr">
        <is>
          <t>0行 1列，源：None 备：</t>
        </is>
      </c>
      <c r="ED3" s="0" t="inlineStr">
        <is>
          <t>0行 20列，源：0xC9CFBAA32324255E262A2D3D0000000000000000 备：0xBAA32324255E262A2D3D0000000000000000</t>
        </is>
      </c>
      <c r="EE3" s="0" t="inlineStr">
        <is>
          <t>0行 10列，源：-122337203685477.58 备：-122337203685477.5808</t>
        </is>
      </c>
      <c r="EF3" s="0" t="inlineStr">
        <is>
          <t>0行 1列，源：0.0 备：0</t>
        </is>
      </c>
      <c r="EG3" s="0" t="inlineStr">
        <is>
          <t>0行 1列，源：None 备：</t>
        </is>
      </c>
      <c r="EH3" s="0" t="inlineStr">
        <is>
          <t>0行 1列，源：None 备：</t>
        </is>
      </c>
      <c r="EI3" s="0" t="inlineStr">
        <is>
          <t>0行 2列，源：2046-05-11 14:30:45.100000 备：2046-05-11 14:30:45.1</t>
        </is>
      </c>
      <c r="EJ3" s="0" t="inlineStr">
        <is>
          <t>0行 1列，源：POINT (55.9271035250276 -3.29431266523898) 备：POINT(55.9271035250275972 -3.29431266523898003)</t>
        </is>
      </c>
      <c r="EK3" s="0" t="inlineStr">
        <is>
          <t>0行 1列，源：None 备：</t>
        </is>
      </c>
      <c r="EL3" s="0" t="inlineStr">
        <is>
          <t>0行 1列，源：None 备：</t>
        </is>
      </c>
      <c r="EM3" s="0" t="inlineStr">
        <is>
          <t>1行 0列，源：2 备：10</t>
        </is>
      </c>
      <c r="EN3" s="0" t="inlineStr">
        <is>
          <t>0行 10列，源：-12337203685477.58 备：-12337203685477.5808</t>
        </is>
      </c>
      <c r="EO3" s="0" t="inlineStr">
        <is>
          <t>1行 0列，源：2 备：10</t>
        </is>
      </c>
      <c r="EP3" s="0" t="inlineStr">
        <is>
          <t>0行 1列，源：None 备：</t>
        </is>
      </c>
      <c r="EQ3" s="0" t="inlineStr">
        <is>
          <t>0行 1列，源：0.0 备：0</t>
        </is>
      </c>
      <c r="ER3" s="0" t="inlineStr">
        <is>
          <t>0行 1列，源：None 备：</t>
        </is>
      </c>
      <c r="ES3" s="0" t="inlineStr">
        <is>
          <t>0行 1列，源：LINESTRING (116.404 39.915, 121.474 31.23) 备：LINESTRING(116.403999999999996 39.9149999999999991,121.474000000000004 31.2300000000000004)</t>
        </is>
      </c>
      <c r="ET3" s="0" t="inlineStr">
        <is>
          <t>0行 0列，源：2 备：10</t>
        </is>
      </c>
      <c r="EU3" s="0" t="inlineStr">
        <is>
          <t>0行 1列，源：None 备：</t>
        </is>
      </c>
      <c r="EV3" s="0" t="inlineStr">
        <is>
          <t>1行 1列，源：None 备：</t>
        </is>
      </c>
      <c r="EW3" s="0" t="inlineStr">
        <is>
          <t>0行 0列，源：2 备：10</t>
        </is>
      </c>
      <c r="EX3" s="0" t="inlineStr">
        <is>
          <t>1行 0列，源：2 备：10</t>
        </is>
      </c>
      <c r="EY3" s="0" t="inlineStr">
        <is>
          <t>0行 1列，源：b'X' 备：58</t>
        </is>
      </c>
      <c r="EZ3" s="0" t="inlineStr">
        <is>
          <t>0行 1列，源：0.0 备：0</t>
        </is>
      </c>
      <c r="FA3" s="0" t="inlineStr">
        <is>
          <t>0行 1列，源：None 备：</t>
        </is>
      </c>
      <c r="FB3" s="0" t="inlineStr">
        <is>
          <t>1行 0列，源：2 备：10</t>
        </is>
      </c>
      <c r="FC3" s="0" t="inlineStr">
        <is>
          <t>0行 1列，源：b'B' 备：42</t>
        </is>
      </c>
      <c r="FD3" s="0" t="inlineStr">
        <is>
          <t>0行 1列，源：0.0 备：0</t>
        </is>
      </c>
      <c r="FE3" s="0" t="inlineStr">
        <is>
          <t>0行 1列，源：None 备：</t>
        </is>
      </c>
      <c r="FF3" s="0" t="inlineStr">
        <is>
          <t>2行 1列，源：None 备：</t>
        </is>
      </c>
      <c r="FG3" s="0" t="inlineStr">
        <is>
          <t>1行 0列，源：2 备：10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YES!PK__info_bin__3213E83F125D6B41</t>
        </is>
      </c>
      <c r="J4" s="0" t="inlineStr">
        <is>
          <t>YES! 主键相关索引</t>
        </is>
      </c>
      <c r="K4" s="0" t="inlineStr">
        <is>
          <t xml:space="preserve"> NO!  	 id列源备映射错误，源端为int None位	期望更改为text	实际备端为int None位</t>
        </is>
      </c>
      <c r="Y4" s="0" t="inlineStr">
        <is>
          <t>0行 2列，源：b'~!\xd3\xa2\xb7\xbdTest&amp;*\x00\x00\x00\x00\x00\x00\x00\x00' 备：7E21D3A2B7BD54657374262A0000000000000000</t>
        </is>
      </c>
      <c r="Z4" s="0" t="inlineStr">
        <is>
          <t>0行 4列，源：None 备：</t>
        </is>
      </c>
      <c r="AA4" s="0" t="inlineStr">
        <is>
          <t>0行 2列，源：None 备：</t>
        </is>
      </c>
      <c r="AC4" s="0" t="inlineStr">
        <is>
          <t>1行 1列，源：1900-01-01 00:00:00 备：2079-06-05 23:59:00</t>
        </is>
      </c>
      <c r="AD4" s="0" t="inlineStr">
        <is>
          <t>0行 2列，源：None 备：</t>
        </is>
      </c>
      <c r="AE4" s="0" t="inlineStr">
        <is>
          <t>2行 0列，源：3 备：11</t>
        </is>
      </c>
      <c r="AF4" s="0" t="inlineStr">
        <is>
          <t>0行 2列，源：b'this is a test strin' 备：746869732069732061207465737420737472696E</t>
        </is>
      </c>
      <c r="AH4" s="0" t="inlineStr">
        <is>
          <t>1行 1列，源：2026-04-17 17:16:00 备：2079-06-05 23:59:00</t>
        </is>
      </c>
      <c r="AI4" s="0" t="inlineStr">
        <is>
          <t>0行 2列，源：b'\xc9\xcf\xba\xa3\xd3\xa2\xb7\xbd\xc8\xed\xbc\xfe\xb9\xc9\xb7\xdd\xb9\xab\xcb\xbe' 备：C9CFBAA3D3A2B7BDC8EDBCFEB9C9B7DDB9ABCBBE</t>
        </is>
      </c>
      <c r="AJ4" s="0" t="inlineStr">
        <is>
          <t>0行 2列，源：None 备：</t>
        </is>
      </c>
      <c r="AK4" s="0" t="inlineStr">
        <is>
          <t>0行 2列，源：None 备：</t>
        </is>
      </c>
      <c r="AL4" s="0" t="inlineStr">
        <is>
          <t>0行 2列，源：b'~!\xd3\xa2\xb7\xbdtest&amp;*' 备：7E21D3A2B7BD74657374262A</t>
        </is>
      </c>
      <c r="AM4" s="0" t="inlineStr">
        <is>
          <t>0行 1列，源：9999-12-31 23:59:59 +00:00 备：2003-11-05 02:00:00 -05:10</t>
        </is>
      </c>
      <c r="AN4" s="0" t="inlineStr">
        <is>
          <t>2行 2列，源：None 备：</t>
        </is>
      </c>
      <c r="AO4" s="0" t="inlineStr">
        <is>
          <t>0行 1列，源：POINT (31.2397 121.4998) 备：POINT(31.2396999999999991 121.499799999999993)</t>
        </is>
      </c>
      <c r="AP4" s="0" t="inlineStr">
        <is>
          <t>0行 1列，源：2079-06-06 23:59:00 备：2079-06-05 23:59:00</t>
        </is>
      </c>
      <c r="AQ4" s="0" t="inlineStr">
        <is>
          <t>0行 2列，源：None 备：</t>
        </is>
      </c>
      <c r="AR4" s="0" t="inlineStr">
        <is>
          <t>1行 0列，源：10 备：11</t>
        </is>
      </c>
      <c r="AS4" s="0" t="inlineStr">
        <is>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5368616E67486169594626444174612631323324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t>
        </is>
      </c>
      <c r="AT4" s="0" t="inlineStr">
        <is>
          <t>0行 5列，源：None 备：</t>
        </is>
      </c>
      <c r="AU4"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4" s="0" t="inlineStr">
        <is>
          <t>1行 0列，源：2 备：10</t>
        </is>
      </c>
      <c r="AW4" s="0" t="inlineStr">
        <is>
          <t>0行 2列，源：None 备：</t>
        </is>
      </c>
      <c r="AX4" s="0" t="inlineStr">
        <is>
          <t>1行 0列，源：2 备：10</t>
        </is>
      </c>
      <c r="AY4" s="0" t="inlineStr">
        <is>
          <t>0行 2列，源：b'' 备：</t>
        </is>
      </c>
      <c r="AZ4" s="0" t="inlineStr">
        <is>
          <t>1行 0列，源：2 备：10</t>
        </is>
      </c>
      <c r="BA4" s="0" t="inlineStr">
        <is>
          <t>0行 15列，源：123.456789 备：123.4567890000000</t>
        </is>
      </c>
      <c r="BB4" s="0" t="inlineStr">
        <is>
          <t>1行 0列，源：2 备：10</t>
        </is>
      </c>
      <c r="BC4" s="0" t="inlineStr">
        <is>
          <t>1行 1列，源：  备：￥</t>
        </is>
      </c>
      <c r="BD4" s="0" t="inlineStr">
        <is>
          <t>1行 0列，源：2 备：10</t>
        </is>
      </c>
      <c r="BE4" s="0" t="inlineStr">
        <is>
          <t>1行 1列，源：1753-01-01 00:00:00 备：1996-03-03 23:59:59.997</t>
        </is>
      </c>
      <c r="BF4" s="0" t="inlineStr">
        <is>
          <t>0行 2列，源：None 备：</t>
        </is>
      </c>
      <c r="BG4" s="0" t="inlineStr">
        <is>
          <t>0行 1列，源：LINESTRING (116.3 39.9, 116.4 39.8, 116.5 39.7) 备：LINESTRING(116.299999999999997 39.8999999999999986,116.400000000000006 39.7999999999999972,116.5 39.7000000000000028)</t>
        </is>
      </c>
      <c r="BH4" s="0" t="inlineStr">
        <is>
          <t>0行 2列，源：None 备：</t>
        </is>
      </c>
      <c r="BI4" s="0" t="inlineStr">
        <is>
          <t>0行 1列，源：2020-02-29 19:27:31.123000 备：2001-04-09 23:59:59.993</t>
        </is>
      </c>
      <c r="BJ4" s="0" t="inlineStr">
        <is>
          <t>1行 0列，源：7 备：5</t>
        </is>
      </c>
      <c r="BK4" s="0" t="inlineStr">
        <is>
          <t>0行 2列，源：None 备：</t>
        </is>
      </c>
      <c r="BL4" s="0" t="inlineStr">
        <is>
          <t>1行 0列，源：2 备：10</t>
        </is>
      </c>
      <c r="BM4" s="0" t="inlineStr">
        <is>
          <t>0行 2列，源：None 备：</t>
        </is>
      </c>
      <c r="BN4" s="0" t="inlineStr">
        <is>
          <t>0行 2列，源：None 备：</t>
        </is>
      </c>
      <c r="BO4" s="0" t="inlineStr">
        <is>
          <t>0行 1列，源：nan 备：99</t>
        </is>
      </c>
      <c r="BP4" s="0" t="inlineStr">
        <is>
          <t>0行 2列，源：None 备：</t>
        </is>
      </c>
      <c r="BQ4" s="0" t="inlineStr">
        <is>
          <t>0行 2列，源：None 备：</t>
        </is>
      </c>
      <c r="BR4" s="0" t="inlineStr">
        <is>
          <t>0行 2列，源：-1.0 备：-1</t>
        </is>
      </c>
      <c r="BS4" s="0" t="inlineStr">
        <is>
          <t>1行 1列，源：/ 备：</t>
        </is>
      </c>
      <c r="BT4" s="0" t="inlineStr">
        <is>
          <t>0行 2列，源：None 备：</t>
        </is>
      </c>
      <c r="BV4" s="0" t="inlineStr">
        <is>
          <t>2行 3列，源：2046-05-11 14:30:45.120000 备：2046-05-11 14:30:45.12</t>
        </is>
      </c>
      <c r="BW4" s="0" t="inlineStr">
        <is>
          <t>0行 2列，源：None 备：</t>
        </is>
      </c>
      <c r="BX4" s="0" t="inlineStr">
        <is>
          <t>0行 2列，源：None 备：</t>
        </is>
      </c>
      <c r="BY4" s="0" t="inlineStr">
        <is>
          <t>0行 3列，源：9999-12-31 23:59:59.990000 备：9999-12-31 23:59:59.99</t>
        </is>
      </c>
      <c r="CA4" s="0" t="inlineStr">
        <is>
          <t>1行 1列，源： 备：￥</t>
        </is>
      </c>
      <c r="CB4" s="0" t="inlineStr">
        <is>
          <t>0行 2列，源：None 备：</t>
        </is>
      </c>
      <c r="CC4" s="0" t="inlineStr">
        <is>
          <t>0行 2列，源：None 备：</t>
        </is>
      </c>
      <c r="CD4" s="0" t="inlineStr">
        <is>
          <t>0行 2列，源：None 备：</t>
        </is>
      </c>
      <c r="CE4" s="0" t="inlineStr">
        <is>
          <t>0行 2列，源：None 备：</t>
        </is>
      </c>
      <c r="CF4" s="0" t="inlineStr">
        <is>
          <t>0行 2列，源：None 备：</t>
        </is>
      </c>
      <c r="CG4" s="0" t="inlineStr">
        <is>
          <t>0行 2列，源：None 备：</t>
        </is>
      </c>
      <c r="CH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4" s="0" t="inlineStr">
        <is>
          <t>0行 2列，源：None 备：</t>
        </is>
      </c>
      <c r="CJ4" s="0" t="inlineStr">
        <is>
          <t>0行 2列，源：None 备：</t>
        </is>
      </c>
      <c r="CK4"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4" s="0" t="inlineStr">
        <is>
          <t>0行 4列，源：None 备：</t>
        </is>
      </c>
      <c r="CM4" s="0" t="inlineStr">
        <is>
          <t>0行 2列，源：None 备：</t>
        </is>
      </c>
      <c r="CN4" s="0" t="inlineStr">
        <is>
          <t>1行 1列，源：2000-05-11 00:30:45 +09:00 备：2013-03-12 02:00:00 -04:25</t>
        </is>
      </c>
      <c r="CO4" s="0" t="inlineStr">
        <is>
          <t>1行 0列，源：2 备：10</t>
        </is>
      </c>
      <c r="CP4" s="0" t="inlineStr">
        <is>
          <t>0行 1列，源：9999-12-31 23:59:59 +00:00 备：2013-03-12 02:00:00 -04:25</t>
        </is>
      </c>
      <c r="CQ4" s="0" t="inlineStr">
        <is>
          <t>1行 0列，源：2 备：10</t>
        </is>
      </c>
      <c r="CR4" s="0" t="inlineStr">
        <is>
          <t>2行 2列，源：None 备：</t>
        </is>
      </c>
      <c r="CS4" s="0" t="inlineStr">
        <is>
          <t>0行 2列，源：b'This is a test strin' 备：546869732069732061207465737420737472696E</t>
        </is>
      </c>
      <c r="CT4" s="0" t="inlineStr">
        <is>
          <t>0行 1列，源：23:59:59 备：12:30:45</t>
        </is>
      </c>
      <c r="CU4" s="0" t="inlineStr">
        <is>
          <t>1行 0列，源：2 备：10</t>
        </is>
      </c>
      <c r="CV4" s="0" t="inlineStr">
        <is>
          <t>0行 2列，源：b'This is a test strin' 备：546869732069732061207465737420737472696E</t>
        </is>
      </c>
      <c r="CW4" s="0" t="inlineStr">
        <is>
          <t>0行 2列，源：-32768.0 备：-32768</t>
        </is>
      </c>
      <c r="CX4" s="0" t="inlineStr">
        <is>
          <t>1行 1列，源：1900-01-01 00:00:00 备：2079-06-05 23:59:00</t>
        </is>
      </c>
      <c r="CY4" s="0" t="inlineStr">
        <is>
          <t>0行 2列，源：None 备：</t>
        </is>
      </c>
      <c r="CZ4" s="0" t="inlineStr">
        <is>
          <t>0行 1列，源：2079-06-06 23:59:00 备：2079-06-05 23:59:00</t>
        </is>
      </c>
      <c r="DA4"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4" s="0" t="inlineStr">
        <is>
          <t>0行 2列，源：-32768.0 备：-32768</t>
        </is>
      </c>
      <c r="DC4" s="0" t="inlineStr">
        <is>
          <t>2行 2列，源：None 备：</t>
        </is>
      </c>
      <c r="DD4" s="0" t="inlineStr">
        <is>
          <t>0行 2列，源：None 备：</t>
        </is>
      </c>
      <c r="DE4" s="0" t="inlineStr">
        <is>
          <t>0行 2列，源：None 备：</t>
        </is>
      </c>
      <c r="DF4" s="0" t="inlineStr">
        <is>
          <t>2行 0列，源：3 备：11</t>
        </is>
      </c>
      <c r="DG4" s="0" t="inlineStr">
        <is>
          <t>1行 1列，源：2068-06-01 备：1990-12-31</t>
        </is>
      </c>
      <c r="DH4" s="0" t="inlineStr">
        <is>
          <t>0行 2列，源：b'Variable length bina' 备：5661726961626C65206C656E6774682062696E61</t>
        </is>
      </c>
      <c r="DI4" s="0" t="inlineStr">
        <is>
          <t>1行 0列，源：2 备：10</t>
        </is>
      </c>
      <c r="DJ4" s="0" t="inlineStr">
        <is>
          <t>0行 2列，源：-32768.0 备：-32768</t>
        </is>
      </c>
      <c r="DK4" s="0" t="inlineStr">
        <is>
          <t>0行 2列，源：None 备：</t>
        </is>
      </c>
      <c r="DL4" s="0" t="inlineStr">
        <is>
          <t>0行 1列，源：timestamp不参与比较 备：00000000000140A6</t>
        </is>
      </c>
      <c r="DM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4" s="0" t="inlineStr">
        <is>
          <t>0行 1列，源：1753-01-01 00:00:00 备：1997-04-04 23:59:59.997</t>
        </is>
      </c>
      <c r="DO4" s="0" t="inlineStr">
        <is>
          <t>1行 1列，源：2026-04-17 备：1990-12-31</t>
        </is>
      </c>
      <c r="DP4" s="0" t="inlineStr">
        <is>
          <t>0行 2列，源：None 备：</t>
        </is>
      </c>
      <c r="DQ4" s="0" t="inlineStr">
        <is>
          <t>0行 1列，源：timestamp不参与比较 备：00000000000140A8</t>
        </is>
      </c>
      <c r="DR4" s="0" t="inlineStr">
        <is>
          <t>0行 2列，源：None 备：</t>
        </is>
      </c>
      <c r="DS4" s="0" t="inlineStr">
        <is>
          <t>0行 2列，源：b'This is a test strin' 备：546869732069732061207465737420737472696E</t>
        </is>
      </c>
      <c r="DT4" s="0" t="inlineStr">
        <is>
          <t>0行 2列，源：None 备：</t>
        </is>
      </c>
      <c r="DU4" s="0" t="inlineStr">
        <is>
          <t>0行 2列，源：None 备：</t>
        </is>
      </c>
      <c r="DV4" s="0" t="inlineStr">
        <is>
          <t>0行 2列，源：None 备：</t>
        </is>
      </c>
      <c r="DX4" s="0" t="inlineStr">
        <is>
          <t>0行 2列，源：None 备：</t>
        </is>
      </c>
      <c r="DY4" s="0" t="inlineStr">
        <is>
          <t>0行 2列，源：None 备：</t>
        </is>
      </c>
      <c r="DZ4" s="0" t="inlineStr">
        <is>
          <t>0行 1列，源：POINT (116.404 39.915) 备：POINT(116.403999999999996 39.9149999999999991)</t>
        </is>
      </c>
      <c r="EA4" s="0" t="inlineStr">
        <is>
          <t>0行 2列，源：None 备：</t>
        </is>
      </c>
      <c r="EB4" s="0" t="inlineStr">
        <is>
          <t>0行 2列，源：None 备：</t>
        </is>
      </c>
      <c r="EC4" s="0" t="inlineStr">
        <is>
          <t>0行 2列，源：None 备：</t>
        </is>
      </c>
      <c r="ED4" s="0" t="inlineStr">
        <is>
          <t>0行 20列，源：0xC9CFBAA32324255E262A2D3D0000000000000000 备：0xBAA32324255E262A2D3D0000000000000000</t>
        </is>
      </c>
      <c r="EE4" s="0" t="inlineStr">
        <is>
          <t>0行 24列，源：timestamp不参与比较 备：000000000001407D</t>
        </is>
      </c>
      <c r="EF4" s="0" t="inlineStr">
        <is>
          <t>0行 2列，源：-32768.0 备：-32768</t>
        </is>
      </c>
      <c r="EG4" s="0" t="inlineStr">
        <is>
          <t>0行 2列，源：None 备：</t>
        </is>
      </c>
      <c r="EI4" s="0" t="inlineStr">
        <is>
          <t>0行 3列，源：2046-05-11 14:30:45.120000 备：2046-05-11 14:30:45.12</t>
        </is>
      </c>
      <c r="EJ4" s="0" t="inlineStr">
        <is>
          <t>0行 1列，源：POINT (55.9271035250276 -3.29431266523898) 备：POINT(55.9271035250275972 -3.29431266523898003)</t>
        </is>
      </c>
      <c r="EK4" s="0" t="inlineStr">
        <is>
          <t>0行 2列，源：None 备：</t>
        </is>
      </c>
      <c r="EL4" s="0" t="inlineStr">
        <is>
          <t>0行 2列，源：None 备：</t>
        </is>
      </c>
      <c r="EM4" s="0" t="inlineStr">
        <is>
          <t>2行 0列，源：3 备：11</t>
        </is>
      </c>
      <c r="EN4" s="0" t="inlineStr">
        <is>
          <t>0行 24列，源：timestamp不参与比较 备：0000000000014085</t>
        </is>
      </c>
      <c r="EO4" s="0" t="inlineStr">
        <is>
          <t>1行 1列，源：18:10:06 备：09:12:34</t>
        </is>
      </c>
      <c r="EP4" s="0" t="inlineStr">
        <is>
          <t>0行 2列，源：None 备：</t>
        </is>
      </c>
      <c r="EQ4" s="0" t="inlineStr">
        <is>
          <t>0行 2列，源：-32768.0 备：-32768</t>
        </is>
      </c>
      <c r="ER4" s="0" t="inlineStr">
        <is>
          <t>0行 2列，源：None 备：</t>
        </is>
      </c>
      <c r="ES4" s="0" t="inlineStr">
        <is>
          <t>0行 1列，源：LINESTRING (116.404 39.915, 121.474 31.23) 备：LINESTRING(116.403999999999996 39.9149999999999991,121.474000000000004 31.2300000000000004)</t>
        </is>
      </c>
      <c r="ET4" s="0" t="inlineStr">
        <is>
          <t>0行 1列，源：00:00:00 备：12:30:45</t>
        </is>
      </c>
      <c r="EU4" s="0" t="inlineStr">
        <is>
          <t>0行 2列，源：None 备：</t>
        </is>
      </c>
      <c r="EW4" s="0" t="inlineStr">
        <is>
          <t>0行 1列，源：18:10:06 备：09:12:34</t>
        </is>
      </c>
      <c r="EX4" s="0" t="inlineStr">
        <is>
          <t>1行 1列，源：1900-01-01 00:00:00 备：2079-06-05 23:59:00</t>
        </is>
      </c>
      <c r="EY4" s="0" t="inlineStr">
        <is>
          <t>0行 2列，源：b'This is a test strin' 备：546869732069732061207465737420737472696E</t>
        </is>
      </c>
      <c r="EZ4" s="0" t="inlineStr">
        <is>
          <t>0行 2列，源：-32768.0 备：-32768</t>
        </is>
      </c>
      <c r="FA4" s="0" t="inlineStr">
        <is>
          <t>0行 2列，源：None 备：</t>
        </is>
      </c>
      <c r="FB4" s="0" t="inlineStr">
        <is>
          <t>1行 1列，源：1900-01-01 00:00:00 备：2079-06-05 23:59:00</t>
        </is>
      </c>
      <c r="FC4" s="0" t="inlineStr">
        <is>
          <t>0行 2列，源：b'\xc9\xcf\xba\xa3\xd3\xa2\xb7\xbd\xc8\xed\xbc\xfe\xb9\xc9\xb7\xdd\xb9\xab\xcb\xbe' 备：C9CFBAA3D3A2B7BDC8EDBCFEB9C9B7DDB9ABCBBE</t>
        </is>
      </c>
      <c r="FD4" s="0" t="inlineStr">
        <is>
          <t>0行 2列，源：-32768.0 备：-32768</t>
        </is>
      </c>
      <c r="FE4" s="0" t="inlineStr">
        <is>
          <t>0行 2列，源：None 备：</t>
        </is>
      </c>
      <c r="FF4" s="0" t="inlineStr">
        <is>
          <t>2行 2列，源：None 备：</t>
        </is>
      </c>
      <c r="FG4" s="0" t="inlineStr">
        <is>
          <t>1行 1列，源：1900-01-01 00:00:00 备：2079-06-05 23:59:00</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c_binary列源备映射错误，源端为binary 1位	期望更改为text	实际备端为binary 1位</t>
        </is>
      </c>
      <c r="Y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Z5" s="0" t="inlineStr">
        <is>
          <t>0行 6列，源：None 备：</t>
        </is>
      </c>
      <c r="AC5" s="0" t="inlineStr">
        <is>
          <t>2行 0列，源：3 备：11</t>
        </is>
      </c>
      <c r="AD5" s="0" t="inlineStr">
        <is>
          <t>0行 3列，源：None 备：</t>
        </is>
      </c>
      <c r="AE5" s="0" t="inlineStr">
        <is>
          <t>3行 0列，源：4 备：12</t>
        </is>
      </c>
      <c r="AF5" s="0" t="inlineStr">
        <is>
          <t>0行 3列，源：b'casecasecasecasecasecasecasecasecasecasecasecasecasecasecasecasecasecasecasecasecasecasecasecasecasecasecasecasecasecasecasecasecasecasecasecasecasecasecasecasecasecasecasecasecasecasecasecasecasecase' 备：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t>
        </is>
      </c>
      <c r="AH5" s="0" t="inlineStr">
        <is>
          <t>2行 0列，源：3 备：11</t>
        </is>
      </c>
      <c r="AI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5" s="0" t="inlineStr">
        <is>
          <t>0行 3列，源：None 备：</t>
        </is>
      </c>
      <c r="AK5" s="0" t="inlineStr">
        <is>
          <t>0行 3列，源：None 备：</t>
        </is>
      </c>
      <c r="AL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M5" s="0" t="inlineStr">
        <is>
          <t>0行 2列，源：9999-12-31 23:59:59.9 +00:00 备：2003-11-05 02:00:00.0 -05:10</t>
        </is>
      </c>
      <c r="AO5" s="0" t="inlineStr">
        <is>
          <t>1行 1列，源：LINESTRING (116.3 39.9, 116.4 39.8, 116.5 39.7) 备：LINESTRING(116.299999999999997 39.8999999999999986,116.400000000000006 39.7999999999999972,116.5 39.7000000000000028)</t>
        </is>
      </c>
      <c r="AP5" s="0" t="inlineStr">
        <is>
          <t>1行 0列，源：6 备：11</t>
        </is>
      </c>
      <c r="AQ5" s="0" t="inlineStr">
        <is>
          <t>0行 3列，源：None 备：</t>
        </is>
      </c>
      <c r="AR5" s="0" t="inlineStr">
        <is>
          <t>2行 0列，源：11 备：8</t>
        </is>
      </c>
      <c r="AS5" s="0" t="inlineStr">
        <is>
          <t>0行 3列，源：b"BeiJingYF\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 备：4265694A696E6759468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t>
        </is>
      </c>
      <c r="AT5" s="0" t="inlineStr">
        <is>
          <t>0行 15列，源：1.23456789012345e-30 备：0.0000000000000</t>
        </is>
      </c>
      <c r="AU5" s="0" t="inlineStr">
        <is>
          <t>2行 1列，源：None 备：</t>
        </is>
      </c>
      <c r="AV5" s="0" t="inlineStr">
        <is>
          <t>1行 1列，源：1900-01-01 00:00:00 备：1996-03-03 23:59:59.997</t>
        </is>
      </c>
      <c r="AW5" s="0" t="inlineStr">
        <is>
          <t>0行 3列，源：None 备：</t>
        </is>
      </c>
      <c r="AX5" s="0" t="inlineStr">
        <is>
          <t>1行 1列，源：1900-01-01 00:00:00 备：1996-03-03 23:59:59.997</t>
        </is>
      </c>
      <c r="AY5" s="0" t="inlineStr">
        <is>
          <t>0行 3列，源：b'' 备：</t>
        </is>
      </c>
      <c r="AZ5" s="0" t="inlineStr">
        <is>
          <t>1行 1列，源：1900-01-01 00:00:00 备：1996-03-03 23:59:59.997</t>
        </is>
      </c>
      <c r="BA5" s="0" t="inlineStr">
        <is>
          <t>0行 16列，源：1.2345669834560371e-20 备：0.000000</t>
        </is>
      </c>
      <c r="BB5" s="0" t="inlineStr">
        <is>
          <t>1行 1列，源：1900-01-01 00:00:00 备：1996-03-03 23:59:59.997</t>
        </is>
      </c>
      <c r="BC5" s="0" t="inlineStr">
        <is>
          <t>1行 1列，源：  备：￥</t>
        </is>
      </c>
      <c r="BD5" s="0" t="inlineStr">
        <is>
          <t>1行 1列，源：9999-12-31 23:59:59.997000 备：9999-12-31 23:59:59.997</t>
        </is>
      </c>
      <c r="BE5" s="0" t="inlineStr">
        <is>
          <t>2行 0列，源：3 备：11</t>
        </is>
      </c>
      <c r="BF5" s="0" t="inlineStr">
        <is>
          <t>0行 3列，源：None 备：</t>
        </is>
      </c>
      <c r="BH5" s="0" t="inlineStr">
        <is>
          <t>0行 3列，源：None 备：</t>
        </is>
      </c>
      <c r="BI5" s="0" t="inlineStr">
        <is>
          <t>1行 0列，源：7 备：16</t>
        </is>
      </c>
      <c r="BJ5" s="0" t="inlineStr">
        <is>
          <t>2行 0列，源：9 备：7</t>
        </is>
      </c>
      <c r="BK5" s="0" t="inlineStr">
        <is>
          <t>0行 3列，源：None 备：</t>
        </is>
      </c>
      <c r="BL5" s="0" t="inlineStr">
        <is>
          <t>1行 1列，源：1900-01-01 备：1990-05-11</t>
        </is>
      </c>
      <c r="BM5" s="0" t="inlineStr">
        <is>
          <t>0行 3列，源：None 备：</t>
        </is>
      </c>
      <c r="BN5" s="0" t="inlineStr">
        <is>
          <t>0行 3列，源：None 备：</t>
        </is>
      </c>
      <c r="BO5" s="0" t="inlineStr">
        <is>
          <t>0行 2列，源：nan 备：-12345</t>
        </is>
      </c>
      <c r="BP5" s="0" t="inlineStr">
        <is>
          <t>0行 3列，源：None 备：</t>
        </is>
      </c>
      <c r="BQ5" s="0" t="inlineStr">
        <is>
          <t>0行 3列，源：None 备：</t>
        </is>
      </c>
      <c r="BR5" s="0" t="inlineStr">
        <is>
          <t>0行 3列，源：222222.0 备：222222</t>
        </is>
      </c>
      <c r="BS5" s="0" t="inlineStr">
        <is>
          <t>1行 1列，源：/ 备：</t>
        </is>
      </c>
      <c r="BT5" s="0" t="inlineStr">
        <is>
          <t>0行 3列，源：None 备：</t>
        </is>
      </c>
      <c r="BV5" s="0" t="inlineStr">
        <is>
          <t>2行 4列，源：2046-05-11 14:30:45.123000 备：2046-05-11 14:30:45.123</t>
        </is>
      </c>
      <c r="BW5" s="0" t="inlineStr">
        <is>
          <t>0行 3列，源：None 备：</t>
        </is>
      </c>
      <c r="BX5" s="0" t="inlineStr">
        <is>
          <t>0行 3列，源：None 备：</t>
        </is>
      </c>
      <c r="BY5" s="0" t="inlineStr">
        <is>
          <t>0行 4列，源：9999-12-31 23:59:59.999000 备：9999-12-31 23:59:59.999</t>
        </is>
      </c>
      <c r="CA5" s="0" t="inlineStr">
        <is>
          <t>1行 1列，源： 备：￥</t>
        </is>
      </c>
      <c r="CB5" s="0" t="inlineStr">
        <is>
          <t>0行 3列，源：None 备：</t>
        </is>
      </c>
      <c r="CC5" s="0" t="inlineStr">
        <is>
          <t>0行 3列，源：None 备：</t>
        </is>
      </c>
      <c r="CD5" s="0" t="inlineStr">
        <is>
          <t>0行 3列，源：None 备：</t>
        </is>
      </c>
      <c r="CE5" s="0" t="inlineStr">
        <is>
          <t>0行 3列，源：None 备：</t>
        </is>
      </c>
      <c r="CF5" s="0" t="inlineStr">
        <is>
          <t>0行 3列，源：None 备：</t>
        </is>
      </c>
      <c r="CG5" s="0" t="inlineStr">
        <is>
          <t>0行 3列，源：None 备：</t>
        </is>
      </c>
      <c r="CH5"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5" s="0" t="inlineStr">
        <is>
          <t>0行 3列，源：None 备：</t>
        </is>
      </c>
      <c r="CJ5" s="0" t="inlineStr">
        <is>
          <t>0行 3列，源：None 备：</t>
        </is>
      </c>
      <c r="CK5"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5" s="0" t="inlineStr">
        <is>
          <t>0行 6列，源：None 备：</t>
        </is>
      </c>
      <c r="CM5" s="0" t="inlineStr">
        <is>
          <t>0行 3列，源：None 备：</t>
        </is>
      </c>
      <c r="CN5" s="0" t="inlineStr">
        <is>
          <t>1行 2列，源：2000-05-11 00:30:45.1 +09:00 备：2013-03-12 02:00:00.0 -04:25</t>
        </is>
      </c>
      <c r="CO5" s="0" t="inlineStr">
        <is>
          <t>1行 1列，源：1900-01-01 备：1990-05-11</t>
        </is>
      </c>
      <c r="CP5" s="0" t="inlineStr">
        <is>
          <t>0行 2列，源：9999-12-31 23:59:59.9 +00:00 备：2013-03-12 02:00:00.0 -04:25</t>
        </is>
      </c>
      <c r="CQ5" s="0" t="inlineStr">
        <is>
          <t>1行 1列，源：1900-01-01 备：1990-05-11</t>
        </is>
      </c>
      <c r="CR5" s="0" t="inlineStr">
        <is>
          <t>2行 3列，源：None 备：</t>
        </is>
      </c>
      <c r="C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5" s="0" t="inlineStr">
        <is>
          <t>0行 2列，源：23:59:59.900000 备：12:30:45.1</t>
        </is>
      </c>
      <c r="CU5" s="0" t="inlineStr">
        <is>
          <t>1行 1列，源：1900-01-01 备：1990-05-11</t>
        </is>
      </c>
      <c r="CV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5" s="0" t="inlineStr">
        <is>
          <t>0行 3列，源：-2147483648.0 备：-2147483648</t>
        </is>
      </c>
      <c r="CX5" s="0" t="inlineStr">
        <is>
          <t>2行 0列，源：3 备：11</t>
        </is>
      </c>
      <c r="CZ5" s="0" t="inlineStr">
        <is>
          <t>1行 0列，源：6 备：11</t>
        </is>
      </c>
      <c r="DA5"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5" s="0" t="inlineStr">
        <is>
          <t>0行 3列，源：-2147483648.0 备：-2147483648</t>
        </is>
      </c>
      <c r="DD5" s="0" t="inlineStr">
        <is>
          <t>0行 3列，源：None 备：</t>
        </is>
      </c>
      <c r="DE5" s="0" t="inlineStr">
        <is>
          <t>0行 3列，源：None 备：</t>
        </is>
      </c>
      <c r="DF5" s="0" t="inlineStr">
        <is>
          <t>3行 0列，源：4 备：2</t>
        </is>
      </c>
      <c r="DG5" s="0" t="inlineStr">
        <is>
          <t>2行 0列，源：3 备：11</t>
        </is>
      </c>
      <c r="DH5" s="0"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I5" s="0" t="inlineStr">
        <is>
          <t>1行 1列，源：1900-01-01 00:00:00 备：1996-03-03 23:59:59.997</t>
        </is>
      </c>
      <c r="DJ5" s="0" t="inlineStr">
        <is>
          <t>0行 3列，源：-2147483648.0 备：-2147483648</t>
        </is>
      </c>
      <c r="DK5" s="0" t="inlineStr">
        <is>
          <t>0行 3列，源：None 备：</t>
        </is>
      </c>
      <c r="DL5" s="0" t="inlineStr">
        <is>
          <t>1行 1列，源：timestamp不参与比较 备：00000000000140A7</t>
        </is>
      </c>
      <c r="DM5" s="0" t="inlineStr">
        <is>
          <t>2行 1列，源：None 备：</t>
        </is>
      </c>
      <c r="DN5" s="0" t="inlineStr">
        <is>
          <t>1行 0列，源：4 备：12</t>
        </is>
      </c>
      <c r="DO5" s="0" t="inlineStr">
        <is>
          <t>2行 0列，源：5 备：3</t>
        </is>
      </c>
      <c r="DP5" s="0" t="inlineStr">
        <is>
          <t>0行 3列，源：None 备：</t>
        </is>
      </c>
      <c r="DR5" s="0" t="inlineStr">
        <is>
          <t>0行 3列，源：None 备：</t>
        </is>
      </c>
      <c r="D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T5" s="0" t="inlineStr">
        <is>
          <t>0行 3列，源：None 备：</t>
        </is>
      </c>
      <c r="DU5" s="0" t="inlineStr">
        <is>
          <t>0行 3列，源：None 备：</t>
        </is>
      </c>
      <c r="DV5" s="0" t="inlineStr">
        <is>
          <t>0行 3列，源：None 备：</t>
        </is>
      </c>
      <c r="DX5" s="0" t="inlineStr">
        <is>
          <t>0行 3列，源：None 备：</t>
        </is>
      </c>
      <c r="DY5" s="0" t="inlineStr">
        <is>
          <t>0行 3列，源：None 备：</t>
        </is>
      </c>
      <c r="DZ5" s="0" t="inlineStr">
        <is>
          <t>1行 1列，源：LINESTRING (116.404 39.915, 121.474 31.23) 备：LINESTRING(116.403999999999996 39.9149999999999991,121.474000000000004 31.2300000000000004)</t>
        </is>
      </c>
      <c r="EA5" s="0" t="inlineStr">
        <is>
          <t>0行 3列，源：None 备：</t>
        </is>
      </c>
      <c r="EB5" s="0" t="inlineStr">
        <is>
          <t>0行 3列，源：None 备：</t>
        </is>
      </c>
      <c r="EC5" s="0" t="inlineStr">
        <is>
          <t>0行 3列，源：None 备：</t>
        </is>
      </c>
      <c r="ED5" s="0" t="inlineStr">
        <is>
          <t>0行 24列，源：timestamp不参与比较 备：0000000000014078</t>
        </is>
      </c>
      <c r="EE5" s="0" t="inlineStr">
        <is>
          <t>0行 24列，源：timestamp不参与比较 备：000000000001407D</t>
        </is>
      </c>
      <c r="EF5" s="0" t="inlineStr">
        <is>
          <t>0行 3列，源：-2147483648.0 备：-2147483648</t>
        </is>
      </c>
      <c r="EG5" s="0" t="inlineStr">
        <is>
          <t>0行 3列，源：None 备：</t>
        </is>
      </c>
      <c r="EI5" s="0" t="inlineStr">
        <is>
          <t>0行 4列，源：2046-05-11 14:30:45.123000 备：2046-05-11 14:30:45.123</t>
        </is>
      </c>
      <c r="EJ5"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s="0" t="inlineStr">
        <is>
          <t>0行 3列，源：None 备：</t>
        </is>
      </c>
      <c r="EL5" s="0" t="inlineStr">
        <is>
          <t>0行 3列，源：None 备：</t>
        </is>
      </c>
      <c r="EM5" s="0" t="inlineStr">
        <is>
          <t>3行 0列，源：4 备：12</t>
        </is>
      </c>
      <c r="EN5" s="0" t="inlineStr">
        <is>
          <t>0行 24列，源：timestamp不参与比较 备：0000000000014085</t>
        </is>
      </c>
      <c r="EO5" s="0" t="inlineStr">
        <is>
          <t>1行 2列，源：18:10:06.100000 备：12:30:45.1</t>
        </is>
      </c>
      <c r="EP5" s="0" t="inlineStr">
        <is>
          <t>0行 3列，源：None 备：</t>
        </is>
      </c>
      <c r="EQ5" s="0" t="inlineStr">
        <is>
          <t>0行 3列，源：-2147483648.0 备：-2147483648</t>
        </is>
      </c>
      <c r="ER5" s="0" t="inlineStr">
        <is>
          <t>0行 3列，源：None 备：</t>
        </is>
      </c>
      <c r="ES5"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5" s="0" t="inlineStr">
        <is>
          <t>0行 2列，源：00:00:00 备：12:30:45.1</t>
        </is>
      </c>
      <c r="EU5" s="0" t="inlineStr">
        <is>
          <t>0行 3列，源：None 备：</t>
        </is>
      </c>
      <c r="EW5" s="0" t="inlineStr">
        <is>
          <t>0行 2列，源：18:10:06.100000 备：12:30:45.1</t>
        </is>
      </c>
      <c r="EX5" s="0" t="inlineStr">
        <is>
          <t>2行 0列，源：3 备：11</t>
        </is>
      </c>
      <c r="EY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EZ5" s="0" t="inlineStr">
        <is>
          <t>0行 3列，源：-2147483648.0 备：-2147483648</t>
        </is>
      </c>
      <c r="FA5" s="0" t="inlineStr">
        <is>
          <t>0行 3列，源：None 备：</t>
        </is>
      </c>
      <c r="FB5" s="0" t="inlineStr">
        <is>
          <t>2行 0列，源：3 备：11</t>
        </is>
      </c>
      <c r="FC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D5" s="0" t="inlineStr">
        <is>
          <t>0行 3列，源：-2147483648.0 备：-2147483648</t>
        </is>
      </c>
      <c r="FE5" s="0" t="inlineStr">
        <is>
          <t>0行 3列，源：None 备：</t>
        </is>
      </c>
      <c r="FF5" s="0" t="inlineStr">
        <is>
          <t>2行 3列，源：None 备：</t>
        </is>
      </c>
      <c r="FG5" s="0" t="inlineStr">
        <is>
          <t>2行 0列，源：3 备：11</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c_binary_20列源备映射错误，源端为binary 20位	期望更改为text	实际备端为binary 20位</t>
        </is>
      </c>
      <c r="Z6" s="0" t="inlineStr">
        <is>
          <t>0行 8列，源：None 备：</t>
        </is>
      </c>
      <c r="AC6" s="0" t="inlineStr">
        <is>
          <t>2行 1列，源：1900-01-01 00:00:00 备：1900-01-02 00:00:00</t>
        </is>
      </c>
      <c r="AD6" s="0" t="inlineStr">
        <is>
          <t>1行 0列，源：2 备：10</t>
        </is>
      </c>
      <c r="AE6" s="0" t="inlineStr">
        <is>
          <t>4行 0列，源：5 备：13</t>
        </is>
      </c>
      <c r="AF6" s="0" t="inlineStr">
        <is>
          <t>1行 1列，源：b'7' 备：37</t>
        </is>
      </c>
      <c r="AH6" s="0" t="inlineStr">
        <is>
          <t>2行 1列，源：2079-06-05 23:59:00 备：1900-01-02 00:00:00</t>
        </is>
      </c>
      <c r="AI6" s="0" t="inlineStr">
        <is>
          <t>1行 1列，源：b'*' 备：2A</t>
        </is>
      </c>
      <c r="AJ6" s="0" t="inlineStr">
        <is>
          <t>1行 0列，源：2 备：10</t>
        </is>
      </c>
      <c r="AK6" s="0" t="inlineStr">
        <is>
          <t>1行 0列，源：2 备：10</t>
        </is>
      </c>
      <c r="AM6" s="0" t="inlineStr">
        <is>
          <t>0行 3列，源：9999-12-31 23:59:59.99 +00:00 备：2003-11-05 02:00:00.00 -05:10</t>
        </is>
      </c>
      <c r="AO6" s="0" t="inlineStr">
        <is>
          <t>1行 1列，源：LINESTRING (116.3 39.9, 116.4 39.8, 116.5 39.7) 备：LINESTRING(116.299999999999997 39.8999999999999986,116.400000000000006 39.7999999999999972,116.5 39.7000000000000028)</t>
        </is>
      </c>
      <c r="AP6" s="0" t="inlineStr">
        <is>
          <t>1行 1列，源：2020-03-01 00:00:00 备：1900-01-02 00:00:00</t>
        </is>
      </c>
      <c r="AQ6" s="0" t="inlineStr">
        <is>
          <t>1行 1列，源：b'' 备：</t>
        </is>
      </c>
      <c r="AS6" s="0" t="inlineStr">
        <is>
          <t>1行 1列，源：b' 1TestData' 备：20315465737444617461</t>
        </is>
      </c>
      <c r="AT6" s="0" t="inlineStr">
        <is>
          <t>0行 16列，源：1.2345669834560371e-20 备：0.000000</t>
        </is>
      </c>
      <c r="AU6"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6" s="0" t="inlineStr">
        <is>
          <t>2行 0列，源：3 备：11</t>
        </is>
      </c>
      <c r="AW6" s="0" t="inlineStr">
        <is>
          <t>1行 0列，源：2 备：10</t>
        </is>
      </c>
      <c r="AX6" s="0" t="inlineStr">
        <is>
          <t>2行 0列，源：3 备：11</t>
        </is>
      </c>
      <c r="AZ6" s="0" t="inlineStr">
        <is>
          <t>2行 0列，源：3 备：11</t>
        </is>
      </c>
      <c r="BA6" s="0" t="inlineStr">
        <is>
          <t>0行 19列，源：True 备：1</t>
        </is>
      </c>
      <c r="BB6" s="0" t="inlineStr">
        <is>
          <t>2行 0列，源：3 备：103</t>
        </is>
      </c>
      <c r="BC6" s="0" t="inlineStr">
        <is>
          <t xml:space="preserve">1行 2列，源：                     备：𧿹䗪䒦𠀀              </t>
        </is>
      </c>
      <c r="BD6" s="0" t="inlineStr">
        <is>
          <t>2行 0列，源：3 备：11</t>
        </is>
      </c>
      <c r="BE6" s="0" t="inlineStr">
        <is>
          <t>2行 1列，源：1753-01-01 00:00:00 备：2020-02-29 19:27:31.123</t>
        </is>
      </c>
      <c r="BF6" s="0" t="inlineStr">
        <is>
          <t>1行 1列，源：None 备：</t>
        </is>
      </c>
      <c r="BH6" s="0" t="inlineStr">
        <is>
          <t>1行 0列，源：2 备：10</t>
        </is>
      </c>
      <c r="BI6" s="0" t="inlineStr">
        <is>
          <t>1行 1列，源：2000-05-11 14:30:29 备：2002-06-11 23:59:59.993</t>
        </is>
      </c>
      <c r="BJ6" s="0" t="inlineStr">
        <is>
          <t>3行 0列，源：11 备：9</t>
        </is>
      </c>
      <c r="BK6" s="0" t="inlineStr">
        <is>
          <t>0行 4列，源：None 备：</t>
        </is>
      </c>
      <c r="BL6" s="0" t="inlineStr">
        <is>
          <t>2行 0列，源：3 备：11</t>
        </is>
      </c>
      <c r="BM6" s="0" t="inlineStr">
        <is>
          <t>0行 4列，源：None 备：</t>
        </is>
      </c>
      <c r="BN6" s="0" t="inlineStr">
        <is>
          <t>0行 4列，源：None 备：</t>
        </is>
      </c>
      <c r="BO6" s="0" t="inlineStr">
        <is>
          <t>0行 3列，源：nan 备：-123456789</t>
        </is>
      </c>
      <c r="BP6" s="0" t="inlineStr">
        <is>
          <t>1行 0列，源：2 备：10</t>
        </is>
      </c>
      <c r="BQ6" s="0" t="inlineStr">
        <is>
          <t>0行 4列，源：None 备：</t>
        </is>
      </c>
      <c r="BR6" s="0" t="inlineStr">
        <is>
          <t>0行 4列，源：500000000.0 备：500000000</t>
        </is>
      </c>
      <c r="BS6" s="0" t="inlineStr">
        <is>
          <t>4行 1列，源：/ 备：</t>
        </is>
      </c>
      <c r="BT6" s="0" t="inlineStr">
        <is>
          <t>1行 0列，源：2 备：128</t>
        </is>
      </c>
      <c r="BV6" s="0" t="inlineStr">
        <is>
          <t>2行 5列，源：2046-05-11 14:30:45.123500 备：2046-05-11 14:30:45.1235</t>
        </is>
      </c>
      <c r="BW6" s="0" t="inlineStr">
        <is>
          <t>1行 0列，源：2 备：10</t>
        </is>
      </c>
      <c r="BX6" s="0" t="inlineStr">
        <is>
          <t>1行 0列，源：2 备：10</t>
        </is>
      </c>
      <c r="BY6" s="0" t="inlineStr">
        <is>
          <t>0行 5列，源：9999-12-31 23:59:59.999900 备：9999-12-31 23:59:59.9999</t>
        </is>
      </c>
      <c r="CA6" s="0" t="inlineStr">
        <is>
          <t>1行 2列，源： 备：𧿹䗪䒦𠀀</t>
        </is>
      </c>
      <c r="CC6" s="0" t="inlineStr">
        <is>
          <t>1行 0列，源：2 备：10</t>
        </is>
      </c>
      <c r="CD6" s="0" t="inlineStr">
        <is>
          <t>0行 4列，源：None 备：</t>
        </is>
      </c>
      <c r="CF6" s="0" t="inlineStr">
        <is>
          <t>0行 4列，源：None 备：</t>
        </is>
      </c>
      <c r="CG6" s="0" t="inlineStr">
        <is>
          <t>0行 4列，源：None 备：</t>
        </is>
      </c>
      <c r="CH6"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6" s="0" t="inlineStr">
        <is>
          <t>1行 0列，源：2 备：10</t>
        </is>
      </c>
      <c r="CJ6" s="0" t="inlineStr">
        <is>
          <t>0行 4列，源：None 备：</t>
        </is>
      </c>
      <c r="CK6"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6" s="0" t="inlineStr">
        <is>
          <t>0行 8列，源：None 备：</t>
        </is>
      </c>
      <c r="CM6" s="0" t="inlineStr">
        <is>
          <t>0行 4列，源：None 备：</t>
        </is>
      </c>
      <c r="CN6" s="0" t="inlineStr">
        <is>
          <t>1行 3列，源：2000-05-11 00:30:45.12 +09:00 备：2013-03-12 02:00:00.00 -04:25</t>
        </is>
      </c>
      <c r="CO6" s="0" t="inlineStr">
        <is>
          <t>2行 0列，源：3 备：11</t>
        </is>
      </c>
      <c r="CP6" s="0" t="inlineStr">
        <is>
          <t>0行 3列，源：9999-12-31 23:59:59.99 +00:00 备：2013-03-12 02:00:00.00 -04:25</t>
        </is>
      </c>
      <c r="CQ6" s="0" t="inlineStr">
        <is>
          <t>2行 0列，源：3 备：11</t>
        </is>
      </c>
      <c r="CR6" s="0" t="inlineStr">
        <is>
          <t>2行 4列，源：None 备：</t>
        </is>
      </c>
      <c r="CS6" s="0" t="inlineStr">
        <is>
          <t>1行 0列，源：2 备：10</t>
        </is>
      </c>
      <c r="CT6" s="0" t="inlineStr">
        <is>
          <t>0行 3列，源：23:59:59.990000 备：12:30:45.12</t>
        </is>
      </c>
      <c r="CU6" s="0" t="inlineStr">
        <is>
          <t>2行 0列，源：3 备：102</t>
        </is>
      </c>
      <c r="CV6" s="0" t="inlineStr">
        <is>
          <t>1行 0列，源：2 备：10</t>
        </is>
      </c>
      <c r="CW6" s="0" t="inlineStr">
        <is>
          <t>0行 4列，源：-9.223372036854776e+18 备：-9223372036854775808</t>
        </is>
      </c>
      <c r="CX6" s="0" t="inlineStr">
        <is>
          <t>2行 1列，源：1900-01-01 00:00:00 备：1900-01-02 00:00:00</t>
        </is>
      </c>
      <c r="CZ6" s="0" t="inlineStr">
        <is>
          <t>1行 1列，源：2020-03-01 00:00:00 备：1900-01-02 00:00:00</t>
        </is>
      </c>
      <c r="DA6"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6" s="0" t="inlineStr">
        <is>
          <t>0行 4列，源：-9.223372036854776e+18 备：-9223372036854775808</t>
        </is>
      </c>
      <c r="DD6" s="0" t="inlineStr">
        <is>
          <t>1行 1列，源：None 备：</t>
        </is>
      </c>
      <c r="DE6" s="0" t="inlineStr">
        <is>
          <t>4行 3列，源：AAAAAAAAAAAAAAAAAAAAAAAAAAAAAA 备：AAAAAAAAAAAAAAAAAAAAAAAAAAAAAAAAAAAAAAAAAAAAAAAAAAAAAAAAAAAAAAAAAAAAAAAAAAAAAAAAAAAAAAAAAAAAAAAAAAAAAAAAAAAAAAAAAAAAAAAAAAAAAAAAAAAAAAAAAAAAAAAAAAAAAAAAAAAAAAAAAAAAAAAAAAAAAAAAAAAAAAAAAAAAAAAAAAAAAAAA</t>
        </is>
      </c>
      <c r="DF6" s="0" t="inlineStr">
        <is>
          <t>4行 0列，源：5 备：3</t>
        </is>
      </c>
      <c r="DG6" s="0" t="inlineStr">
        <is>
          <t>2行 1列，源：0001-01-01 备：1990-12-31</t>
        </is>
      </c>
      <c r="DH6" s="0" t="inlineStr">
        <is>
          <t>1行 1列，源：b'T' 备：54</t>
        </is>
      </c>
      <c r="DI6" s="0" t="inlineStr">
        <is>
          <t>2行 0列，源：3 备：11</t>
        </is>
      </c>
      <c r="DJ6" s="0" t="inlineStr">
        <is>
          <t>0行 4列，源：-9.223372036854776e+18 备：-9223372036854775808</t>
        </is>
      </c>
      <c r="DK6" s="0" t="inlineStr">
        <is>
          <t>0行 4列，源：None 备：</t>
        </is>
      </c>
      <c r="DL6" s="0" t="inlineStr">
        <is>
          <t>1行 1列，源：timestamp不参与比较 备：00000000000140A7</t>
        </is>
      </c>
      <c r="DM6" s="0" t="inlineStr">
        <is>
          <t>2行 2列，源：None 备：</t>
        </is>
      </c>
      <c r="DN6" s="0" t="inlineStr">
        <is>
          <t>1行 1列，源：9999-12-31 23:59:59.997000 备：1998-05-05 23:59:59.997</t>
        </is>
      </c>
      <c r="DO6" s="0" t="inlineStr">
        <is>
          <t>3行 0列，源：7 备：5</t>
        </is>
      </c>
      <c r="DP6" s="0" t="inlineStr">
        <is>
          <t>1行 0列，源：2 备：10</t>
        </is>
      </c>
      <c r="DR6" s="0" t="inlineStr">
        <is>
          <t>0行 4列，源：None 备：</t>
        </is>
      </c>
      <c r="DS6" s="0" t="inlineStr">
        <is>
          <t>1行 1列，源：None 备：</t>
        </is>
      </c>
      <c r="DT6" s="0" t="inlineStr">
        <is>
          <t>0行 4列，源：None 备：</t>
        </is>
      </c>
      <c r="DU6" s="0" t="inlineStr">
        <is>
          <t>0行 4列，源：None 备：</t>
        </is>
      </c>
      <c r="DV6" s="0" t="inlineStr">
        <is>
          <t>1行 0列，源：2 备：128</t>
        </is>
      </c>
      <c r="DX6" s="0" t="inlineStr">
        <is>
          <t>0行 4列，源：None 备：</t>
        </is>
      </c>
      <c r="DY6" s="0" t="inlineStr">
        <is>
          <t>1行 0列，源：2 备：10</t>
        </is>
      </c>
      <c r="DZ6" s="0" t="inlineStr">
        <is>
          <t>1行 1列，源：LINESTRING (116.404 39.915, 121.474 31.23) 备：LINESTRING(116.403999999999996 39.9149999999999991,121.474000000000004 31.2300000000000004)</t>
        </is>
      </c>
      <c r="EB6" s="0" t="inlineStr">
        <is>
          <t>0行 4列，源：None 备：</t>
        </is>
      </c>
      <c r="EC6" s="0" t="inlineStr">
        <is>
          <t>1行 0列，源：2 备：10</t>
        </is>
      </c>
      <c r="ED6" s="0" t="inlineStr">
        <is>
          <t>0行 24列，源：timestamp不参与比较 备：0000000000014078</t>
        </is>
      </c>
      <c r="EF6" s="0" t="inlineStr">
        <is>
          <t>0行 4列，源：-9.223372036854776e+18 备：-9223372036854775808</t>
        </is>
      </c>
      <c r="EI6" s="0" t="inlineStr">
        <is>
          <t>0行 5列，源：2046-05-11 14:30:45.123500 备：2046-05-11 14:30:45.1235</t>
        </is>
      </c>
      <c r="EJ6"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s="0" t="inlineStr">
        <is>
          <t>0行 4列，源：None 备：</t>
        </is>
      </c>
      <c r="EL6" s="0" t="inlineStr">
        <is>
          <t>1行 0列，源：2 备：10</t>
        </is>
      </c>
      <c r="EM6" s="0" t="inlineStr">
        <is>
          <t>4行 0列，源：5 备：13</t>
        </is>
      </c>
      <c r="EO6" s="0" t="inlineStr">
        <is>
          <t>1行 3列，源：18:10:06.120000 备：09:12:34.12</t>
        </is>
      </c>
      <c r="EP6" s="0" t="inlineStr">
        <is>
          <t>1行 0列，源：2 备：10</t>
        </is>
      </c>
      <c r="EQ6" s="0" t="inlineStr">
        <is>
          <t>0行 4列，源：-9.223372036854776e+18 备：-9223372036854775808</t>
        </is>
      </c>
      <c r="ER6" s="0" t="inlineStr">
        <is>
          <t>2行 1列，源：None 备：</t>
        </is>
      </c>
      <c r="ES6"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6" s="0" t="inlineStr">
        <is>
          <t>0行 3列，源：00:00:00 备：12:30:45.12</t>
        </is>
      </c>
      <c r="EW6" s="0" t="inlineStr">
        <is>
          <t>0行 3列，源：18:10:06.120000 备：09:12:34.12</t>
        </is>
      </c>
      <c r="EX6" s="0" t="inlineStr">
        <is>
          <t>2行 1列，源：1900-01-01 00:00:00 备：1900-01-02 00:00:00</t>
        </is>
      </c>
      <c r="EY6" s="0" t="inlineStr">
        <is>
          <t>1行 1列，源：b'7' 备：37</t>
        </is>
      </c>
      <c r="EZ6" s="0" t="inlineStr">
        <is>
          <t>0行 4列，源：-9.223372036854776e+18 备：-9223372036854775808</t>
        </is>
      </c>
      <c r="FA6" s="0" t="inlineStr">
        <is>
          <t>1行 0列，源：2 备：10</t>
        </is>
      </c>
      <c r="FB6" s="0" t="inlineStr">
        <is>
          <t>2行 1列，源：1900-01-01 00:00:00 备：1900-01-02 00:00:00</t>
        </is>
      </c>
      <c r="FC6" s="0" t="inlineStr">
        <is>
          <t>1行 1列，源：b'*' 备：2A</t>
        </is>
      </c>
      <c r="FD6" s="0" t="inlineStr">
        <is>
          <t>0行 4列，源：-9.223372036854776e+18 备：-9223372036854775808</t>
        </is>
      </c>
      <c r="FE6" s="0" t="inlineStr">
        <is>
          <t>0行 4列，源：None 备：</t>
        </is>
      </c>
      <c r="FF6" s="0" t="inlineStr">
        <is>
          <t>3行 1列，源：None 备：</t>
        </is>
      </c>
      <c r="FG6" s="0" t="inlineStr">
        <is>
          <t>2行 1列，源：1900-01-01 00:00:00 备：1900-01-02 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c_binary_200列源备映射错误，源端为binary 200位	期望更改为text	实际备端为binary 200位</t>
        </is>
      </c>
      <c r="Z7" s="0" t="inlineStr">
        <is>
          <t>2行 1列，源：None 备：</t>
        </is>
      </c>
      <c r="AC7" s="0" t="inlineStr">
        <is>
          <t>3行 0列，源：4 备：12</t>
        </is>
      </c>
      <c r="AD7" s="0" t="inlineStr">
        <is>
          <t>1行 1列，源：b'' 备：2A</t>
        </is>
      </c>
      <c r="AE7" s="0" t="inlineStr">
        <is>
          <t>5行 0列，源：6 备：14</t>
        </is>
      </c>
      <c r="AF7" s="0" t="inlineStr">
        <is>
          <t>1行 2列，源：b'11223344556677889900' 备：3131323233333434353536363737383839393030</t>
        </is>
      </c>
      <c r="AH7" s="0" t="inlineStr">
        <is>
          <t>3行 0列，源：4 备：12</t>
        </is>
      </c>
      <c r="AI7" s="0" t="inlineStr">
        <is>
          <t>1行 2列，源：b'12345678901234567890' 备：3132333435363738393031323334353637383930</t>
        </is>
      </c>
      <c r="AJ7" s="0" t="inlineStr">
        <is>
          <t>1行 1列，源：b'' 备：2A</t>
        </is>
      </c>
      <c r="AK7" s="0" t="inlineStr">
        <is>
          <t>1行 1列，源：  备：Y</t>
        </is>
      </c>
      <c r="AM7" s="0" t="inlineStr">
        <is>
          <t>0行 4列，源：9999-12-31 23:59:59.999 +00:00 备：2003-11-05 02:00:00.000 -05:10</t>
        </is>
      </c>
      <c r="AO7"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7" s="0" t="inlineStr">
        <is>
          <t>2行 0列，源：8 备：4</t>
        </is>
      </c>
      <c r="AQ7" s="0" t="inlineStr">
        <is>
          <t>1行 2列，源：b'' 备：</t>
        </is>
      </c>
      <c r="AS7" s="0" t="inlineStr">
        <is>
          <t>1行 2列，源：b'1 HelloWorld' 备：312048656C6C6F576F726C64</t>
        </is>
      </c>
      <c r="AT7" s="0" t="inlineStr">
        <is>
          <t>0行 19列，源：False 备：0</t>
        </is>
      </c>
      <c r="AU7"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7" s="0" t="inlineStr">
        <is>
          <t>2行 1列，源：1753-01-01 00:00:00 备：1997-04-04 23:59:59.997</t>
        </is>
      </c>
      <c r="AW7" s="0" t="inlineStr">
        <is>
          <t>1行 1列，源：b'' 备：2A</t>
        </is>
      </c>
      <c r="AX7" s="0" t="inlineStr">
        <is>
          <t>2行 1列，源：1753-01-01 00:00:00 备：1997-04-04 23:59:59.997</t>
        </is>
      </c>
      <c r="AZ7" s="0" t="inlineStr">
        <is>
          <t>2行 1列，源：1753-01-01 00:00:00 备：1997-04-04 23:59:59.997</t>
        </is>
      </c>
      <c r="BA7" s="0" t="inlineStr">
        <is>
          <t>1行 0列，源：2 备：10</t>
        </is>
      </c>
      <c r="BB7" s="0" t="inlineStr">
        <is>
          <t>3行 0列，源：4 备：106</t>
        </is>
      </c>
      <c r="BC7" s="0" t="inlineStr">
        <is>
          <t xml:space="preserve">1行 2列，源：                     备：𧿹䗪䒦𠀀              </t>
        </is>
      </c>
      <c r="BD7" s="0" t="inlineStr">
        <is>
          <t>2行 1列，源：9999-12-31 23:59:59.997000 备：9999-12-31 23:59:59.997</t>
        </is>
      </c>
      <c r="BE7" s="0" t="inlineStr">
        <is>
          <t>3行 0列，源：4 备：12</t>
        </is>
      </c>
      <c r="BF7" s="0" t="inlineStr">
        <is>
          <t>1行 2列，源：None 备：</t>
        </is>
      </c>
      <c r="BH7" s="0" t="inlineStr">
        <is>
          <t>1行 1列，源：  备：Y</t>
        </is>
      </c>
      <c r="BI7" s="0" t="inlineStr">
        <is>
          <t>2行 0列，源：15 备：17</t>
        </is>
      </c>
      <c r="BK7" s="0" t="inlineStr">
        <is>
          <t>0行 5列，源：None 备：</t>
        </is>
      </c>
      <c r="BL7" s="0" t="inlineStr">
        <is>
          <t>2行 1列，源：0001-01-01 备：2068-06-01</t>
        </is>
      </c>
      <c r="BM7" s="0" t="inlineStr">
        <is>
          <t>0行 5列，源：None 备：</t>
        </is>
      </c>
      <c r="BN7" s="0" t="inlineStr">
        <is>
          <t>0行 5列，源：None 备：</t>
        </is>
      </c>
      <c r="BO7" s="0" t="inlineStr">
        <is>
          <t>0行 4列，源：nan 备：-123456789012345</t>
        </is>
      </c>
      <c r="BP7" s="0" t="inlineStr">
        <is>
          <t>1行 1列，源：b'\x00' 备：2A</t>
        </is>
      </c>
      <c r="BQ7" s="0" t="inlineStr">
        <is>
          <t>0行 5列，源：None 备：</t>
        </is>
      </c>
      <c r="BR7" s="0" t="inlineStr">
        <is>
          <t>0行 15列，源：123.456789 备：123.4567890000000</t>
        </is>
      </c>
      <c r="BS7" s="0" t="inlineStr">
        <is>
          <t>4行 1列，源：/ 备：</t>
        </is>
      </c>
      <c r="BT7" s="0" t="inlineStr">
        <is>
          <t>1行 1列，源：  备：试</t>
        </is>
      </c>
      <c r="BV7" s="0" t="inlineStr">
        <is>
          <t>2行 6列，源：2046-05-11 14:30:45.123460 备：2046-05-11 14:30:45.12346</t>
        </is>
      </c>
      <c r="BW7" s="0" t="inlineStr">
        <is>
          <t>1行 1列，源： 备：Y</t>
        </is>
      </c>
      <c r="BX7" s="0" t="inlineStr">
        <is>
          <t>1行 1列，源：b'\x00' 备：2A</t>
        </is>
      </c>
      <c r="BY7" s="0" t="inlineStr">
        <is>
          <t>0行 6列，源：9999-12-31 23:59:59.999990 备：9999-12-31 23:59:59.99999</t>
        </is>
      </c>
      <c r="CA7" s="0" t="inlineStr">
        <is>
          <t>1行 2列，源： 备：𧿹䗪䒦𠀀</t>
        </is>
      </c>
      <c r="CC7" s="0" t="inlineStr">
        <is>
          <t>1行 1列，源：b'\x00' 备：2A</t>
        </is>
      </c>
      <c r="CD7" s="0" t="inlineStr">
        <is>
          <t>0行 5列，源：None 备：</t>
        </is>
      </c>
      <c r="CF7" s="0" t="inlineStr">
        <is>
          <t>0行 5列，源：None 备：</t>
        </is>
      </c>
      <c r="CG7" s="0" t="inlineStr">
        <is>
          <t>0行 5列，源：None 备：</t>
        </is>
      </c>
      <c r="CH7"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7" s="0" t="inlineStr">
        <is>
          <t>1行 1列，源：b'\x00' 备：2A</t>
        </is>
      </c>
      <c r="CJ7" s="0" t="inlineStr">
        <is>
          <t>0行 5列，源：None 备：</t>
        </is>
      </c>
      <c r="CK7" s="0" t="inlineStr">
        <is>
          <t>2行 1列，源：None 备：</t>
        </is>
      </c>
      <c r="CL7" s="0" t="inlineStr">
        <is>
          <t>1行 0列，源：2 备：10</t>
        </is>
      </c>
      <c r="CM7" s="0" t="inlineStr">
        <is>
          <t>0行 5列，源：None 备：</t>
        </is>
      </c>
      <c r="CN7" s="0" t="inlineStr">
        <is>
          <t>1行 4列，源：2000-05-11 00:30:45.123 +09:00 备：2013-03-12 02:00:00.000 -04:25</t>
        </is>
      </c>
      <c r="CO7" s="0" t="inlineStr">
        <is>
          <t>2行 1列，源：0001-01-01 备：2068-06-01</t>
        </is>
      </c>
      <c r="CP7" s="0" t="inlineStr">
        <is>
          <t>0行 4列，源：9999-12-31 23:59:59.999 +00:00 备：2013-03-12 02:00:00.000 -04:25</t>
        </is>
      </c>
      <c r="CQ7" s="0" t="inlineStr">
        <is>
          <t>2行 1列，源：0001-01-01 备：2068-06-01</t>
        </is>
      </c>
      <c r="CR7" s="0" t="inlineStr">
        <is>
          <t>2行 5列，源：None 备：</t>
        </is>
      </c>
      <c r="CS7" s="0" t="inlineStr">
        <is>
          <t>1行 1列，源：b'X' 备：58</t>
        </is>
      </c>
      <c r="CT7" s="0" t="inlineStr">
        <is>
          <t>0行 4列，源：23:59:59.999000 备：12:30:45.123</t>
        </is>
      </c>
      <c r="CU7" s="0" t="inlineStr">
        <is>
          <t>2行 1列，源：0001-01-01 备：1900-01-01</t>
        </is>
      </c>
      <c r="CV7" s="0" t="inlineStr">
        <is>
          <t>1行 1列，源：b'X' 备：46</t>
        </is>
      </c>
      <c r="CW7" s="0" t="inlineStr">
        <is>
          <t>0行 15列，源：-1.79e+308 备：-1.7900000000000e+308</t>
        </is>
      </c>
      <c r="CX7" s="0" t="inlineStr">
        <is>
          <t>3行 0列，源：4 备：12</t>
        </is>
      </c>
      <c r="CZ7" s="0" t="inlineStr">
        <is>
          <t>2行 0列，源：9 备：12</t>
        </is>
      </c>
      <c r="DB7" s="0" t="inlineStr">
        <is>
          <t>0行 15列，源：-1.79e+308 备：-1.7900000000000e+308</t>
        </is>
      </c>
      <c r="DD7" s="0" t="inlineStr">
        <is>
          <t>1行 2列，源：None 备：</t>
        </is>
      </c>
      <c r="DE7" s="0" t="inlineStr">
        <is>
          <t>4行 3列，源：AAAAAAAAAAAAAAAAAAAAAAAAAAAAAA 备：AAAAAAAAAAAAAAAAAAAAAAAAAAAAAAAAAAAAAAAAAAAAAAAAAAAAAAAAAAAAAAAAAAAAAAAAAAAAAAAAAAAAAAAAAAAAAAAAAAAAAAAAAAAAAAAAAAAAAAAAAAAAAAAAAAAAAAAAAAAAAAAAAAAAAAAAAAAAAAAAAAAAAAAAAAAAAAAAAAAAAAAAAAAAAAAAAAAAAAAA</t>
        </is>
      </c>
      <c r="DF7" s="0" t="inlineStr">
        <is>
          <t>5行 0列，源：6 备：4</t>
        </is>
      </c>
      <c r="DG7" s="0" t="inlineStr">
        <is>
          <t>3行 0列，源：4 备：2</t>
        </is>
      </c>
      <c r="DH7" s="0" t="inlineStr">
        <is>
          <t>1行 2列，源：b'HelloWorld\x00\x00\x00\x00\x00\x00\x00\x00\x00\x00' 备：48656C6C6F576F726C6400000000000000000000</t>
        </is>
      </c>
      <c r="DI7" s="0" t="inlineStr">
        <is>
          <t>2行 1列，源：1753-01-01 00:00:00 备：1997-04-04 23:59:59.997</t>
        </is>
      </c>
      <c r="DJ7" s="0" t="inlineStr">
        <is>
          <t>0行 15列，源：-1.79e+308 备：-1.7900000000000e+308</t>
        </is>
      </c>
      <c r="DK7" s="0" t="inlineStr">
        <is>
          <t>0行 6列，源：None 备：</t>
        </is>
      </c>
      <c r="DM7" s="0" t="inlineStr">
        <is>
          <t>2行 3列，源：None 备：</t>
        </is>
      </c>
      <c r="DN7" s="0" t="inlineStr">
        <is>
          <t>2行 0列，源：6 备：13</t>
        </is>
      </c>
      <c r="DO7" s="0" t="inlineStr">
        <is>
          <t>4行 0列，源：8 备：7</t>
        </is>
      </c>
      <c r="DP7" s="0" t="inlineStr">
        <is>
          <t>1行 1列，源： 备：Y</t>
        </is>
      </c>
      <c r="DR7" s="0" t="inlineStr">
        <is>
          <t>0行 5列，源：None 备：</t>
        </is>
      </c>
      <c r="DS7" s="0" t="inlineStr">
        <is>
          <t>1行 2列，源：None 备：</t>
        </is>
      </c>
      <c r="DT7" s="0" t="inlineStr">
        <is>
          <t>0行 5列，源：None 备：</t>
        </is>
      </c>
      <c r="DU7" s="0" t="inlineStr">
        <is>
          <t>0行 5列，源：None 备：</t>
        </is>
      </c>
      <c r="DV7" s="0" t="inlineStr">
        <is>
          <t>1行 1列，源： 备：试</t>
        </is>
      </c>
      <c r="DX7" s="0" t="inlineStr">
        <is>
          <t>0行 5列，源：None 备：</t>
        </is>
      </c>
      <c r="DY7" s="0" t="inlineStr">
        <is>
          <t>1行 1列，源：b'' 备：2A</t>
        </is>
      </c>
      <c r="DZ7"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7" s="0" t="inlineStr">
        <is>
          <t>0行 5列，源：None 备：</t>
        </is>
      </c>
      <c r="EC7" s="0" t="inlineStr">
        <is>
          <t>1行 1列，源：b'' 备：2A</t>
        </is>
      </c>
      <c r="ED7" s="0" t="inlineStr">
        <is>
          <t>1行 1列，源：None 备：</t>
        </is>
      </c>
      <c r="EF7" s="0" t="inlineStr">
        <is>
          <t>0行 15列，源：-1.79e+308 备：-1.7900000000000e+308</t>
        </is>
      </c>
      <c r="EI7" s="0" t="inlineStr">
        <is>
          <t>0行 6列，源：2046-05-11 14:30:45.123460 备：2046-05-11 14:30:45.12346</t>
        </is>
      </c>
      <c r="EJ7" s="0" t="inlineStr">
        <is>
          <t>3行 1列，源：None 备：</t>
        </is>
      </c>
      <c r="EK7" s="0" t="inlineStr">
        <is>
          <t>0行 5列，源：None 备：</t>
        </is>
      </c>
      <c r="EL7" s="0" t="inlineStr">
        <is>
          <t>1行 1列，源：b'' 备：2A</t>
        </is>
      </c>
      <c r="EM7" s="0" t="inlineStr">
        <is>
          <t>5行 0列，源：6 备：14</t>
        </is>
      </c>
      <c r="EO7" s="0" t="inlineStr">
        <is>
          <t>1行 4列，源：18:10:06.123000 备：12:30:45.123</t>
        </is>
      </c>
      <c r="EP7" s="0" t="inlineStr">
        <is>
          <t>1行 1列，源：b'\x00' 备：2A</t>
        </is>
      </c>
      <c r="EQ7" s="0" t="inlineStr">
        <is>
          <t>0行 15列，源：-1.79e+308 备：-1.7900000000000e+308</t>
        </is>
      </c>
      <c r="ER7" s="0" t="inlineStr">
        <is>
          <t>2行 2列，源：None 备：</t>
        </is>
      </c>
      <c r="ET7" s="0" t="inlineStr">
        <is>
          <t>0行 4列，源：00:00:00 备：12:30:45.123</t>
        </is>
      </c>
      <c r="EW7" s="0" t="inlineStr">
        <is>
          <t>0行 4列，源：18:10:06.123000 备：12:30:45.123</t>
        </is>
      </c>
      <c r="EX7" s="0" t="inlineStr">
        <is>
          <t>3行 0列，源：4 备：12</t>
        </is>
      </c>
      <c r="EY7" s="0" t="inlineStr">
        <is>
          <t>1行 2列，源：b'11223344556677889900' 备：3131323233333434353536363737383839393030</t>
        </is>
      </c>
      <c r="EZ7" s="0" t="inlineStr">
        <is>
          <t>0行 15列，源：-1.79e+308 备：-1.7900000000000e+308</t>
        </is>
      </c>
      <c r="FA7" s="0" t="inlineStr">
        <is>
          <t>1行 1列，源：b'' 备：2A</t>
        </is>
      </c>
      <c r="FB7" s="0" t="inlineStr">
        <is>
          <t>3行 0列，源：4 备：12</t>
        </is>
      </c>
      <c r="FC7" s="0" t="inlineStr">
        <is>
          <t>1行 2列，源：b'12345678901234567890' 备：3132333435363738393031323334353637383930</t>
        </is>
      </c>
      <c r="FD7" s="0" t="inlineStr">
        <is>
          <t>0行 15列，源：-1.79e+308 备：-1.7900000000000e+308</t>
        </is>
      </c>
      <c r="FE7" s="0" t="inlineStr">
        <is>
          <t>0行 5列，源：None 备：</t>
        </is>
      </c>
      <c r="FF7" s="0" t="inlineStr">
        <is>
          <t>3行 2列，源：None 备：</t>
        </is>
      </c>
      <c r="FG7" s="0" t="inlineStr">
        <is>
          <t>3行 0列，源：4 备：12</t>
        </is>
      </c>
    </row>
    <row r="8">
      <c r="A8" s="0" t="inlineStr">
        <is>
          <t>info_datetimeoffset_dml_single_pk_urp</t>
        </is>
      </c>
      <c r="K8" s="0" t="inlineStr">
        <is>
          <t>[0;34m info_datetimeoffset_dml_single_pk_urp [0m源备字段数相同，源端字段：9 	备端字段9</t>
        </is>
      </c>
      <c r="W8" s="16">
        <f>HYPERLINK("#2026041723hbase0!Z2","NO 源备存在差异，共12个")</f>
        <v/>
      </c>
      <c r="X8" s="0">
        <f>A8</f>
        <v/>
      </c>
      <c r="Z8" s="0" t="inlineStr">
        <is>
          <t>2行 2列，源：None 备：</t>
        </is>
      </c>
      <c r="AC8" s="0" t="inlineStr">
        <is>
          <t>3行 1列，源：2079-06-06 23:59:00 备：1990-11-26 00:01:00</t>
        </is>
      </c>
      <c r="AD8" s="0" t="inlineStr">
        <is>
          <t>1行 2列，源：b'' 备：3132333435363738393031323334353637383930</t>
        </is>
      </c>
      <c r="AE8" s="0" t="inlineStr">
        <is>
          <t>6行 0列，源：7 备：2</t>
        </is>
      </c>
      <c r="AF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AH8" s="0" t="inlineStr">
        <is>
          <t>3行 1列，源：2079-06-06 23:59:00 备：1981-05-11 14:31:00</t>
        </is>
      </c>
      <c r="AI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J8" s="0" t="inlineStr">
        <is>
          <t>1行 2列，源：b'' 备：3132333435363738393031323334353637383930</t>
        </is>
      </c>
      <c r="AK8" s="0" t="inlineStr">
        <is>
          <t>1行 1列，源：  备：Y</t>
        </is>
      </c>
      <c r="AM8" s="0" t="inlineStr">
        <is>
          <t>0行 5列，源：9999-12-31 23:59:59.9999 +00:00 备：2003-11-05 02:00:00.0000 -05:10</t>
        </is>
      </c>
      <c r="AO8"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8" s="0" t="inlineStr">
        <is>
          <t>2行 1列，源：2068-05-11 14:31:00 备：2079-06-06 23:59:00</t>
        </is>
      </c>
      <c r="AQ8" s="0" t="inlineStr">
        <is>
          <t>1行 3列，源：b'' 备：</t>
        </is>
      </c>
      <c r="AS8" s="0" t="inlineStr">
        <is>
          <t>1行 3列，源：b'12HelloWorldTestData' 备：313248656C6C6F576F726C645465737444617461</t>
        </is>
      </c>
      <c r="AT8" s="0" t="inlineStr">
        <is>
          <t>1行 0列，源：2 备：10</t>
        </is>
      </c>
      <c r="AV8" s="0" t="inlineStr">
        <is>
          <t>3行 0列，源：4 备：12</t>
        </is>
      </c>
      <c r="AW8" s="0" t="inlineStr">
        <is>
          <t>1行 2列，源：b'' 备：3132333435363738393031323334353637383930</t>
        </is>
      </c>
      <c r="AX8" s="0" t="inlineStr">
        <is>
          <t>3行 0列，源：4 备：12</t>
        </is>
      </c>
      <c r="AZ8" s="0" t="inlineStr">
        <is>
          <t>3行 0列，源：4 备：12</t>
        </is>
      </c>
      <c r="BA8" s="0" t="inlineStr">
        <is>
          <t>1行 2列，源：32767.0 备：0</t>
        </is>
      </c>
      <c r="BB8" s="0" t="inlineStr">
        <is>
          <t>3行 1列，源：9999-12-31 23:59:59.997000 备：2020-02-29 19:27:31.123</t>
        </is>
      </c>
      <c r="BC8"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8" s="0" t="inlineStr">
        <is>
          <t>3行 0列，源：4 备：12</t>
        </is>
      </c>
      <c r="BE8" s="0" t="inlineStr">
        <is>
          <t>3行 1列，源：1753-01-01 00:00:00 备：1998-05-05 23:59:59.997</t>
        </is>
      </c>
      <c r="BF8" s="0" t="inlineStr">
        <is>
          <t>1行 3列，源：None 备：</t>
        </is>
      </c>
      <c r="BH8" s="0" t="inlineStr">
        <is>
          <t>1行 1列，源：  备：Y</t>
        </is>
      </c>
      <c r="BI8" s="0" t="inlineStr">
        <is>
          <t>2行 1列，源：2001-04-09 23:59:59.993000 备：2003-11-04 23:59:59.990</t>
        </is>
      </c>
      <c r="BK8" s="0" t="inlineStr">
        <is>
          <t>0行 6列，源：None 备：</t>
        </is>
      </c>
      <c r="BL8" s="0" t="inlineStr">
        <is>
          <t>3行 0列，源：4 备：2</t>
        </is>
      </c>
      <c r="BM8" s="0" t="inlineStr">
        <is>
          <t>0行 6列，源：None 备：</t>
        </is>
      </c>
      <c r="BN8" s="0" t="inlineStr">
        <is>
          <t>0行 6列，源：None 备：</t>
        </is>
      </c>
      <c r="BO8" s="0" t="inlineStr">
        <is>
          <t>0行 5列，源：None 备：</t>
        </is>
      </c>
      <c r="BP8" s="0" t="inlineStr">
        <is>
          <t>1行 2列，源：b'\x00\x00\x00\x00\x00\x00\x00\x00\x00\x00\x00\x00\x00\x00\x00\x00\x00\x00\x00\x00' 备：3132333435363738393031323334353637383930</t>
        </is>
      </c>
      <c r="BQ8" s="0" t="inlineStr">
        <is>
          <t>0行 6列，源：None 备：</t>
        </is>
      </c>
      <c r="BR8" s="0" t="inlineStr">
        <is>
          <t>0行 16列，源：1.2345669834560371e-20 备：0.000000</t>
        </is>
      </c>
      <c r="BT8" s="0" t="inlineStr">
        <is>
          <t>1行 1列，源：  备：试</t>
        </is>
      </c>
      <c r="BV8" s="0" t="inlineStr">
        <is>
          <t>3行 2列，源：2046-05-11 14:30:45.100000 备：2046-05-11 14:30:45.1</t>
        </is>
      </c>
      <c r="BW8" s="0" t="inlineStr">
        <is>
          <t>1行 1列，源： 备：Y</t>
        </is>
      </c>
      <c r="BX8" s="0" t="inlineStr">
        <is>
          <t>1行 2列，源：b'\x00\x00\x00\x00\x00\x00\x00\x00\x00\x00\x00\x00\x00\x00\x00\x00\x00\x00\x00\x00' 备：3132333435363738393031323334353637383930</t>
        </is>
      </c>
      <c r="CA8"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8" s="0" t="inlineStr">
        <is>
          <t>1行 2列，源：b'\x00\x00\x00\x00\x00\x00\x00\x00\x00\x00\x00\x00\x00\x00\x00\x00\x00\x00\x00\x00' 备：3132333435363738393031323334353637383930</t>
        </is>
      </c>
      <c r="CD8" s="0" t="inlineStr">
        <is>
          <t>0行 6列，源：None 备：</t>
        </is>
      </c>
      <c r="CF8" s="0" t="inlineStr">
        <is>
          <t>0行 6列，源：None 备：</t>
        </is>
      </c>
      <c r="CG8" s="0" t="inlineStr">
        <is>
          <t>0行 6列，源：None 备：</t>
        </is>
      </c>
      <c r="CH8"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8" s="0" t="inlineStr">
        <is>
          <t>1行 2列，源：b'\x00\x00\x00\x00\x00\x00\x00\x00\x00\x00\x00\x00\x00\x00\x00\x00\x00\x00\x00\x00' 备：3132333435363738393031323334353637383930</t>
        </is>
      </c>
      <c r="CJ8" s="0" t="inlineStr">
        <is>
          <t>0行 6列，源：None 备：</t>
        </is>
      </c>
      <c r="CK8" s="0" t="inlineStr">
        <is>
          <t>2行 2列，源：None 备：</t>
        </is>
      </c>
      <c r="CL8" s="0" t="inlineStr">
        <is>
          <t>1行 2列，源：None 备：</t>
        </is>
      </c>
      <c r="CM8" s="0" t="inlineStr">
        <is>
          <t>0行 6列，源：None 备：</t>
        </is>
      </c>
      <c r="CN8" s="0" t="inlineStr">
        <is>
          <t>1行 5列，源：2000-05-11 00:30:45.1235 +09:00 备：2013-03-12 02:00:00.0000 -04:25</t>
        </is>
      </c>
      <c r="CO8" s="0" t="inlineStr">
        <is>
          <t>3行 0列，源：4 备：122</t>
        </is>
      </c>
      <c r="CP8" s="0" t="inlineStr">
        <is>
          <t>0行 5列，源：9999-12-31 23:59:59.9999 +00:00 备：2013-03-12 02:00:00.0000 -04:25</t>
        </is>
      </c>
      <c r="CQ8" s="0" t="inlineStr">
        <is>
          <t>3行 0列，源：4 备：2</t>
        </is>
      </c>
      <c r="CR8" s="0" t="inlineStr">
        <is>
          <t>2行 6列，源：None 备：</t>
        </is>
      </c>
      <c r="CS8" s="0" t="inlineStr">
        <is>
          <t>1行 2列，源：b'This is a test strin' 备：546869732069732061207465737420737472696E</t>
        </is>
      </c>
      <c r="CT8" s="0" t="inlineStr">
        <is>
          <t>0行 5列，源：23:59:59.999900 备：12:30:45.1235</t>
        </is>
      </c>
      <c r="CU8" s="0" t="inlineStr">
        <is>
          <t>3行 0列，源：4 备：103</t>
        </is>
      </c>
      <c r="CV8" s="0" t="inlineStr">
        <is>
          <t>1行 2列，源：b'This is a test strin' 备：7E21D3A2B7BD54657374262A0000000000000000</t>
        </is>
      </c>
      <c r="CW8" s="0" t="inlineStr">
        <is>
          <t>0行 16列，源：-3.3999999521443642e+38 备：-339999995214436424907732413799364296704.000000</t>
        </is>
      </c>
      <c r="CX8" s="0" t="inlineStr">
        <is>
          <t>3行 1列，源：2079-06-06 23:59:00 备：1990-11-26 00:01:00</t>
        </is>
      </c>
      <c r="CZ8" s="0" t="inlineStr">
        <is>
          <t>2行 1列，源：1981-05-11 14:31:00 备：1990-11-26 00:01:00</t>
        </is>
      </c>
      <c r="DB8" s="0" t="inlineStr">
        <is>
          <t>0行 16列，源：-3.3999999521443642e+38 备：-339999995214436424907732413799364296704.000000</t>
        </is>
      </c>
      <c r="DD8" s="0" t="inlineStr">
        <is>
          <t>1行 3列，源：None 备：</t>
        </is>
      </c>
      <c r="DE8" s="0" t="inlineStr">
        <is>
          <t>5行 3列，源：aaaaaaaaaaaaaaaaaaaaaaaaaaaaaa 备：aaaaaaaaaaaaaaaaaaaaaaaaaaaaaaaaaaaaaaaaaaaaaaaaaaaaaaaaaaaaaaaaaaaaaaaaaaaaaaaaaaaaaaaaaaaaaaaaaaaaaaaaaaaaaaaaaaaaaaaaaaaaaaaaaaaaaaaaaaaaaaaaaaaaaaaaaaaaaaaaaaaaaaaaaaaaaaaaaaaaaaaaaaaaaaaaaaaaaaaa</t>
        </is>
      </c>
      <c r="DF8" s="0" t="inlineStr">
        <is>
          <t>6行 0列，源：7 备：5</t>
        </is>
      </c>
      <c r="DG8" s="0" t="inlineStr">
        <is>
          <t>3行 1列，源：9999-12-31 备：2068-06-01</t>
        </is>
      </c>
      <c r="DH8" s="0"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I8" s="0" t="inlineStr">
        <is>
          <t>3行 0列，源：4 备：12</t>
        </is>
      </c>
      <c r="DJ8" s="0" t="inlineStr">
        <is>
          <t>0行 16列，源：-3.3999999521443642e+38 备：-339999995214436424907732413799364296704.000000</t>
        </is>
      </c>
      <c r="DK8" s="0" t="inlineStr">
        <is>
          <t>0行 8列，源：None 备：</t>
        </is>
      </c>
      <c r="DM8"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8" s="0" t="inlineStr">
        <is>
          <t>2行 1列，源：2020-02-29 19:27:31.123000 备：1999-06-06 23:59:59.997</t>
        </is>
      </c>
      <c r="DO8" s="0" t="inlineStr">
        <is>
          <t>5行 0列，源：11 备：8</t>
        </is>
      </c>
      <c r="DP8" s="0" t="inlineStr">
        <is>
          <t>1行 1列，源： 备：Y</t>
        </is>
      </c>
      <c r="DR8" s="0" t="inlineStr">
        <is>
          <t>0行 6列，源：None 备：</t>
        </is>
      </c>
      <c r="DS8" s="0" t="inlineStr">
        <is>
          <t>1行 3列，源：None 备：</t>
        </is>
      </c>
      <c r="DT8" s="0" t="inlineStr">
        <is>
          <t>0行 6列，源：None 备：</t>
        </is>
      </c>
      <c r="DU8" s="0" t="inlineStr">
        <is>
          <t>0行 6列，源：None 备：</t>
        </is>
      </c>
      <c r="DV8" s="0" t="inlineStr">
        <is>
          <t>1行 1列，源： 备：试</t>
        </is>
      </c>
      <c r="DX8" s="0" t="inlineStr">
        <is>
          <t>0行 6列，源：None 备：</t>
        </is>
      </c>
      <c r="DY8" s="0" t="inlineStr">
        <is>
          <t>1行 2列，源：b'' 备：3132333435363738393031323334353637383930</t>
        </is>
      </c>
      <c r="DZ8"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8" s="0" t="inlineStr">
        <is>
          <t>0行 6列，源：None 备：</t>
        </is>
      </c>
      <c r="EC8" s="0" t="inlineStr">
        <is>
          <t>1行 2列，源：b'' 备：3132333435363738393031323334353637383930</t>
        </is>
      </c>
      <c r="ED8" s="0" t="inlineStr">
        <is>
          <t>1行 2列，源：None 备：</t>
        </is>
      </c>
      <c r="EF8" s="0" t="inlineStr">
        <is>
          <t>0行 16列，源：-3.3999999521443642e+38 备：-339999995214436424907732413799364296704.000000</t>
        </is>
      </c>
      <c r="EI8" s="0" t="inlineStr">
        <is>
          <t>1行 2列，源：1941-05-11 14:30:45.100000 备：1941-05-11 14:30:45.1</t>
        </is>
      </c>
      <c r="EK8" s="0" t="inlineStr">
        <is>
          <t>0行 6列，源：None 备：</t>
        </is>
      </c>
      <c r="EL8" s="0" t="inlineStr">
        <is>
          <t>1行 2列，源：b'' 备：3132333435363738393031323334353637383930</t>
        </is>
      </c>
      <c r="EM8" s="0" t="inlineStr">
        <is>
          <t>6行 0列，源：7 备：15</t>
        </is>
      </c>
      <c r="EO8" s="0" t="inlineStr">
        <is>
          <t>1行 5列，源：18:10:06.123500 备：09:12:34.1235</t>
        </is>
      </c>
      <c r="EP8" s="0" t="inlineStr">
        <is>
          <t>1行 2列，源：b'\x00\x00\x00\x00\x00\x00\x00\x00\x00\x00\x00\x00\x00\x00\x00\x00\x00\x00\x00\x00' 备：3132333435363738393031323334353637383930</t>
        </is>
      </c>
      <c r="EQ8" s="0" t="inlineStr">
        <is>
          <t>0行 16列，源：-3.3999999521443642e+38 备：-339999995214436424907732413799364296704.000000</t>
        </is>
      </c>
      <c r="ER8" s="0" t="inlineStr">
        <is>
          <t>2行 3列，源：None 备：</t>
        </is>
      </c>
      <c r="ET8" s="0" t="inlineStr">
        <is>
          <t>0行 5列，源：00:00:00 备：12:30:45.1235</t>
        </is>
      </c>
      <c r="EW8" s="0" t="inlineStr">
        <is>
          <t>0行 5列，源：18:10:06.123500 备：09:12:34.1235</t>
        </is>
      </c>
      <c r="EX8" s="0" t="inlineStr">
        <is>
          <t>3行 1列，源：2079-06-06 23:59:00 备：1990-11-26 00:01:00</t>
        </is>
      </c>
      <c r="EY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EZ8" s="0" t="inlineStr">
        <is>
          <t>0行 16列，源：-3.3999999521443642e+38 备：-339999995214436424907732413799364296704.000000</t>
        </is>
      </c>
      <c r="FA8" s="0" t="inlineStr">
        <is>
          <t>1行 2列，源：b'' 备：3132333435363738393031323334353637383930</t>
        </is>
      </c>
      <c r="FB8" s="0" t="inlineStr">
        <is>
          <t>3行 1列，源：2079-06-06 23:59:00 备：1990-11-26 00:01:00</t>
        </is>
      </c>
      <c r="FC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D8" s="0" t="inlineStr">
        <is>
          <t>0行 16列，源：-3.3999999521443642e+38 备：-339999995214436424907732413799364296704.000000</t>
        </is>
      </c>
      <c r="FE8" s="0" t="inlineStr">
        <is>
          <t>0行 6列，源：None 备：</t>
        </is>
      </c>
      <c r="FF8" s="0" t="inlineStr">
        <is>
          <t>3行 3列，源：None 备：</t>
        </is>
      </c>
      <c r="FG8" s="0" t="inlineStr">
        <is>
          <t>3行 1列，源：2079-06-06 23:59:00 备：1990-11-26 00:01:00</t>
        </is>
      </c>
    </row>
    <row r="9">
      <c r="B9" s="0" t="inlineStr">
        <is>
          <t>YES</t>
        </is>
      </c>
      <c r="C9" s="0" t="inlineStr">
        <is>
          <t>NULL</t>
        </is>
      </c>
      <c r="D9" s="0" t="inlineStr">
        <is>
          <t>NULL</t>
        </is>
      </c>
      <c r="E9" s="0" t="inlineStr">
        <is>
          <t>NULL</t>
        </is>
      </c>
      <c r="F9" s="0" t="inlineStr">
        <is>
          <t>NULL</t>
        </is>
      </c>
      <c r="G9" s="0" t="inlineStr">
        <is>
          <t>NULL</t>
        </is>
      </c>
      <c r="H9" s="0" t="inlineStr">
        <is>
          <t>NULL</t>
        </is>
      </c>
      <c r="I9" s="0" t="inlineStr">
        <is>
          <t>YES!PK__info_dat__3213E83F0D45F8E0</t>
        </is>
      </c>
      <c r="J9" s="0" t="inlineStr">
        <is>
          <t>YES! 主键相关索引</t>
        </is>
      </c>
      <c r="K9" s="0" t="inlineStr">
        <is>
          <t xml:space="preserve"> NO!  	 id列源备映射错误，源端为int None位	期望更改为text	实际备端为int None位</t>
        </is>
      </c>
      <c r="Z9" s="0" t="inlineStr">
        <is>
          <t>2行 3列，源：None 备：</t>
        </is>
      </c>
      <c r="AC9" s="0" t="inlineStr">
        <is>
          <t>4行 0列，源：5 备：13</t>
        </is>
      </c>
      <c r="A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E9" s="0" t="inlineStr">
        <is>
          <t>7行 0列，源：8 备：3</t>
        </is>
      </c>
      <c r="AF9" s="0" t="inlineStr">
        <is>
          <t>2行 1列，源：b'0' 备：30</t>
        </is>
      </c>
      <c r="AH9" s="0" t="inlineStr">
        <is>
          <t>4行 0列，源：5 备：13</t>
        </is>
      </c>
      <c r="AJ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K9" s="0" t="inlineStr">
        <is>
          <t xml:space="preserve">1行 2列，源：                     备：上海英方股份              </t>
        </is>
      </c>
      <c r="AM9" s="0" t="inlineStr">
        <is>
          <t>0行 6列，源：9999-12-31 23:59:59.99999 +00:00 备：2003-11-05 02:00:00.00000 -05:10</t>
        </is>
      </c>
      <c r="AO9" s="0" t="inlineStr">
        <is>
          <t>5行 1列，源：None 备：</t>
        </is>
      </c>
      <c r="AP9" s="0" t="inlineStr">
        <is>
          <t>3行 0列，源：10 备：6</t>
        </is>
      </c>
      <c r="AQ9" s="0" t="inlineStr">
        <is>
          <t>2行 1列，源：b'' 备：</t>
        </is>
      </c>
      <c r="AS9" s="0" t="inlineStr">
        <is>
          <t>2行 1列，源：b'' 备：</t>
        </is>
      </c>
      <c r="AT9" s="0" t="inlineStr">
        <is>
          <t>1行 2列，源：32767.0 备：-12345</t>
        </is>
      </c>
      <c r="AV9" s="0" t="inlineStr">
        <is>
          <t>3行 1列，源：9999-12-31 23:59:59.997000 备：1998-05-05 23:59:59.997</t>
        </is>
      </c>
      <c r="AW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X9" s="0" t="inlineStr">
        <is>
          <t>3行 1列，源：9999-12-31 23:59:59.997000 备：1998-05-05 23:59:59.997</t>
        </is>
      </c>
      <c r="AZ9" s="0" t="inlineStr">
        <is>
          <t>3行 1列，源：9999-12-31 23:59:59.997000 备：1998-05-05 23:59:59.997</t>
        </is>
      </c>
      <c r="BA9" s="0" t="inlineStr">
        <is>
          <t>1行 3列，源：123456 备：0</t>
        </is>
      </c>
      <c r="BB9" s="0" t="inlineStr">
        <is>
          <t>4行 0列，源：5 备：107</t>
        </is>
      </c>
      <c r="BC9"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9" s="0" t="inlineStr">
        <is>
          <t>3行 1列，源：9999-12-31 23:59:59.997000 备：9999-12-31 23:59:59.997</t>
        </is>
      </c>
      <c r="BE9" s="0" t="inlineStr">
        <is>
          <t>4行 0列，源：5 备：13</t>
        </is>
      </c>
      <c r="BH9" s="0" t="inlineStr">
        <is>
          <t xml:space="preserve">1行 2列，源：                     备：上海英方股份              </t>
        </is>
      </c>
      <c r="BI9" s="0" t="inlineStr">
        <is>
          <t>3行 0列，源：16 备：18</t>
        </is>
      </c>
      <c r="BK9" s="0" t="inlineStr">
        <is>
          <t>0行 7列，源：None 备：</t>
        </is>
      </c>
      <c r="BL9" s="0" t="inlineStr">
        <is>
          <t>3行 1列，源：9999-12-31 备：1900-01-01</t>
        </is>
      </c>
      <c r="BM9" s="0" t="inlineStr">
        <is>
          <t>0行 7列，源：None 备：</t>
        </is>
      </c>
      <c r="BN9" s="0" t="inlineStr">
        <is>
          <t>0行 7列，源：None 备：</t>
        </is>
      </c>
      <c r="BO9" s="0" t="inlineStr">
        <is>
          <t>0行 6列，源：None 备：</t>
        </is>
      </c>
      <c r="B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Q9" s="0" t="inlineStr">
        <is>
          <t>0行 7列，源：None 备：</t>
        </is>
      </c>
      <c r="BR9" s="0" t="inlineStr">
        <is>
          <t>0行 19列，源：True 备：1</t>
        </is>
      </c>
      <c r="BT9" s="0" t="inlineStr">
        <is>
          <t xml:space="preserve">1行 2列，源：                     备：更新生僻字               </t>
        </is>
      </c>
      <c r="BV9" s="0" t="inlineStr">
        <is>
          <t>3行 3列，源：2046-05-11 14:30:45.120000 备：2046-05-11 14:30:45.12</t>
        </is>
      </c>
      <c r="BW9" s="0" t="inlineStr">
        <is>
          <t>1行 2列，源： 备：上海英方股份</t>
        </is>
      </c>
      <c r="BX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A9"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9" s="0" t="inlineStr">
        <is>
          <t>0行 7列，源：None 备：</t>
        </is>
      </c>
      <c r="CF9" s="0" t="inlineStr">
        <is>
          <t>0行 7列，源：None 备：</t>
        </is>
      </c>
      <c r="CG9" s="0" t="inlineStr">
        <is>
          <t>0行 7列，源：None 备：</t>
        </is>
      </c>
      <c r="CH9"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 s="0" t="inlineStr">
        <is>
          <t>0行 7列，源：None 备：</t>
        </is>
      </c>
      <c r="CK9" s="0" t="inlineStr">
        <is>
          <t>2行 3列，源：None 备：</t>
        </is>
      </c>
      <c r="CL9" s="0" t="inlineStr">
        <is>
          <t>1行 4列，源：None 备：</t>
        </is>
      </c>
      <c r="CM9" s="0" t="inlineStr">
        <is>
          <t>0行 7列，源：None 备：</t>
        </is>
      </c>
      <c r="CN9" s="0" t="inlineStr">
        <is>
          <t>1行 6列，源：2000-05-11 00:30:45.12346 +09:00 备：2013-03-12 02:00:00.00000 -04:25</t>
        </is>
      </c>
      <c r="CO9" s="0" t="inlineStr">
        <is>
          <t>3行 1列，源：9999-12-31 备：1900-01-01</t>
        </is>
      </c>
      <c r="CP9" s="0" t="inlineStr">
        <is>
          <t>0行 6列，源：9999-12-31 23:59:59.99999 +00:00 备：2013-03-12 02:00:00.00000 -04:25</t>
        </is>
      </c>
      <c r="CQ9" s="0" t="inlineStr">
        <is>
          <t>3行 1列，源：9999-12-31 备：1900-01-01</t>
        </is>
      </c>
      <c r="CR9" s="0" t="inlineStr">
        <is>
          <t>2行 7列，源：None 备：</t>
        </is>
      </c>
      <c r="CS9" s="0"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9" s="0" t="inlineStr">
        <is>
          <t>0行 6列，源：23:59:59.999990 备：12:30:45.12346</t>
        </is>
      </c>
      <c r="CU9" s="0" t="inlineStr">
        <is>
          <t>3行 1列，源：9999-12-31 备：0001-01-01</t>
        </is>
      </c>
      <c r="CV9" s="0"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9" s="0" t="inlineStr">
        <is>
          <t>0行 19列，源：False 备：0</t>
        </is>
      </c>
      <c r="CX9" s="0" t="inlineStr">
        <is>
          <t>4行 0列，源：5 备：13</t>
        </is>
      </c>
      <c r="CZ9" s="0" t="inlineStr">
        <is>
          <t>3行 0列，源：10 备：4</t>
        </is>
      </c>
      <c r="DB9" s="0" t="inlineStr">
        <is>
          <t>0行 19列，源：False 备：0</t>
        </is>
      </c>
      <c r="DE9" s="0" t="inlineStr">
        <is>
          <t>5行 3列，源：aaaaaaaaaaaaaaaaaaaaaaaaaaaaaa 备：aaaaaaaaaaaaaaaaaaaaaaaaaaaaaaaaaaaaaaaaaaaaaaaaaaaaaaaaaaaaaaaaaaaaaaaaaaaaaaaaaaaaaaaaaaaaaaaaaaaaaaaaaaaaaaaaaaaaaaaaaaaaaaaaaaaaaaaaaaaaaaaaaaaaaaaaaaaaaaaaaaaaaaaaaaaaaaaaaaaaaaaaaaaaaaaaaaaaaaaa</t>
        </is>
      </c>
      <c r="DF9" s="0" t="inlineStr">
        <is>
          <t>7行 0列，源：8 备：6</t>
        </is>
      </c>
      <c r="DG9" s="0" t="inlineStr">
        <is>
          <t>4行 0列，源：5 备：3</t>
        </is>
      </c>
      <c r="DI9" s="0" t="inlineStr">
        <is>
          <t>3行 1列，源：9999-12-31 23:59:59.997000 备：1998-05-05 23:59:59.997</t>
        </is>
      </c>
      <c r="DJ9" s="0" t="inlineStr">
        <is>
          <t>0行 19列，源：False 备：0</t>
        </is>
      </c>
      <c r="DK9" s="0" t="inlineStr">
        <is>
          <t>0行 9列，源：None 备：</t>
        </is>
      </c>
      <c r="DM9"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9" s="0" t="inlineStr">
        <is>
          <t>3行 0列，源：7 备：15</t>
        </is>
      </c>
      <c r="DO9" s="0" t="inlineStr">
        <is>
          <t>5行 1列，源：1990-12-31 备：2026-04-17</t>
        </is>
      </c>
      <c r="DP9" s="0" t="inlineStr">
        <is>
          <t>1行 2列，源： 备：上海英方股份</t>
        </is>
      </c>
      <c r="DR9" s="0" t="inlineStr">
        <is>
          <t>0行 7列，源：None 备：</t>
        </is>
      </c>
      <c r="DS9" s="0" t="inlineStr">
        <is>
          <t>2行 1列，源：b'F' 备：46</t>
        </is>
      </c>
      <c r="DT9" s="0" t="inlineStr">
        <is>
          <t>0行 7列，源：None 备：</t>
        </is>
      </c>
      <c r="DU9" s="0" t="inlineStr">
        <is>
          <t>0行 7列，源：None 备：</t>
        </is>
      </c>
      <c r="DV9" s="0" t="inlineStr">
        <is>
          <t>1行 2列，源： 备：更新生僻字</t>
        </is>
      </c>
      <c r="DX9" s="0" t="inlineStr">
        <is>
          <t>0行 7列，源：None 备：</t>
        </is>
      </c>
      <c r="DY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Z9"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9" s="0" t="inlineStr">
        <is>
          <t>0行 7列，源：None 备：</t>
        </is>
      </c>
      <c r="EC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D9" s="0" t="inlineStr">
        <is>
          <t>1行 3列，源：None 备：</t>
        </is>
      </c>
      <c r="EF9" s="0" t="inlineStr">
        <is>
          <t>0行 19列，源：False 备：0</t>
        </is>
      </c>
      <c r="EI9" s="0" t="inlineStr">
        <is>
          <t>1行 3列，源：1941-05-11 14:30:45.120000 备：1941-05-11 14:30:45.12</t>
        </is>
      </c>
      <c r="EK9" s="0" t="inlineStr">
        <is>
          <t>0行 7列，源：None 备：</t>
        </is>
      </c>
      <c r="EL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M9" s="0" t="inlineStr">
        <is>
          <t>7行 0列，源：8 备：16</t>
        </is>
      </c>
      <c r="EO9" s="0" t="inlineStr">
        <is>
          <t>1行 6列，源：18:10:06.123460 备：12:30:45.12346</t>
        </is>
      </c>
      <c r="E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Q9" s="0" t="inlineStr">
        <is>
          <t>0行 19列，源：False 备：0</t>
        </is>
      </c>
      <c r="ET9" s="0" t="inlineStr">
        <is>
          <t>0行 6列，源：00:00:00 备：12:30:45.12346</t>
        </is>
      </c>
      <c r="EW9" s="0" t="inlineStr">
        <is>
          <t>0行 6列，源：18:10:06.123460 备：12:30:45.12346</t>
        </is>
      </c>
      <c r="EX9" s="0" t="inlineStr">
        <is>
          <t>4行 0列，源：5 备：13</t>
        </is>
      </c>
      <c r="EY9" s="0" t="inlineStr">
        <is>
          <t>2行 1列，源：b'0' 备：30</t>
        </is>
      </c>
      <c r="EZ9" s="0" t="inlineStr">
        <is>
          <t>0行 19列，源：False 备：0</t>
        </is>
      </c>
      <c r="FA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9" s="0" t="inlineStr">
        <is>
          <t>4行 0列，源：5 备：124</t>
        </is>
      </c>
      <c r="FD9" s="0" t="inlineStr">
        <is>
          <t>0行 19列，源：False 备：0</t>
        </is>
      </c>
      <c r="FE9" s="0" t="inlineStr">
        <is>
          <t>0行 7列，源：None 备：</t>
        </is>
      </c>
      <c r="FG9" s="0" t="inlineStr">
        <is>
          <t>4行 0列，源：5 备：13</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c_dtoffset_0列源备映射错误，源端为datetimeoffset None位	期望更改为text	实际备端为datetimeoffset None位</t>
        </is>
      </c>
      <c r="Z10" s="0" t="inlineStr">
        <is>
          <t>2行 4列，源：None 备：</t>
        </is>
      </c>
      <c r="AC10" s="0" t="inlineStr">
        <is>
          <t>4行 1列，源：2026-04-17 17:16:00 备：2025-05-11 12:00:00</t>
        </is>
      </c>
      <c r="AD10" s="0" t="inlineStr">
        <is>
          <t>2行 0列，源：3 备：2</t>
        </is>
      </c>
      <c r="AE10" s="0" t="inlineStr">
        <is>
          <t>8行 0列，源：9 备：4</t>
        </is>
      </c>
      <c r="AF10" s="0" t="inlineStr">
        <is>
          <t>2行 2列，源：b'\x11"3DV' 备：1122334456</t>
        </is>
      </c>
      <c r="AH10" s="0" t="inlineStr">
        <is>
          <t>4行 1列，源：2079-06-05 23:59:00 备：1981-05-11 14:31:00</t>
        </is>
      </c>
      <c r="AJ10" s="0" t="inlineStr">
        <is>
          <t>2行 0列，源：3 备：2</t>
        </is>
      </c>
      <c r="AK10" s="0" t="inlineStr">
        <is>
          <t xml:space="preserve">1行 2列，源：                     备：上海英方股份              </t>
        </is>
      </c>
      <c r="AM10" s="0" t="inlineStr">
        <is>
          <t>0行 7列，源：9999-12-31 23:59:59.999999 +00:00 备：2003-11-05 02:00:00.000000 -05:10</t>
        </is>
      </c>
      <c r="AP10" s="0" t="inlineStr">
        <is>
          <t>3行 1列，源：2079-06-05 23:59:00 备：2020-03-01 00:00:00</t>
        </is>
      </c>
      <c r="AQ10" s="0" t="inlineStr">
        <is>
          <t>2行 2列，源：b'' 备：</t>
        </is>
      </c>
      <c r="AS10" s="0" t="inlineStr">
        <is>
          <t>2行 2列，源：b'' 备：</t>
        </is>
      </c>
      <c r="AT10" s="0" t="inlineStr">
        <is>
          <t>1行 5列，源：None 备：</t>
        </is>
      </c>
      <c r="AV10" s="0" t="inlineStr">
        <is>
          <t>4行 0列，源：5 备：13</t>
        </is>
      </c>
      <c r="AW10" s="0" t="inlineStr">
        <is>
          <t>2行 0列，源：3 备：2</t>
        </is>
      </c>
      <c r="AX10" s="0" t="inlineStr">
        <is>
          <t>4行 0列，源：5 备：121</t>
        </is>
      </c>
      <c r="AZ10" s="0" t="inlineStr">
        <is>
          <t>4行 0列，源：5 备：13</t>
        </is>
      </c>
      <c r="BA10" s="0" t="inlineStr">
        <is>
          <t>1行 4列，源：1000000 备：0</t>
        </is>
      </c>
      <c r="BB10" s="0" t="inlineStr">
        <is>
          <t>4行 1列，源：2026-04-17 17:16:32.183000 备：2000-05-11 14:30:29.000</t>
        </is>
      </c>
      <c r="BC10" s="0" t="inlineStr">
        <is>
          <t>2行 0列，源：3 备：2</t>
        </is>
      </c>
      <c r="BD10" s="0" t="inlineStr">
        <is>
          <t>4行 0列，源：5 备：13</t>
        </is>
      </c>
      <c r="BE10" s="0" t="inlineStr">
        <is>
          <t>4行 1列，源：2020-02-29 19:27:31.123000 备：1999-06-06 23:59:59.997</t>
        </is>
      </c>
      <c r="BH10" s="0" t="inlineStr">
        <is>
          <t xml:space="preserve">1行 2列，源：                     备：上海英方股份              </t>
        </is>
      </c>
      <c r="BI10" s="0" t="inlineStr">
        <is>
          <t>3行 1列，源：2002-06-11 23:59:59.993000 备：2004-12-24 23:59:59.990</t>
        </is>
      </c>
      <c r="BK10" s="0" t="inlineStr">
        <is>
          <t>0行 8列，源：None 备：</t>
        </is>
      </c>
      <c r="BL10" s="0" t="inlineStr">
        <is>
          <t>4行 0列，源：5 备：3</t>
        </is>
      </c>
      <c r="BM10" s="0" t="inlineStr">
        <is>
          <t>0行 8列，源：None 备：</t>
        </is>
      </c>
      <c r="BN10" s="0" t="inlineStr">
        <is>
          <t>0行 8列，源：None 备：</t>
        </is>
      </c>
      <c r="BO10" s="0" t="inlineStr">
        <is>
          <t>0行 7列，源：None 备：</t>
        </is>
      </c>
      <c r="BP10" s="0" t="inlineStr">
        <is>
          <t>2行 0列，源：3 备：2</t>
        </is>
      </c>
      <c r="BQ10" s="0" t="inlineStr">
        <is>
          <t>0行 8列，源：None 备：</t>
        </is>
      </c>
      <c r="BR10" s="0" t="inlineStr">
        <is>
          <t>1行 0列，源：2 备：10</t>
        </is>
      </c>
      <c r="BT10" s="0" t="inlineStr">
        <is>
          <t xml:space="preserve">1行 2列，源：                     备：更新生僻字               </t>
        </is>
      </c>
      <c r="BV10" s="0" t="inlineStr">
        <is>
          <t>3行 4列，源：2046-05-11 14:30:45.123000 备：2046-05-11 14:30:45.123</t>
        </is>
      </c>
      <c r="BW10" s="0" t="inlineStr">
        <is>
          <t>1行 2列，源： 备：上海英方股份</t>
        </is>
      </c>
      <c r="BX10" s="0" t="inlineStr">
        <is>
          <t>2行 0列，源：3 备：123</t>
        </is>
      </c>
      <c r="CA10" s="0" t="inlineStr">
        <is>
          <t>2行 0列，源：3 备：2</t>
        </is>
      </c>
      <c r="CC10" s="0" t="inlineStr">
        <is>
          <t>2行 0列，源：3 备：2</t>
        </is>
      </c>
      <c r="CD10" s="0" t="inlineStr">
        <is>
          <t>0行 8列，源：None 备：</t>
        </is>
      </c>
      <c r="CF10" s="0" t="inlineStr">
        <is>
          <t>0行 8列，源：None 备：</t>
        </is>
      </c>
      <c r="CG10" s="0" t="inlineStr">
        <is>
          <t>0行 8列，源：None 备：</t>
        </is>
      </c>
      <c r="CH10"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0" s="0" t="inlineStr">
        <is>
          <t>2行 0列，源：3 备：103</t>
        </is>
      </c>
      <c r="CJ10" s="0" t="inlineStr">
        <is>
          <t>0行 8列，源：None 备：</t>
        </is>
      </c>
      <c r="CK10" s="0" t="inlineStr">
        <is>
          <t>3行 1列，源：None 备：</t>
        </is>
      </c>
      <c r="CL10" s="0" t="inlineStr">
        <is>
          <t>1行 6列，源：None 备：</t>
        </is>
      </c>
      <c r="CM10" s="0" t="inlineStr">
        <is>
          <t>0行 8列，源：None 备：</t>
        </is>
      </c>
      <c r="CN10" s="0" t="inlineStr">
        <is>
          <t>1行 7列，源：2000-05-11 00:30:45.123457 +09:00 备：2013-03-12 02:00:00.000000 -04:25</t>
        </is>
      </c>
      <c r="CO10" s="0" t="inlineStr">
        <is>
          <t>4行 0列，源：5 备：123</t>
        </is>
      </c>
      <c r="CP10" s="0" t="inlineStr">
        <is>
          <t>0行 7列，源：9999-12-31 23:59:59.999999 +00:00 备：2013-03-12 02:00:00.000000 -04:25</t>
        </is>
      </c>
      <c r="CQ10" s="0" t="inlineStr">
        <is>
          <t>4行 0列，源：5 备：3</t>
        </is>
      </c>
      <c r="CR10" s="0" t="inlineStr">
        <is>
          <t>2行 8列，源：None 备：</t>
        </is>
      </c>
      <c r="CS10" s="0" t="inlineStr">
        <is>
          <t>2行 0列，源：3 备：2</t>
        </is>
      </c>
      <c r="CT10" s="0" t="inlineStr">
        <is>
          <t>0行 7列，源：23:59:59.999999 备：12:30:45.123457</t>
        </is>
      </c>
      <c r="CU10" s="0" t="inlineStr">
        <is>
          <t>4行 0列，源：5 备：106</t>
        </is>
      </c>
      <c r="CV10" s="0" t="inlineStr">
        <is>
          <t>2行 0列，源：3 备：2</t>
        </is>
      </c>
      <c r="CW10" s="0" t="inlineStr">
        <is>
          <t>1行 0列，源：2 备：10</t>
        </is>
      </c>
      <c r="CX10" s="0" t="inlineStr">
        <is>
          <t>4行 1列，源：2026-04-17 16:52:00 备：2025-05-11 12:00:00</t>
        </is>
      </c>
      <c r="CZ10" s="0" t="inlineStr">
        <is>
          <t>3行 1列，源：2079-06-05 23:59:00 备：2079-06-06 23:59:00</t>
        </is>
      </c>
      <c r="DB10" s="0" t="inlineStr">
        <is>
          <t>1行 1列，源：255.0 备：255</t>
        </is>
      </c>
      <c r="DF10" s="0" t="inlineStr">
        <is>
          <t>8行 0列，源：9 备：7</t>
        </is>
      </c>
      <c r="DG10" s="0" t="inlineStr">
        <is>
          <t>4行 1列，源：2026-04-17 备：0001-01-01</t>
        </is>
      </c>
      <c r="DI10" s="0" t="inlineStr">
        <is>
          <t>4行 0列，源：5 备：13</t>
        </is>
      </c>
      <c r="DJ10" s="0" t="inlineStr">
        <is>
          <t>1行 0列，源：2 备：10</t>
        </is>
      </c>
      <c r="DK10" s="0" t="inlineStr">
        <is>
          <t>0行 10列，源：None 备：</t>
        </is>
      </c>
      <c r="DM10"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0" s="0" t="inlineStr">
        <is>
          <t>3行 1列，源：2000-05-11 14:30:29 备：2001-04-09 23:59:59.993</t>
        </is>
      </c>
      <c r="DP10" s="0" t="inlineStr">
        <is>
          <t>1行 2列，源： 备：上海英方股份</t>
        </is>
      </c>
      <c r="DR10" s="0" t="inlineStr">
        <is>
          <t>0行 8列，源：None 备：</t>
        </is>
      </c>
      <c r="DS10" s="0" t="inlineStr">
        <is>
          <t>2行 2列，源：b'~!\xd3\xa2\xb7\xbdTest&amp;*\x00\x00\x00\x00\x00\x00\x00\x00' 备：7E21D3A2B7BD54657374262A0000000000000000</t>
        </is>
      </c>
      <c r="DT10" s="0" t="inlineStr">
        <is>
          <t>0行 8列，源：None 备：</t>
        </is>
      </c>
      <c r="DU10" s="0" t="inlineStr">
        <is>
          <t>0行 8列，源：None 备：</t>
        </is>
      </c>
      <c r="DV10" s="0" t="inlineStr">
        <is>
          <t>1行 2列，源： 备：更新生僻字</t>
        </is>
      </c>
      <c r="DX10" s="0" t="inlineStr">
        <is>
          <t>0行 8列，源：None 备：</t>
        </is>
      </c>
      <c r="DY10" s="0" t="inlineStr">
        <is>
          <t>2行 0列，源：3 备：2</t>
        </is>
      </c>
      <c r="DZ10"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10" s="0" t="inlineStr">
        <is>
          <t>0行 8列，源：None 备：</t>
        </is>
      </c>
      <c r="EC10" s="0" t="inlineStr">
        <is>
          <t>2行 0列，源：3 备：123</t>
        </is>
      </c>
      <c r="ED10" s="0" t="inlineStr">
        <is>
          <t>1行 4列，源：None 备：</t>
        </is>
      </c>
      <c r="EF10" s="0" t="inlineStr">
        <is>
          <t>1行 0列，源：2 备：10</t>
        </is>
      </c>
      <c r="EI10" s="0" t="inlineStr">
        <is>
          <t>1行 4列，源：1941-05-11 14:30:45.123000 备：1941-05-11 14:30:45.123</t>
        </is>
      </c>
      <c r="EK10" s="0" t="inlineStr">
        <is>
          <t>0行 8列，源：None 备：</t>
        </is>
      </c>
      <c r="EL10" s="0" t="inlineStr">
        <is>
          <t>2行 0列，源：3 备：2</t>
        </is>
      </c>
      <c r="EM10" s="0" t="inlineStr">
        <is>
          <t>8行 0列，源：9 备：2</t>
        </is>
      </c>
      <c r="EO10" s="0" t="inlineStr">
        <is>
          <t>1行 7列，源：18:10:06.123457 备：09:12:34.123457</t>
        </is>
      </c>
      <c r="EP10" s="0" t="inlineStr">
        <is>
          <t>2行 0列，源：3 备：2</t>
        </is>
      </c>
      <c r="EQ10" s="0" t="inlineStr">
        <is>
          <t>1行 0列，源：2 备：10</t>
        </is>
      </c>
      <c r="ET10" s="0" t="inlineStr">
        <is>
          <t>0行 7列，源：00:00:00 备：12:30:45.123456</t>
        </is>
      </c>
      <c r="EW10" s="0" t="inlineStr">
        <is>
          <t>0行 7列，源：18:10:06.123457 备：09:12:34.123457</t>
        </is>
      </c>
      <c r="EX10" s="0" t="inlineStr">
        <is>
          <t>4行 1列，源：2026-04-17 17:15:00 备：2025-05-11 12:00:00</t>
        </is>
      </c>
      <c r="EY10" s="0" t="inlineStr">
        <is>
          <t>2行 2列，源：b'\x11"3DV\x00\x00\x00\x00\x00\x00\x00\x00\x00\x00\x00\x00\x00\x00\x00' 备：1122334456000000000000000000000000000000</t>
        </is>
      </c>
      <c r="EZ10" s="0" t="inlineStr">
        <is>
          <t>1行 0列，源：2 备：10</t>
        </is>
      </c>
      <c r="FA10" s="0" t="inlineStr">
        <is>
          <t>2行 0列，源：3 备：103</t>
        </is>
      </c>
      <c r="FB10" s="0" t="inlineStr">
        <is>
          <t>4行 1列，源：2026-04-17 17:15:00 备：2079-06-06 23:59:00</t>
        </is>
      </c>
      <c r="FD10" s="0" t="inlineStr">
        <is>
          <t>1行 0列，源：2 备：10</t>
        </is>
      </c>
      <c r="FE10" s="0" t="inlineStr">
        <is>
          <t>0行 8列，源：None 备：</t>
        </is>
      </c>
      <c r="FG10" s="0" t="inlineStr">
        <is>
          <t>4行 1列，源：2026-04-17 17:16:00 备：2025-05-11 12:00:00</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c_dtoffset_1列源备映射错误，源端为datetimeoffset None位	期望更改为text	实际备端为datetimeoffset None位</t>
        </is>
      </c>
      <c r="Z11" s="0" t="inlineStr">
        <is>
          <t>2行 5列，源：None 备：</t>
        </is>
      </c>
      <c r="AC11" s="0" t="inlineStr">
        <is>
          <t>5行 0列，源：6 备：14</t>
        </is>
      </c>
      <c r="AD11" s="0" t="inlineStr">
        <is>
          <t>2行 1列，源：b'' 备：</t>
        </is>
      </c>
      <c r="AE11" s="0" t="inlineStr">
        <is>
          <t>9行 0列，源：10 备：5</t>
        </is>
      </c>
      <c r="AF11" s="0" t="inlineStr">
        <is>
          <t>2行 3列，源：b'\x89PNG\r\n\x1a\n\x00\x00\x00\rIHDR' 备：89504E470D0A1A0A0000000D49484452</t>
        </is>
      </c>
      <c r="AH11" s="0" t="inlineStr">
        <is>
          <t>5行 0列，源：6 备：14</t>
        </is>
      </c>
      <c r="AJ11" s="0" t="inlineStr">
        <is>
          <t>2行 1列，源：b'' 备：</t>
        </is>
      </c>
      <c r="AK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1" s="0" t="inlineStr">
        <is>
          <t>0行 8列，源：9999-12-31 23:59:59.9999999 +00:00 备：2003-11-05 02:00:00.0000000 -05:10</t>
        </is>
      </c>
      <c r="AP11" s="0" t="inlineStr">
        <is>
          <t>4行 0列，源：11 备：8</t>
        </is>
      </c>
      <c r="AQ11" s="0" t="inlineStr">
        <is>
          <t>2行 3列，源：b'' 备：</t>
        </is>
      </c>
      <c r="AS11" s="0" t="inlineStr">
        <is>
          <t>2行 3列，源：b'' 备：</t>
        </is>
      </c>
      <c r="AT11" s="0" t="inlineStr">
        <is>
          <t>1行 15列，源：1.23456789012345e-30 备：0.0000000000000</t>
        </is>
      </c>
      <c r="AV11" s="0" t="inlineStr">
        <is>
          <t>4行 1列，源：2026-04-17 17:16:23.090000 备：1999-06-06 23:59:59.997</t>
        </is>
      </c>
      <c r="AW11" s="0" t="inlineStr">
        <is>
          <t>2行 1列，源：b'' 备：</t>
        </is>
      </c>
      <c r="AX11" s="0" t="inlineStr">
        <is>
          <t>4行 1列，源：2026-04-17 17:16:25.287000 备：2023-05-11 00:00:00.123</t>
        </is>
      </c>
      <c r="AZ11" s="0" t="inlineStr">
        <is>
          <t>4行 1列，源：2026-04-17 17:16:32.183000 备：1999-06-06 23:59:59.997</t>
        </is>
      </c>
      <c r="BA11" s="0" t="inlineStr">
        <is>
          <t>1行 15列，源：123.456789 备：123.4567890000000</t>
        </is>
      </c>
      <c r="BB11" s="0" t="inlineStr">
        <is>
          <t>5行 0列，源：6 备：109</t>
        </is>
      </c>
      <c r="BC11" s="0" t="inlineStr">
        <is>
          <t xml:space="preserve">2行 1列，源：None 备： </t>
        </is>
      </c>
      <c r="BD11" s="0" t="inlineStr">
        <is>
          <t>4行 1列，源：9999-12-31 23:59:59.997000 备：9999-12-31 23:59:59.997</t>
        </is>
      </c>
      <c r="BE11" s="0" t="inlineStr">
        <is>
          <t>5行 0列，源：6 备：14</t>
        </is>
      </c>
      <c r="BH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1" s="0" t="inlineStr">
        <is>
          <t>4行 0列，源：17 备：6</t>
        </is>
      </c>
      <c r="BK11" s="0" t="inlineStr">
        <is>
          <t>2行 2列，源：2026-04-17 17:17:22.400000 备：2026-04-17 17:17:22.4</t>
        </is>
      </c>
      <c r="BL11" s="0" t="inlineStr">
        <is>
          <t>4行 1列，源：2026-04-17 备：0001-01-01</t>
        </is>
      </c>
      <c r="BM11" s="0" t="inlineStr">
        <is>
          <t>1行 0列，源：2 备：123</t>
        </is>
      </c>
      <c r="BN11" s="0" t="inlineStr">
        <is>
          <t>2行 2列，源：2026-04-17 17:17:33.400000 备：2026-04-17 17:17:33.4</t>
        </is>
      </c>
      <c r="BO11" s="0" t="inlineStr">
        <is>
          <t>0行 8列，源：None 备：</t>
        </is>
      </c>
      <c r="BP11" s="0" t="inlineStr">
        <is>
          <t>2行 1列，源：b'\x00' 备：00</t>
        </is>
      </c>
      <c r="BQ11" s="0" t="inlineStr">
        <is>
          <t>1行 0列，源：2 备：103</t>
        </is>
      </c>
      <c r="BR11" s="0" t="inlineStr">
        <is>
          <t>1行 1列，源：100.0 备：99</t>
        </is>
      </c>
      <c r="BT11"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1" s="0" t="inlineStr">
        <is>
          <t>3行 5列，源：2046-05-11 14:30:45.123500 备：2046-05-11 14:30:45.1235</t>
        </is>
      </c>
      <c r="BW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 s="0" t="inlineStr">
        <is>
          <t>2行 1列，源：b'\x00' 备：00</t>
        </is>
      </c>
      <c r="CA11" s="0" t="inlineStr">
        <is>
          <t>2行 1列，源：None 备：</t>
        </is>
      </c>
      <c r="CC11" s="0" t="inlineStr">
        <is>
          <t>2行 1列，源：b'\x00' 备：00</t>
        </is>
      </c>
      <c r="CD11" s="0" t="inlineStr">
        <is>
          <t>1行 0列，源：2 备：10</t>
        </is>
      </c>
      <c r="CF11" s="0" t="inlineStr">
        <is>
          <t>1行 0列，源：2 备：10</t>
        </is>
      </c>
      <c r="CG11" s="0" t="inlineStr">
        <is>
          <t>1行 0列，源：2 备：10</t>
        </is>
      </c>
      <c r="CH11"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1" s="0" t="inlineStr">
        <is>
          <t>2行 1列，源：b'\x00' 备：00</t>
        </is>
      </c>
      <c r="CJ11" s="0" t="inlineStr">
        <is>
          <t>1行 0列，源：2 备：10</t>
        </is>
      </c>
      <c r="CK11" s="0" t="inlineStr">
        <is>
          <t>3行 2列，源：None 备：</t>
        </is>
      </c>
      <c r="CL11" s="0" t="inlineStr">
        <is>
          <t>1行 8列，源：None 备：</t>
        </is>
      </c>
      <c r="CM11" s="0" t="inlineStr">
        <is>
          <t>1行 0列，源：2 备：10</t>
        </is>
      </c>
      <c r="CN11" s="0" t="inlineStr">
        <is>
          <t>1行 8列，源：2000-05-11 00:30:45.1234567 +09:00 备：2013-03-12 02:00:00.0000000 -04:25</t>
        </is>
      </c>
      <c r="CO11" s="0" t="inlineStr">
        <is>
          <t>4行 1列，源：2026-04-17 备：0001-01-01</t>
        </is>
      </c>
      <c r="CP11" s="0" t="inlineStr">
        <is>
          <t>0行 8列，源：9999-12-31 23:59:59.9999999 +00:00 备：2013-03-12 02:00:00.0000000 -04:25</t>
        </is>
      </c>
      <c r="CQ11" s="0" t="inlineStr">
        <is>
          <t>4行 1列，源：2026-04-17 备：0001-01-01</t>
        </is>
      </c>
      <c r="CS11" s="0" t="inlineStr">
        <is>
          <t>2行 1列，源：b'X' 备：58</t>
        </is>
      </c>
      <c r="CT11" s="0" t="inlineStr">
        <is>
          <t>0行 8列，源：23:59:59.999999 备：12:30:45.1234567</t>
        </is>
      </c>
      <c r="CU11" s="0" t="inlineStr">
        <is>
          <t>4行 1列，源：2026-04-17 备：2020-02-29</t>
        </is>
      </c>
      <c r="CV11" s="0" t="inlineStr">
        <is>
          <t>2行 1列，源：b'X' 备：58</t>
        </is>
      </c>
      <c r="CW11" s="0" t="inlineStr">
        <is>
          <t>1行 1列，源：255.0 备：</t>
        </is>
      </c>
      <c r="CX11" s="0" t="inlineStr">
        <is>
          <t>5行 0列，源：6 备：14</t>
        </is>
      </c>
      <c r="CZ11" s="0" t="inlineStr">
        <is>
          <t>4行 0列，源：11 备：6</t>
        </is>
      </c>
      <c r="DB11" s="0" t="inlineStr">
        <is>
          <t>1行 2列，源：32767.0 备：32767</t>
        </is>
      </c>
      <c r="DF11" s="0" t="inlineStr">
        <is>
          <t>9行 0列，源：10 备：8</t>
        </is>
      </c>
      <c r="DG11" s="0" t="inlineStr">
        <is>
          <t>5行 0列，源：6 备：4</t>
        </is>
      </c>
      <c r="DI11" s="0" t="inlineStr">
        <is>
          <t>4行 1列，源：2026-04-17 16:53:49.210000 备：1999-06-06 23:59:59.997</t>
        </is>
      </c>
      <c r="DJ11" s="0" t="inlineStr">
        <is>
          <t>1行 1列，源：255.0 备：</t>
        </is>
      </c>
      <c r="DK11" s="0" t="inlineStr">
        <is>
          <t>0行 11列，源：None 备：</t>
        </is>
      </c>
      <c r="DM11"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1" s="0" t="inlineStr">
        <is>
          <t>4行 0列，源：8 备：16</t>
        </is>
      </c>
      <c r="DP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 s="0" t="inlineStr">
        <is>
          <t>1行 0列，源：2 备：10</t>
        </is>
      </c>
      <c r="DS11" s="0"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T11" s="0" t="inlineStr">
        <is>
          <t>1行 0列，源：2 备：10</t>
        </is>
      </c>
      <c r="DU11" s="0" t="inlineStr">
        <is>
          <t>0行 9列，源：None 备：</t>
        </is>
      </c>
      <c r="DV11"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1" s="0" t="inlineStr">
        <is>
          <t>2行 2列，源：2026-04-17 16:55:35.800000 备：2026-04-17 16:55:35.8</t>
        </is>
      </c>
      <c r="DY11" s="0" t="inlineStr">
        <is>
          <t>2行 1列，源：b'' 备：</t>
        </is>
      </c>
      <c r="DZ11" s="0" t="inlineStr">
        <is>
          <t>6行 1列，源：None 备：</t>
        </is>
      </c>
      <c r="EB11" s="0" t="inlineStr">
        <is>
          <t>1行 0列，源：2 备：10</t>
        </is>
      </c>
      <c r="EC11" s="0" t="inlineStr">
        <is>
          <t>2行 1列，源：b'' 备：</t>
        </is>
      </c>
      <c r="ED11" s="0" t="inlineStr">
        <is>
          <t>1行 5列，源：None 备：</t>
        </is>
      </c>
      <c r="EF11" s="0" t="inlineStr">
        <is>
          <t>1行 1列，源：255.0 备：99</t>
        </is>
      </c>
      <c r="EI11" s="0" t="inlineStr">
        <is>
          <t>1行 5列，源：1941-05-11 14:30:45.123500 备：1941-05-11 14:30:45.1235</t>
        </is>
      </c>
      <c r="EK11" s="0" t="inlineStr">
        <is>
          <t>1行 0列，源：2 备：10</t>
        </is>
      </c>
      <c r="EL11" s="0" t="inlineStr">
        <is>
          <t>2行 1列，源：b'' 备：</t>
        </is>
      </c>
      <c r="EM11" s="0" t="inlineStr">
        <is>
          <t>9行 0列，源：10 备：3</t>
        </is>
      </c>
      <c r="EO11" s="0" t="inlineStr">
        <is>
          <t>1行 8列，源：18:10:06.123456 备：12:30:45.1234560</t>
        </is>
      </c>
      <c r="EP11" s="0" t="inlineStr">
        <is>
          <t>2行 1列，源：b'\x00' 备：00</t>
        </is>
      </c>
      <c r="EQ11" s="0" t="inlineStr">
        <is>
          <t>1行 1列，源：255.0 备：99</t>
        </is>
      </c>
      <c r="ET11" s="0" t="inlineStr">
        <is>
          <t>0行 8列，源：00:00:00 备：12:30:45.1234560</t>
        </is>
      </c>
      <c r="EW11" s="0" t="inlineStr">
        <is>
          <t>0行 8列，源：18:10:06.123456 备：12:30:45.1234560</t>
        </is>
      </c>
      <c r="EX11" s="0" t="inlineStr">
        <is>
          <t>5行 0列，源：6 备：14</t>
        </is>
      </c>
      <c r="EY11" s="0" t="inlineStr">
        <is>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89504E470D0A1A0A0000000D4948445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Z11" s="0" t="inlineStr">
        <is>
          <t>1行 1列，源：255.0 备：99</t>
        </is>
      </c>
      <c r="FA11" s="0" t="inlineStr">
        <is>
          <t>2行 1列，源：b'' 备：</t>
        </is>
      </c>
      <c r="FB11" s="0" t="inlineStr">
        <is>
          <t>5行 0列，源：6 备：125</t>
        </is>
      </c>
      <c r="FD11" s="0" t="inlineStr">
        <is>
          <t>1行 1列，源：255.0 备：99</t>
        </is>
      </c>
      <c r="FE11" s="0" t="inlineStr">
        <is>
          <t>1行 0列，源：2 备：10</t>
        </is>
      </c>
      <c r="FG11" s="0" t="inlineStr">
        <is>
          <t>5行 0列，源：6 备：14</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c_dtoffset_2列源备映射错误，源端为datetimeoffset None位	期望更改为text	实际备端为datetimeoffset None位</t>
        </is>
      </c>
      <c r="Z12" s="0" t="inlineStr">
        <is>
          <t>2行 6列，源：None 备：</t>
        </is>
      </c>
      <c r="AC12" s="0" t="inlineStr">
        <is>
          <t>5行 1列，源：2020-03-01 00:00:00 备：2023-12-25 23:59:00</t>
        </is>
      </c>
      <c r="AD12" s="0" t="inlineStr">
        <is>
          <t>2行 2列，源：b'' 备：</t>
        </is>
      </c>
      <c r="AE12" s="0" t="inlineStr">
        <is>
          <t>10行 0列，源：11 备：6</t>
        </is>
      </c>
      <c r="AF12" s="0" t="inlineStr">
        <is>
          <t>3行 1列，源：None 备：</t>
        </is>
      </c>
      <c r="AH12" s="0" t="inlineStr">
        <is>
          <t>5行 1列，源：2020-03-01 00:00:00 备：1981-05-11 14:31:00</t>
        </is>
      </c>
      <c r="AJ12" s="0" t="inlineStr">
        <is>
          <t>2行 2列，源：b'' 备：</t>
        </is>
      </c>
      <c r="AK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2" s="0" t="inlineStr">
        <is>
          <t>1行 0列，源：11 备：12</t>
        </is>
      </c>
      <c r="AP12" s="0" t="inlineStr">
        <is>
          <t>4行 1列，源：1900-01-02 00:00:00 备：2068-05-11 14:31:00</t>
        </is>
      </c>
      <c r="AQ12" s="0" t="inlineStr">
        <is>
          <t>3行 1列，源：b' ' 备：20</t>
        </is>
      </c>
      <c r="AS12" s="0" t="inlineStr">
        <is>
          <t>3行 1列，源：None 备：</t>
        </is>
      </c>
      <c r="AT12" s="0" t="inlineStr">
        <is>
          <t>1行 16列，源：1.2345669834560371e-20 备：0.000000</t>
        </is>
      </c>
      <c r="AV12" s="0" t="inlineStr">
        <is>
          <t>5行 0列，源：6 备：14</t>
        </is>
      </c>
      <c r="AW12" s="0" t="inlineStr">
        <is>
          <t>2行 2列，源：b'' 备：</t>
        </is>
      </c>
      <c r="AX12" s="0" t="inlineStr">
        <is>
          <t>5行 0列，源：6 备：122</t>
        </is>
      </c>
      <c r="AZ12" s="0" t="inlineStr">
        <is>
          <t>5行 0列，源：6 备：14</t>
        </is>
      </c>
      <c r="BA12" s="0" t="inlineStr">
        <is>
          <t>1行 16列，源：1.2345669834560371e-20 备：0.000000</t>
        </is>
      </c>
      <c r="BB12" s="0" t="inlineStr">
        <is>
          <t>5行 1列，源：2020-02-29 19:27:31.123000 备：1981-05-11 14:30:59.000</t>
        </is>
      </c>
      <c r="BC12" s="0" t="inlineStr">
        <is>
          <t xml:space="preserve">2行 2列，源：None 备：                    </t>
        </is>
      </c>
      <c r="BD12" s="0" t="inlineStr">
        <is>
          <t>5行 0列，源：6 备：14</t>
        </is>
      </c>
      <c r="BE12" s="0" t="inlineStr">
        <is>
          <t>5行 1列，源：2020-02-29 19:27:31.123000 备：2000-05-01 23:59:59.993</t>
        </is>
      </c>
      <c r="BH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2" s="0" t="inlineStr">
        <is>
          <t>4行 1列，源：2003-11-04 23:59:59.990000 备：2020-02-29 19:27:31.123</t>
        </is>
      </c>
      <c r="BK12" s="0" t="inlineStr">
        <is>
          <t>2行 3列，源：2026-04-17 17:17:22.450000 备：2026-04-17 17:17:22.45</t>
        </is>
      </c>
      <c r="BL12" s="0" t="inlineStr">
        <is>
          <t>5行 0列，源：6 备：4</t>
        </is>
      </c>
      <c r="BM12" s="0" t="inlineStr">
        <is>
          <t>1行 1列，源：1900-01-01 00:00:00 备：2026-04-17 17:17:25</t>
        </is>
      </c>
      <c r="BN12" s="0" t="inlineStr">
        <is>
          <t>2行 3列，源：2026-04-17 17:17:33.410000 备：2026-04-17 17:17:33.41</t>
        </is>
      </c>
      <c r="BO12" s="0" t="inlineStr">
        <is>
          <t>0行 9列，源：None 备：</t>
        </is>
      </c>
      <c r="BP12" s="0" t="inlineStr">
        <is>
          <t>2行 2列，源：b'\x00\x00\x00\x00\x00\x00\x00\x00\x00\x00\x00\x00\x00\x00\x00\x00\x00\x00\x00\x00' 备：0000000000000000000000000000000000000000</t>
        </is>
      </c>
      <c r="BQ12" s="0" t="inlineStr">
        <is>
          <t>1行 1列，源：1900-01-01 00:00:00 备：2026-04-17 17:17:33</t>
        </is>
      </c>
      <c r="BR12" s="0" t="inlineStr">
        <is>
          <t>1行 2列，源：32767.0 备：0</t>
        </is>
      </c>
      <c r="BT12"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2" s="0" t="inlineStr">
        <is>
          <t>3行 6列，源：2046-05-11 14:30:45.123460 备：2046-05-11 14:30:45.12346</t>
        </is>
      </c>
      <c r="BW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2" s="0" t="inlineStr">
        <is>
          <t>2行 2列，源：b'\x00\x00\x00\x00\x00\x00\x00\x00\x00\x00\x00\x00\x00\x00\x00\x00\x00\x00\x00\x00' 备：0000000000000000000000000000000000000000</t>
        </is>
      </c>
      <c r="CA12" s="0" t="inlineStr">
        <is>
          <t>2行 2列，源：None 备：</t>
        </is>
      </c>
      <c r="CC12" s="0" t="inlineStr">
        <is>
          <t>2行 2列，源：b'\x00\x00\x00\x00\x00\x00\x00\x00\x00\x00\x00\x00\x00\x00\x00\x00\x00\x00\x00\x00' 备：0000000000000000000000000000000000000000</t>
        </is>
      </c>
      <c r="CD12" s="0" t="inlineStr">
        <is>
          <t>1行 1列，源：1900-01-01 00:00:00 +00:00 备：2013-03-12 02:00:00 -04:25</t>
        </is>
      </c>
      <c r="CF12" s="0" t="inlineStr">
        <is>
          <t>1行 1列，源：1900-01-01 00:00:00 +00:00 备：2013-03-12 02:00:00 -04:25</t>
        </is>
      </c>
      <c r="CG12" s="0" t="inlineStr">
        <is>
          <t>1行 1列，源：1900-01-01 00:00:00 +00:00 备：2013-03-12 02:00:00 -04:25</t>
        </is>
      </c>
      <c r="CH12"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2" s="0" t="inlineStr">
        <is>
          <t>2行 2列，源：b'\x00\x00\x00\x00\x00\x00\x00\x00\x00\x00\x00\x00\x00\x00\x00\x00\x00\x00\x00\x00' 备：0000000000000000000000000000000000000000</t>
        </is>
      </c>
      <c r="CJ12" s="0" t="inlineStr">
        <is>
          <t>1行 1列，源：1900-01-01 00:00:00 +00:00 备：2013-03-12 02:00:00 -04:25</t>
        </is>
      </c>
      <c r="CK12" s="0" t="inlineStr">
        <is>
          <t>3行 3列，源：None 备：</t>
        </is>
      </c>
      <c r="CL12" s="0" t="inlineStr">
        <is>
          <t>2行 0列，源：3 备：11</t>
        </is>
      </c>
      <c r="CM12" s="0" t="inlineStr">
        <is>
          <t>1行 1列，源：00:00:00 备：12:30:45</t>
        </is>
      </c>
      <c r="CN12" s="0" t="inlineStr">
        <is>
          <t>2行 0列，源：3 备：11</t>
        </is>
      </c>
      <c r="CO12" s="0" t="inlineStr">
        <is>
          <t>5行 0列，源：6 备：126</t>
        </is>
      </c>
      <c r="CP12" s="0" t="inlineStr">
        <is>
          <t>1行 0列，源：6 备：5</t>
        </is>
      </c>
      <c r="CQ12" s="0" t="inlineStr">
        <is>
          <t>5行 0列，源：6 备：4</t>
        </is>
      </c>
      <c r="CS12" s="0" t="inlineStr">
        <is>
          <t>2行 2列，源：b'This is a test strin' 备：546869732069732061207465737420737472696E</t>
        </is>
      </c>
      <c r="CT12" s="0" t="inlineStr">
        <is>
          <t>1行 0列，源：4 备：13</t>
        </is>
      </c>
      <c r="CU12" s="0" t="inlineStr">
        <is>
          <t>5行 0列，源：6 备：107</t>
        </is>
      </c>
      <c r="CV12" s="0" t="inlineStr">
        <is>
          <t>2行 2列，源：b'This is a test strin' 备：546869732069732061207465737420737472696E</t>
        </is>
      </c>
      <c r="CW12" s="0" t="inlineStr">
        <is>
          <t>1行 2列，源：32767.0 备：</t>
        </is>
      </c>
      <c r="CX12" s="0" t="inlineStr">
        <is>
          <t>5行 1列，源：2020-03-01 00:00:00 备：2023-12-25 23:59:00</t>
        </is>
      </c>
      <c r="CZ12" s="0" t="inlineStr">
        <is>
          <t>4行 1列，源：1900-01-02 00:00:00 备：2020-03-01 00:00:00</t>
        </is>
      </c>
      <c r="DB12" s="0" t="inlineStr">
        <is>
          <t>1行 3列，源：2147483647.0 备：2147483647</t>
        </is>
      </c>
      <c r="DF12" s="0" t="inlineStr">
        <is>
          <t>10行 0列，源：11 备：9</t>
        </is>
      </c>
      <c r="DG12" s="0" t="inlineStr">
        <is>
          <t>5行 1列，源：2020-02-29 备：9999-12-31</t>
        </is>
      </c>
      <c r="DI12" s="0" t="inlineStr">
        <is>
          <t>5行 0列，源：6 备：14</t>
        </is>
      </c>
      <c r="DJ12" s="0" t="inlineStr">
        <is>
          <t>1行 2列，源：32767.0 备：</t>
        </is>
      </c>
      <c r="DK12" s="0" t="inlineStr">
        <is>
          <t>0行 12列，源：None 备：</t>
        </is>
      </c>
      <c r="DM12"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2" s="0" t="inlineStr">
        <is>
          <t>4行 1列，源：2068-05-11 14:30:30 备：2002-06-11 23:59:59.993</t>
        </is>
      </c>
      <c r="DP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2" s="0" t="inlineStr">
        <is>
          <t>1行 1列，源：00:00:00 备：12:30:45</t>
        </is>
      </c>
      <c r="DT12" s="0" t="inlineStr">
        <is>
          <t>1行 1列，源：00:00:00 备：12:30:45</t>
        </is>
      </c>
      <c r="DU12" s="0" t="inlineStr">
        <is>
          <t>0行 10列，源：None 备：</t>
        </is>
      </c>
      <c r="DV12"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2" s="0" t="inlineStr">
        <is>
          <t>2行 3列，源：2026-04-17 16:55:35.770000 备：2026-04-17 16:55:35.77</t>
        </is>
      </c>
      <c r="DY12" s="0" t="inlineStr">
        <is>
          <t>2行 2列，源：b'' 备：</t>
        </is>
      </c>
      <c r="EB12" s="0" t="inlineStr">
        <is>
          <t>1行 1列，源：00:00:00 备：12:30:45</t>
        </is>
      </c>
      <c r="EC12" s="0" t="inlineStr">
        <is>
          <t>2行 2列，源：b'' 备：</t>
        </is>
      </c>
      <c r="ED12" s="0" t="inlineStr">
        <is>
          <t>1行 6列，源：None 备：</t>
        </is>
      </c>
      <c r="EF12" s="0" t="inlineStr">
        <is>
          <t>1行 2列，源：32767.0 备：-12345</t>
        </is>
      </c>
      <c r="EI12" s="0" t="inlineStr">
        <is>
          <t>1行 6列，源：1941-05-11 14:30:45.123460 备：1941-05-11 14:30:45.12346</t>
        </is>
      </c>
      <c r="EK12" s="0" t="inlineStr">
        <is>
          <t>1行 1列，源：00:00:00 备：12:30:45</t>
        </is>
      </c>
      <c r="EL12" s="0" t="inlineStr">
        <is>
          <t>2行 2列，源：b'' 备：</t>
        </is>
      </c>
      <c r="EM12" s="0" t="inlineStr">
        <is>
          <t>10行 0列，源：11 备：4</t>
        </is>
      </c>
      <c r="EO12" s="0" t="inlineStr">
        <is>
          <t>2行 0列，源：3 备：11</t>
        </is>
      </c>
      <c r="EP12" s="0" t="inlineStr">
        <is>
          <t>2行 2列，源：b'\x00\x00\x00\x00\x00\x00\x00\x00\x00\x00\x00\x00\x00\x00\x00\x00\x00\x00\x00\x00' 备：0000000000000000000000000000000000000000</t>
        </is>
      </c>
      <c r="EQ12" s="0" t="inlineStr">
        <is>
          <t>1行 2列，源：32767.0 备：-12345</t>
        </is>
      </c>
      <c r="ET12" s="0" t="inlineStr">
        <is>
          <t>1行 0列，源：4 备：11</t>
        </is>
      </c>
      <c r="EW12" s="0" t="inlineStr">
        <is>
          <t>1行 0列，源：4 备：11</t>
        </is>
      </c>
      <c r="EX12" s="0" t="inlineStr">
        <is>
          <t>5行 1列，源：2020-03-01 00:00:00 备：2023-12-25 23:59:00</t>
        </is>
      </c>
      <c r="EY12" s="0" t="inlineStr">
        <is>
          <t>3行 1列，源：None 备：</t>
        </is>
      </c>
      <c r="EZ12" s="0" t="inlineStr">
        <is>
          <t>1行 2列，源：32767.0 备：-12345</t>
        </is>
      </c>
      <c r="FA12" s="0" t="inlineStr">
        <is>
          <t>2行 2列，源：b'' 备：</t>
        </is>
      </c>
      <c r="FB12" s="0" t="inlineStr">
        <is>
          <t>5行 1列，源：2020-03-01 00:00:00 备：2026-04-17 17:15:00</t>
        </is>
      </c>
      <c r="FD12" s="0" t="inlineStr">
        <is>
          <t>1行 2列，源：32767.0 备：-12345</t>
        </is>
      </c>
      <c r="FE12" s="0" t="inlineStr">
        <is>
          <t>1行 1列，源：1900-01-01 00:00:00 +00:00 备：2013-03-12 02:00:00 -04:25</t>
        </is>
      </c>
      <c r="FG12" s="0" t="inlineStr">
        <is>
          <t>5行 1列，源：2020-03-01 00:00:00 备：2023-12-25 23:59:00</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c_dtoffset_3列源备映射错误，源端为datetimeoffset None位	期望更改为text	实际备端为datetimeoffset None位</t>
        </is>
      </c>
      <c r="Z13" s="0" t="inlineStr">
        <is>
          <t>2行 7列，源：None 备：</t>
        </is>
      </c>
      <c r="AC13" s="0" t="inlineStr">
        <is>
          <t>6行 0列，源：7 备：2</t>
        </is>
      </c>
      <c r="AD13" s="0" t="inlineStr">
        <is>
          <t>2行 3列，源：b'' 备：</t>
        </is>
      </c>
      <c r="AE13" s="0" t="inlineStr">
        <is>
          <t>11行 0列，源：12 备：7</t>
        </is>
      </c>
      <c r="AF13" s="0" t="inlineStr">
        <is>
          <t>3行 2列，源：None 备：</t>
        </is>
      </c>
      <c r="AH13" s="0" t="inlineStr">
        <is>
          <t>6行 0列，源：7 备：2</t>
        </is>
      </c>
      <c r="AJ13" s="0" t="inlineStr">
        <is>
          <t>2行 3列，源：b'' 备：</t>
        </is>
      </c>
      <c r="AK13" s="0" t="inlineStr">
        <is>
          <t>2行 0列，源：3 备：11</t>
        </is>
      </c>
      <c r="AM13" s="0" t="inlineStr">
        <is>
          <t>1行 1列，源：2003-11-05 02:00:00 -05:10 备：2025-05-12 00:00:00 -14:00</t>
        </is>
      </c>
      <c r="AQ13" s="0" t="inlineStr">
        <is>
          <t>3行 2列，源：b'                                                                                                    ' 备：20202020202020202020202020202020202020202020202020202020202020202020202020202020202020202020202020202020202020202020202020202020202020202020202020202020202020202020202020202020202020202020202020202020</t>
        </is>
      </c>
      <c r="AS13" s="0" t="inlineStr">
        <is>
          <t>3行 2列，源：None 备：</t>
        </is>
      </c>
      <c r="AT13" s="0" t="inlineStr">
        <is>
          <t>1行 19列，源：False 备：0</t>
        </is>
      </c>
      <c r="AV13" s="0" t="inlineStr">
        <is>
          <t>5行 1列，源：2020-02-29 19:27:31.123000 备：2000-05-01 23:59:59.993</t>
        </is>
      </c>
      <c r="AW13" s="0" t="inlineStr">
        <is>
          <t>2行 3列，源：b'' 备：</t>
        </is>
      </c>
      <c r="AX13" s="0" t="inlineStr">
        <is>
          <t>5行 1列，源：2020-02-29 19:27:31.123000 备：2024-05-11 12:00:00.567</t>
        </is>
      </c>
      <c r="AZ13" s="0" t="inlineStr">
        <is>
          <t>5行 1列，源：2020-02-29 19:27:31.123000 备：2000-05-01 23:59:59.993</t>
        </is>
      </c>
      <c r="BA13" s="0" t="inlineStr">
        <is>
          <t>1行 19列，源：True 备：1</t>
        </is>
      </c>
      <c r="BB13" s="0" t="inlineStr">
        <is>
          <t>6行 0列，源：7 备：11</t>
        </is>
      </c>
      <c r="BC13" s="0" t="inlineStr">
        <is>
          <t xml:space="preserve">2行 3列，源：None 备：                                                                                                                                                                                                                                                                                                                                                                                                                                                                                                                                                                                                                                                                                                                                                                                                                                                                                                                                                                                                                                                                                                                                                                                                                                                                                                                                                                                                                                                                                                                                                                                                                                                                                                                                                                                                                                                                                                                                                                                                                                                                                                                                                                                                                                                                                                                                                                                                                                                                                                                                                                                                                                                                                                                                                                                                                                                                                                                                                                                                                                                                                                                                                                                                                                                                                                                                                                                                                                                                                                                                                                                                                                            </t>
        </is>
      </c>
      <c r="BD13" s="0" t="inlineStr">
        <is>
          <t>5行 1列，源：9999-12-31 23:59:59.997000 备：9999-12-31 23:59:59.997</t>
        </is>
      </c>
      <c r="BE13" s="0" t="inlineStr">
        <is>
          <t>6行 0列，源：7 备：15</t>
        </is>
      </c>
      <c r="BH13" s="0" t="inlineStr">
        <is>
          <t>2行 0列，源：3 备：11</t>
        </is>
      </c>
      <c r="BI13" s="0" t="inlineStr">
        <is>
          <t>5行 0列，源：18 备：7</t>
        </is>
      </c>
      <c r="BK13" s="0" t="inlineStr">
        <is>
          <t>2行 4列，源：2026-04-17 17:17:22.449000 备：2026-04-17 17:17:22.449</t>
        </is>
      </c>
      <c r="BL13" s="0" t="inlineStr">
        <is>
          <t>5行 1列，源：2020-02-29 备：9999-12-31</t>
        </is>
      </c>
      <c r="BM13" s="0" t="inlineStr">
        <is>
          <t>1行 2列，源：1900-01-01 00:00:00 备：2026-04-17 17:17:24.6</t>
        </is>
      </c>
      <c r="BN13" s="0" t="inlineStr">
        <is>
          <t>2行 4列，源：2026-04-17 17:17:33.413000 备：2026-04-17 17:17:33.413</t>
        </is>
      </c>
      <c r="BO13" s="0" t="inlineStr">
        <is>
          <t>0行 10列，源：None 备：</t>
        </is>
      </c>
      <c r="B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3" s="0" t="inlineStr">
        <is>
          <t>1行 2列，源：1900-01-01 00:00:00 备：2026-04-17 17:17:33.4</t>
        </is>
      </c>
      <c r="BR13" s="0" t="inlineStr">
        <is>
          <t>1行 3列，源：123456.0 备：0</t>
        </is>
      </c>
      <c r="BT13" s="0" t="inlineStr">
        <is>
          <t>2行 0列，源：3 备：158</t>
        </is>
      </c>
      <c r="BV13" s="0" t="inlineStr">
        <is>
          <t>4行 2列，源：2046-05-11 14:30:45.100000 备：2046-05-11 14:30:45.1</t>
        </is>
      </c>
      <c r="BW13" s="0" t="inlineStr">
        <is>
          <t>2行 0列，源：3 备：11</t>
        </is>
      </c>
      <c r="BX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13" s="0" t="inlineStr">
        <is>
          <t>2行 3列，源：None 备：</t>
        </is>
      </c>
      <c r="CC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3" s="0" t="inlineStr">
        <is>
          <t>1行 2列，源：1900-01-01 00:00:00.0 +00:00 备：2013-03-12 02:00:00.0 -04:25</t>
        </is>
      </c>
      <c r="CF13" s="0" t="inlineStr">
        <is>
          <t>1行 2列，源：1900-01-01 00:00:00.0 +00:00 备：2013-03-12 02:00:00.0 -04:25</t>
        </is>
      </c>
      <c r="CG13" s="0" t="inlineStr">
        <is>
          <t>1行 2列，源：1900-01-01 00:00:00.0 +00:00 备：2013-03-12 02:00:00.0 -04:25</t>
        </is>
      </c>
      <c r="CH13"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13" s="0" t="inlineStr">
        <is>
          <t>1行 2列，源：1900-01-01 00:00:00.0 +00:00 备：2013-03-12 02:00:00.0 -04:25</t>
        </is>
      </c>
      <c r="CK13"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3" s="0" t="inlineStr">
        <is>
          <t>2行 2列，源：None 备：</t>
        </is>
      </c>
      <c r="CM13" s="0" t="inlineStr">
        <is>
          <t>1行 2列，源：00:00:00 备：12:30:45.1</t>
        </is>
      </c>
      <c r="CN13" s="0" t="inlineStr">
        <is>
          <t>2行 1列，源：2000-05-11 00:30:45 +09:00 备：2025-05-12 00:00:00 -14:00</t>
        </is>
      </c>
      <c r="CO13" s="0" t="inlineStr">
        <is>
          <t>6行 0列，源：7 备：127</t>
        </is>
      </c>
      <c r="CP13" s="0" t="inlineStr">
        <is>
          <t>1行 1列，源：2063-05-11 10:30:45 -04:00 备：9999-12-31 23:59:59 +00:00</t>
        </is>
      </c>
      <c r="CQ13" s="0" t="inlineStr">
        <is>
          <t>5行 1列，源：2020-02-29 备：9999-12-31</t>
        </is>
      </c>
      <c r="CS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3" s="0" t="inlineStr">
        <is>
          <t>1行 1列，源：12:30:45 备：</t>
        </is>
      </c>
      <c r="CU13" s="0" t="inlineStr">
        <is>
          <t>5行 1列，源：2020-02-29 备：1970-01-01</t>
        </is>
      </c>
      <c r="CV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3" s="0" t="inlineStr">
        <is>
          <t>1行 3列，源：2147483647.0 备：</t>
        </is>
      </c>
      <c r="CX13" s="0" t="inlineStr">
        <is>
          <t>6行 0列，源：7 备：2</t>
        </is>
      </c>
      <c r="CZ13" s="0" t="inlineStr">
        <is>
          <t>5行 0列，源：12 备：9</t>
        </is>
      </c>
      <c r="DB13" s="0" t="inlineStr">
        <is>
          <t>1行 4列，源：9.223372036854776e+18 备：9223372036854775807</t>
        </is>
      </c>
      <c r="DG13" s="0" t="inlineStr">
        <is>
          <t>6行 0列，源：7 备：5</t>
        </is>
      </c>
      <c r="DI13" s="0" t="inlineStr">
        <is>
          <t>5行 1列，源：2020-02-29 19:27:31.123000 备：2000-05-01 23:59:59.993</t>
        </is>
      </c>
      <c r="DJ13" s="0" t="inlineStr">
        <is>
          <t>1行 3列，源：2147483647.0 备：</t>
        </is>
      </c>
      <c r="DK13" s="0" t="inlineStr">
        <is>
          <t>0行 13列，源：None 备：</t>
        </is>
      </c>
      <c r="DM13"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3" s="0" t="inlineStr">
        <is>
          <t>5行 0列，源：9 备：18</t>
        </is>
      </c>
      <c r="DP13" s="0" t="inlineStr">
        <is>
          <t>2行 0列，源：3 备：11</t>
        </is>
      </c>
      <c r="DR13" s="0" t="inlineStr">
        <is>
          <t>1行 2列，源：00:00:00 备：12:30:45.1</t>
        </is>
      </c>
      <c r="DT13" s="0" t="inlineStr">
        <is>
          <t>1行 2列，源：00:00:00 备：12:30:45.1</t>
        </is>
      </c>
      <c r="DU13" s="0" t="inlineStr">
        <is>
          <t>0行 11列，源：None 备：</t>
        </is>
      </c>
      <c r="DV13" s="0" t="inlineStr">
        <is>
          <t>2行 0列，源：3 备：158</t>
        </is>
      </c>
      <c r="DX13" s="0" t="inlineStr">
        <is>
          <t>2行 4列，源：2026-04-17 16:55:35.769000 备：2026-04-17 16:55:35.769</t>
        </is>
      </c>
      <c r="DY13" s="0" t="inlineStr">
        <is>
          <t>2行 3列，源：b'' 备：</t>
        </is>
      </c>
      <c r="EB13" s="0" t="inlineStr">
        <is>
          <t>1行 2列，源：00:00:00 备：12:30:45.1</t>
        </is>
      </c>
      <c r="EC13" s="0" t="inlineStr">
        <is>
          <t>2行 3列，源：b'' 备：</t>
        </is>
      </c>
      <c r="ED13" s="0" t="inlineStr">
        <is>
          <t>1行 7列，源：None 备：</t>
        </is>
      </c>
      <c r="EF13" s="0" t="inlineStr">
        <is>
          <t>1行 3列，源：2147483647.0 备：-123456789</t>
        </is>
      </c>
      <c r="EI13" s="0" t="inlineStr">
        <is>
          <t>5行 1列，源：None 备：</t>
        </is>
      </c>
      <c r="EK13" s="0" t="inlineStr">
        <is>
          <t>1行 2列，源：00:00:00 备：12:30:45.1</t>
        </is>
      </c>
      <c r="EL13" s="0" t="inlineStr">
        <is>
          <t>2行 3列，源：b'' 备：</t>
        </is>
      </c>
      <c r="EM13" s="0" t="inlineStr">
        <is>
          <t>11行 0列，源：12 备：5</t>
        </is>
      </c>
      <c r="EO13" s="0" t="inlineStr">
        <is>
          <t>2行 1列，源：23:59:59 备：12:30:45</t>
        </is>
      </c>
      <c r="E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3" s="0" t="inlineStr">
        <is>
          <t>1行 3列，源：2147483647.0 备：-123456789</t>
        </is>
      </c>
      <c r="ET13" s="0" t="inlineStr">
        <is>
          <t>2行 0列，源：9 备：12</t>
        </is>
      </c>
      <c r="EW13" s="0" t="inlineStr">
        <is>
          <t>1行 1列，源：09:12:34 备：12:30:45</t>
        </is>
      </c>
      <c r="EX13" s="0" t="inlineStr">
        <is>
          <t>6行 0列，源：7 备：2</t>
        </is>
      </c>
      <c r="EY13" s="0" t="inlineStr">
        <is>
          <t>3行 2列，源：None 备：</t>
        </is>
      </c>
      <c r="EZ13" s="0" t="inlineStr">
        <is>
          <t>1行 3列，源：2147483647.0 备：-123456789</t>
        </is>
      </c>
      <c r="FA13" s="0" t="inlineStr">
        <is>
          <t>2行 3列，源：b'' 备：</t>
        </is>
      </c>
      <c r="FB13" s="0" t="inlineStr">
        <is>
          <t>6行 0列，源：7 备：126</t>
        </is>
      </c>
      <c r="FD13" s="0" t="inlineStr">
        <is>
          <t>1行 3列，源：2147483647.0 备：-123456789</t>
        </is>
      </c>
      <c r="FE13" s="0" t="inlineStr">
        <is>
          <t>1行 2列，源：1900-01-01 00:00:00.0 +00:00 备：2013-03-12 02:00:00.0 -04:25</t>
        </is>
      </c>
      <c r="FG13" s="0" t="inlineStr">
        <is>
          <t>6行 0列，源：7 备：2</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c_dtoffset_4列源备映射错误，源端为datetimeoffset None位	期望更改为text	实际备端为datetimeoffset None位</t>
        </is>
      </c>
      <c r="Z14" s="0" t="inlineStr">
        <is>
          <t>2行 8列，源：None 备：</t>
        </is>
      </c>
      <c r="AC14" s="0" t="inlineStr">
        <is>
          <t>6行 1列，源：2000-05-11 14:30:00 备：1900-01-01 00:00:00</t>
        </is>
      </c>
      <c r="AD14" s="0" t="inlineStr">
        <is>
          <t>3行 0列，源：4 备：3</t>
        </is>
      </c>
      <c r="AE14" s="0" t="inlineStr">
        <is>
          <t>12行 0列，源：13 备：8</t>
        </is>
      </c>
      <c r="AF14" s="0" t="inlineStr">
        <is>
          <t>3行 3列，源：None 备：</t>
        </is>
      </c>
      <c r="AH14" s="0" t="inlineStr">
        <is>
          <t>6行 1列，源：2079-06-05 23:59:00 备：2026-04-17 17:16:00</t>
        </is>
      </c>
      <c r="AJ14" s="0" t="inlineStr">
        <is>
          <t>3行 0列，源：4 备：3</t>
        </is>
      </c>
      <c r="AK14" s="0" t="inlineStr">
        <is>
          <t>2行 1列，源：  备：1</t>
        </is>
      </c>
      <c r="AM14" s="0" t="inlineStr">
        <is>
          <t>1行 2列，源：2003-11-05 02:00:00.0 -05:10 备：2025-05-12 00:00:00.0 -14:00</t>
        </is>
      </c>
      <c r="AQ14"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S14" s="0" t="inlineStr">
        <is>
          <t>3行 3列，源：None 备：</t>
        </is>
      </c>
      <c r="AT14" s="0" t="inlineStr">
        <is>
          <t>2行 0列，源：3 备：11</t>
        </is>
      </c>
      <c r="AV14" s="0" t="inlineStr">
        <is>
          <t>6行 0列，源：7 备：15</t>
        </is>
      </c>
      <c r="AW14" s="0" t="inlineStr">
        <is>
          <t>3行 0列，源：4 备：3</t>
        </is>
      </c>
      <c r="AX14" s="0" t="inlineStr">
        <is>
          <t>6行 0列，源：7 备：123</t>
        </is>
      </c>
      <c r="AZ14" s="0" t="inlineStr">
        <is>
          <t>6行 0列，源：7 备：15</t>
        </is>
      </c>
      <c r="BA14" s="0" t="inlineStr">
        <is>
          <t>2行 0列，源：3 备：11</t>
        </is>
      </c>
      <c r="BB14" s="0" t="inlineStr">
        <is>
          <t>6行 1列，源：2000-05-11 14:30:29 备：1997-04-04 23:59:59.997</t>
        </is>
      </c>
      <c r="BC14" s="0" t="inlineStr">
        <is>
          <t>3行 0列，源：4 备：3</t>
        </is>
      </c>
      <c r="BD14" s="0" t="inlineStr">
        <is>
          <t>6行 0列，源：7 备：15</t>
        </is>
      </c>
      <c r="BE14" s="0" t="inlineStr">
        <is>
          <t>6行 1列，源：2020-02-29 19:27:31.123000 备：2001-04-09 23:59:59.993</t>
        </is>
      </c>
      <c r="BH14" s="0" t="inlineStr">
        <is>
          <t>2行 1列，源：  备：1</t>
        </is>
      </c>
      <c r="BI14" s="0" t="inlineStr">
        <is>
          <t>5行 1列，源：2004-12-24 23:59:59.990000 备：2000-05-11 14:30:29.000</t>
        </is>
      </c>
      <c r="BK14" s="0" t="inlineStr">
        <is>
          <t>2行 5列，源：2026-04-17 17:17:22.448700 备：2026-04-17 17:17:22.4487</t>
        </is>
      </c>
      <c r="BL14" s="0" t="inlineStr">
        <is>
          <t>6行 0列，源：7 备：5</t>
        </is>
      </c>
      <c r="BM14" s="0" t="inlineStr">
        <is>
          <t>1行 3列，源：1900-01-01 00:00:00 备：2026-04-17 17:17:24.63</t>
        </is>
      </c>
      <c r="BN14" s="0" t="inlineStr">
        <is>
          <t>2行 5列，源：2026-04-17 17:17:33.413300 备：2026-04-17 17:17:33.4133</t>
        </is>
      </c>
      <c r="BO14" s="0" t="inlineStr">
        <is>
          <t>0行 11列，源：None 备：</t>
        </is>
      </c>
      <c r="BP14" s="0" t="inlineStr">
        <is>
          <t>3行 0列，源：4 备：3</t>
        </is>
      </c>
      <c r="BQ14" s="0" t="inlineStr">
        <is>
          <t>1行 3列，源：1900-01-01 00:00:00 备：2026-04-17 17:17:33.41</t>
        </is>
      </c>
      <c r="BR14" s="0" t="inlineStr">
        <is>
          <t>1行 4列，源：1000000.0 备：0</t>
        </is>
      </c>
      <c r="BT14" s="0" t="inlineStr">
        <is>
          <t>2行 1列，源：A 备：试</t>
        </is>
      </c>
      <c r="BV14" s="0" t="inlineStr">
        <is>
          <t>4行 3列，源：2046-05-11 14:30:45.120000 备：2046-05-11 14:30:45.12</t>
        </is>
      </c>
      <c r="BW14" s="0" t="inlineStr">
        <is>
          <t>2行 1列，源：  备：1</t>
        </is>
      </c>
      <c r="BX14" s="0" t="inlineStr">
        <is>
          <t>3行 0列，源：4 备：124</t>
        </is>
      </c>
      <c r="CA14" s="0" t="inlineStr">
        <is>
          <t>3行 0列，源：4 备：3</t>
        </is>
      </c>
      <c r="CC14" s="0" t="inlineStr">
        <is>
          <t>3行 0列，源：4 备：3</t>
        </is>
      </c>
      <c r="CD14" s="0" t="inlineStr">
        <is>
          <t>1行 3列，源：1900-01-01 00:00:00.00 +00:00 备：2013-03-12 02:00:00.00 -04:25</t>
        </is>
      </c>
      <c r="CF14" s="0" t="inlineStr">
        <is>
          <t>1行 3列，源：1900-01-01 00:00:00.00 +00:00 备：2013-03-12 02:00:00.00 -04:25</t>
        </is>
      </c>
      <c r="CG14" s="0" t="inlineStr">
        <is>
          <t>1行 3列，源：1900-01-01 00:00:00.00 +00:00 备：2013-03-12 02:00:00.00 -04:25</t>
        </is>
      </c>
      <c r="CH14"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4" s="0" t="inlineStr">
        <is>
          <t>3行 0列，源：4 备：104</t>
        </is>
      </c>
      <c r="CJ14" s="0" t="inlineStr">
        <is>
          <t>1行 3列，源：1900-01-01 00:00:00.00 +00:00 备：2013-03-12 02:00:00.00 -04:25</t>
        </is>
      </c>
      <c r="CK14"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4" s="0" t="inlineStr">
        <is>
          <t>2行 4列，源：None 备：</t>
        </is>
      </c>
      <c r="CM14" s="0" t="inlineStr">
        <is>
          <t>1行 3列，源：00:00:00 备：12:30:45.12</t>
        </is>
      </c>
      <c r="CN14" s="0" t="inlineStr">
        <is>
          <t>2行 2列，源：2000-05-11 00:30:45.1 +09:00 备：2025-05-12 00:00:00.0 -14:00</t>
        </is>
      </c>
      <c r="CO14" s="0" t="inlineStr">
        <is>
          <t>7行 0列，源：8 备：128</t>
        </is>
      </c>
      <c r="CP14" s="0" t="inlineStr">
        <is>
          <t>1行 2列，源：2063-05-11 10:30:45.1 -04:00 备：9999-12-31 23:59:59.9 +00:00</t>
        </is>
      </c>
      <c r="CQ14" s="0" t="inlineStr">
        <is>
          <t>6行 0列，源：7 备：5</t>
        </is>
      </c>
      <c r="CS14" s="0" t="inlineStr">
        <is>
          <t>3行 0列，源：4 备：3</t>
        </is>
      </c>
      <c r="CT14" s="0" t="inlineStr">
        <is>
          <t>1行 2列，源：12:30:45 备：00:00:01.1</t>
        </is>
      </c>
      <c r="CU14" s="0" t="inlineStr">
        <is>
          <t>6行 0列，源：7 备：108</t>
        </is>
      </c>
      <c r="CV14" s="0" t="inlineStr">
        <is>
          <t>3行 0列，源：4 备：3</t>
        </is>
      </c>
      <c r="CW14" s="0" t="inlineStr">
        <is>
          <t>1行 4列，源：9.223372036854776e+18 备：</t>
        </is>
      </c>
      <c r="CX14" s="0" t="inlineStr">
        <is>
          <t>6行 1列，源：2000-05-11 14:30:00 备：1900-01-01 00:00:00</t>
        </is>
      </c>
      <c r="CZ14" s="0" t="inlineStr">
        <is>
          <t>5行 1列，源：1990-11-26 00:01:00 备：1981-05-11 14:31:00</t>
        </is>
      </c>
      <c r="DB14" s="0" t="inlineStr">
        <is>
          <t>1行 15列，源：1.79e+308 备：1.7900000000000e+308</t>
        </is>
      </c>
      <c r="DG14" s="0" t="inlineStr">
        <is>
          <t>6行 1列，源：1970-01-01 备：2026-04-17</t>
        </is>
      </c>
      <c r="DI14" s="0" t="inlineStr">
        <is>
          <t>6行 0列，源：7 备：15</t>
        </is>
      </c>
      <c r="DJ14" s="0" t="inlineStr">
        <is>
          <t>1行 4列，源：9.223372036854776e+18 备：</t>
        </is>
      </c>
      <c r="DK14" s="0" t="inlineStr">
        <is>
          <t>0行 14列，源：None 备：</t>
        </is>
      </c>
      <c r="DN14" s="0" t="inlineStr">
        <is>
          <t>5行 1列，源：1981-05-11 14:30:59 备：2004-12-24 23:59:59.990</t>
        </is>
      </c>
      <c r="DP14" s="0" t="inlineStr">
        <is>
          <t>2行 1列，源：  备：1</t>
        </is>
      </c>
      <c r="DR14" s="0" t="inlineStr">
        <is>
          <t>1行 3列，源：00:00:00 备：12:30:45.12</t>
        </is>
      </c>
      <c r="DT14" s="0" t="inlineStr">
        <is>
          <t>1行 3列，源：00:00:00 备：12:30:45.12</t>
        </is>
      </c>
      <c r="DU14" s="0" t="inlineStr">
        <is>
          <t>0行 12列，源：None 备：</t>
        </is>
      </c>
      <c r="DV14" s="0" t="inlineStr">
        <is>
          <t>2行 1列，源：A 备：试</t>
        </is>
      </c>
      <c r="DX14" s="0" t="inlineStr">
        <is>
          <t>2行 5列，源：2026-04-17 16:55:35.768700 备：2026-04-17 16:55:35.7687</t>
        </is>
      </c>
      <c r="DY14" s="0" t="inlineStr">
        <is>
          <t>3行 0列，源：4 备：3</t>
        </is>
      </c>
      <c r="EB14" s="0" t="inlineStr">
        <is>
          <t>1行 3列，源：00:00:00 备：12:30:45.12</t>
        </is>
      </c>
      <c r="EC14" s="0" t="inlineStr">
        <is>
          <t>3行 0列，源：4 备：124</t>
        </is>
      </c>
      <c r="ED14" s="0" t="inlineStr">
        <is>
          <t>1行 8列，源：None 备：</t>
        </is>
      </c>
      <c r="EF14" s="0" t="inlineStr">
        <is>
          <t>1行 4列，源：9.223372036854776e+18 备：-123456789012345</t>
        </is>
      </c>
      <c r="EI14" s="0" t="inlineStr">
        <is>
          <t>5行 2列，源：None 备：</t>
        </is>
      </c>
      <c r="EK14" s="0" t="inlineStr">
        <is>
          <t>1行 3列，源：00:00:00 备：12:30:45.12</t>
        </is>
      </c>
      <c r="EL14" s="0" t="inlineStr">
        <is>
          <t>3行 0列，源：4 备：3</t>
        </is>
      </c>
      <c r="EM14" s="0" t="inlineStr">
        <is>
          <t>12行 0列，源：13 备：6</t>
        </is>
      </c>
      <c r="EO14" s="0" t="inlineStr">
        <is>
          <t>2行 2列，源：23:59:59.900000 备：12:30:45.1</t>
        </is>
      </c>
      <c r="EP14" s="0" t="inlineStr">
        <is>
          <t>3行 0列，源：4 备：3</t>
        </is>
      </c>
      <c r="EQ14" s="0" t="inlineStr">
        <is>
          <t>1行 4列，源：9.223372036854776e+18 备：-123456789012345</t>
        </is>
      </c>
      <c r="ET14" s="0" t="inlineStr">
        <is>
          <t>2行 1列，源：12:30:45 备：23:59:59</t>
        </is>
      </c>
      <c r="EW14" s="0" t="inlineStr">
        <is>
          <t>1行 3列，源：09:12:34.120000 备：12:30:45.12</t>
        </is>
      </c>
      <c r="EX14" s="0" t="inlineStr">
        <is>
          <t>6行 1列，源：2000-05-11 14:30:00 备：1900-01-01 00:00:00</t>
        </is>
      </c>
      <c r="EY14" s="0" t="inlineStr">
        <is>
          <t>3行 3列，源：None 备：</t>
        </is>
      </c>
      <c r="EZ14" s="0" t="inlineStr">
        <is>
          <t>1行 4列，源：9.223372036854776e+18 备：-123456789012345</t>
        </is>
      </c>
      <c r="FA14" s="0" t="inlineStr">
        <is>
          <t>3行 0列，源：4 备：104</t>
        </is>
      </c>
      <c r="FB14" s="0" t="inlineStr">
        <is>
          <t>6行 1列，源：2000-05-11 14:30:00 备：2020-03-01 00:00:00</t>
        </is>
      </c>
      <c r="FD14" s="0" t="inlineStr">
        <is>
          <t>1行 4列，源：9.223372036854776e+18 备：-123456789012345</t>
        </is>
      </c>
      <c r="FE14" s="0" t="inlineStr">
        <is>
          <t>1行 3列，源：1900-01-01 00:00:00.00 +00:00 备：2013-03-12 02:00:00.00 -04:25</t>
        </is>
      </c>
      <c r="FG14" s="0" t="inlineStr">
        <is>
          <t>6行 1列，源：2000-05-11 14:30:00 备：1900-01-01 00:00:00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c_dtoffset_5列源备映射错误，源端为datetimeoffset None位	期望更改为text	实际备端为datetimeoffset None位</t>
        </is>
      </c>
      <c r="AC15" s="0" t="inlineStr">
        <is>
          <t>7行 0列，源：8 备：27</t>
        </is>
      </c>
      <c r="AD15" s="0" t="inlineStr">
        <is>
          <t>3行 1列，源：b' ' 备：</t>
        </is>
      </c>
      <c r="AE15" s="0" t="inlineStr">
        <is>
          <t>13行 0列，源：14 备：9</t>
        </is>
      </c>
      <c r="AF15" s="0" t="inlineStr">
        <is>
          <t>4行 1列，源：b'f' 备：66</t>
        </is>
      </c>
      <c r="AH15" s="0" t="inlineStr">
        <is>
          <t>7行 0列，源：8 备：3</t>
        </is>
      </c>
      <c r="AJ15" s="0" t="inlineStr">
        <is>
          <t>3行 1列，源：b' ' 备：</t>
        </is>
      </c>
      <c r="AK15" s="0" t="inlineStr">
        <is>
          <t>2行 1列，源：  备：1</t>
        </is>
      </c>
      <c r="AM15" s="0" t="inlineStr">
        <is>
          <t>1行 3列，源：2003-11-05 02:00:00.00 -05:10 备：2025-05-12 00:00:00.00 -14:00</t>
        </is>
      </c>
      <c r="AQ15" s="0" t="inlineStr">
        <is>
          <t>4行 1列，源：b'TestData' 备：5465737444617461</t>
        </is>
      </c>
      <c r="AT15" s="0" t="inlineStr">
        <is>
          <t>2行 2列，源：nan 备：20000</t>
        </is>
      </c>
      <c r="AV15" s="0" t="inlineStr">
        <is>
          <t>6行 1列，源：2000-05-11 14:30:29 备：2001-04-09 23:59:59.993</t>
        </is>
      </c>
      <c r="AW15" s="0" t="inlineStr">
        <is>
          <t>3行 1列，源：b' ' 备：</t>
        </is>
      </c>
      <c r="AX15" s="0" t="inlineStr">
        <is>
          <t>6行 1列，源：2000-05-11 14:30:29 备：2025-01-01 00:00:00.233</t>
        </is>
      </c>
      <c r="AZ15" s="0" t="inlineStr">
        <is>
          <t>6行 1列，源：2000-05-11 14:30:29 备：2001-04-09 23:59:59.993</t>
        </is>
      </c>
      <c r="BA15" s="0" t="inlineStr">
        <is>
          <t>2行 2列，源：0.0 备：0</t>
        </is>
      </c>
      <c r="BB15" s="0" t="inlineStr">
        <is>
          <t>7行 0列，源：8 备：110</t>
        </is>
      </c>
      <c r="BC15" s="0" t="inlineStr">
        <is>
          <t>4行 0列，源：5 备：4</t>
        </is>
      </c>
      <c r="BD15" s="0" t="inlineStr">
        <is>
          <t>6行 1列，源：9999-12-31 23:59:59.997000 备：9999-12-31 23:59:59.997</t>
        </is>
      </c>
      <c r="BE15" s="0" t="inlineStr">
        <is>
          <t>7行 0列，源：8 备：16</t>
        </is>
      </c>
      <c r="BH15" s="0" t="inlineStr">
        <is>
          <t>2行 1列，源：  备：1</t>
        </is>
      </c>
      <c r="BK15" s="0" t="inlineStr">
        <is>
          <t>2行 6列，源：2026-04-17 17:17:22.448700 备：2026-04-17 17:17:22.44870</t>
        </is>
      </c>
      <c r="BL15" s="0" t="inlineStr">
        <is>
          <t>6行 1列，源：1970-01-01 备：2026-04-17</t>
        </is>
      </c>
      <c r="BM15" s="0" t="inlineStr">
        <is>
          <t>1行 4列，源：1900-01-01 00:00:00 备：2026-04-17 17:17:24.631</t>
        </is>
      </c>
      <c r="BN15" s="0" t="inlineStr">
        <is>
          <t>2行 6列，源：2026-04-17 17:17:33.413300 备：2026-04-17 17:17:33.41330</t>
        </is>
      </c>
      <c r="BO15" s="0" t="inlineStr">
        <is>
          <t>0行 12列，源：None 备：</t>
        </is>
      </c>
      <c r="BP15" s="0" t="inlineStr">
        <is>
          <t>3行 1列，源：b' ' 备：00</t>
        </is>
      </c>
      <c r="BQ15" s="0" t="inlineStr">
        <is>
          <t>1行 4列，源：1900-01-01 00:00:00 备：2026-04-17 17:17:33.413</t>
        </is>
      </c>
      <c r="BR15" s="0" t="inlineStr">
        <is>
          <t>1行 15列，源：123.456789 备：123.4567890000000</t>
        </is>
      </c>
      <c r="BT15" s="0" t="inlineStr">
        <is>
          <t>2行 1列，源：A 备：试</t>
        </is>
      </c>
      <c r="BV15" s="0" t="inlineStr">
        <is>
          <t>4行 4列，源：2046-05-11 14:30:45.123000 备：2046-05-11 14:30:45.123</t>
        </is>
      </c>
      <c r="BW15" s="0" t="inlineStr">
        <is>
          <t>2行 1列，源：  备：1</t>
        </is>
      </c>
      <c r="BX15" s="0" t="inlineStr">
        <is>
          <t>3行 1列，源：b' ' 备：20</t>
        </is>
      </c>
      <c r="CA15" s="0" t="inlineStr">
        <is>
          <t>4行 0列，源：5 备：4</t>
        </is>
      </c>
      <c r="CC15" s="0" t="inlineStr">
        <is>
          <t>3行 1列，源：b' ' 备：00</t>
        </is>
      </c>
      <c r="CD15" s="0" t="inlineStr">
        <is>
          <t>1行 4列，源：1900-01-01 00:00:00.000 +00:00 备：2013-03-12 02:00:00.000 -04:25</t>
        </is>
      </c>
      <c r="CF15" s="0" t="inlineStr">
        <is>
          <t>1行 4列，源：1900-01-01 00:00:00.000 +00:00 备：2013-03-12 02:00:00.000 -04:25</t>
        </is>
      </c>
      <c r="CG15" s="0" t="inlineStr">
        <is>
          <t>1行 4列，源：1900-01-01 00:00:00.000 +00:00 备：2013-03-12 02:00:00.000 -04:25</t>
        </is>
      </c>
      <c r="CI15" s="0" t="inlineStr">
        <is>
          <t>3行 1列，源：b' ' 备：20</t>
        </is>
      </c>
      <c r="CJ15" s="0" t="inlineStr">
        <is>
          <t>1行 4列，源：1900-01-01 00:00:00.000 +00:00 备：2013-03-12 02:00:00.000 -04:25</t>
        </is>
      </c>
      <c r="CK15"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5" s="0" t="inlineStr">
        <is>
          <t>2行 6列，源：None 备：</t>
        </is>
      </c>
      <c r="CM15" s="0" t="inlineStr">
        <is>
          <t>1行 4列，源：00:00:00 备：12:30:45.123</t>
        </is>
      </c>
      <c r="CN15" s="0" t="inlineStr">
        <is>
          <t>2行 3列，源：2000-05-11 00:30:45.12 +09:00 备：2025-05-12 00:00:00.00 -14:00</t>
        </is>
      </c>
      <c r="CO15" s="0" t="inlineStr">
        <is>
          <t>8行 0列，源：9 备：130</t>
        </is>
      </c>
      <c r="CP15" s="0" t="inlineStr">
        <is>
          <t>1行 3列，源：2063-05-11 10:30:45.12 -04:00 备：9999-12-31 23:59:59.99 +00:00</t>
        </is>
      </c>
      <c r="CQ15" s="0" t="inlineStr">
        <is>
          <t>6行 1列，源：1970-01-01 备：2026-04-17</t>
        </is>
      </c>
      <c r="CS15" s="0" t="inlineStr">
        <is>
          <t>3行 1列，源：b'X' 备：58</t>
        </is>
      </c>
      <c r="CT15" s="0" t="inlineStr">
        <is>
          <t>1行 3列，源：12:30:45 备：</t>
        </is>
      </c>
      <c r="CU15" s="0" t="inlineStr">
        <is>
          <t>6行 1列，源：1970-01-01 备：0001-01-02</t>
        </is>
      </c>
      <c r="CV15" s="0" t="inlineStr">
        <is>
          <t>3行 1列，源：b' ' 备：58</t>
        </is>
      </c>
      <c r="CW15" s="0" t="inlineStr">
        <is>
          <t>1行 15列，源：1.79e+308 备：</t>
        </is>
      </c>
      <c r="CX15" s="0" t="inlineStr">
        <is>
          <t>7行 0列，源：8 备：3</t>
        </is>
      </c>
      <c r="DB15" s="0" t="inlineStr">
        <is>
          <t>1行 16列，源：3.3999999521443642e+38 备：339999995214436424907732413799364296704.000000</t>
        </is>
      </c>
      <c r="DG15" s="0" t="inlineStr">
        <is>
          <t>7行 0列，源：8 备：6</t>
        </is>
      </c>
      <c r="DI15" s="0" t="inlineStr">
        <is>
          <t>6行 1列，源：2000-05-11 14:30:29 备：2001-04-09 23:59:59.993</t>
        </is>
      </c>
      <c r="DJ15" s="0" t="inlineStr">
        <is>
          <t>1行 15列，源：1.79e+308 备：</t>
        </is>
      </c>
      <c r="DK15" s="0" t="inlineStr">
        <is>
          <t>0行 15列，源：None 备：</t>
        </is>
      </c>
      <c r="DN15" s="0" t="inlineStr">
        <is>
          <t>6行 0列，源：11 备：21</t>
        </is>
      </c>
      <c r="DP15" s="0" t="inlineStr">
        <is>
          <t>2行 1列，源：  备：1</t>
        </is>
      </c>
      <c r="DR15" s="0" t="inlineStr">
        <is>
          <t>1行 4列，源：00:00:00 备：12:30:45.123</t>
        </is>
      </c>
      <c r="DT15" s="0" t="inlineStr">
        <is>
          <t>1行 4列，源：00:00:00 备：12:30:45.123</t>
        </is>
      </c>
      <c r="DU15" s="0" t="inlineStr">
        <is>
          <t>0行 13列，源：None 备：</t>
        </is>
      </c>
      <c r="DV15" s="0" t="inlineStr">
        <is>
          <t>2行 1列，源：A 备：试</t>
        </is>
      </c>
      <c r="DX15" s="0" t="inlineStr">
        <is>
          <t>2行 6列，源：2026-04-17 16:55:35.768700 备：2026-04-17 16:55:35.76870</t>
        </is>
      </c>
      <c r="DY15" s="0" t="inlineStr">
        <is>
          <t>3行 1列，源：b' ' 备：</t>
        </is>
      </c>
      <c r="EB15" s="0" t="inlineStr">
        <is>
          <t>1行 4列，源：00:00:00 备：12:30:45.123</t>
        </is>
      </c>
      <c r="EC15" s="0" t="inlineStr">
        <is>
          <t>3行 1列，源：b' ' 备：20</t>
        </is>
      </c>
      <c r="ED15" s="0" t="inlineStr">
        <is>
          <t>1行 9列，源：None 备：</t>
        </is>
      </c>
      <c r="EF15" s="0" t="inlineStr">
        <is>
          <t>1行 15列，源：1.79e+308 备：</t>
        </is>
      </c>
      <c r="EI15" s="0" t="inlineStr">
        <is>
          <t>5行 3列，源：None 备：</t>
        </is>
      </c>
      <c r="EK15" s="0" t="inlineStr">
        <is>
          <t>1行 4列，源：00:00:00 备：12:30:45.123</t>
        </is>
      </c>
      <c r="EL15" s="0" t="inlineStr">
        <is>
          <t>3行 1列，源：b' ' 备：</t>
        </is>
      </c>
      <c r="EM15" s="0" t="inlineStr">
        <is>
          <t>13行 0列，源：14 备：7</t>
        </is>
      </c>
      <c r="EO15" s="0" t="inlineStr">
        <is>
          <t>2行 3列，源：23:59:59.990000 备：12:30:45.12</t>
        </is>
      </c>
      <c r="EP15" s="0" t="inlineStr">
        <is>
          <t>3行 1列，源：b' ' 备：00</t>
        </is>
      </c>
      <c r="EQ15" s="0" t="inlineStr">
        <is>
          <t>1行 15列，源：1.79e+308 备：</t>
        </is>
      </c>
      <c r="ET15" s="0" t="inlineStr">
        <is>
          <t>2行 2列，源：12:30:45.100000 备：23:59:59.1</t>
        </is>
      </c>
      <c r="EW15" s="0" t="inlineStr">
        <is>
          <t>1行 5列，源：09:12:34.123500 备：12:30:45.1235</t>
        </is>
      </c>
      <c r="EX15" s="0" t="inlineStr">
        <is>
          <t>7行 0列，源：8 备：3</t>
        </is>
      </c>
      <c r="EY15" s="0" t="inlineStr">
        <is>
          <t>4行 1列，源：b'F' 备：46</t>
        </is>
      </c>
      <c r="EZ15" s="0" t="inlineStr">
        <is>
          <t>1行 15列，源：1.79e+308 备：</t>
        </is>
      </c>
      <c r="FA15" s="0" t="inlineStr">
        <is>
          <t>3行 1列，源：b' ' 备：20</t>
        </is>
      </c>
      <c r="FB15" s="0" t="inlineStr">
        <is>
          <t>7行 0列，源：8 备：127</t>
        </is>
      </c>
      <c r="FD15" s="0" t="inlineStr">
        <is>
          <t>1行 15列，源：1.79e+308 备：</t>
        </is>
      </c>
      <c r="FE15" s="0" t="inlineStr">
        <is>
          <t>1行 4列，源：1900-01-01 00:00:00.000 +00:00 备：2013-03-12 02:00:00.000 -04:25</t>
        </is>
      </c>
      <c r="FG15" s="0" t="inlineStr">
        <is>
          <t>7行 0列，源：8 备：3</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c_dtoffset_6列源备映射错误，源端为datetimeoffset None位	期望更改为text	实际备端为datetimeoffset None位</t>
        </is>
      </c>
      <c r="AC16" s="0" t="inlineStr">
        <is>
          <t>7行 1列，源：2068-05-11 14:31:00 备：2000-05-11 14:30:00</t>
        </is>
      </c>
      <c r="AD16" s="0" t="inlineStr">
        <is>
          <t>3行 2列，源：b'          ' 备：</t>
        </is>
      </c>
      <c r="AF16" s="0" t="inlineStr">
        <is>
          <t>4行 2列，源：b'~!\xd3\xa2\xb7\xbdtest&amp;*' 备：7E21D3A2B7BD74657374262A</t>
        </is>
      </c>
      <c r="AH16" s="0" t="inlineStr">
        <is>
          <t>7行 1列，源：2068-05-11 14:31:00 备：2079-06-05 23:59:00</t>
        </is>
      </c>
      <c r="AJ16" s="0" t="inlineStr">
        <is>
          <t>3行 2列，源：b'          ' 备：</t>
        </is>
      </c>
      <c r="AK16" s="0" t="inlineStr">
        <is>
          <t>2行 2列，源：                     备：12345678901234567890</t>
        </is>
      </c>
      <c r="AM16" s="0" t="inlineStr">
        <is>
          <t>1行 4列，源：2003-11-05 02:00:00.000 -05:10 备：2025-05-12 00:00:00.000 -14:00</t>
        </is>
      </c>
      <c r="AQ16" s="0" t="inlineStr">
        <is>
          <t>4行 2列，源：b'HelloWorld' 备：48656C6C6F576F726C64</t>
        </is>
      </c>
      <c r="AT16" s="0" t="inlineStr">
        <is>
          <t>2行 5列，源：None 备：</t>
        </is>
      </c>
      <c r="AV16" s="0" t="inlineStr">
        <is>
          <t>7行 0列，源：8 备：16</t>
        </is>
      </c>
      <c r="AW16" s="0" t="inlineStr">
        <is>
          <t>3行 2列，源：b'          ' 备：</t>
        </is>
      </c>
      <c r="AX16" s="0" t="inlineStr">
        <is>
          <t>7行 0列，源：8 备：13</t>
        </is>
      </c>
      <c r="AZ16" s="0" t="inlineStr">
        <is>
          <t>7行 0列，源：8 备：16</t>
        </is>
      </c>
      <c r="BA16" s="0" t="inlineStr">
        <is>
          <t>2行 6列，源：None 备：</t>
        </is>
      </c>
      <c r="BB16" s="0" t="inlineStr">
        <is>
          <t>7行 1列，源：2068-05-11 14:30:30 备：1996-03-03 23:59:59.997</t>
        </is>
      </c>
      <c r="BC16" s="0" t="inlineStr">
        <is>
          <t xml:space="preserve">4行 1列，源：测 备： </t>
        </is>
      </c>
      <c r="BD16" s="0" t="inlineStr">
        <is>
          <t>7行 0列，源：8 备：16</t>
        </is>
      </c>
      <c r="BE16" s="0" t="inlineStr">
        <is>
          <t>7行 1列，源：2020-02-29 19:27:31.123000 备：2002-06-11 23:59:59.993</t>
        </is>
      </c>
      <c r="BH16" s="0" t="inlineStr">
        <is>
          <t>2行 2列，源：                     备：12345678901234567890</t>
        </is>
      </c>
      <c r="BK16" s="0" t="inlineStr">
        <is>
          <t>4行 2列，源：9999-12-31 23:59:59.900000 备：9999-12-31 23:59:59.9</t>
        </is>
      </c>
      <c r="BL16" s="0" t="inlineStr">
        <is>
          <t>7行 0列，源：8 备：6</t>
        </is>
      </c>
      <c r="BM16" s="0" t="inlineStr">
        <is>
          <t>1行 5列，源：1900-01-01 00:00:00 备：2026-04-17 17:17:24.6306</t>
        </is>
      </c>
      <c r="BN16" s="0" t="inlineStr">
        <is>
          <t>4行 2列，源：9999-12-31 23:59:59.900000 备：9999-12-31 23:59:59.9</t>
        </is>
      </c>
      <c r="BO16" s="0" t="inlineStr">
        <is>
          <t>0行 13列，源：None 备：</t>
        </is>
      </c>
      <c r="BP16" s="0" t="inlineStr">
        <is>
          <t>3行 2列，源：b'                    ' 备：0000000000000000000000000000000000000000</t>
        </is>
      </c>
      <c r="BQ16" s="0" t="inlineStr">
        <is>
          <t>1行 5列，源：1900-01-01 00:00:00 备：2026-04-17 17:17:33.4133</t>
        </is>
      </c>
      <c r="BR16" s="0" t="inlineStr">
        <is>
          <t>1行 16列，源：1.2345669834560371e-20 备：</t>
        </is>
      </c>
      <c r="BT16" s="0" t="inlineStr">
        <is>
          <t xml:space="preserve">2行 2列，源：THIS IS A TESTCASEYF 备：更新生僻字               </t>
        </is>
      </c>
      <c r="BV16" s="0" t="inlineStr">
        <is>
          <t>4行 5列，源：2046-05-11 14:30:45.123500 备：2046-05-11 14:30:45.1235</t>
        </is>
      </c>
      <c r="BW16" s="0" t="inlineStr">
        <is>
          <t>2行 2列，源：                     备：12345678901234567890</t>
        </is>
      </c>
      <c r="BX16" s="0" t="inlineStr">
        <is>
          <t>3行 2列，源：b'                    ' 备：2020202020202020202020202020202020202020</t>
        </is>
      </c>
      <c r="CA16" s="0" t="inlineStr">
        <is>
          <t xml:space="preserve">4行 1列，源：测 备： </t>
        </is>
      </c>
      <c r="CC16" s="0" t="inlineStr">
        <is>
          <t>3行 2列，源：b'                    ' 备：0000000000000000000000000000000000000000</t>
        </is>
      </c>
      <c r="CD16" s="0" t="inlineStr">
        <is>
          <t>1行 5列，源：1900-01-01 00:00:00.0000 +00:00 备：2013-03-12 02:00:00.0000 -04:25</t>
        </is>
      </c>
      <c r="CF16" s="0" t="inlineStr">
        <is>
          <t>1行 5列，源：1900-01-01 00:00:00.0000 +00:00 备：2013-03-12 02:00:00.0000 -04:25</t>
        </is>
      </c>
      <c r="CG16" s="0" t="inlineStr">
        <is>
          <t>1行 5列，源：1900-01-01 00:00:00.0000 +00:00 备：2013-03-12 02:00:00.0000 -04:25</t>
        </is>
      </c>
      <c r="CI16" s="0" t="inlineStr">
        <is>
          <t>3行 2列，源：b'                    ' 备：2020202020202020202020202020202020202020</t>
        </is>
      </c>
      <c r="CJ16" s="0" t="inlineStr">
        <is>
          <t>1行 5列，源：1900-01-01 00:00:00.0000 +00:00 备：2013-03-12 02:00:00.0000 -04:25</t>
        </is>
      </c>
      <c r="CK16"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6" s="0" t="inlineStr">
        <is>
          <t>2行 8列，源：None 备：</t>
        </is>
      </c>
      <c r="CM16" s="0" t="inlineStr">
        <is>
          <t>1行 5列，源：00:00:00 备：12:30:45.1235</t>
        </is>
      </c>
      <c r="CN16" s="0" t="inlineStr">
        <is>
          <t>2行 4列，源：2000-05-11 00:30:45.123 +09:00 备：2025-05-12 00:00:00.000 -14:00</t>
        </is>
      </c>
      <c r="CO16" s="0" t="inlineStr">
        <is>
          <t>8行 1列，源：9999-12-30 备：1990-05-11</t>
        </is>
      </c>
      <c r="CP16" s="0" t="inlineStr">
        <is>
          <t>1行 4列，源：2063-05-11 10:30:45.123 -04:00 备：9999-12-31 23:59:59.999 +00:00</t>
        </is>
      </c>
      <c r="CQ16" s="0" t="inlineStr">
        <is>
          <t>7行 0列，源：8 备：6</t>
        </is>
      </c>
      <c r="CS16" s="0" t="inlineStr">
        <is>
          <t>3行 2列，源：b'This is a test strin' 备：546869732069732061207465737420737472696E</t>
        </is>
      </c>
      <c r="CT16" s="0" t="inlineStr">
        <is>
          <t>1行 4列，源：12:30:45 备：00:00:01.123</t>
        </is>
      </c>
      <c r="CU16" s="0" t="inlineStr">
        <is>
          <t>7行 0列，源：8 备：11</t>
        </is>
      </c>
      <c r="CV16" s="0" t="inlineStr">
        <is>
          <t>3行 2列，源：b'                    ' 备：546869732069732061207465737420737472696E</t>
        </is>
      </c>
      <c r="CW16" s="0" t="inlineStr">
        <is>
          <t>1行 16列，源：3.3999999521443642e+38 备：</t>
        </is>
      </c>
      <c r="CX16" s="0" t="inlineStr">
        <is>
          <t>7行 1列，源：2068-05-11 14:31:00 备：1900-01-01 00:00:00</t>
        </is>
      </c>
      <c r="DB16" s="0" t="inlineStr">
        <is>
          <t>1行 19列，源：True 备：1</t>
        </is>
      </c>
      <c r="DG16" s="0" t="inlineStr">
        <is>
          <t>7行 1列，源：0001-01-02 备：2020-02-29</t>
        </is>
      </c>
      <c r="DI16" s="0" t="inlineStr">
        <is>
          <t>7行 0列，源：8 备：16</t>
        </is>
      </c>
      <c r="DJ16" s="0" t="inlineStr">
        <is>
          <t>1行 16列，源：3.3999999521443642e+38 备：</t>
        </is>
      </c>
      <c r="DK16" s="0" t="inlineStr">
        <is>
          <t>0行 16列，源：None 备：</t>
        </is>
      </c>
      <c r="DN16" s="0" t="inlineStr">
        <is>
          <t>6行 1列，源：1997-04-04 23:59:59.997000 备：2023-05-11 00:00:00.123</t>
        </is>
      </c>
      <c r="DP16" s="0" t="inlineStr">
        <is>
          <t>2行 2列，源：                     备：12345678901234567890</t>
        </is>
      </c>
      <c r="DR16" s="0" t="inlineStr">
        <is>
          <t>1行 5列，源：00:00:00 备：12:30:45.1235</t>
        </is>
      </c>
      <c r="DT16" s="0" t="inlineStr">
        <is>
          <t>1行 5列，源：00:00:00 备：12:30:45.1235</t>
        </is>
      </c>
      <c r="DU16" s="0" t="inlineStr">
        <is>
          <t>0行 14列，源：None 备：</t>
        </is>
      </c>
      <c r="DV16" s="0" t="inlineStr">
        <is>
          <t>2行 2列，源：THIS IS A TESTCASEYF 备：更新生僻字</t>
        </is>
      </c>
      <c r="DX16" s="0" t="inlineStr">
        <is>
          <t>4行 2列，源：9999-12-31 23:59:59.900000 备：9999-12-31 23:59:59.9</t>
        </is>
      </c>
      <c r="DY16" s="0" t="inlineStr">
        <is>
          <t>3行 2列，源：b'          ' 备：</t>
        </is>
      </c>
      <c r="EB16" s="0" t="inlineStr">
        <is>
          <t>1行 5列，源：00:00:00 备：12:30:45.1235</t>
        </is>
      </c>
      <c r="EC16" s="0" t="inlineStr">
        <is>
          <t>3行 2列，源：b'          ' 备：20202020202020202020</t>
        </is>
      </c>
      <c r="ED16" s="0" t="inlineStr">
        <is>
          <t>1行 10列，源：None 备：</t>
        </is>
      </c>
      <c r="EF16" s="0" t="inlineStr">
        <is>
          <t>1行 16列，源：3.3999999521443642e+38 备：</t>
        </is>
      </c>
      <c r="EI16" s="0" t="inlineStr">
        <is>
          <t>5行 4列，源：None 备：</t>
        </is>
      </c>
      <c r="EK16" s="0" t="inlineStr">
        <is>
          <t>1行 5列，源：00:00:00 备：12:30:45.1235</t>
        </is>
      </c>
      <c r="EL16" s="0" t="inlineStr">
        <is>
          <t>3行 2列，源：b'          ' 备：</t>
        </is>
      </c>
      <c r="EM16" s="0" t="inlineStr">
        <is>
          <t>14行 0列，源：15 备：8</t>
        </is>
      </c>
      <c r="EO16" s="0" t="inlineStr">
        <is>
          <t>2行 4列，源：23:59:59.999000 备：12:30:45.123</t>
        </is>
      </c>
      <c r="EP16" s="0" t="inlineStr">
        <is>
          <t>3行 2列，源：b'                    ' 备：0000000000000000000000000000000000000000</t>
        </is>
      </c>
      <c r="EQ16" s="0" t="inlineStr">
        <is>
          <t>1行 16列，源：3.3999999521443642e+38 备：</t>
        </is>
      </c>
      <c r="ET16" s="0" t="inlineStr">
        <is>
          <t>2行 3列，源：12:30:45.120000 备：23:59:59.12</t>
        </is>
      </c>
      <c r="EW16" s="0" t="inlineStr">
        <is>
          <t>1行 7列，源：09:12:34.123457 备：12:30:45.123457</t>
        </is>
      </c>
      <c r="EX16" s="0" t="inlineStr">
        <is>
          <t>7行 1列，源：2068-05-11 14:31:00 备：1900-01-01 00:00:00</t>
        </is>
      </c>
      <c r="EY16" s="0" t="inlineStr">
        <is>
          <t>4行 2列，源：b'~!\xd3\xa2\xb7\xbdTest&amp;*\x00\x00\x00\x00\x00\x00\x00\x00' 备：7E21D3A2B7BD54657374262A0000000000000000</t>
        </is>
      </c>
      <c r="EZ16" s="0" t="inlineStr">
        <is>
          <t>1行 16列，源：3.3999999521443642e+38 备：</t>
        </is>
      </c>
      <c r="FA16" s="0" t="inlineStr">
        <is>
          <t>3行 2列，源：b'          ' 备：20202020202020202020</t>
        </is>
      </c>
      <c r="FB16" s="0" t="inlineStr">
        <is>
          <t>7行 1列，源：2068-05-11 14:31:00 备：2000-05-11 14:30:00</t>
        </is>
      </c>
      <c r="FD16" s="0" t="inlineStr">
        <is>
          <t>1行 16列，源：3.3999999521443642e+38 备：</t>
        </is>
      </c>
      <c r="FE16" s="0" t="inlineStr">
        <is>
          <t>1行 5列，源：1900-01-01 00:00:00.0000 +00:00 备：2013-03-12 02:00:00.0000 -04:25</t>
        </is>
      </c>
      <c r="FG16" s="0" t="inlineStr">
        <is>
          <t>7行 1列，源：2068-05-11 14:31:00 备：1900-01-01 00:00:00</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c_dtoffset列源备映射错误，源端为datetimeoffset None位	期望更改为text	实际备端为datetimeoffset None位</t>
        </is>
      </c>
      <c r="AC17" s="0" t="inlineStr">
        <is>
          <t>8行 0列，源：9 备：28</t>
        </is>
      </c>
      <c r="AD17" s="0" t="inlineStr">
        <is>
          <t>3行 3列，源：b'                                                                                                                                                                                                        ' 备：</t>
        </is>
      </c>
      <c r="AF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H17" s="0" t="inlineStr">
        <is>
          <t>8行 0列，源：9 备：4</t>
        </is>
      </c>
      <c r="AJ17" s="0" t="inlineStr">
        <is>
          <t>3行 3列，源：b'                                                                                                                                                                                                        ' 备：</t>
        </is>
      </c>
      <c r="AK17" s="0" t="inlineStr">
        <is>
          <t>2行 2列，源：                     备：12345678901234567890</t>
        </is>
      </c>
      <c r="AM17" s="0" t="inlineStr">
        <is>
          <t>1行 5列，源：2003-11-05 02:00:00.0000 -05:10 备：2025-05-12 00:00:00.0000 -14:00</t>
        </is>
      </c>
      <c r="AQ17" s="0" t="inlineStr">
        <is>
          <t>4行 3列，源：b'HelloWorldTestData' 备：48656C6C6F576F726C645465737444617461</t>
        </is>
      </c>
      <c r="AT17" s="0" t="inlineStr">
        <is>
          <t>2行 6列，源：None 备：</t>
        </is>
      </c>
      <c r="AV17" s="0" t="inlineStr">
        <is>
          <t>7行 1列，源：2068-05-11 14:30:30 备：2002-06-11 23:59:59.993</t>
        </is>
      </c>
      <c r="AW17" s="0" t="inlineStr">
        <is>
          <t>3行 3列，源：b'                                                                                                                                                                                                        ' 备：</t>
        </is>
      </c>
      <c r="AX17" s="0" t="inlineStr">
        <is>
          <t>7行 1列，源：2068-05-11 14:30:30 备：1999-06-06 23:59:59.997</t>
        </is>
      </c>
      <c r="AZ17" s="0" t="inlineStr">
        <is>
          <t>7行 1列，源：2068-05-11 14:30:30 备：2002-06-11 23:59:59.993</t>
        </is>
      </c>
      <c r="BA17" s="0" t="inlineStr">
        <is>
          <t>2行 7列，源：None 备：</t>
        </is>
      </c>
      <c r="BB17" s="0" t="inlineStr">
        <is>
          <t>8行 0列，源：9 备：111</t>
        </is>
      </c>
      <c r="BC17" s="0" t="inlineStr">
        <is>
          <t xml:space="preserve">4行 1列，源：测 备： </t>
        </is>
      </c>
      <c r="BD17" s="0" t="inlineStr">
        <is>
          <t>7行 1列，源：9999-12-31 23:59:59.997000 备：9999-12-31 23:59:59.997</t>
        </is>
      </c>
      <c r="BE17" s="0" t="inlineStr">
        <is>
          <t>8行 0列，源：9 备：17</t>
        </is>
      </c>
      <c r="BH17" s="0" t="inlineStr">
        <is>
          <t>2行 2列，源：                     备：12345678901234567890</t>
        </is>
      </c>
      <c r="BK17" s="0" t="inlineStr">
        <is>
          <t>4行 3列，源：9999-12-31 23:59:59.990000 备：9999-12-31 23:59:59.99</t>
        </is>
      </c>
      <c r="BL17" s="0" t="inlineStr">
        <is>
          <t>7行 1列，源：0001-01-02 备：2020-02-29</t>
        </is>
      </c>
      <c r="BM17" s="0" t="inlineStr">
        <is>
          <t>1行 6列，源：1900-01-01 00:00:00 备：2026-04-17 17:17:24.63065</t>
        </is>
      </c>
      <c r="BN17" s="0" t="inlineStr">
        <is>
          <t>4行 3列，源：9999-12-31 23:59:59.990000 备：9999-12-31 23:59:59.99</t>
        </is>
      </c>
      <c r="BO17" s="0" t="inlineStr">
        <is>
          <t>0行 14列，源：None 备：</t>
        </is>
      </c>
      <c r="B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7" s="0" t="inlineStr">
        <is>
          <t>1行 6列，源：1900-01-01 00:00:00 备：2026-04-17 17:17:33.41330</t>
        </is>
      </c>
      <c r="BR17" s="0" t="inlineStr">
        <is>
          <t>1行 19列，源：True 备：1</t>
        </is>
      </c>
      <c r="BT17" s="0" t="inlineStr">
        <is>
          <t xml:space="preserve">2行 2列，源：THIS IS A TESTCASEYF 备：更新生僻字               </t>
        </is>
      </c>
      <c r="BV17" s="0" t="inlineStr">
        <is>
          <t>4行 6列，源：2046-05-11 14:30:45.123460 备：2046-05-11 14:30:45.12346</t>
        </is>
      </c>
      <c r="BW17" s="0" t="inlineStr">
        <is>
          <t>2行 2列，源：                     备：12345678901234567890</t>
        </is>
      </c>
      <c r="BX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17" s="0" t="inlineStr">
        <is>
          <t xml:space="preserve">4行 1列，源：测 备： </t>
        </is>
      </c>
      <c r="CC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7" s="0" t="inlineStr">
        <is>
          <t>1行 6列，源：1900-01-01 00:00:00.00000 +00:00 备：2013-03-12 02:00:00.00000 -04:25</t>
        </is>
      </c>
      <c r="CF17" s="0" t="inlineStr">
        <is>
          <t>1行 6列，源：1900-01-01 00:00:00.00000 +00:00 备：2013-03-12 02:00:00.00000 -04:25</t>
        </is>
      </c>
      <c r="CG17" s="0" t="inlineStr">
        <is>
          <t>1行 6列，源：1900-01-01 00:00:00.00000 +00:00 备：2013-03-12 02:00:00.00000 -04:25</t>
        </is>
      </c>
      <c r="CI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17" s="0" t="inlineStr">
        <is>
          <t>1行 6列，源：1900-01-01 00:00:00.00000 +00:00 备：2013-03-12 02:00:00.00000 -04:25</t>
        </is>
      </c>
      <c r="CL17" s="0" t="inlineStr">
        <is>
          <t>3行 0列，源：4 备：12</t>
        </is>
      </c>
      <c r="CM17" s="0" t="inlineStr">
        <is>
          <t>1行 6列，源：00:00:00 备：12:30:45.12346</t>
        </is>
      </c>
      <c r="CN17" s="0" t="inlineStr">
        <is>
          <t>2行 5列，源：2000-05-11 00:30:45.1235 +09:00 备：2025-05-12 00:00:00.0000 -14:00</t>
        </is>
      </c>
      <c r="CO17" s="0" t="inlineStr">
        <is>
          <t>9行 0列，源：10 备：177</t>
        </is>
      </c>
      <c r="CP17" s="0" t="inlineStr">
        <is>
          <t>1行 5列，源：2063-05-11 10:30:45.1235 -04:00 备：9999-12-31 23:59:59.9999 +00:00</t>
        </is>
      </c>
      <c r="CQ17" s="0" t="inlineStr">
        <is>
          <t>7行 1列，源：0001-01-02 备：2020-02-29</t>
        </is>
      </c>
      <c r="CS17" s="0"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7" s="0" t="inlineStr">
        <is>
          <t>1行 5列，源：12:30:45 备：</t>
        </is>
      </c>
      <c r="CU17" s="0" t="inlineStr">
        <is>
          <t>7行 1列，源：0001-01-02 备：2068-06-01</t>
        </is>
      </c>
      <c r="CV17" s="0"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7" s="0" t="inlineStr">
        <is>
          <t>1行 19列，源：True 备：</t>
        </is>
      </c>
      <c r="CX17" s="0" t="inlineStr">
        <is>
          <t>8行 0列，源：9 备：4</t>
        </is>
      </c>
      <c r="DB17" s="0" t="inlineStr">
        <is>
          <t>2行 1列，源：0.0 备：0</t>
        </is>
      </c>
      <c r="DG17" s="0" t="inlineStr">
        <is>
          <t>8行 0列，源：9 备：7</t>
        </is>
      </c>
      <c r="DI17" s="0" t="inlineStr">
        <is>
          <t>7行 1列，源：2068-05-11 14:30:30 备：2002-06-11 23:59:59.993</t>
        </is>
      </c>
      <c r="DJ17" s="0" t="inlineStr">
        <is>
          <t>1行 19列，源：True 备：</t>
        </is>
      </c>
      <c r="DK17" s="0" t="inlineStr">
        <is>
          <t>0行 17列，源：None 备：</t>
        </is>
      </c>
      <c r="DN17" s="0" t="inlineStr">
        <is>
          <t>7行 0列，源：12 备：22</t>
        </is>
      </c>
      <c r="DP17" s="0" t="inlineStr">
        <is>
          <t>2行 2列，源：                     备：12345678901234567890</t>
        </is>
      </c>
      <c r="DR17" s="0" t="inlineStr">
        <is>
          <t>1行 6列，源：00:00:00 备：12:30:45.12346</t>
        </is>
      </c>
      <c r="DT17" s="0" t="inlineStr">
        <is>
          <t>1行 6列，源：00:00:00 备：12:30:45.12346</t>
        </is>
      </c>
      <c r="DU17" s="0" t="inlineStr">
        <is>
          <t>0行 15列，源：None 备：</t>
        </is>
      </c>
      <c r="DV17" s="0" t="inlineStr">
        <is>
          <t>2行 2列，源：THIS IS A TESTCASEYF 备：更新生僻字</t>
        </is>
      </c>
      <c r="DX17" s="0" t="inlineStr">
        <is>
          <t>4行 3列，源：9999-12-31 23:59:59.990000 备：9999-12-31 23:59:59.99</t>
        </is>
      </c>
      <c r="DY17" s="0" t="inlineStr">
        <is>
          <t>3行 3列，源：b'                                                                                                                                                                                                        ' 备：</t>
        </is>
      </c>
      <c r="EB17" s="0" t="inlineStr">
        <is>
          <t>1行 6列，源：00:00:00 备：12:30:45.12346</t>
        </is>
      </c>
      <c r="EC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D17" s="0" t="inlineStr">
        <is>
          <t>1行 11列，源：None 备：</t>
        </is>
      </c>
      <c r="EF17" s="0" t="inlineStr">
        <is>
          <t>1行 19列，源：True 备：</t>
        </is>
      </c>
      <c r="EI17" s="0" t="inlineStr">
        <is>
          <t>5行 5列，源：None 备：</t>
        </is>
      </c>
      <c r="EK17" s="0" t="inlineStr">
        <is>
          <t>1行 6列，源：00:00:00 备：12:30:45.12346</t>
        </is>
      </c>
      <c r="EL17" s="0" t="inlineStr">
        <is>
          <t>3行 3列，源：b'                                                                                                                                                                                                        ' 备：</t>
        </is>
      </c>
      <c r="EM17" s="0" t="inlineStr">
        <is>
          <t>15行 0列，源：16 备：9</t>
        </is>
      </c>
      <c r="EO17" s="0" t="inlineStr">
        <is>
          <t>2行 5列，源：23:59:59.999900 备：12:30:45.1235</t>
        </is>
      </c>
      <c r="E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7" s="0" t="inlineStr">
        <is>
          <t>1行 19列，源：True 备：</t>
        </is>
      </c>
      <c r="ET17" s="0" t="inlineStr">
        <is>
          <t>2行 4列，源：12:30:45.123000 备：23:59:59.123</t>
        </is>
      </c>
      <c r="EW17" s="0" t="inlineStr">
        <is>
          <t>2行 0列，源：9 备：12</t>
        </is>
      </c>
      <c r="EX17" s="0" t="inlineStr">
        <is>
          <t>8行 0列，源：9 备：4</t>
        </is>
      </c>
      <c r="EY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EZ17" s="0" t="inlineStr">
        <is>
          <t>1行 19列，源：True 备：</t>
        </is>
      </c>
      <c r="FA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17" s="0" t="inlineStr">
        <is>
          <t>8行 0列，源：9 备：128</t>
        </is>
      </c>
      <c r="FD17" s="0" t="inlineStr">
        <is>
          <t>1行 19列，源：True 备：</t>
        </is>
      </c>
      <c r="FE17" s="0" t="inlineStr">
        <is>
          <t>1行 6列，源：1900-01-01 00:00:00.00000 +00:00 备：2013-03-12 02:00:00.00000 -04:25</t>
        </is>
      </c>
      <c r="FG17" s="0" t="inlineStr">
        <is>
          <t>8行 0列，源：9 备：4</t>
        </is>
      </c>
    </row>
    <row r="18">
      <c r="A18" s="0" t="inlineStr">
        <is>
          <t>info_nvarchar_dml_batch1_pk_urp1</t>
        </is>
      </c>
      <c r="K18" s="0" t="inlineStr">
        <is>
          <t>[0;34m info_nvarchar_dml_batch1_pk_urp1 [0m源备字段数相同，源端字段：4 	备端字段4</t>
        </is>
      </c>
      <c r="W18" s="0" t="inlineStr">
        <is>
          <t>YES 源备无差异</t>
        </is>
      </c>
      <c r="X18" s="0">
        <f>A18</f>
        <v/>
      </c>
      <c r="AC18" s="0" t="inlineStr">
        <is>
          <t>8行 1列，源：1981-05-11 14:31:00 备：2068-05-11 14:31:00</t>
        </is>
      </c>
      <c r="AD18" s="0" t="inlineStr">
        <is>
          <t>4行 0列，源：5 备：4</t>
        </is>
      </c>
      <c r="AH18" s="0" t="inlineStr">
        <is>
          <t>8行 1列，源：2079-06-05 23:59:00 备：2079-06-06 23:59:00</t>
        </is>
      </c>
      <c r="AJ18" s="0" t="inlineStr">
        <is>
          <t>4行 0列，源：5 备：4</t>
        </is>
      </c>
      <c r="AK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s="0" t="inlineStr">
        <is>
          <t>1行 6列，源：2003-11-05 02:00:00.00000 -05:10 备：2025-05-12 00:00:00.00000 -14:00</t>
        </is>
      </c>
      <c r="AQ18" s="0" t="inlineStr">
        <is>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is>
      </c>
      <c r="AT18" s="0" t="inlineStr">
        <is>
          <t>2行 7列，源：None 备：</t>
        </is>
      </c>
      <c r="AV18" s="0" t="inlineStr">
        <is>
          <t>8行 0列，源：9 备：17</t>
        </is>
      </c>
      <c r="AW18" s="0" t="inlineStr">
        <is>
          <t>4行 0列，源：5 备：4</t>
        </is>
      </c>
      <c r="AX18" s="0" t="inlineStr">
        <is>
          <t>8行 0列，源：9 备：14</t>
        </is>
      </c>
      <c r="AZ18" s="0" t="inlineStr">
        <is>
          <t>8行 0列，源：9 备：17</t>
        </is>
      </c>
      <c r="BA18" s="0" t="inlineStr">
        <is>
          <t>2行 8列，源：None 备：</t>
        </is>
      </c>
      <c r="BB18" s="0" t="inlineStr">
        <is>
          <t>8行 1列，源：1981-05-11 14:30:59 备：1997-04-04 23:59:59.997</t>
        </is>
      </c>
      <c r="BC18" s="0" t="inlineStr">
        <is>
          <t xml:space="preserve">4行 2列，源：这是一个中文字符串            备：                    </t>
        </is>
      </c>
      <c r="BD18" s="0" t="inlineStr">
        <is>
          <t>8行 0列，源：9 备：17</t>
        </is>
      </c>
      <c r="BE18" s="0" t="inlineStr">
        <is>
          <t>8行 1列，源：2020-02-29 19:27:31.123000 备：2003-11-04 23:59:59.990</t>
        </is>
      </c>
      <c r="BH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8" s="0" t="inlineStr">
        <is>
          <t>4行 4列，源：9999-12-31 23:59:59.999000 备：9999-12-31 23:59:59.999</t>
        </is>
      </c>
      <c r="BL18" s="0" t="inlineStr">
        <is>
          <t>8行 0列，源：9 备：7</t>
        </is>
      </c>
      <c r="BM18" s="0" t="inlineStr">
        <is>
          <t>1行 7列，源：1900-01-01 00:00:00 备：2026-04-17 17:17:24.630647</t>
        </is>
      </c>
      <c r="BN18" s="0" t="inlineStr">
        <is>
          <t>4行 4列，源：9999-12-31 23:59:59.999000 备：9999-12-31 23:59:59.999</t>
        </is>
      </c>
      <c r="BO18" s="0" t="inlineStr">
        <is>
          <t>0行 15列，源：nan 备：</t>
        </is>
      </c>
      <c r="BP18" s="0" t="inlineStr">
        <is>
          <t>4行 0列，源：5 备：4</t>
        </is>
      </c>
      <c r="BQ18" s="0" t="inlineStr">
        <is>
          <t>1行 7列，源：1900-01-01 00:00:00 备：2026-04-17 17:17:33.413301</t>
        </is>
      </c>
      <c r="BR18" s="0" t="inlineStr">
        <is>
          <t>2行 0列，源：3 备：11</t>
        </is>
      </c>
      <c r="BT18"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8" s="0" t="inlineStr">
        <is>
          <t>4行 0列，源：5 备：125</t>
        </is>
      </c>
      <c r="CA18" s="0" t="inlineStr">
        <is>
          <t xml:space="preserve">4行 2列，源：这是一个中文字符串 备：          </t>
        </is>
      </c>
      <c r="CC18" s="0" t="inlineStr">
        <is>
          <t>4行 0列，源：5 备：4</t>
        </is>
      </c>
      <c r="CD18" s="0" t="inlineStr">
        <is>
          <t>1行 7列，源：1900-01-01 00:00:00.000000 +00:00 备：2013-03-12 02:00:00.000000 -04:25</t>
        </is>
      </c>
      <c r="CF18" s="0" t="inlineStr">
        <is>
          <t>1行 7列，源：1900-01-01 00:00:00.000000 +00:00 备：2013-03-12 02:00:00.000000 -04:25</t>
        </is>
      </c>
      <c r="CG18" s="0" t="inlineStr">
        <is>
          <t>1行 7列，源：1900-01-01 00:00:00.000000 +00:00 备：2013-03-12 02:00:00.000000 -04:25</t>
        </is>
      </c>
      <c r="CI18" s="0" t="inlineStr">
        <is>
          <t>4行 0列，源：5 备：105</t>
        </is>
      </c>
      <c r="CJ18" s="0" t="inlineStr">
        <is>
          <t>1行 7列，源：1900-01-01 00:00:00.000000 +00:00 备：2013-03-12 02:00:00.000000 -04:25</t>
        </is>
      </c>
      <c r="CL18" s="0" t="inlineStr">
        <is>
          <t>3行 2列，源：None 备：</t>
        </is>
      </c>
      <c r="CM18" s="0" t="inlineStr">
        <is>
          <t>1行 7列，源：00:00:00 备：12:30:45.123456</t>
        </is>
      </c>
      <c r="CN18" s="0" t="inlineStr">
        <is>
          <t>2行 6列，源：2000-05-11 00:30:45.12346 +09:00 备：2025-05-12 00:00:00.00000 -14:00</t>
        </is>
      </c>
      <c r="CO18" s="0" t="inlineStr">
        <is>
          <t>9行 1列，源：1990-05-11 备：1970-01-01</t>
        </is>
      </c>
      <c r="CP18" s="0" t="inlineStr">
        <is>
          <t>1行 6列，源：2063-05-11 10:30:45.12346 -04:00 备：9999-12-31 23:59:59.99999 +00:00</t>
        </is>
      </c>
      <c r="CQ18" s="0" t="inlineStr">
        <is>
          <t>8行 0列，源：9 备：7</t>
        </is>
      </c>
      <c r="CS18" s="0" t="inlineStr">
        <is>
          <t>4行 0列，源：5 备：4</t>
        </is>
      </c>
      <c r="CT18" s="0" t="inlineStr">
        <is>
          <t>1行 6列，源：12:30:45 备：00:00:01.12346</t>
        </is>
      </c>
      <c r="CU18" s="0" t="inlineStr">
        <is>
          <t>8行 0列，源：9 备：110</t>
        </is>
      </c>
      <c r="CV18" s="0" t="inlineStr">
        <is>
          <t>4行 0列，源：5 备：4</t>
        </is>
      </c>
      <c r="CW18" s="0" t="inlineStr">
        <is>
          <t>2行 0列，源：3 备：11</t>
        </is>
      </c>
      <c r="CX18" s="0" t="inlineStr">
        <is>
          <t>8行 1列，源：1981-05-11 14:31:00 备：2079-06-06 23:59:00</t>
        </is>
      </c>
      <c r="DB18" s="0" t="inlineStr">
        <is>
          <t>2行 2列，源：0.0 备：0</t>
        </is>
      </c>
      <c r="DG18" s="0" t="inlineStr">
        <is>
          <t>8行 1列，源：1990-12-31 备：1970-01-01</t>
        </is>
      </c>
      <c r="DI18" s="0" t="inlineStr">
        <is>
          <t>8行 0列，源：9 备：17</t>
        </is>
      </c>
      <c r="DJ18" s="0" t="inlineStr">
        <is>
          <t>2行 0列，源：5 备：12</t>
        </is>
      </c>
      <c r="DK18" s="0" t="inlineStr">
        <is>
          <t>0行 18列，源：None 备：</t>
        </is>
      </c>
      <c r="DN18" s="0" t="inlineStr">
        <is>
          <t>7行 1列，源：1998-05-05 23:59:59.997000 备：2024-05-11 12:00:00.567</t>
        </is>
      </c>
      <c r="DP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8" s="0" t="inlineStr">
        <is>
          <t>1行 7列，源：00:00:00 备：12:30:45.123456</t>
        </is>
      </c>
      <c r="DT18" s="0" t="inlineStr">
        <is>
          <t>1行 7列，源：00:00:00 备：12:30:45.123456</t>
        </is>
      </c>
      <c r="DU18" s="0" t="inlineStr">
        <is>
          <t>0行 16列，源：None 备：</t>
        </is>
      </c>
      <c r="DV18"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8" s="0" t="inlineStr">
        <is>
          <t>4行 4列，源：9999-12-31 23:59:59.999000 备：9999-12-31 23:59:59.999</t>
        </is>
      </c>
      <c r="DY18" s="0" t="inlineStr">
        <is>
          <t>4行 0列，源：5 备：4</t>
        </is>
      </c>
      <c r="EB18" s="0" t="inlineStr">
        <is>
          <t>1行 7列，源：00:00:00 备：12:30:45.123456</t>
        </is>
      </c>
      <c r="EC18" s="0" t="inlineStr">
        <is>
          <t>4行 0列，源：5 备：125</t>
        </is>
      </c>
      <c r="ED18" s="0" t="inlineStr">
        <is>
          <t>1行 12列，源：None 备：</t>
        </is>
      </c>
      <c r="EF18" s="0" t="inlineStr">
        <is>
          <t>2行 0列，源：3 备：11</t>
        </is>
      </c>
      <c r="EI18" s="0" t="inlineStr">
        <is>
          <t>5行 6列，源：None 备：</t>
        </is>
      </c>
      <c r="EK18" s="0" t="inlineStr">
        <is>
          <t>1行 7列，源：00:00:00 备：12:30:45.123456</t>
        </is>
      </c>
      <c r="EL18" s="0" t="inlineStr">
        <is>
          <t>4行 0列，源：5 备：4</t>
        </is>
      </c>
      <c r="EO18" s="0" t="inlineStr">
        <is>
          <t>2行 6列，源：23:59:59.999990 备：12:30:45.12346</t>
        </is>
      </c>
      <c r="EP18" s="0" t="inlineStr">
        <is>
          <t>4行 0列，源：5 备：4</t>
        </is>
      </c>
      <c r="EQ18" s="0" t="inlineStr">
        <is>
          <t>2行 0列，源：3 备：101</t>
        </is>
      </c>
      <c r="ET18" s="0" t="inlineStr">
        <is>
          <t>2行 5列，源：12:30:45.123500 备：23:59:59.1235</t>
        </is>
      </c>
      <c r="EW18" s="0" t="inlineStr">
        <is>
          <t>2行 1列，源：12:30:45 备：23:59:59</t>
        </is>
      </c>
      <c r="EX18" s="0" t="inlineStr">
        <is>
          <t>8行 1列，源：1981-05-11 14:31:00 备：2079-06-06 23:59:00</t>
        </is>
      </c>
      <c r="EZ18" s="0" t="inlineStr">
        <is>
          <t>2行 0列，源：3 备：11</t>
        </is>
      </c>
      <c r="FA18" s="0" t="inlineStr">
        <is>
          <t>4行 0列，源：5 备：105</t>
        </is>
      </c>
      <c r="FB18" s="0" t="inlineStr">
        <is>
          <t>8行 1列，源：1981-05-11 14:31:00 备：2068-05-11 14:31:00</t>
        </is>
      </c>
      <c r="FD18" s="0" t="inlineStr">
        <is>
          <t>2行 0列，源：3 备：101</t>
        </is>
      </c>
      <c r="FE18" s="0" t="inlineStr">
        <is>
          <t>1行 7列，源：1900-01-01 00:00:00.000000 +00:00 备：2013-03-12 02:00:00.000000 -04:25</t>
        </is>
      </c>
      <c r="FG18" s="0" t="inlineStr">
        <is>
          <t>8行 1列，源：1981-05-11 14:31:00 备：2079-06-06 23:59:00</t>
        </is>
      </c>
    </row>
    <row r="19">
      <c r="B19" s="0" t="inlineStr">
        <is>
          <t>YES</t>
        </is>
      </c>
      <c r="C19" s="0" t="inlineStr">
        <is>
          <t>NULL</t>
        </is>
      </c>
      <c r="D19" s="0" t="inlineStr">
        <is>
          <t>NULL</t>
        </is>
      </c>
      <c r="E19" s="0" t="inlineStr">
        <is>
          <t>NULL</t>
        </is>
      </c>
      <c r="F19" s="0" t="inlineStr">
        <is>
          <t>NULL</t>
        </is>
      </c>
      <c r="G19" s="0" t="inlineStr">
        <is>
          <t>NULL</t>
        </is>
      </c>
      <c r="H19" s="0" t="inlineStr">
        <is>
          <t>NULL</t>
        </is>
      </c>
      <c r="I19" s="0" t="inlineStr">
        <is>
          <t>YES!PK__info_nva__3213E83FDA6AB9D6</t>
        </is>
      </c>
      <c r="J19" s="0" t="inlineStr">
        <is>
          <t>YES! 主键相关索引</t>
        </is>
      </c>
      <c r="K19" s="0" t="inlineStr">
        <is>
          <t xml:space="preserve"> NO!  	 id列源备映射错误，源端为int None位	期望更改为text	实际备端为int None位</t>
        </is>
      </c>
      <c r="AC19" s="0" t="inlineStr">
        <is>
          <t>9行 0列，源：10 备：29</t>
        </is>
      </c>
      <c r="AD19" s="0" t="inlineStr">
        <is>
          <t>4行 1列，源：b'A' 备：20</t>
        </is>
      </c>
      <c r="AH19" s="0" t="inlineStr">
        <is>
          <t>9行 0列，源：10 备：5</t>
        </is>
      </c>
      <c r="AJ19" s="0" t="inlineStr">
        <is>
          <t>4行 1列，源：b'A' 备：20</t>
        </is>
      </c>
      <c r="AK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s="0" t="inlineStr">
        <is>
          <t>1行 7列，源：2003-11-05 02:00:00.000000 -05:10 备：2025-05-12 00:00:00.000000 -14:00</t>
        </is>
      </c>
      <c r="AQ19" s="0" t="inlineStr">
        <is>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is>
      </c>
      <c r="AT19" s="0" t="inlineStr">
        <is>
          <t>2行 8列，源：None 备：</t>
        </is>
      </c>
      <c r="AV19" s="0" t="inlineStr">
        <is>
          <t>8行 1列，源：1981-05-11 14:30:59 备：2003-11-04 23:59:59.990</t>
        </is>
      </c>
      <c r="AW19" s="0" t="inlineStr">
        <is>
          <t>4行 1列，源：b'A' 备：20</t>
        </is>
      </c>
      <c r="AX19" s="0" t="inlineStr">
        <is>
          <t>8行 1列，源：1981-05-11 14:30:59 备：2000-05-01 23:59:59.993</t>
        </is>
      </c>
      <c r="AZ19" s="0" t="inlineStr">
        <is>
          <t>8行 1列，源：1981-05-11 14:30:59 备：2003-11-04 23:59:59.990</t>
        </is>
      </c>
      <c r="BA19" s="0" t="inlineStr">
        <is>
          <t>2行 10列，源：None 备：</t>
        </is>
      </c>
      <c r="BB19" s="0" t="inlineStr">
        <is>
          <t>9行 0列，源：10 备：112</t>
        </is>
      </c>
      <c r="BC19" s="0" t="inlineStr">
        <is>
          <t xml:space="preserve">4行 2列，源：这是一个中文字符串            备：                    </t>
        </is>
      </c>
      <c r="BD19" s="0" t="inlineStr">
        <is>
          <t>8行 1列，源：9999-12-31 23:59:59.997000 备：9999-12-31 23:59:59.997</t>
        </is>
      </c>
      <c r="BE19" s="0" t="inlineStr">
        <is>
          <t>9行 0列，源：10 备：18</t>
        </is>
      </c>
      <c r="BH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9" s="0" t="inlineStr">
        <is>
          <t>4行 5列，源：9999-12-31 23:59:59.999900 备：9999-12-31 23:59:59.9999</t>
        </is>
      </c>
      <c r="BL19" s="0" t="inlineStr">
        <is>
          <t>8行 1列，源：9999-12-30 备：1970-01-01</t>
        </is>
      </c>
      <c r="BM19" s="0" t="inlineStr">
        <is>
          <t>1行 8列，源：1900-01-01 00:00:00 备：2026-04-17 17:17:24.6306467</t>
        </is>
      </c>
      <c r="BN19" s="0" t="inlineStr">
        <is>
          <t>4行 5列，源：9999-12-31 23:59:59.999900 备：9999-12-31 23:59:59.9999</t>
        </is>
      </c>
      <c r="BO19" s="0" t="inlineStr">
        <is>
          <t>0行 16列，源：nan 备：</t>
        </is>
      </c>
      <c r="BP19" s="0" t="inlineStr">
        <is>
          <t>4行 1列，源：b'A' 备：20</t>
        </is>
      </c>
      <c r="BQ19" s="0" t="inlineStr">
        <is>
          <t>1行 8列，源：1900-01-01 00:00:00 备：2026-04-17 17:17:33.4133005</t>
        </is>
      </c>
      <c r="BR19" s="0" t="inlineStr">
        <is>
          <t>2行 1列，源：100.0 备：200</t>
        </is>
      </c>
      <c r="BT19"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9" s="0" t="inlineStr">
        <is>
          <t>4行 1列，源：b'A' 备：41</t>
        </is>
      </c>
      <c r="CA19" s="0" t="inlineStr">
        <is>
          <t xml:space="preserve">4行 2列，源：这是一个中文字符串 备：          </t>
        </is>
      </c>
      <c r="CC19" s="0" t="inlineStr">
        <is>
          <t>4行 1列，源：b'A' 备：20</t>
        </is>
      </c>
      <c r="CD19" s="0" t="inlineStr">
        <is>
          <t>1行 8列，源：1900-01-01 00:00:00.0000000 +00:00 备：2013-03-12 02:00:00.0000000 -04:25</t>
        </is>
      </c>
      <c r="CF19" s="0" t="inlineStr">
        <is>
          <t>1行 8列，源：1900-01-01 00:00:00.0000000 +00:00 备：2013-03-12 02:00:00.0000000 -04:25</t>
        </is>
      </c>
      <c r="CG19" s="0" t="inlineStr">
        <is>
          <t>1行 8列，源：1900-01-01 00:00:00.0000000 +00:00 备：2013-03-12 02:00:00.0000000 -04:25</t>
        </is>
      </c>
      <c r="CI19" s="0" t="inlineStr">
        <is>
          <t>4行 1列，源：b'A' 备：41</t>
        </is>
      </c>
      <c r="CJ19" s="0" t="inlineStr">
        <is>
          <t>1行 8列，源：1900-01-01 00:00:00.0000000 +00:00 备：2013-03-12 02:00:00.0000000 -04:25</t>
        </is>
      </c>
      <c r="CL19" s="0" t="inlineStr">
        <is>
          <t>3行 4列，源：None 备：</t>
        </is>
      </c>
      <c r="CM19" s="0" t="inlineStr">
        <is>
          <t>1行 8列，源：00:00:00 备：12:30:45.1234560</t>
        </is>
      </c>
      <c r="CN19" s="0" t="inlineStr">
        <is>
          <t>2行 7列，源：2000-05-11 00:30:45.123457 +09:00 备：2025-05-12 00:00:00.000000 -14:00</t>
        </is>
      </c>
      <c r="CO19" s="0" t="inlineStr">
        <is>
          <t>10行 0列，源：11 备：178</t>
        </is>
      </c>
      <c r="CP19" s="0" t="inlineStr">
        <is>
          <t>1行 7列，源：2063-05-11 10:30:45.123457 -04:00 备：9999-12-31 23:59:59.999999 +00:00</t>
        </is>
      </c>
      <c r="CQ19" s="0" t="inlineStr">
        <is>
          <t>8行 1列，源：9999-12-30 备：1970-01-01</t>
        </is>
      </c>
      <c r="CS19" s="0" t="inlineStr">
        <is>
          <t>4行 1列，源：b'X' 备：58</t>
        </is>
      </c>
      <c r="CT19" s="0" t="inlineStr">
        <is>
          <t>1行 7列，源：12:30:45 备：</t>
        </is>
      </c>
      <c r="CU19" s="0" t="inlineStr">
        <is>
          <t>8行 1列，源：9999-12-30 备：1990-05-11</t>
        </is>
      </c>
      <c r="CV19" s="0" t="inlineStr">
        <is>
          <t>4行 1列，源：b'A' 备：20</t>
        </is>
      </c>
      <c r="CW19" s="0" t="inlineStr">
        <is>
          <t>2行 1列，源：0.0 备：</t>
        </is>
      </c>
      <c r="CX19" s="0" t="inlineStr">
        <is>
          <t>9行 0列，源：10 备：5</t>
        </is>
      </c>
      <c r="DB19" s="0" t="inlineStr">
        <is>
          <t>2行 3列，源：0.0 备：0</t>
        </is>
      </c>
      <c r="DG19" s="0" t="inlineStr">
        <is>
          <t>9行 0列，源：10 备：8</t>
        </is>
      </c>
      <c r="DI19" s="0" t="inlineStr">
        <is>
          <t>8行 1列，源：1981-05-11 14:30:59 备：2003-11-04 23:59:59.990</t>
        </is>
      </c>
      <c r="DJ19" s="0" t="inlineStr">
        <is>
          <t>2行 1列，源：123.0 备：</t>
        </is>
      </c>
      <c r="DK19" s="0" t="inlineStr">
        <is>
          <t>0行 19列，源：None 备：</t>
        </is>
      </c>
      <c r="DN19" s="0" t="inlineStr">
        <is>
          <t>8行 0列，源：13 备：23</t>
        </is>
      </c>
      <c r="DP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9" s="0" t="inlineStr">
        <is>
          <t>1行 8列，源：00:00:00 备：12:30:45.1234560</t>
        </is>
      </c>
      <c r="DT19" s="0" t="inlineStr">
        <is>
          <t>1行 8列，源：00:00:00 备：12:30:45.1234560</t>
        </is>
      </c>
      <c r="DU19" s="0" t="inlineStr">
        <is>
          <t>0行 17列，源：None 备：</t>
        </is>
      </c>
      <c r="DV19"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9" s="0" t="inlineStr">
        <is>
          <t>4行 5列，源：9999-12-31 23:59:59.999900 备：9999-12-31 23:59:59.9999</t>
        </is>
      </c>
      <c r="DY19" s="0" t="inlineStr">
        <is>
          <t>4行 1列，源：b'A' 备：20</t>
        </is>
      </c>
      <c r="EB19" s="0" t="inlineStr">
        <is>
          <t>1行 8列，源：00:00:00 备：12:30:45.1234560</t>
        </is>
      </c>
      <c r="EC19" s="0" t="inlineStr">
        <is>
          <t>4行 1列，源：b'A' 备：41</t>
        </is>
      </c>
      <c r="ED19" s="0" t="inlineStr">
        <is>
          <t>1行 13列，源：None 备：</t>
        </is>
      </c>
      <c r="EF19" s="0" t="inlineStr">
        <is>
          <t>2行 1列，源：nan 备：200</t>
        </is>
      </c>
      <c r="EI19" s="0" t="inlineStr">
        <is>
          <t>5行 7列，源：None 备：</t>
        </is>
      </c>
      <c r="EK19" s="0" t="inlineStr">
        <is>
          <t>1行 8列，源：00:00:00 备：12:30:45.1234560</t>
        </is>
      </c>
      <c r="EL19" s="0" t="inlineStr">
        <is>
          <t>4行 1列，源：b'A' 备：20</t>
        </is>
      </c>
      <c r="EO19" s="0" t="inlineStr">
        <is>
          <t>2行 7列，源：23:59:59.999999 备：12:30:45.123457</t>
        </is>
      </c>
      <c r="EP19" s="0" t="inlineStr">
        <is>
          <t>4行 1列，源：b'A' 备：20</t>
        </is>
      </c>
      <c r="EQ19" s="0" t="inlineStr">
        <is>
          <t>2行 1列，源：nan 备：</t>
        </is>
      </c>
      <c r="ET19" s="0" t="inlineStr">
        <is>
          <t>2行 6列，源：12:30:45.123450 备：23:59:59.12346</t>
        </is>
      </c>
      <c r="EW19" s="0" t="inlineStr">
        <is>
          <t>2行 2列，源：12:30:45.100000 备：23:59:59.1</t>
        </is>
      </c>
      <c r="EX19" s="0" t="inlineStr">
        <is>
          <t>9行 0列，源：10 备：5</t>
        </is>
      </c>
      <c r="EZ19" s="0" t="inlineStr">
        <is>
          <t>2行 1列，源：nan 备：200</t>
        </is>
      </c>
      <c r="FA19" s="0" t="inlineStr">
        <is>
          <t>4行 1列，源：b'A' 备：41</t>
        </is>
      </c>
      <c r="FB19" s="0" t="inlineStr">
        <is>
          <t>9行 0列，源：10 备：13</t>
        </is>
      </c>
      <c r="FD19" s="0" t="inlineStr">
        <is>
          <t>2行 1列，源：nan 备：</t>
        </is>
      </c>
      <c r="FE19" s="0" t="inlineStr">
        <is>
          <t>1行 8列，源：1900-01-01 00:00:00.0000000 +00:00 备：2013-03-12 02:00:00.0000000 -04:25</t>
        </is>
      </c>
      <c r="FG19" s="0" t="inlineStr">
        <is>
          <t>9行 0列，源：10 备：5</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c_nvarchar列源备映射错误，源端为nvarchar 2位	期望更改为text	实际备端为nvarchar 2位</t>
        </is>
      </c>
      <c r="AC20" s="0" t="inlineStr">
        <is>
          <t>9行 1列，源：2079-06-05 23:59:00 备：1981-05-11 14:31:00</t>
        </is>
      </c>
      <c r="AD20" s="0" t="inlineStr">
        <is>
          <t>4行 2列，源：b'Variable length bina' 备：20202020202020202020</t>
        </is>
      </c>
      <c r="AH20" s="0" t="inlineStr">
        <is>
          <t>10行 0列，源：11 备：6</t>
        </is>
      </c>
      <c r="AJ20" s="0" t="inlineStr">
        <is>
          <t>4行 2列，源：b'Variable length bina' 备：20202020202020202020</t>
        </is>
      </c>
      <c r="AK20" s="0" t="inlineStr">
        <is>
          <t>3行 0列，源：4 备：12</t>
        </is>
      </c>
      <c r="AM20" s="0" t="inlineStr">
        <is>
          <t>1行 8列，源：2003-11-05 02:00:00.0000000 -05:10 备：2025-05-11 23:59:59.9999999 -14:00</t>
        </is>
      </c>
      <c r="AQ20" s="0" t="inlineStr">
        <is>
          <t>5行 3列，源：b"SimulatedJPEGData'M\xa3b\xf3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 备：53696D756C617465644A50454744617461274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t>
        </is>
      </c>
      <c r="AT20" s="0" t="inlineStr">
        <is>
          <t>2行 10列，源：None 备：</t>
        </is>
      </c>
      <c r="AV20" s="0" t="inlineStr">
        <is>
          <t>9行 0列，源：10 备：18</t>
        </is>
      </c>
      <c r="AW20" s="0" t="inlineStr">
        <is>
          <t>4行 2列，源：b'Variable length bina' 备：20202020202020202020</t>
        </is>
      </c>
      <c r="AX20" s="0" t="inlineStr">
        <is>
          <t>9行 0列，源：10 备：15</t>
        </is>
      </c>
      <c r="AZ20" s="0" t="inlineStr">
        <is>
          <t>9行 0列，源：10 备：18</t>
        </is>
      </c>
      <c r="BA20" s="0" t="inlineStr">
        <is>
          <t>2行 11列，源：None 备：</t>
        </is>
      </c>
      <c r="BB20" s="0" t="inlineStr">
        <is>
          <t>9行 1列，源：1996-03-03 23:59:59.997000 备：1998-05-05 23:59:59.997</t>
        </is>
      </c>
      <c r="BC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0" s="0" t="inlineStr">
        <is>
          <t>9行 0列，源：10 备：18</t>
        </is>
      </c>
      <c r="BE20" s="0" t="inlineStr">
        <is>
          <t>9行 1列，源：1996-03-03 23:59:59.997000 备：2004-12-24 23:59:59.990</t>
        </is>
      </c>
      <c r="BH20" s="0" t="inlineStr">
        <is>
          <t>3行 0列，源：4 备：12</t>
        </is>
      </c>
      <c r="BK20" s="0" t="inlineStr">
        <is>
          <t>4行 6列，源：9999-12-31 23:59:59.999990 备：9999-12-31 23:59:59.99999</t>
        </is>
      </c>
      <c r="BL20" s="0" t="inlineStr">
        <is>
          <t>9行 0列，源：10 备：8</t>
        </is>
      </c>
      <c r="BM20" s="0" t="inlineStr">
        <is>
          <t>2行 0列，源：3 备：125</t>
        </is>
      </c>
      <c r="BN20" s="0" t="inlineStr">
        <is>
          <t>4行 6列，源：9999-12-31 23:59:59.999990 备：9999-12-31 23:59:59.99999</t>
        </is>
      </c>
      <c r="BO20" s="0" t="inlineStr">
        <is>
          <t>0行 17列，源：None 备：</t>
        </is>
      </c>
      <c r="BP20" s="0" t="inlineStr">
        <is>
          <t>4行 2列，源：b'Variable length bina' 备：2020202020202020202020202020202020202020</t>
        </is>
      </c>
      <c r="BQ20" s="0" t="inlineStr">
        <is>
          <t>2行 0列，源：3 备：105</t>
        </is>
      </c>
      <c r="BR20" s="0" t="inlineStr">
        <is>
          <t>2行 2列，源：0.0 备：0</t>
        </is>
      </c>
      <c r="BT20" s="0" t="inlineStr">
        <is>
          <t>3行 0列，源：4 备：178</t>
        </is>
      </c>
      <c r="BW20" s="0" t="inlineStr">
        <is>
          <t>3行 0列，源：4 备：12</t>
        </is>
      </c>
      <c r="BX20" s="0" t="inlineStr">
        <is>
          <t>4行 2列，源：b'Variable length bina' 备：5661726961626C65206C656E6774682062696E61</t>
        </is>
      </c>
      <c r="CA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0" s="0" t="inlineStr">
        <is>
          <t>4行 2列，源：b'Variable length bina' 备：2020202020202020202020202020202020202020</t>
        </is>
      </c>
      <c r="CD20" s="0" t="inlineStr">
        <is>
          <t>2行 0列，源：3 备：11</t>
        </is>
      </c>
      <c r="CF20" s="0" t="inlineStr">
        <is>
          <t>2行 0列，源：3 备：11</t>
        </is>
      </c>
      <c r="CG20" s="0" t="inlineStr">
        <is>
          <t>2行 0列，源：3 备：11</t>
        </is>
      </c>
      <c r="CI20" s="0" t="inlineStr">
        <is>
          <t>4行 2列，源：b'Variable length bina' 备：5661726961626C65206C656E6774682062696E61</t>
        </is>
      </c>
      <c r="CJ20" s="0" t="inlineStr">
        <is>
          <t>2行 0列，源：3 备：102</t>
        </is>
      </c>
      <c r="CL20" s="0" t="inlineStr">
        <is>
          <t>3行 6列，源：None 备：</t>
        </is>
      </c>
      <c r="CM20" s="0" t="inlineStr">
        <is>
          <t>2行 0列，源：3 备：11</t>
        </is>
      </c>
      <c r="CN20" s="0" t="inlineStr">
        <is>
          <t>2行 8列，源：2000-05-11 00:30:45.1234567 +09:00 备：2025-05-11 23:59:59.9999999 -14:00</t>
        </is>
      </c>
      <c r="CO20" s="0" t="inlineStr">
        <is>
          <t>10行 1列，源：2068-06-01 备：0001-01-02</t>
        </is>
      </c>
      <c r="CP20" s="0" t="inlineStr">
        <is>
          <t>1行 8列，源：2063-05-11 10:30:45.1234567 -04:00 备：9999-12-31 23:59:59.9999999 +00:00</t>
        </is>
      </c>
      <c r="CQ20" s="0" t="inlineStr">
        <is>
          <t>9行 0列，源：10 备：8</t>
        </is>
      </c>
      <c r="CS20" s="0" t="inlineStr">
        <is>
          <t>4行 2列，源：b'This is a test strin' 备：546869732069732061207465737420737472696E</t>
        </is>
      </c>
      <c r="CT20" s="0" t="inlineStr">
        <is>
          <t>1行 8列，源：12:30:45 备：00:00:01.1234567</t>
        </is>
      </c>
      <c r="CU20" s="0" t="inlineStr">
        <is>
          <t>9行 0列，源：10 备：2</t>
        </is>
      </c>
      <c r="CV20" s="0" t="inlineStr">
        <is>
          <t>4行 2列，源：b'Variable length bina' 备：2020202020202020202020202020202020202020</t>
        </is>
      </c>
      <c r="CW20" s="0" t="inlineStr">
        <is>
          <t>2行 2列，源：0.0 备：</t>
        </is>
      </c>
      <c r="CX20" s="0" t="inlineStr">
        <is>
          <t>9行 1列，源：2079-06-05 23:59:00 备：2026-04-17 16:52:00</t>
        </is>
      </c>
      <c r="DB20" s="0" t="inlineStr">
        <is>
          <t>2行 4列，源：0.0 备：0</t>
        </is>
      </c>
      <c r="DG20" s="0" t="inlineStr">
        <is>
          <t>9行 1列，源：1990-12-31 备：0001-01-02</t>
        </is>
      </c>
      <c r="DI20" s="0" t="inlineStr">
        <is>
          <t>9行 0列，源：10 备：18</t>
        </is>
      </c>
      <c r="DJ20" s="0" t="inlineStr">
        <is>
          <t>2行 2列，源：12345.0 备：</t>
        </is>
      </c>
      <c r="DK20" s="0" t="inlineStr">
        <is>
          <t>1行 1列，源：None 备：</t>
        </is>
      </c>
      <c r="DN20" s="0" t="inlineStr">
        <is>
          <t>8行 1列，源：1999-06-06 23:59:59.997000 备：2025-01-01 00:00:00.233</t>
        </is>
      </c>
      <c r="DP20" s="0" t="inlineStr">
        <is>
          <t>3行 0列，源：4 备：12</t>
        </is>
      </c>
      <c r="DR20" s="0" t="inlineStr">
        <is>
          <t>2行 0列，源：3 备：11</t>
        </is>
      </c>
      <c r="DT20" s="0" t="inlineStr">
        <is>
          <t>2行 0列，源：3 备：11</t>
        </is>
      </c>
      <c r="DU20" s="0" t="inlineStr">
        <is>
          <t>0行 18列，源：None 备：</t>
        </is>
      </c>
      <c r="DV20" s="0" t="inlineStr">
        <is>
          <t>3行 0列，源：4 备：178</t>
        </is>
      </c>
      <c r="DX20" s="0" t="inlineStr">
        <is>
          <t>4行 6列，源：9999-12-31 23:59:59.999990 备：9999-12-31 23:59:59.99999</t>
        </is>
      </c>
      <c r="DY20" s="0" t="inlineStr">
        <is>
          <t>4行 2列，源：b'Variable length bina' 备：20202020202020202020</t>
        </is>
      </c>
      <c r="EB20" s="0" t="inlineStr">
        <is>
          <t>2行 0列，源：3 备：11</t>
        </is>
      </c>
      <c r="EC20" s="0" t="inlineStr">
        <is>
          <t>4行 2列，源：b'Variable length bina' 备：5661726961626C65206C656E6774682062696E61</t>
        </is>
      </c>
      <c r="ED20" s="0" t="inlineStr">
        <is>
          <t>1行 14列，源：None 备：</t>
        </is>
      </c>
      <c r="EF20" s="0" t="inlineStr">
        <is>
          <t>2行 2列，源：nan 备：20000</t>
        </is>
      </c>
      <c r="EI20" s="0" t="inlineStr">
        <is>
          <t>5行 8列，源：None 备：</t>
        </is>
      </c>
      <c r="EK20" s="0" t="inlineStr">
        <is>
          <t>2行 0列，源：3 备：109</t>
        </is>
      </c>
      <c r="EL20" s="0" t="inlineStr">
        <is>
          <t>4行 2列，源：b'Variable length bina' 备：20202020202020202020</t>
        </is>
      </c>
      <c r="EO20" s="0" t="inlineStr">
        <is>
          <t>2行 8列，源：23:59:59.999999 备：12:30:45.1234567</t>
        </is>
      </c>
      <c r="EP20" s="0" t="inlineStr">
        <is>
          <t>4行 2列，源：b'Variable length bina' 备：2020202020202020202020202020202020202020</t>
        </is>
      </c>
      <c r="EQ20" s="0" t="inlineStr">
        <is>
          <t>2行 2列，源：nan 备：</t>
        </is>
      </c>
      <c r="ET20" s="0" t="inlineStr">
        <is>
          <t>2行 7列，源：12:30:45.123450 备：23:59:59.123457</t>
        </is>
      </c>
      <c r="EW20" s="0" t="inlineStr">
        <is>
          <t>2行 3列，源：12:30:45.120000 备：23:59:59.12</t>
        </is>
      </c>
      <c r="EX20" s="0" t="inlineStr">
        <is>
          <t>9行 1列，源：2079-06-05 23:59:00 备：2026-04-17 17:15:00</t>
        </is>
      </c>
      <c r="EZ20" s="0" t="inlineStr">
        <is>
          <t>2行 2列，源：nan 备：20000</t>
        </is>
      </c>
      <c r="FA20" s="0" t="inlineStr">
        <is>
          <t>4行 2列，源：b'Variable length bina' 备：5661726961626C65206C656E6774682062696E61</t>
        </is>
      </c>
      <c r="FB20" s="0" t="inlineStr">
        <is>
          <t>9行 1列，源：2079-06-05 23:59:00 备：2025-05-11 12:00:00</t>
        </is>
      </c>
      <c r="FD20" s="0" t="inlineStr">
        <is>
          <t>2行 2列，源：nan 备：</t>
        </is>
      </c>
      <c r="FE20" s="0" t="inlineStr">
        <is>
          <t>2行 0列，源：3 备：11</t>
        </is>
      </c>
      <c r="FG20" s="0" t="inlineStr">
        <is>
          <t>9行 1列，源：2079-06-05 23:59:00 备：2026-04-17 17:16:00</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c_nvarchar20列源备映射错误，源端为nvarchar 40位	期望更改为text	实际备端为nvarchar 40位</t>
        </is>
      </c>
      <c r="AC21" s="0" t="inlineStr">
        <is>
          <t>10行 0列，源：11 备：3</t>
        </is>
      </c>
      <c r="A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H21" s="0" t="inlineStr">
        <is>
          <t>10行 1列，源：1900-01-02 00:00:00 备：2020-03-01 00:00:00</t>
        </is>
      </c>
      <c r="AJ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K21" s="0" t="inlineStr">
        <is>
          <t>3行 1列，源：  备：2</t>
        </is>
      </c>
      <c r="AM21" s="0" t="inlineStr">
        <is>
          <t>2行 0列，源：12 备：13</t>
        </is>
      </c>
      <c r="AT21" s="0" t="inlineStr">
        <is>
          <t>2行 11列，源：None 备：</t>
        </is>
      </c>
      <c r="AV21" s="0" t="inlineStr">
        <is>
          <t>9行 1列，源：1996-03-03 23:59:59.997000 备：2004-12-24 23:59:59.990</t>
        </is>
      </c>
      <c r="AW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X21" s="0" t="inlineStr">
        <is>
          <t>9行 1列，源：1996-03-03 23:59:59.997000 备：2001-04-09 23:59:59.993</t>
        </is>
      </c>
      <c r="AZ21" s="0" t="inlineStr">
        <is>
          <t>9行 1列，源：1996-03-03 23:59:59.997000 备：2004-12-24 23:59:59.990</t>
        </is>
      </c>
      <c r="BA21" s="0" t="inlineStr">
        <is>
          <t>2行 12列，源：None 备：</t>
        </is>
      </c>
      <c r="BB21" s="0" t="inlineStr">
        <is>
          <t>10行 0列，源：11 备：113</t>
        </is>
      </c>
      <c r="BC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1" s="0" t="inlineStr">
        <is>
          <t>9行 1列，源：9999-12-31 23:59:59.997000 备：9999-12-31 23:59:59.997</t>
        </is>
      </c>
      <c r="BE21" s="0" t="inlineStr">
        <is>
          <t>10行 0列，源：11 备：19</t>
        </is>
      </c>
      <c r="BH21" s="0" t="inlineStr">
        <is>
          <t>3行 1列，源：  备：2</t>
        </is>
      </c>
      <c r="BK21" s="0" t="inlineStr">
        <is>
          <t>5行 2列，源：1945-05-11 14:30:45.100000 备：1945-05-11 14:30:45.1</t>
        </is>
      </c>
      <c r="BL21" s="0" t="inlineStr">
        <is>
          <t>9行 1列，源：1990-05-11 备：0001-01-02</t>
        </is>
      </c>
      <c r="BM21" s="0" t="inlineStr">
        <is>
          <t>2行 1列，源：2026-04-17 17:17:25 备：9999-12-31 23:59:59</t>
        </is>
      </c>
      <c r="BN21" s="0" t="inlineStr">
        <is>
          <t>5行 2列，源：1945-05-11 14:30:45.100000 备：1945-05-11 14:30:45.1</t>
        </is>
      </c>
      <c r="BO21" s="0" t="inlineStr">
        <is>
          <t>0行 18列，源：None 备：</t>
        </is>
      </c>
      <c r="B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Q21" s="0" t="inlineStr">
        <is>
          <t>2行 1列，源：2026-04-17 17:17:33 备：9999-12-31 23:59:59</t>
        </is>
      </c>
      <c r="BR21" s="0" t="inlineStr">
        <is>
          <t>2行 3列，源：0.0 备：0</t>
        </is>
      </c>
      <c r="BT21" s="0" t="inlineStr">
        <is>
          <t>3行 1列，源：6 备：试</t>
        </is>
      </c>
      <c r="BW21" s="0" t="inlineStr">
        <is>
          <t>3行 1列，源：  备：2</t>
        </is>
      </c>
      <c r="BX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A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21" s="0" t="inlineStr">
        <is>
          <t>2行 1列，源：2026-04-17 17:18:21 +08:00 备：2003-11-05 02:00:00 -05:10</t>
        </is>
      </c>
      <c r="CF21" s="0" t="inlineStr">
        <is>
          <t>2行 1列，源：2026-04-17 17:18:23 +08:00 备：2003-11-05 02:00:00 -05:10</t>
        </is>
      </c>
      <c r="CG21" s="0" t="inlineStr">
        <is>
          <t>2行 1列，源：2026-04-17 17:18:32 +08:00 备：2003-11-05 02:00:00 -05:10</t>
        </is>
      </c>
      <c r="CI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21" s="0" t="inlineStr">
        <is>
          <t>2行 1列，源：2026-04-17 17:18:32 +08:00 备：1900-01-01 00:00:00 +00:00</t>
        </is>
      </c>
      <c r="CL21" s="0" t="inlineStr">
        <is>
          <t>3行 8列，源：None 备：</t>
        </is>
      </c>
      <c r="CM21" s="0" t="inlineStr">
        <is>
          <t>2行 1列，源：23:59:59 备：12:30:45</t>
        </is>
      </c>
      <c r="CN21" s="0" t="inlineStr">
        <is>
          <t>3行 0列，源：4 备：12</t>
        </is>
      </c>
      <c r="CO21" s="0" t="inlineStr">
        <is>
          <t>11行 0列，源：21 备：180</t>
        </is>
      </c>
      <c r="CP21" s="0" t="inlineStr">
        <is>
          <t>2行 0列，源：10 备：6</t>
        </is>
      </c>
      <c r="CQ21" s="0" t="inlineStr">
        <is>
          <t>9行 1列，源：1990-05-11 备：0001-01-02</t>
        </is>
      </c>
      <c r="CS21" s="0"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1" s="0" t="inlineStr">
        <is>
          <t>2行 0列，源：5 备：3</t>
        </is>
      </c>
      <c r="CU21" s="0" t="inlineStr">
        <is>
          <t>9行 1列，源：1990-05-11 备：1900-01-01</t>
        </is>
      </c>
      <c r="CV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W21" s="0" t="inlineStr">
        <is>
          <t>2行 3列，源：0.0 备：</t>
        </is>
      </c>
      <c r="CX21" s="0" t="inlineStr">
        <is>
          <t>10行 0列，源：11 备：6</t>
        </is>
      </c>
      <c r="DB21" s="0" t="inlineStr">
        <is>
          <t>2行 15列，源：0.0 备：0.0000000000000</t>
        </is>
      </c>
      <c r="DG21" s="0" t="inlineStr">
        <is>
          <t>10行 0列，源：11 备：9</t>
        </is>
      </c>
      <c r="DI21" s="0" t="inlineStr">
        <is>
          <t>9行 1列，源：1996-03-03 23:59:59.997000 备：2004-12-24 23:59:59.990</t>
        </is>
      </c>
      <c r="DJ21" s="0" t="inlineStr">
        <is>
          <t>2行 3列，源：1234567890.0 备：</t>
        </is>
      </c>
      <c r="DK21" s="0" t="inlineStr">
        <is>
          <t>1行 2列，源：None 备：</t>
        </is>
      </c>
      <c r="DN21" s="0" t="inlineStr">
        <is>
          <t>9行 0列，源：15 备：3</t>
        </is>
      </c>
      <c r="DP21" s="0" t="inlineStr">
        <is>
          <t>3行 1列，源：  备：2</t>
        </is>
      </c>
      <c r="DR21" s="0" t="inlineStr">
        <is>
          <t>2行 1列，源：23:59:59 备：12:30:45</t>
        </is>
      </c>
      <c r="DT21" s="0" t="inlineStr">
        <is>
          <t>2行 1列，源：23:59:59 备：12:30:45</t>
        </is>
      </c>
      <c r="DU21" s="0" t="inlineStr">
        <is>
          <t>0行 19列，源：None 备：</t>
        </is>
      </c>
      <c r="DV21" s="0" t="inlineStr">
        <is>
          <t>3行 1列，源：6 备：试</t>
        </is>
      </c>
      <c r="DX21" s="0" t="inlineStr">
        <is>
          <t>5行 2列，源：1945-05-11 14:30:45.100000 备：1945-05-11 14:30:45.1</t>
        </is>
      </c>
      <c r="DY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B21" s="0" t="inlineStr">
        <is>
          <t>2行 1列，源：23:59:59 备：12:30:45</t>
        </is>
      </c>
      <c r="EC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D21" s="0" t="inlineStr">
        <is>
          <t>1行 15列，源：None 备：</t>
        </is>
      </c>
      <c r="EF21" s="0" t="inlineStr">
        <is>
          <t>2行 3列，源：nan 备：2000000000</t>
        </is>
      </c>
      <c r="EK21" s="0" t="inlineStr">
        <is>
          <t>2行 1列，源：23:59:59 备：12:30:45</t>
        </is>
      </c>
      <c r="EL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O21" s="0" t="inlineStr">
        <is>
          <t>3行 0列，源：4 备：12</t>
        </is>
      </c>
      <c r="E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Q21" s="0" t="inlineStr">
        <is>
          <t>2行 3列，源：nan 备：</t>
        </is>
      </c>
      <c r="ET21" s="0" t="inlineStr">
        <is>
          <t>2行 8列，源：12:30:45.123450 备：23:59:59.1234567</t>
        </is>
      </c>
      <c r="EW21" s="0" t="inlineStr">
        <is>
          <t>2行 4列，源：12:30:45.123000 备：23:59:59.123</t>
        </is>
      </c>
      <c r="EX21" s="0" t="inlineStr">
        <is>
          <t>10行 0列，源：11 备：6</t>
        </is>
      </c>
      <c r="EZ21" s="0" t="inlineStr">
        <is>
          <t>2行 3列，源：nan 备：2000000000</t>
        </is>
      </c>
      <c r="FA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21" s="0" t="inlineStr">
        <is>
          <t>10行 0列，源：11 备：130</t>
        </is>
      </c>
      <c r="FD21" s="0" t="inlineStr">
        <is>
          <t>2行 3列，源：nan 备：</t>
        </is>
      </c>
      <c r="FE21" s="0" t="inlineStr">
        <is>
          <t>2行 1列，源：2026-04-17 16:56:53 +08:00 备：2003-11-05 02:00:00 -05:10</t>
        </is>
      </c>
      <c r="FG21" s="0" t="inlineStr">
        <is>
          <t>10行 0列，源：11 备：6</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c_nvarchar3500列源备映射错误，源端为nvarchar 7000位	期望更改为text	实际备端为nvarchar 7000位</t>
        </is>
      </c>
      <c r="AC22" s="0" t="inlineStr">
        <is>
          <t>10行 1列，源：1900-01-02 00:00:00 备：1900-01-01 00:00:00</t>
        </is>
      </c>
      <c r="AD22" s="0" t="inlineStr">
        <is>
          <t>5行 0列，源：6 备：5</t>
        </is>
      </c>
      <c r="AH22" s="0" t="inlineStr">
        <is>
          <t>11行 0列，源：12 备：7</t>
        </is>
      </c>
      <c r="AJ22" s="0" t="inlineStr">
        <is>
          <t>5行 0列，源：6 备：5</t>
        </is>
      </c>
      <c r="AK22" s="0" t="inlineStr">
        <is>
          <t>3行 1列，源：  备：2</t>
        </is>
      </c>
      <c r="AM22" s="0" t="inlineStr">
        <is>
          <t>2行 1列，源：2025-05-12 00:00:00 -14:00 备：1971-05-11 00:00:00 +14:00</t>
        </is>
      </c>
      <c r="AT22" s="0" t="inlineStr">
        <is>
          <t>2行 12列，源：None 备：</t>
        </is>
      </c>
      <c r="AV22" s="0" t="inlineStr">
        <is>
          <t>10行 0列，源：11 备：19</t>
        </is>
      </c>
      <c r="AW22" s="0" t="inlineStr">
        <is>
          <t>5行 0列，源：6 备：5</t>
        </is>
      </c>
      <c r="AX22" s="0" t="inlineStr">
        <is>
          <t>10行 0列，源：11 备：152</t>
        </is>
      </c>
      <c r="AZ22" s="0" t="inlineStr">
        <is>
          <t>10行 0列，源：11 备：19</t>
        </is>
      </c>
      <c r="BA22" s="0" t="inlineStr">
        <is>
          <t>2行 13列，源：None 备：</t>
        </is>
      </c>
      <c r="BB22" s="0" t="inlineStr">
        <is>
          <t>10行 1列，源：1997-04-04 23:59:59.997000 备：1999-06-06 23:59:59.997</t>
        </is>
      </c>
      <c r="BC22" s="0" t="inlineStr">
        <is>
          <t>5行 0列，源：6 备：5</t>
        </is>
      </c>
      <c r="BD22" s="0" t="inlineStr">
        <is>
          <t>10行 0列，源：11 备：19</t>
        </is>
      </c>
      <c r="BE22" s="0" t="inlineStr">
        <is>
          <t>10行 1列，源：2020-02-29 19:27:31.123000 备：1753-01-02 00:00:00.000</t>
        </is>
      </c>
      <c r="BH22" s="0" t="inlineStr">
        <is>
          <t>3行 1列，源：  备：2</t>
        </is>
      </c>
      <c r="BK22" s="0" t="inlineStr">
        <is>
          <t>5行 3列，源：1945-05-11 14:30:45.120000 备：1945-05-11 14:30:45.12</t>
        </is>
      </c>
      <c r="BL22" s="0" t="inlineStr">
        <is>
          <t>10行 0列，源：11 备：9</t>
        </is>
      </c>
      <c r="BM22" s="0" t="inlineStr">
        <is>
          <t>2行 2列，源：2026-04-17 17:17:24.600000 备：9999-12-31 23:59:59.9</t>
        </is>
      </c>
      <c r="BN22" s="0" t="inlineStr">
        <is>
          <t>5行 3列，源：1945-05-11 14:30:45.120000 备：1945-05-11 14:30:45.12</t>
        </is>
      </c>
      <c r="BO22" s="0" t="inlineStr">
        <is>
          <t>0行 19列，源：None 备：</t>
        </is>
      </c>
      <c r="BP22" s="0" t="inlineStr">
        <is>
          <t>5行 0列，源：6 备：5</t>
        </is>
      </c>
      <c r="BQ22" s="0" t="inlineStr">
        <is>
          <t>2行 2列，源：2026-04-17 17:17:33.400000 备：9999-12-31 23:59:59.9</t>
        </is>
      </c>
      <c r="BR22" s="0" t="inlineStr">
        <is>
          <t>2行 4列，源：0.0 备：0</t>
        </is>
      </c>
      <c r="BT22" s="0" t="inlineStr">
        <is>
          <t>3行 1列，源：6 备：试</t>
        </is>
      </c>
      <c r="BW22" s="0" t="inlineStr">
        <is>
          <t>3行 1列，源：  备：2</t>
        </is>
      </c>
      <c r="BX22" s="0" t="inlineStr">
        <is>
          <t>5行 0列，源：6 备：126</t>
        </is>
      </c>
      <c r="CA22" s="0" t="inlineStr">
        <is>
          <t>5行 0列，源：6 备：5</t>
        </is>
      </c>
      <c r="CC22" s="0" t="inlineStr">
        <is>
          <t>5行 0列，源：6 备：5</t>
        </is>
      </c>
      <c r="CD22" s="0" t="inlineStr">
        <is>
          <t>2行 2列，源：2026-04-17 17:18:20.6 +08:00 备：2003-11-05 02:00:00.0 -05:10</t>
        </is>
      </c>
      <c r="CF22" s="0" t="inlineStr">
        <is>
          <t>2行 2列，源：2026-04-17 17:18:22.8 +08:00 备：2003-11-05 02:00:00.0 -05:10</t>
        </is>
      </c>
      <c r="CG22" s="0" t="inlineStr">
        <is>
          <t>2行 2列，源：2026-04-17 17:18:31.5 +08:00 备：2003-11-05 02:00:00.0 -05:10</t>
        </is>
      </c>
      <c r="CI22" s="0" t="inlineStr">
        <is>
          <t>5行 0列，源：6 备：106</t>
        </is>
      </c>
      <c r="CJ22" s="0" t="inlineStr">
        <is>
          <t>2行 2列，源：2026-04-17 17:18:31.5 +08:00 备：1900-01-01 00:00:00.0 +00:00</t>
        </is>
      </c>
      <c r="CL22" s="0" t="inlineStr">
        <is>
          <t>4行 0列，源：5 备：13</t>
        </is>
      </c>
      <c r="CM22" s="0" t="inlineStr">
        <is>
          <t>2行 2列，源：23:59:59.900000 备：12:30:45.1</t>
        </is>
      </c>
      <c r="CN22" s="0" t="inlineStr">
        <is>
          <t>3行 1列，源：0001-01-01 00:00:00 +00:00 备：2025-05-12 00:00:00 -14:00</t>
        </is>
      </c>
      <c r="CO22" s="0" t="inlineStr">
        <is>
          <t>11行 1列，源：None 备：1990-05-11</t>
        </is>
      </c>
      <c r="CP22" s="0" t="inlineStr">
        <is>
          <t>2行 1列，源：2013-03-12 02:00:00 -04:25 备：2063-05-11 10:30:45 -04:00</t>
        </is>
      </c>
      <c r="CQ22" s="0" t="inlineStr">
        <is>
          <t>10行 0列，源：11 备：9</t>
        </is>
      </c>
      <c r="CS22" s="0" t="inlineStr">
        <is>
          <t>5行 0列，源：6 备：5</t>
        </is>
      </c>
      <c r="CT22" s="0" t="inlineStr">
        <is>
          <t>2行 1列，源：12:30:45 备：23:59:59</t>
        </is>
      </c>
      <c r="CU22" s="0" t="inlineStr">
        <is>
          <t>10行 0列，源：11 备：204</t>
        </is>
      </c>
      <c r="CV22" s="0" t="inlineStr">
        <is>
          <t>5行 0列，源：6 备：5</t>
        </is>
      </c>
      <c r="CW22" s="0" t="inlineStr">
        <is>
          <t>2行 4列，源：0.0 备：</t>
        </is>
      </c>
      <c r="CX22" s="0" t="inlineStr">
        <is>
          <t>10行 1列，源：1900-01-02 00:00:00 备：2020-03-01 00:00:00</t>
        </is>
      </c>
      <c r="DB22" s="0" t="inlineStr">
        <is>
          <t>2行 16列，源：0.0 备：0.000000</t>
        </is>
      </c>
      <c r="DI22" s="0" t="inlineStr">
        <is>
          <t>10行 0列，源：11 备：19</t>
        </is>
      </c>
      <c r="DJ22" s="0" t="inlineStr">
        <is>
          <t>2行 4列，源：1234567890123456.0 备：</t>
        </is>
      </c>
      <c r="DK22" s="0" t="inlineStr">
        <is>
          <t>1行 3列，源：None 备：</t>
        </is>
      </c>
      <c r="DN22" s="0" t="inlineStr">
        <is>
          <t>9行 1列，源：2001-04-09 23:59:59.993000 备：1753-01-01 00:00:00.000</t>
        </is>
      </c>
      <c r="DP22" s="0" t="inlineStr">
        <is>
          <t>3行 1列，源：  备：2</t>
        </is>
      </c>
      <c r="DR22" s="0" t="inlineStr">
        <is>
          <t>2行 2列，源：23:59:59.900000 备：12:30:45.1</t>
        </is>
      </c>
      <c r="DT22" s="0" t="inlineStr">
        <is>
          <t>2行 2列，源：23:59:59.900000 备：12:30:45.1</t>
        </is>
      </c>
      <c r="DU22" s="0" t="inlineStr">
        <is>
          <t>0行 20列，源：None 备：</t>
        </is>
      </c>
      <c r="DV22" s="0" t="inlineStr">
        <is>
          <t>3行 1列，源：6 备：试</t>
        </is>
      </c>
      <c r="DX22" s="0" t="inlineStr">
        <is>
          <t>5行 3列，源：1945-05-11 14:30:45.120000 备：1945-05-11 14:30:45.12</t>
        </is>
      </c>
      <c r="DY22" s="0" t="inlineStr">
        <is>
          <t>5行 0列，源：6 备：5</t>
        </is>
      </c>
      <c r="EB22" s="0" t="inlineStr">
        <is>
          <t>2行 2列，源：23:59:59.900000 备：12:30:45.1</t>
        </is>
      </c>
      <c r="EC22" s="0" t="inlineStr">
        <is>
          <t>5行 0列，源：6 备：126</t>
        </is>
      </c>
      <c r="ED22" s="0" t="inlineStr">
        <is>
          <t>1行 16列，源：None 备：</t>
        </is>
      </c>
      <c r="EF22" s="0" t="inlineStr">
        <is>
          <t>2行 4列，源：nan 备：2000000000000000</t>
        </is>
      </c>
      <c r="EK22" s="0" t="inlineStr">
        <is>
          <t>2行 2列，源：23:59:59.900000 备：12:30:45.1</t>
        </is>
      </c>
      <c r="EL22" s="0" t="inlineStr">
        <is>
          <t>5行 0列，源：6 备：5</t>
        </is>
      </c>
      <c r="EO22" s="0" t="inlineStr">
        <is>
          <t>3行 1列，源：09:12:34 备：23:59:59</t>
        </is>
      </c>
      <c r="EP22" s="0" t="inlineStr">
        <is>
          <t>5行 0列，源：6 备：5</t>
        </is>
      </c>
      <c r="EQ22" s="0" t="inlineStr">
        <is>
          <t>2行 4列，源：nan 备：</t>
        </is>
      </c>
      <c r="ET22" s="0" t="inlineStr">
        <is>
          <t>3行 0列，源：10 备：13</t>
        </is>
      </c>
      <c r="EW22" s="0" t="inlineStr">
        <is>
          <t>2行 5列，源：12:30:45.123500 备：23:59:59.1235</t>
        </is>
      </c>
      <c r="EX22" s="0" t="inlineStr">
        <is>
          <t>10行 1列，源：1900-01-02 00:00:00 备：2020-03-01 00:00:00</t>
        </is>
      </c>
      <c r="EZ22" s="0" t="inlineStr">
        <is>
          <t>2行 4列，源：nan 备：2000000000000000</t>
        </is>
      </c>
      <c r="FA22" s="0" t="inlineStr">
        <is>
          <t>5行 0列，源：6 备：106</t>
        </is>
      </c>
      <c r="FB22" s="0" t="inlineStr">
        <is>
          <t>10行 1列，源：1900-01-02 00:00:00 备：2079-06-05 23:59:00</t>
        </is>
      </c>
      <c r="FD22" s="0" t="inlineStr">
        <is>
          <t>2行 4列，源：nan 备：</t>
        </is>
      </c>
      <c r="FE22" s="0" t="inlineStr">
        <is>
          <t>2行 2列，源：2026-04-17 16:56:52.8 +08:00 备：2003-11-05 02:00:00.0 -05:10</t>
        </is>
      </c>
      <c r="FG22" s="0" t="inlineStr">
        <is>
          <t>10行 1列，源：1900-01-02 00:00:00 备：2020-03-01 00:00:00</t>
        </is>
      </c>
    </row>
    <row r="23">
      <c r="A23" s="0" t="inlineStr">
        <is>
          <t>info_text_dml_single_pk_irp</t>
        </is>
      </c>
      <c r="K23" s="0" t="inlineStr">
        <is>
          <t>[0;34m info_text_dml_single_pk_irp [0m源备字段数相同，源端字段：3 	备端字段3</t>
        </is>
      </c>
      <c r="W23" s="16">
        <f>HYPERLINK("#2026041723hbase0!AA2","NO 源备存在差异，共2个")</f>
        <v/>
      </c>
      <c r="X23" s="0">
        <f>A23</f>
        <v/>
      </c>
      <c r="AC23" s="0" t="inlineStr">
        <is>
          <t>11行 0列，源：12 备：30</t>
        </is>
      </c>
      <c r="AD23" s="0" t="inlineStr">
        <is>
          <t>5行 1列，源：b'\xb8' 备：41</t>
        </is>
      </c>
      <c r="AH23" s="0" t="inlineStr">
        <is>
          <t>11行 1列，源：1981-05-11 14:31:00 备：2079-06-05 23:59:00</t>
        </is>
      </c>
      <c r="AJ23" s="0" t="inlineStr">
        <is>
          <t>5行 1列，源：b'J' 备：41</t>
        </is>
      </c>
      <c r="AK23" s="0" t="inlineStr">
        <is>
          <t xml:space="preserve">3行 2列，源：                     备：123456789           </t>
        </is>
      </c>
      <c r="AM23" s="0" t="inlineStr">
        <is>
          <t>2行 2列，源：2025-05-12 00:00:00.0 -14:00 备：1971-05-11 00:00:00.0 +14:00</t>
        </is>
      </c>
      <c r="AT23" s="0" t="inlineStr">
        <is>
          <t>2行 13列，源：None 备：</t>
        </is>
      </c>
      <c r="AV23" s="0" t="inlineStr">
        <is>
          <t>10行 1列，源：1997-04-04 23:59:59.997000 备：1753-01-02 00:00:00.000</t>
        </is>
      </c>
      <c r="AW23" s="0" t="inlineStr">
        <is>
          <t>5行 1列，源：b'J' 备：41</t>
        </is>
      </c>
      <c r="AX23" s="0" t="inlineStr">
        <is>
          <t>10行 1列，源：1997-04-04 23:59:59.997000 备：1900-01-01 00:00:00.000</t>
        </is>
      </c>
      <c r="AZ23" s="0" t="inlineStr">
        <is>
          <t>10行 1列，源：1997-04-04 23:59:59.997000 备：1753-01-02 00:00:00.000</t>
        </is>
      </c>
      <c r="BA23" s="0" t="inlineStr">
        <is>
          <t>2行 14列，源：None 备：</t>
        </is>
      </c>
      <c r="BB23" s="0" t="inlineStr">
        <is>
          <t>11行 0列，源：12 备：114</t>
        </is>
      </c>
      <c r="BC23" s="0" t="inlineStr">
        <is>
          <t>5行 1列，源：T 备：测</t>
        </is>
      </c>
      <c r="BD23" s="0" t="inlineStr">
        <is>
          <t>10行 1列，源：9999-12-31 23:59:59.997000 备：9999-12-31 23:59:59.997</t>
        </is>
      </c>
      <c r="BE23" s="0" t="inlineStr">
        <is>
          <t>11行 0列，源：12 备：2</t>
        </is>
      </c>
      <c r="BH23" s="0" t="inlineStr">
        <is>
          <t xml:space="preserve">3行 2列，源：                     备：123456789           </t>
        </is>
      </c>
      <c r="BK23" s="0" t="inlineStr">
        <is>
          <t>5行 4列，源：1945-05-11 14:30:45.123000 备：1945-05-11 14:30:45.123</t>
        </is>
      </c>
      <c r="BL23" s="0" t="inlineStr">
        <is>
          <t>10行 1列，源：2068-06-01 备：9999-12-30</t>
        </is>
      </c>
      <c r="BM23" s="0" t="inlineStr">
        <is>
          <t>2行 3列，源：2026-04-17 17:17:24.630000 备：9999-12-31 23:59:59.99</t>
        </is>
      </c>
      <c r="BN23" s="0" t="inlineStr">
        <is>
          <t>5行 4列，源：1945-05-11 14:30:45.123000 备：1945-05-11 14:30:45.123</t>
        </is>
      </c>
      <c r="BO23" s="0" t="inlineStr">
        <is>
          <t>1行 0列，源：10 备：12</t>
        </is>
      </c>
      <c r="BP23" s="0" t="inlineStr">
        <is>
          <t>5行 1列，源：b'\x8f' 备：41</t>
        </is>
      </c>
      <c r="BQ23" s="0" t="inlineStr">
        <is>
          <t>2行 3列，源：2026-04-17 17:17:33.410000 备：9999-12-31 23:59:59.99</t>
        </is>
      </c>
      <c r="BR23" s="0" t="inlineStr">
        <is>
          <t>2行 5列，源：None 备：99999</t>
        </is>
      </c>
      <c r="BT23" s="0" t="inlineStr">
        <is>
          <t xml:space="preserve">3行 2列，源：12345678901234567890 备：更新生僻字               </t>
        </is>
      </c>
      <c r="BW23" s="0" t="inlineStr">
        <is>
          <t>3行 2列，源：           备：123456789</t>
        </is>
      </c>
      <c r="BX23" s="0" t="inlineStr">
        <is>
          <t>5行 1列，源：b'p' 备：70</t>
        </is>
      </c>
      <c r="CA23" s="0" t="inlineStr">
        <is>
          <t>5行 1列，源：T 备：测</t>
        </is>
      </c>
      <c r="CC23" s="0" t="inlineStr">
        <is>
          <t>5行 1列，源：b'\xaf' 备：41</t>
        </is>
      </c>
      <c r="CD23" s="0" t="inlineStr">
        <is>
          <t>2行 3列，源：2026-04-17 17:18:20.57 +08:00 备：2003-11-05 02:00:00.00 -05:10</t>
        </is>
      </c>
      <c r="CF23" s="0" t="inlineStr">
        <is>
          <t>2行 3列，源：2026-04-17 17:18:22.75 +08:00 备：2003-11-05 02:00:00.00 -05:10</t>
        </is>
      </c>
      <c r="CG23" s="0" t="inlineStr">
        <is>
          <t>2行 3列，源：2026-04-17 17:18:31.54 +08:00 备：2003-11-05 02:00:00.00 -05:10</t>
        </is>
      </c>
      <c r="CI23" s="0" t="inlineStr">
        <is>
          <t>5行 1列，源：b'\xaf' 备：AF</t>
        </is>
      </c>
      <c r="CJ23" s="0" t="inlineStr">
        <is>
          <t>2行 3列，源：2026-04-17 17:18:31.54 +08:00 备：1900-01-01 00:00:00.00 +00:00</t>
        </is>
      </c>
      <c r="CL23" s="0" t="inlineStr">
        <is>
          <t>4行 2列，源：None 备：</t>
        </is>
      </c>
      <c r="CM23" s="0" t="inlineStr">
        <is>
          <t>2行 3列，源：23:59:59.990000 备：12:30:45.12</t>
        </is>
      </c>
      <c r="CN23" s="0" t="inlineStr">
        <is>
          <t>3行 2列，源：0001-01-01 00:00:00.0 +00:00 备：2025-05-12 00:00:00.0 -14:00</t>
        </is>
      </c>
      <c r="CO23" s="0" t="inlineStr">
        <is>
          <t>12行 0列，源：22 备：2</t>
        </is>
      </c>
      <c r="CP23" s="0" t="inlineStr">
        <is>
          <t>2行 2列，源：2013-03-12 02:00:00.0 -04:25 备：2063-05-11 10:30:45.1 -04:00</t>
        </is>
      </c>
      <c r="CQ23" s="0" t="inlineStr">
        <is>
          <t>10行 1列，源：2068-06-01 备：9999-12-30</t>
        </is>
      </c>
      <c r="CS23" s="0" t="inlineStr">
        <is>
          <t>5行 1列，源：b'X' 备：58</t>
        </is>
      </c>
      <c r="CT23" s="0" t="inlineStr">
        <is>
          <t>2行 2列，源：12:30:45.100000 备：23:59:59.9</t>
        </is>
      </c>
      <c r="CU23" s="0" t="inlineStr">
        <is>
          <t>10行 1列，源：2068-06-01 备：9999-12-31</t>
        </is>
      </c>
      <c r="CV23" s="0" t="inlineStr">
        <is>
          <t>5行 1列，源：b'T' 备：41</t>
        </is>
      </c>
      <c r="CW23" s="0" t="inlineStr">
        <is>
          <t>2行 15列，源：0.0 备：0.0000000000000</t>
        </is>
      </c>
      <c r="CX23" s="0" t="inlineStr">
        <is>
          <t>11行 0列，源：12 备：7</t>
        </is>
      </c>
      <c r="DB23" s="0" t="inlineStr">
        <is>
          <t>2行 19列，源：False 备：0</t>
        </is>
      </c>
      <c r="DI23" s="0" t="inlineStr">
        <is>
          <t>10行 1列，源：1997-04-04 23:59:59.997000 备：1753-01-02 00:00:00.000</t>
        </is>
      </c>
      <c r="DJ23" s="0" t="inlineStr">
        <is>
          <t>2行 15列，源：6.62607015e-34 备：</t>
        </is>
      </c>
      <c r="DK23" s="0" t="inlineStr">
        <is>
          <t>1行 4列，源：None 备：</t>
        </is>
      </c>
      <c r="DN23" s="0" t="inlineStr">
        <is>
          <t>10行 0列，源：16 备：4</t>
        </is>
      </c>
      <c r="DP23" s="0" t="inlineStr">
        <is>
          <t>3行 2列，源：           备：123456789</t>
        </is>
      </c>
      <c r="DR23" s="0" t="inlineStr">
        <is>
          <t>2行 3列，源：23:59:59.990000 备：12:30:45.12</t>
        </is>
      </c>
      <c r="DT23" s="0" t="inlineStr">
        <is>
          <t>2行 3列，源：23:59:59.990000 备：12:30:45.12</t>
        </is>
      </c>
      <c r="DU23" s="0" t="inlineStr">
        <is>
          <t>0行 21列，源：None 备：</t>
        </is>
      </c>
      <c r="DV23" s="0" t="inlineStr">
        <is>
          <t>3行 2列，源：12345678901234567890 备：更新生僻字</t>
        </is>
      </c>
      <c r="DX23" s="0" t="inlineStr">
        <is>
          <t>5行 4列，源：1945-05-11 14:30:45.123000 备：1945-05-11 14:30:45.123</t>
        </is>
      </c>
      <c r="DY23" s="0" t="inlineStr">
        <is>
          <t>5行 1列，源：b'\xeb' 备：41</t>
        </is>
      </c>
      <c r="EB23" s="0" t="inlineStr">
        <is>
          <t>2行 3列，源：23:59:59.990000 备：12:30:45.12</t>
        </is>
      </c>
      <c r="EC23" s="0" t="inlineStr">
        <is>
          <t>5行 1列，源：b'\xa1' 备：A1</t>
        </is>
      </c>
      <c r="ED23" s="0" t="inlineStr">
        <is>
          <t>1行 17列，源：None 备：</t>
        </is>
      </c>
      <c r="EF23" s="0" t="inlineStr">
        <is>
          <t>2行 5列，源：None 备：</t>
        </is>
      </c>
      <c r="EK23" s="0" t="inlineStr">
        <is>
          <t>2行 3列，源：23:59:59.990000 备：12:30:45.12</t>
        </is>
      </c>
      <c r="EL23" s="0" t="inlineStr">
        <is>
          <t>5行 1列，源：b'\\' 备：41</t>
        </is>
      </c>
      <c r="EO23" s="0" t="inlineStr">
        <is>
          <t>3行 2列，源：12:30:45 备：23:59:59.1</t>
        </is>
      </c>
      <c r="EP23" s="0" t="inlineStr">
        <is>
          <t>5行 1列，源：b'\x9c' 备：41</t>
        </is>
      </c>
      <c r="EQ23" s="0" t="inlineStr">
        <is>
          <t>2行 5列，源：None 备：-999999999999999999</t>
        </is>
      </c>
      <c r="ET23" s="0" t="inlineStr">
        <is>
          <t>3行 1列，源：12:30:45 备：</t>
        </is>
      </c>
      <c r="EW23" s="0" t="inlineStr">
        <is>
          <t>2行 6列，源：12:30:45.123450 备：23:59:59.12346</t>
        </is>
      </c>
      <c r="EX23" s="0" t="inlineStr">
        <is>
          <t>11行 0列，源：12 备：7</t>
        </is>
      </c>
      <c r="EZ23" s="0" t="inlineStr">
        <is>
          <t>2行 5列，源：None 备：</t>
        </is>
      </c>
      <c r="FA23" s="0" t="inlineStr">
        <is>
          <t>5行 1列，源：b'\\' 备：5C</t>
        </is>
      </c>
      <c r="FB23" s="0" t="inlineStr">
        <is>
          <t>11行 0列，源：12 备：133</t>
        </is>
      </c>
      <c r="FD23" s="0" t="inlineStr">
        <is>
          <t>2行 5列，源：None 备：-999999999999999999</t>
        </is>
      </c>
      <c r="FE23" s="0" t="inlineStr">
        <is>
          <t>2行 3列，源：2026-04-17 16:56:52.83 +08:00 备：2003-11-05 02:00:00.00 -05:10</t>
        </is>
      </c>
      <c r="FG23" s="0" t="inlineStr">
        <is>
          <t>11行 0列，源：12 备：7</t>
        </is>
      </c>
    </row>
    <row r="24">
      <c r="B24" s="0" t="inlineStr">
        <is>
          <t>YES</t>
        </is>
      </c>
      <c r="C24" s="0" t="inlineStr">
        <is>
          <t>NULL</t>
        </is>
      </c>
      <c r="D24" s="0" t="inlineStr">
        <is>
          <t>NULL</t>
        </is>
      </c>
      <c r="E24" s="0" t="inlineStr">
        <is>
          <t>NULL</t>
        </is>
      </c>
      <c r="F24" s="0" t="inlineStr">
        <is>
          <t>NULL</t>
        </is>
      </c>
      <c r="G24" s="0" t="inlineStr">
        <is>
          <t>NULL</t>
        </is>
      </c>
      <c r="H24" s="0" t="inlineStr">
        <is>
          <t>NULL</t>
        </is>
      </c>
      <c r="I24" s="0" t="inlineStr">
        <is>
          <t>YES!PK__info_tex__3213E83FC3C2EBF1</t>
        </is>
      </c>
      <c r="J24" s="0" t="inlineStr">
        <is>
          <t>YES! 主键相关索引</t>
        </is>
      </c>
      <c r="K24" s="0" t="inlineStr">
        <is>
          <t xml:space="preserve"> NO!  	 id列源备映射错误，源端为int None位	期望更改为text	实际备端为int None位</t>
        </is>
      </c>
      <c r="AC24" s="0" t="inlineStr">
        <is>
          <t>11行 1列，源：1990-11-26 00:01:00 备：2079-06-05 23:59:00</t>
        </is>
      </c>
      <c r="AD24" s="0" t="inlineStr">
        <is>
          <t>5行 2列，源：b'\xd55\x92\xb2)\xa4`[,4\xc5\xbf\x99\xfa\xdf\xad\xaan\xe72W\xb7\xb70#h:h\xe3\xdd\x15\xbelwN\xbd\xb3VA\xfc}\n\xec\x8dI\xb4\xa1r\xa0"[\x19\xba]\xcd\xbd\xa3\xb9\x07Um\x8f\xed\xabq\xd8\x16\x9flz&amp;\xea\x00rSjU\xf6y\xc3\x93\xaa\x00\xae\x04@\x90U\xf2`\xe9\xd5\x1bl\xbf\xd0\xd9\n\xb9Y' 备：5661726961626C65206C656E6774682062696E61</t>
        </is>
      </c>
      <c r="AH24" s="0" t="inlineStr">
        <is>
          <t>12行 0列，源：13 备：8</t>
        </is>
      </c>
      <c r="AJ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K24" s="0" t="inlineStr">
        <is>
          <t xml:space="preserve">3行 2列，源：                     备：123456789           </t>
        </is>
      </c>
      <c r="AM24" s="0" t="inlineStr">
        <is>
          <t>2行 3列，源：2025-05-12 00:00:00.00 -14:00 备：1971-05-11 00:00:00.00 +14:00</t>
        </is>
      </c>
      <c r="AT24" s="0" t="inlineStr">
        <is>
          <t>2行 14列，源：None 备：</t>
        </is>
      </c>
      <c r="AV24" s="0" t="inlineStr">
        <is>
          <t>11行 0列，源：12 备：2</t>
        </is>
      </c>
      <c r="AW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X24" s="0" t="inlineStr">
        <is>
          <t>11行 0列，源：12 备：153</t>
        </is>
      </c>
      <c r="AZ24" s="0" t="inlineStr">
        <is>
          <t>11行 0列，源：12 备：2</t>
        </is>
      </c>
      <c r="BA24" s="0" t="inlineStr">
        <is>
          <t>2行 15列，源：123.456789 备：0.0000000000000</t>
        </is>
      </c>
      <c r="BB24" s="0" t="inlineStr">
        <is>
          <t>11行 1列，源：1998-05-05 23:59:59.997000 备：2000-05-01 23:59:59.993</t>
        </is>
      </c>
      <c r="BC24" s="0" t="inlineStr">
        <is>
          <t>5行 1列，源：T 备：测</t>
        </is>
      </c>
      <c r="BD24" s="0" t="inlineStr">
        <is>
          <t>11行 0列，源：12 备：2</t>
        </is>
      </c>
      <c r="BE24" s="0" t="inlineStr">
        <is>
          <t>11行 1列，源：1998-05-05 23:59:59.997000 备：1753-01-01 00:00:00.000</t>
        </is>
      </c>
      <c r="BH24" s="0" t="inlineStr">
        <is>
          <t xml:space="preserve">3行 2列，源：                     备：123456789           </t>
        </is>
      </c>
      <c r="BK24" s="0" t="inlineStr">
        <is>
          <t>5行 5列，源：1945-05-11 14:30:45.123500 备：1945-05-11 14:30:45.1235</t>
        </is>
      </c>
      <c r="BM24" s="0" t="inlineStr">
        <is>
          <t>2行 4列，源：2026-04-17 17:17:24.631000 备：9999-12-31 23:59:59.999</t>
        </is>
      </c>
      <c r="BN24" s="0" t="inlineStr">
        <is>
          <t>5行 5列，源：1945-05-11 14:30:45.123500 备：1945-05-11 14:30:45.1235</t>
        </is>
      </c>
      <c r="BO24" s="0" t="inlineStr">
        <is>
          <t>1行 1列，源：99.0 备：</t>
        </is>
      </c>
      <c r="BP24" s="0" t="inlineStr">
        <is>
          <t>5行 2列，源：b'm\xe5\x01\xb2cd\xd6Q\xa85\x16\x18\x0c[A\xbb\x194\xc3\xc1' 备：5661726961626C65206C656E6774682062696E61</t>
        </is>
      </c>
      <c r="BQ24" s="0" t="inlineStr">
        <is>
          <t>2行 4列，源：2026-04-17 17:17:33.413000 备：9999-12-31 23:59:59.999</t>
        </is>
      </c>
      <c r="BR24" s="0" t="inlineStr">
        <is>
          <t>2行 6列，源：None 备：</t>
        </is>
      </c>
      <c r="BT24" s="0" t="inlineStr">
        <is>
          <t xml:space="preserve">3行 2列，源：12345678901234567890 备：更新生僻字               </t>
        </is>
      </c>
      <c r="BW24" s="0" t="inlineStr">
        <is>
          <t>3行 2列，源：           备：123456789</t>
        </is>
      </c>
      <c r="BX24" s="0" t="inlineStr">
        <is>
          <t>5行 2列，源：b'2s\x91\xb2\xca\xeb\xbb38{\xf9;\xc6\x13v/\x88l"\x82' 备：327391B2CAEBBB33387BF93BC613762F886C2282</t>
        </is>
      </c>
      <c r="CA24" s="0" t="inlineStr">
        <is>
          <t>5行 1列，源：T 备：测</t>
        </is>
      </c>
      <c r="CC24" s="0" t="inlineStr">
        <is>
          <t>5行 2列，源：b'h\x00\x85\xcb\x87\xdd\x92\xbb\x17\x9eD}\x9fS\xb74\x1c^d\x80' 备：5661726961626C65206C656E6774682062696E61</t>
        </is>
      </c>
      <c r="CD24" s="0" t="inlineStr">
        <is>
          <t>2行 4列，源：2026-04-17 17:18:20.568 +08:00 备：2003-11-05 02:00:00.000 -05:10</t>
        </is>
      </c>
      <c r="CF24" s="0" t="inlineStr">
        <is>
          <t>2行 4列，源：2026-04-17 17:18:22.755 +08:00 备：2003-11-05 02:00:00.000 -05:10</t>
        </is>
      </c>
      <c r="CG24" s="0" t="inlineStr">
        <is>
          <t>2行 4列，源：2026-04-17 17:18:31.537 +08:00 备：2003-11-05 02:00:00.000 -05:10</t>
        </is>
      </c>
      <c r="CI24" s="0" t="inlineStr">
        <is>
          <t>5行 2列，源：b'h\x00\x85\xcb\x87\xdd\x92\xbb\x17\x9eD}\x9fS\xb74\x1c^d\x80' 备：680085CB87DD92BB179E447D9F53B7341C5E6480</t>
        </is>
      </c>
      <c r="CJ24" s="0" t="inlineStr">
        <is>
          <t>2行 4列，源：2026-04-17 17:18:31.537 +08:00 备：1900-01-01 00:00:00.000 +00:00</t>
        </is>
      </c>
      <c r="CL24" s="0" t="inlineStr">
        <is>
          <t>4行 4列，源：None 备：</t>
        </is>
      </c>
      <c r="CM24" s="0" t="inlineStr">
        <is>
          <t>2行 4列，源：23:59:59.999000 备：12:30:45.123</t>
        </is>
      </c>
      <c r="CN24" s="0" t="inlineStr">
        <is>
          <t>3行 3列，源：0001-01-01 00:00:00.00 +00:00 备：2025-05-12 00:00:00.00 -14:00</t>
        </is>
      </c>
      <c r="CO24" s="0" t="inlineStr">
        <is>
          <t>13行 0列，源：23 备：21</t>
        </is>
      </c>
      <c r="CP24" s="0" t="inlineStr">
        <is>
          <t>2行 3列，源：2013-03-12 02:00:00.00 -04:25 备：2063-05-11 10:30:45.12 -04:00</t>
        </is>
      </c>
      <c r="CS24" s="0" t="inlineStr">
        <is>
          <t>5行 2列，源：b'This is a test strin' 备：546869732069732061207465737420737472696E</t>
        </is>
      </c>
      <c r="CT24" s="0" t="inlineStr">
        <is>
          <t>2行 3列，源：12:30:45.100000 备：23:59:59.99</t>
        </is>
      </c>
      <c r="CU24" s="0" t="inlineStr">
        <is>
          <t>11行 0列，源：57 备：205</t>
        </is>
      </c>
      <c r="CV24" s="0" t="inlineStr">
        <is>
          <t>5行 2列，源：b'\xe2cm7\x9aGOp\xfaB\xdb\x80L\x88J&gt;`\xe3w\xd0' 备：5661726961626C65206C656E6774682062696E61</t>
        </is>
      </c>
      <c r="CW24" s="0" t="inlineStr">
        <is>
          <t>2行 16列，源：0.0 备：0.000000</t>
        </is>
      </c>
      <c r="CX24" s="0" t="inlineStr">
        <is>
          <t>11行 1列，源：1990-11-26 00:01:00 备：2000-05-11 14:30:00</t>
        </is>
      </c>
      <c r="DB24" s="0" t="inlineStr">
        <is>
          <t>3行 1列，源：nan 备：</t>
        </is>
      </c>
      <c r="DI24" s="0" t="inlineStr">
        <is>
          <t>11行 0列，源：12 备：2</t>
        </is>
      </c>
      <c r="DJ24" s="0" t="inlineStr">
        <is>
          <t>2行 16列，源：299792448.0 备：</t>
        </is>
      </c>
      <c r="DK24" s="0" t="inlineStr">
        <is>
          <t>1行 5列，源：None 备：</t>
        </is>
      </c>
      <c r="DN24" s="0" t="inlineStr">
        <is>
          <t>10行 1列，源：2002-06-11 23:59:59.993000 备：9999-12-31 23:59:59.997</t>
        </is>
      </c>
      <c r="DP24" s="0" t="inlineStr">
        <is>
          <t>3行 2列，源：           备：123456789</t>
        </is>
      </c>
      <c r="DR24" s="0" t="inlineStr">
        <is>
          <t>2行 4列，源：23:59:59.999000 备：12:30:45.123</t>
        </is>
      </c>
      <c r="DT24" s="0" t="inlineStr">
        <is>
          <t>2行 4列，源：23:59:59.999000 备：12:30:45.123</t>
        </is>
      </c>
      <c r="DU24" s="0" t="inlineStr">
        <is>
          <t>0行 22列，源：None 备：</t>
        </is>
      </c>
      <c r="DV24" s="0" t="inlineStr">
        <is>
          <t>3行 2列，源：12345678901234567890 备：更新生僻字</t>
        </is>
      </c>
      <c r="DX24" s="0" t="inlineStr">
        <is>
          <t>5行 5列，源：1945-05-11 14:30:45.123500 备：1945-05-11 14:30:45.1235</t>
        </is>
      </c>
      <c r="DY24" s="0"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EB24" s="0" t="inlineStr">
        <is>
          <t>2行 4列，源：23:59:59.999000 备：12:30:45.123</t>
        </is>
      </c>
      <c r="EC24" s="0"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ED24" s="0" t="inlineStr">
        <is>
          <t>1行 18列，源：None 备：</t>
        </is>
      </c>
      <c r="EF24" s="0" t="inlineStr">
        <is>
          <t>2行 6列，源：None 备：</t>
        </is>
      </c>
      <c r="EK24" s="0" t="inlineStr">
        <is>
          <t>2行 4列，源：23:59:59.999000 备：12:30:45.123</t>
        </is>
      </c>
      <c r="EL24" s="0"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O24" s="0" t="inlineStr">
        <is>
          <t>3行 3列，源：09:12:34.120000 备：23:59:59.12</t>
        </is>
      </c>
      <c r="EP24" s="0" t="inlineStr">
        <is>
          <t>5行 2列，源：b'_&gt;\xe2\xe4\x93(\xd5\xbc\x85Vq#\x83E\n\x9a\x99\xfd8!' 备：5661726961626C65206C656E6774682062696E61</t>
        </is>
      </c>
      <c r="EQ24" s="0" t="inlineStr">
        <is>
          <t>2行 6列，源：None 备：-99999999999999999999999999999999999999</t>
        </is>
      </c>
      <c r="ET24" s="0" t="inlineStr">
        <is>
          <t>3行 2列，源：12:30:45.100000 备：00:00:01.1</t>
        </is>
      </c>
      <c r="EW24" s="0" t="inlineStr">
        <is>
          <t>2行 7列，源：12:30:45.123450 备：23:59:59.123457</t>
        </is>
      </c>
      <c r="EX24" s="0" t="inlineStr">
        <is>
          <t>11行 1列，源：1990-11-26 00:01:00 备：2000-05-11 14:30:00</t>
        </is>
      </c>
      <c r="EZ24" s="0" t="inlineStr">
        <is>
          <t>2行 6列，源：None 备：</t>
        </is>
      </c>
      <c r="FA24" s="0"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FB24" s="0" t="inlineStr">
        <is>
          <t>11行 1列，源：1990-11-26 00:01:00 备：2025-05-11 12:00:00</t>
        </is>
      </c>
      <c r="FD24" s="0" t="inlineStr">
        <is>
          <t>2行 6列，源：None 备：-99999999999999999999999999999999999999</t>
        </is>
      </c>
      <c r="FE24" s="0" t="inlineStr">
        <is>
          <t>2行 4列，源：2026-04-17 16:56:52.828 +08:00 备：2003-11-05 02:00:00.000 -05:10</t>
        </is>
      </c>
      <c r="FG24" s="0" t="inlineStr">
        <is>
          <t>11行 1列，源：1990-11-26 00:01:00 备：2000-05-11 14:30:00</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YES! 	 c_text列源备映射正确，源端为text 2147483647位	期望更改为text	实际备端为text 2147483647位</t>
        </is>
      </c>
      <c r="AC25" s="0" t="inlineStr">
        <is>
          <t>12行 0列，源：13 备：31</t>
        </is>
      </c>
      <c r="AD25" s="0" t="inlineStr">
        <is>
          <t>5行 3列，源：b'\te}\xb0~\xe84ez\x0f\x93\xa7\x90\xaeh\x1c9`\x04n1})K\xbe\x0b\x890g\xa6I\x91\xc9mSZxB\xab{\x8a^\xc7g/\xc5\x03\xcf\x90\xe47^\xf7\t,d\xd4\xf5\xfa{\\\x0e8Nn?\xdee\x9a\xaf\x16Ix\x14\x89-\xef\x18\xf9&gt;\xc1\xb0\xc0\x01\xc2U\xeaH@\x7f\t\xc2\xbec\xec\xb8\tuu\x9b[\xb6*2A\x07\x8b\x99\xd7\x95\xb2\tC\xf0\xf3\xfa\x8e`\x93z\x84\x0c\x08[~\x93\x1e\x95\xf5\x90\xc7\xe2\xba\xc8\x84\xaf\x1d\x8c\xa9q\x07\xa1\xa2 \xc7\xbf\x90\x82\xd1b\xecC%\x7f\x81\xe4\xa4\xa6\xfa\x01SS\xbcoX\xbc\x98\xb3\x90\x936\x1b\xdfDE\x00\xf0\x1a/F07/\xd7\xd5\xd1(\xd0\xe8|\xde\xbc\x03\r{\xb8oS\r\x12'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H25" s="0" t="inlineStr">
        <is>
          <t>12行 1列，源：1981-05-11 14:31:00 备：2068-05-11 14:31:00</t>
        </is>
      </c>
      <c r="AJ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K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s="0" t="inlineStr">
        <is>
          <t>2行 4列，源：2025-05-12 00:00:00.000 -14:00 备：1971-05-11 00:00:00.000 +14:00</t>
        </is>
      </c>
      <c r="AT25" s="0" t="inlineStr">
        <is>
          <t>2行 15列，源：1.23456789012345e-30 备：0.0000000000000</t>
        </is>
      </c>
      <c r="AV25" s="0" t="inlineStr">
        <is>
          <t>11行 1列，源：1998-05-05 23:59:59.997000 备：1900-01-01 00:00:00.000</t>
        </is>
      </c>
      <c r="AW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X25" s="0" t="inlineStr">
        <is>
          <t>11行 1列，源：1998-05-05 23:59:59.997000 备：1753-01-01 00:00:00.000</t>
        </is>
      </c>
      <c r="AZ25" s="0" t="inlineStr">
        <is>
          <t>11行 1列，源：1998-05-05 23:59:59.997000 备：1900-01-01 00:00:00.000</t>
        </is>
      </c>
      <c r="BA25" s="0" t="inlineStr">
        <is>
          <t>2行 16列，源：1.2345669834560371e-20 备：0.000000</t>
        </is>
      </c>
      <c r="BB25" s="0" t="inlineStr">
        <is>
          <t>12行 0列，源：13 备：115</t>
        </is>
      </c>
      <c r="BC25" s="0" t="inlineStr">
        <is>
          <t xml:space="preserve">5行 2列，源：This is a nchar stri 备：这是一个中文字符串           </t>
        </is>
      </c>
      <c r="BD25" s="0" t="inlineStr">
        <is>
          <t>11行 1列，源：9999-12-31 23:59:59.997000 备：9999-12-31 23:59:59.997</t>
        </is>
      </c>
      <c r="BE25" s="0" t="inlineStr">
        <is>
          <t>12行 0列，源：13 备：20</t>
        </is>
      </c>
      <c r="BH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5" s="0" t="inlineStr">
        <is>
          <t>5行 6列，源：1945-05-11 14:30:45.123460 备：1945-05-11 14:30:45.12346</t>
        </is>
      </c>
      <c r="BM25" s="0" t="inlineStr">
        <is>
          <t>2行 5列，源：2026-04-17 17:17:24.630600 备：9999-12-31 23:59:59.9999</t>
        </is>
      </c>
      <c r="BN25" s="0" t="inlineStr">
        <is>
          <t>5行 6列，源：1945-05-11 14:30:45.123460 备：1945-05-11 14:30:45.12346</t>
        </is>
      </c>
      <c r="BO25" s="0" t="inlineStr">
        <is>
          <t>1行 2列，源：-12345.0 备：</t>
        </is>
      </c>
      <c r="BP25" s="0"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Q25" s="0" t="inlineStr">
        <is>
          <t>2行 5列，源：2026-04-17 17:17:33.413300 备：9999-12-31 23:59:59.9999</t>
        </is>
      </c>
      <c r="BR25" s="0" t="inlineStr">
        <is>
          <t>2行 7列，源：None 备：</t>
        </is>
      </c>
      <c r="BT25"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5" s="0"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A25" s="0" t="inlineStr">
        <is>
          <t>5行 2列，源：This is a nvarchar 备：这是一个中文字符串</t>
        </is>
      </c>
      <c r="CC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25" s="0" t="inlineStr">
        <is>
          <t>2行 5列，源：2026-04-17 17:18:20.5678 +08:00 备：2003-11-05 02:00:00.0000 -05:10</t>
        </is>
      </c>
      <c r="CF25" s="0" t="inlineStr">
        <is>
          <t>2行 5列，源：2026-04-17 17:18:22.7550 +08:00 备：2003-11-05 02:00:00.0000 -05:10</t>
        </is>
      </c>
      <c r="CG25" s="0" t="inlineStr">
        <is>
          <t>2行 5列，源：2026-04-17 17:18:31.5370 +08:00 备：2003-11-05 02:00:00.0000 -05:10</t>
        </is>
      </c>
      <c r="CI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25" s="0" t="inlineStr">
        <is>
          <t>2行 5列，源：2026-04-17 17:18:31.5370 +08:00 备：1900-01-01 00:00:00.0000 +00:00</t>
        </is>
      </c>
      <c r="CL25" s="0" t="inlineStr">
        <is>
          <t>4行 6列，源：None 备：</t>
        </is>
      </c>
      <c r="CM25" s="0" t="inlineStr">
        <is>
          <t>2行 5列，源：23:59:59.999900 备：12:30:45.1235</t>
        </is>
      </c>
      <c r="CN25" s="0" t="inlineStr">
        <is>
          <t>3行 4列，源：0001-01-01 00:00:00.000 +00:00 备：2025-05-12 00:00:00.000 -14:00</t>
        </is>
      </c>
      <c r="CO25" s="0" t="inlineStr">
        <is>
          <t>13行 1列，源：0001-01-01 备：</t>
        </is>
      </c>
      <c r="CP25" s="0" t="inlineStr">
        <is>
          <t>2行 4列，源：2013-03-12 02:00:00.000 -04:25 备：2063-05-11 10:30:45.123 -04:00</t>
        </is>
      </c>
      <c r="CS25" s="0"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5" s="0" t="inlineStr">
        <is>
          <t>2行 4列，源：12:30:45.100000 备：23:59:59.999</t>
        </is>
      </c>
      <c r="CU25" s="0" t="inlineStr">
        <is>
          <t>11行 1列，源：1970-01-01 备：2026-04-17</t>
        </is>
      </c>
      <c r="CV25" s="0"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W25" s="0" t="inlineStr">
        <is>
          <t>2行 19列，源：False 备：</t>
        </is>
      </c>
      <c r="CX25" s="0" t="inlineStr">
        <is>
          <t>12行 0列，源：13 备：8</t>
        </is>
      </c>
      <c r="DB25" s="0" t="inlineStr">
        <is>
          <t>3行 2列，源：nan 备：</t>
        </is>
      </c>
      <c r="DI25" s="0" t="inlineStr">
        <is>
          <t>11行 1列，源：1998-05-05 23:59:59.997000 备：1900-01-01 00:00:00.000</t>
        </is>
      </c>
      <c r="DJ25" s="0" t="inlineStr">
        <is>
          <t>2行 19列，源：True 备：</t>
        </is>
      </c>
      <c r="DK25" s="0" t="inlineStr">
        <is>
          <t>1行 6列，源：None 备：</t>
        </is>
      </c>
      <c r="DN25" s="0" t="inlineStr">
        <is>
          <t>11行 0列，源：18 备：6</t>
        </is>
      </c>
      <c r="DP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5" s="0" t="inlineStr">
        <is>
          <t>2行 5列，源：23:59:59.999900 备：12:30:45.1235</t>
        </is>
      </c>
      <c r="DT25" s="0" t="inlineStr">
        <is>
          <t>2行 5列，源：23:59:59.999900 备：12:30:45.1235</t>
        </is>
      </c>
      <c r="DU25" s="0" t="inlineStr">
        <is>
          <t>0行 23列，源：None 备：</t>
        </is>
      </c>
      <c r="DV25"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5" s="0" t="inlineStr">
        <is>
          <t>5行 6列，源：1945-05-11 14:30:45.123460 备：1945-05-11 14:30:45.12346</t>
        </is>
      </c>
      <c r="DY25" s="0"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B25" s="0" t="inlineStr">
        <is>
          <t>2行 5列，源：23:59:59.999900 备：12:30:45.1235</t>
        </is>
      </c>
      <c r="EC25" s="0"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D25" s="0" t="inlineStr">
        <is>
          <t>1行 19列，源：None 备：</t>
        </is>
      </c>
      <c r="EF25" s="0" t="inlineStr">
        <is>
          <t>2行 7列，源：None 备：</t>
        </is>
      </c>
      <c r="EK25" s="0" t="inlineStr">
        <is>
          <t>2行 5列，源：23:59:59.999900 备：12:30:45.1235</t>
        </is>
      </c>
      <c r="EL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O25" s="0" t="inlineStr">
        <is>
          <t>3行 4列，源：12:30:45 备：23:59:59.123</t>
        </is>
      </c>
      <c r="EP25" s="0" t="inlineStr">
        <is>
          <t>5行 3列，源：b'\x11\xd5\x91\x803\x08\xd7\x86s2zB\xab\xc7O\xa3\xd6z\xe0\xdbO9N-\xc6\xb6[\xa1+m\xf79\xf6\xaeIm\xc1\x08|\xc1\xb1"UgQ\xd6\xba\x891ko\xea\n:\xa0\xd3\x83\x98\xd1\xd4\xc2\x95\xba\x14\xad\x84\x02!+*_7.\xe8\x8e\xc8I\xe9\nn\xacN\xba\xfef&gt;\xf6\xb5\x18$U\x01%x3\x7f_DK\xd3\x16\xbar,\xad\xdcK\xc7n\x9a\x84V9e0\xdc\xfeuS\xcc[\xe6\x97\xbc\x97\x14,P\xea\xc0\xf21,\xe4\rt\xe01\xa4\x93\xbc\xbf\x0b\xa8\x84\xf3\xf2\xaa\xd5\xca\x1b.\xd4\x9a\x1d\x8a\x7f\x91\x84\xfa\x7f"\xd0r\n\x9418t\x16pD\xe1Qg\x8f&lt;\xd3\xda\x8b\xc7P\x8f\x1d!M\xe7\x88\'\xda\xad\x14\x93\x81\x92\x8f\x93\x8b_&l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Q25" s="0" t="inlineStr">
        <is>
          <t>2行 7列，源：None 备：-0.99999999999999999999999999999999999999</t>
        </is>
      </c>
      <c r="ET25" s="0" t="inlineStr">
        <is>
          <t>3行 3列，源：12:30:45.120000 备：</t>
        </is>
      </c>
      <c r="EW25" s="0" t="inlineStr">
        <is>
          <t>2行 8列，源：12:30:45.123450 备：23:59:59.1234567</t>
        </is>
      </c>
      <c r="EX25" s="0" t="inlineStr">
        <is>
          <t>12行 0列，源：13 备：8</t>
        </is>
      </c>
      <c r="EZ25" s="0" t="inlineStr">
        <is>
          <t>2行 7列，源：None 备：</t>
        </is>
      </c>
      <c r="FA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25" s="0" t="inlineStr">
        <is>
          <t>12行 0列，源：13 备：134</t>
        </is>
      </c>
      <c r="FD25" s="0" t="inlineStr">
        <is>
          <t>2行 7列，源：None 备：-0.99999999999999999999999999999999999999</t>
        </is>
      </c>
      <c r="FE25" s="0" t="inlineStr">
        <is>
          <t>2行 5列，源：2026-04-17 16:56:52.8279 +08:00 备：2003-11-05 02:00:00.0000 -05:10</t>
        </is>
      </c>
      <c r="FG25" s="0" t="inlineStr">
        <is>
          <t>12行 0列，源：13 备：8</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c_ntext列源备映射错误，源端为ntext 2147483646位	期望更改为text	实际备端为ntext 2147483646位</t>
        </is>
      </c>
      <c r="AC26" s="0" t="inlineStr">
        <is>
          <t>12行 1列，源：2025-05-11 12:00:00 备：1900-01-02 00:00:00</t>
        </is>
      </c>
      <c r="AD26" s="0" t="inlineStr">
        <is>
          <t>6行 0列，源：7 备：6</t>
        </is>
      </c>
      <c r="AH26" s="0" t="inlineStr">
        <is>
          <t>13行 0列，源：14 备：9</t>
        </is>
      </c>
      <c r="AJ26" s="0" t="inlineStr">
        <is>
          <t>6行 0列，源：7 备：6</t>
        </is>
      </c>
      <c r="AK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s="0" t="inlineStr">
        <is>
          <t>2行 5列，源：2025-05-12 00:00:00.0000 -14:00 备：1971-05-11 00:00:00.0000 +14:00</t>
        </is>
      </c>
      <c r="AT26" s="0" t="inlineStr">
        <is>
          <t>2行 16列，源：1.2345669834560371e-20 备：0.000000</t>
        </is>
      </c>
      <c r="AV26" s="0" t="inlineStr">
        <is>
          <t>12行 0列，源：13 备：20</t>
        </is>
      </c>
      <c r="AW26" s="0" t="inlineStr">
        <is>
          <t>6行 0列，源：7 备：6</t>
        </is>
      </c>
      <c r="AX26" s="0" t="inlineStr">
        <is>
          <t>12行 0列，源：13 备：156</t>
        </is>
      </c>
      <c r="AZ26" s="0" t="inlineStr">
        <is>
          <t>12行 0列，源：13 备：20</t>
        </is>
      </c>
      <c r="BA26" s="0" t="inlineStr">
        <is>
          <t>2行 18列，源：None 备：</t>
        </is>
      </c>
      <c r="BB26" s="0" t="inlineStr">
        <is>
          <t>12行 1列，源：1999-06-06 23:59:59.997000 备：2001-04-09 23:59:59.993</t>
        </is>
      </c>
      <c r="BC26" s="0" t="inlineStr">
        <is>
          <t xml:space="preserve">5行 2列，源：This is a nchar stri 备：这是一个中文字符串           </t>
        </is>
      </c>
      <c r="BD26" s="0" t="inlineStr">
        <is>
          <t>12行 0列，源：13 备：20</t>
        </is>
      </c>
      <c r="BE26" s="0" t="inlineStr">
        <is>
          <t>12行 1列，源：1999-06-06 23:59:59.997000 备：2020-02-29 19:27:31.123</t>
        </is>
      </c>
      <c r="BH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6" s="0" t="inlineStr">
        <is>
          <t>6行 2列，源：2065-05-11 14:30:45.100000 备：2065-05-11 14:30:45.1</t>
        </is>
      </c>
      <c r="BM26" s="0" t="inlineStr">
        <is>
          <t>2行 6列，源：2026-04-17 17:17:24.630650 备：9999-12-31 23:59:59.99999</t>
        </is>
      </c>
      <c r="BN26" s="0" t="inlineStr">
        <is>
          <t>6行 2列，源：2065-05-11 14:30:45.100000 备：2065-05-11 14:30:45.1</t>
        </is>
      </c>
      <c r="BO26" s="0" t="inlineStr">
        <is>
          <t>1行 3列，源：-123456789.0 备：</t>
        </is>
      </c>
      <c r="BP26" s="0" t="inlineStr">
        <is>
          <t>6行 0列，源：7 备：6</t>
        </is>
      </c>
      <c r="BQ26" s="0" t="inlineStr">
        <is>
          <t>2行 6列，源：2026-04-17 17:17:33.413300 备：9999-12-31 23:59:59.99999</t>
        </is>
      </c>
      <c r="BR26" s="0" t="inlineStr">
        <is>
          <t>2行 8列，源：None 备：</t>
        </is>
      </c>
      <c r="BT26"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6" s="0" t="inlineStr">
        <is>
          <t>6行 0列，源：7 备：127</t>
        </is>
      </c>
      <c r="CA26" s="0" t="inlineStr">
        <is>
          <t>5行 2列，源：This is a nvarchar 备：这是一个中文字符串</t>
        </is>
      </c>
      <c r="CC26" s="0" t="inlineStr">
        <is>
          <t>6行 0列，源：7 备：6</t>
        </is>
      </c>
      <c r="CD26" s="0" t="inlineStr">
        <is>
          <t>2行 6列，源：2026-04-17 17:18:20.56779 +08:00 备：2003-11-05 02:00:00.00000 -05:10</t>
        </is>
      </c>
      <c r="CF26" s="0" t="inlineStr">
        <is>
          <t>2行 6列，源：2026-04-17 17:18:22.75495 +08:00 备：2003-11-05 02:00:00.00000 -05:10</t>
        </is>
      </c>
      <c r="CG26" s="0" t="inlineStr">
        <is>
          <t>2行 6列，源：2026-04-17 17:18:31.53698 +08:00 备：2003-11-05 02:00:00.00000 -05:10</t>
        </is>
      </c>
      <c r="CI26" s="0" t="inlineStr">
        <is>
          <t>6行 0列，源：7 备：107</t>
        </is>
      </c>
      <c r="CJ26" s="0" t="inlineStr">
        <is>
          <t>2行 6列，源：2026-04-17 17:18:31.53698 +08:00 备：1900-01-01 00:00:00.00000 +00:00</t>
        </is>
      </c>
      <c r="CL26" s="0" t="inlineStr">
        <is>
          <t>4行 8列，源：None 备：</t>
        </is>
      </c>
      <c r="CM26" s="0" t="inlineStr">
        <is>
          <t>2行 6列，源：23:59:59.999990 备：12:30:45.12346</t>
        </is>
      </c>
      <c r="CN26" s="0" t="inlineStr">
        <is>
          <t>3行 5列，源：0001-01-01 00:00:00.0000 +00:00 备：2025-05-12 00:00:00.0000 -14:00</t>
        </is>
      </c>
      <c r="CO26" s="0" t="inlineStr">
        <is>
          <t>14行 0列，源：24 备：22</t>
        </is>
      </c>
      <c r="CP26" s="0" t="inlineStr">
        <is>
          <t>2行 5列，源：2013-03-12 02:00:00.0000 -04:25 备：2063-05-11 10:30:45.1235 -04:00</t>
        </is>
      </c>
      <c r="CS26" s="0" t="inlineStr">
        <is>
          <t>6行 0列，源：7 备：6</t>
        </is>
      </c>
      <c r="CT26" s="0" t="inlineStr">
        <is>
          <t>2行 5列，源：12:30:45.100000 备：23:59:59.9999</t>
        </is>
      </c>
      <c r="CU26" s="0" t="inlineStr">
        <is>
          <t>12行 0列，源：58 备：209</t>
        </is>
      </c>
      <c r="CV26" s="0" t="inlineStr">
        <is>
          <t>6行 0列，源：7 备：6</t>
        </is>
      </c>
      <c r="CW26" s="0" t="inlineStr">
        <is>
          <t>3行 0列，源：4 备：12</t>
        </is>
      </c>
      <c r="CX26" s="0" t="inlineStr">
        <is>
          <t>12行 1列，源：2025-05-11 12:00:00 备：2068-05-11 14:31:00</t>
        </is>
      </c>
      <c r="DB26" s="0" t="inlineStr">
        <is>
          <t>3行 3列，源：nan 备：</t>
        </is>
      </c>
      <c r="DI26" s="0" t="inlineStr">
        <is>
          <t>12行 0列，源：13 备：20</t>
        </is>
      </c>
      <c r="DJ26" s="0" t="inlineStr">
        <is>
          <t>3行 0列，源：7 备：13</t>
        </is>
      </c>
      <c r="DK26" s="0" t="inlineStr">
        <is>
          <t>1行 8列，源：None 备：</t>
        </is>
      </c>
      <c r="DN26" s="0" t="inlineStr">
        <is>
          <t>11行 1列，源：2004-12-24 23:59:59.990000 备：2020-02-29 19:27:31.123</t>
        </is>
      </c>
      <c r="DP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6" s="0" t="inlineStr">
        <is>
          <t>2行 6列，源：23:59:59.999990 备：12:30:45.12346</t>
        </is>
      </c>
      <c r="DT26" s="0" t="inlineStr">
        <is>
          <t>2行 6列，源：23:59:59.999990 备：12:30:45.12346</t>
        </is>
      </c>
      <c r="DU26" s="0" t="inlineStr">
        <is>
          <t>0行 24列，源：timestamp不参与比较 备：0000000000014075</t>
        </is>
      </c>
      <c r="DV26"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6" s="0" t="inlineStr">
        <is>
          <t>6行 2列，源：2065-05-11 14:30:45.100000 备：2065-05-11 14:30:45.1</t>
        </is>
      </c>
      <c r="DY26" s="0" t="inlineStr">
        <is>
          <t>6行 0列，源：7 备：6</t>
        </is>
      </c>
      <c r="EB26" s="0" t="inlineStr">
        <is>
          <t>2行 6列，源：23:59:59.999990 备：12:30:45.12346</t>
        </is>
      </c>
      <c r="EC26" s="0" t="inlineStr">
        <is>
          <t>6行 0列，源：7 备：127</t>
        </is>
      </c>
      <c r="ED26" s="0" t="inlineStr">
        <is>
          <t>1行 20列，源：None 备：</t>
        </is>
      </c>
      <c r="EF26" s="0" t="inlineStr">
        <is>
          <t>2行 8列，源：None 备：</t>
        </is>
      </c>
      <c r="EK26" s="0" t="inlineStr">
        <is>
          <t>2行 6列，源：23:59:59.999990 备：12:30:45.12345</t>
        </is>
      </c>
      <c r="EL26" s="0" t="inlineStr">
        <is>
          <t>6行 0列，源：7 备：6</t>
        </is>
      </c>
      <c r="EO26" s="0" t="inlineStr">
        <is>
          <t>3行 5列，源：09:12:34.123500 备：23:59:59.1235</t>
        </is>
      </c>
      <c r="EP26" s="0" t="inlineStr">
        <is>
          <t>6行 0列，源：7 备：6</t>
        </is>
      </c>
      <c r="EQ26" s="0" t="inlineStr">
        <is>
          <t>2行 8列，源：None 备：-9999999999999999999999999999.9999999999</t>
        </is>
      </c>
      <c r="ET26" s="0" t="inlineStr">
        <is>
          <t>3行 4列，源：12:30:45.123000 备：00:00:01.123</t>
        </is>
      </c>
      <c r="EW26" s="0" t="inlineStr">
        <is>
          <t>3行 0列，源：10 备：13</t>
        </is>
      </c>
      <c r="EX26" s="0" t="inlineStr">
        <is>
          <t>12行 1列，源：2025-05-11 12:00:00 备：2068-05-11 14:31:00</t>
        </is>
      </c>
      <c r="EZ26" s="0" t="inlineStr">
        <is>
          <t>2行 8列，源：None 备：</t>
        </is>
      </c>
      <c r="FA26" s="0" t="inlineStr">
        <is>
          <t>6行 0列，源：7 备：107</t>
        </is>
      </c>
      <c r="FB26" s="0" t="inlineStr">
        <is>
          <t>12行 1列，源：2025-05-11 12:00:00 备：2023-12-25 23:59:00</t>
        </is>
      </c>
      <c r="FD26" s="0" t="inlineStr">
        <is>
          <t>2行 8列，源：None 备：-9999999999999999999999999999.9999999999</t>
        </is>
      </c>
      <c r="FE26" s="0" t="inlineStr">
        <is>
          <t>2行 6列，源：2026-04-17 16:56:52.82789 +08:00 备：2003-11-05 02:00:00.00000 -05:10</t>
        </is>
      </c>
      <c r="FG26" s="0" t="inlineStr">
        <is>
          <t>12行 1列，源：2025-05-11 12:00:00 备：2068-05-11 14:31:00</t>
        </is>
      </c>
    </row>
    <row r="27">
      <c r="A27" s="0" t="inlineStr">
        <is>
          <t>info_geometry_dml_single_pk_irp</t>
        </is>
      </c>
      <c r="K27" s="0" t="inlineStr">
        <is>
          <t>[0;34m info_geometry_dml_single_pk_irp [0m源备字段数相同，源端字段：2 	备端字段2</t>
        </is>
      </c>
      <c r="W27" s="16">
        <f>HYPERLINK("#2026041723hbase0!AB2","NO 源备存在差异，共1个")</f>
        <v/>
      </c>
      <c r="X27" s="0">
        <f>A27</f>
        <v/>
      </c>
      <c r="AC27" s="0" t="inlineStr">
        <is>
          <t>13行 0列，源：14 备：32</t>
        </is>
      </c>
      <c r="AD27" s="0" t="inlineStr">
        <is>
          <t>6行 1列，源：b'T' 备：B8</t>
        </is>
      </c>
      <c r="AH27" s="0" t="inlineStr">
        <is>
          <t>13行 1列，源：1981-05-11 14:31:00 备：2079-06-05 23:59:00</t>
        </is>
      </c>
      <c r="AJ27" s="0" t="inlineStr">
        <is>
          <t>6行 1列，源：b'T' 备：4A</t>
        </is>
      </c>
      <c r="AK27" s="0" t="inlineStr">
        <is>
          <t>4行 0列，源：5 备：13</t>
        </is>
      </c>
      <c r="AM27" s="0" t="inlineStr">
        <is>
          <t>2行 6列，源：2025-05-12 00:00:00.00000 -14:00 备：1971-05-11 00:00:00.00000 +14:00</t>
        </is>
      </c>
      <c r="AT27" s="0" t="inlineStr">
        <is>
          <t>2行 18列，源：None 备：</t>
        </is>
      </c>
      <c r="AV27" s="0" t="inlineStr">
        <is>
          <t>12行 1列，源：1999-06-06 23:59:59.997000 备：9999-12-30 23:59:59.997</t>
        </is>
      </c>
      <c r="AW27" s="0" t="inlineStr">
        <is>
          <t>6行 1列，源：b'T' 备：4A</t>
        </is>
      </c>
      <c r="AX27" s="0" t="inlineStr">
        <is>
          <t>12行 1列，源：1999-06-06 23:59:59.997000 备：2020-02-29 19:27:31.123</t>
        </is>
      </c>
      <c r="AZ27" s="0" t="inlineStr">
        <is>
          <t>12行 1列，源：1999-06-06 23:59:59.997000 备：9999-12-30 23:59:59.997</t>
        </is>
      </c>
      <c r="BA27" s="0" t="inlineStr">
        <is>
          <t>2行 19列，源：True 备：0</t>
        </is>
      </c>
      <c r="BB27" s="0" t="inlineStr">
        <is>
          <t>13行 0列，源：14 备：116</t>
        </is>
      </c>
      <c r="BC27"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7" s="0" t="inlineStr">
        <is>
          <t>12行 1列，源：9999-12-31 23:59:59.997000 备：9999-12-31 23:59:59.997</t>
        </is>
      </c>
      <c r="BE27" s="0" t="inlineStr">
        <is>
          <t>13行 0列，源：14 备：21</t>
        </is>
      </c>
      <c r="BH27" s="0" t="inlineStr">
        <is>
          <t>4行 0列，源：5 备：13</t>
        </is>
      </c>
      <c r="BK27" s="0" t="inlineStr">
        <is>
          <t>6行 3列，源：2065-05-11 14:30:45.120000 备：2065-05-11 14:30:45.12</t>
        </is>
      </c>
      <c r="BM27" s="0" t="inlineStr">
        <is>
          <t>2行 7列，源：2026-04-17 17:17:24.630647 备：9999-12-31 23:59:59.999999</t>
        </is>
      </c>
      <c r="BN27" s="0" t="inlineStr">
        <is>
          <t>6行 3列，源：2065-05-11 14:30:45.120000 备：2065-05-11 14:30:45.12</t>
        </is>
      </c>
      <c r="BO27" s="0" t="inlineStr">
        <is>
          <t>1行 4列，源：-123456789012345.0 备：</t>
        </is>
      </c>
      <c r="BP27" s="0" t="inlineStr">
        <is>
          <t>6行 1列，源：b'T' 备：8F</t>
        </is>
      </c>
      <c r="BQ27" s="0" t="inlineStr">
        <is>
          <t>2行 7列，源：2026-04-17 17:17:33.413301 备：9999-12-31 23:59:59.999999</t>
        </is>
      </c>
      <c r="BR27" s="0" t="inlineStr">
        <is>
          <t>2行 10列，源：None 备：</t>
        </is>
      </c>
      <c r="BT27" s="0" t="inlineStr">
        <is>
          <t>4行 0列，源：5 备：2</t>
        </is>
      </c>
      <c r="BW27" s="0" t="inlineStr">
        <is>
          <t>4行 0列，源：5 备：13</t>
        </is>
      </c>
      <c r="BX27" s="0" t="inlineStr">
        <is>
          <t>6行 1列，源：b'T' 备：54</t>
        </is>
      </c>
      <c r="CA27"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7" s="0" t="inlineStr">
        <is>
          <t>6行 1列，源：b'T' 备：AF</t>
        </is>
      </c>
      <c r="CD27" s="0" t="inlineStr">
        <is>
          <t>2行 7列，源：2026-04-17 17:18:20.567790 +08:00 备：2003-11-05 02:00:00.000000 -05:10</t>
        </is>
      </c>
      <c r="CF27" s="0" t="inlineStr">
        <is>
          <t>2行 7列，源：2026-04-17 17:18:22.754952 +08:00 备：2003-11-05 02:00:00.000000 -05:10</t>
        </is>
      </c>
      <c r="CG27" s="0" t="inlineStr">
        <is>
          <t>2行 7列，源：2026-04-17 17:18:31.536981 +08:00 备：2003-11-05 02:00:00.000000 -05:10</t>
        </is>
      </c>
      <c r="CI27" s="0" t="inlineStr">
        <is>
          <t>6行 1列，源：b'T' 备：54</t>
        </is>
      </c>
      <c r="CJ27" s="0" t="inlineStr">
        <is>
          <t>2行 7列，源：2026-04-17 17:18:31.536981 +08:00 备：1900-01-01 00:00:00.000000 +00:00</t>
        </is>
      </c>
      <c r="CL27" s="0" t="inlineStr">
        <is>
          <t>5行 0列，源：6 备：2</t>
        </is>
      </c>
      <c r="CM27" s="0" t="inlineStr">
        <is>
          <t>2行 7列，源：23:59:59.999999 备：12:30:45.123457</t>
        </is>
      </c>
      <c r="CN27" s="0" t="inlineStr">
        <is>
          <t>3行 6列，源：0001-01-01 00:00:00.00000 +00:00 备：2025-05-12 00:00:00.00000 -14:00</t>
        </is>
      </c>
      <c r="CO27" s="0" t="inlineStr">
        <is>
          <t>14行 1列，源：9999-12-31 备：1900-01-01</t>
        </is>
      </c>
      <c r="CP27" s="0" t="inlineStr">
        <is>
          <t>2行 6列，源：2013-03-12 02:00:00.00000 -04:25 备：2063-05-11 10:30:45.12346 -04:00</t>
        </is>
      </c>
      <c r="CS27" s="0" t="inlineStr">
        <is>
          <t>6行 1列，源：b'X' 备：58</t>
        </is>
      </c>
      <c r="CT27" s="0" t="inlineStr">
        <is>
          <t>2行 6列，源：12:30:45.100000 备：23:59:59.99999</t>
        </is>
      </c>
      <c r="CU27" s="0" t="inlineStr">
        <is>
          <t>12行 1列，源：0001-01-02 备：9999-12-30</t>
        </is>
      </c>
      <c r="CV27" s="0" t="inlineStr">
        <is>
          <t>6行 1列，源：b'T' 备：54</t>
        </is>
      </c>
      <c r="CW27" s="0" t="inlineStr">
        <is>
          <t>3行 1列，源：nan 备：</t>
        </is>
      </c>
      <c r="CX27" s="0" t="inlineStr">
        <is>
          <t>13行 0列，源：14 备：9</t>
        </is>
      </c>
      <c r="DB27" s="0" t="inlineStr">
        <is>
          <t>3行 4列，源：nan 备：</t>
        </is>
      </c>
      <c r="DI27" s="0" t="inlineStr">
        <is>
          <t>12行 1列，源：1999-06-06 23:59:59.997000 备：9999-12-30 23:59:59.997</t>
        </is>
      </c>
      <c r="DJ27" s="0" t="inlineStr">
        <is>
          <t>3行 1列，源：nan 备：</t>
        </is>
      </c>
      <c r="DK27" s="0" t="inlineStr">
        <is>
          <t>1行 9列，源：None 备：</t>
        </is>
      </c>
      <c r="DN27" s="0" t="inlineStr">
        <is>
          <t>12行 0列，源：21 备：7</t>
        </is>
      </c>
      <c r="DP27" s="0" t="inlineStr">
        <is>
          <t>4行 0列，源：5 备：13</t>
        </is>
      </c>
      <c r="DR27" s="0" t="inlineStr">
        <is>
          <t>2行 7列，源：23:59:59.999999 备：12:30:45.123457</t>
        </is>
      </c>
      <c r="DT27" s="0" t="inlineStr">
        <is>
          <t>2行 7列，源：23:59:59.999999 备：12:30:45.123457</t>
        </is>
      </c>
      <c r="DU27" s="0" t="inlineStr">
        <is>
          <t>0行 24列，源：timestamp不参与比较 备：0000000000014075</t>
        </is>
      </c>
      <c r="DV27" s="0" t="inlineStr">
        <is>
          <t>4行 0列，源：5 备：2</t>
        </is>
      </c>
      <c r="DX27" s="0" t="inlineStr">
        <is>
          <t>6行 3列，源：2065-05-11 14:30:45.120000 备：2065-05-11 14:30:45.12</t>
        </is>
      </c>
      <c r="DY27" s="0" t="inlineStr">
        <is>
          <t>6行 1列，源：b'T' 备：EB</t>
        </is>
      </c>
      <c r="EB27" s="0" t="inlineStr">
        <is>
          <t>2行 7列，源：23:59:59.999999 备：12:30:45.123457</t>
        </is>
      </c>
      <c r="EC27" s="0" t="inlineStr">
        <is>
          <t>6行 1列，源：b'T' 备：54</t>
        </is>
      </c>
      <c r="ED27" s="0" t="inlineStr">
        <is>
          <t>1行 21列，源：None 备：</t>
        </is>
      </c>
      <c r="EF27" s="0" t="inlineStr">
        <is>
          <t>2行 9列，源：None 备：</t>
        </is>
      </c>
      <c r="EK27" s="0" t="inlineStr">
        <is>
          <t>2行 7列，源：23:59:59.999999 备：12:30:45.123450</t>
        </is>
      </c>
      <c r="EL27" s="0" t="inlineStr">
        <is>
          <t>6行 1列，源：b'T' 备：5C</t>
        </is>
      </c>
      <c r="EO27" s="0" t="inlineStr">
        <is>
          <t>3行 6列，源：12:30:45 备：23:59:59.12346</t>
        </is>
      </c>
      <c r="EP27" s="0" t="inlineStr">
        <is>
          <t>6行 1列，源：b'T' 备：9C</t>
        </is>
      </c>
      <c r="EQ27" s="0" t="inlineStr">
        <is>
          <t>2行 9列，源：None 备：-999999999999999.9999</t>
        </is>
      </c>
      <c r="ET27" s="0" t="inlineStr">
        <is>
          <t>3行 5列，源：12:30:45.123500 备：</t>
        </is>
      </c>
      <c r="EW27" s="0" t="inlineStr">
        <is>
          <t>3行 1列，源：09:12:34 备：</t>
        </is>
      </c>
      <c r="EX27" s="0" t="inlineStr">
        <is>
          <t>13行 0列，源：14 备：9</t>
        </is>
      </c>
      <c r="EZ27" s="0" t="inlineStr">
        <is>
          <t>2行 9列，源：None 备：</t>
        </is>
      </c>
      <c r="FA27" s="0" t="inlineStr">
        <is>
          <t>6行 1列，源：b'T' 备：54</t>
        </is>
      </c>
      <c r="FB27" s="0" t="inlineStr">
        <is>
          <t>14行 0列，源：21 备：177</t>
        </is>
      </c>
      <c r="FD27" s="0" t="inlineStr">
        <is>
          <t>2行 9列，源：None 备：-999999999999999.9999</t>
        </is>
      </c>
      <c r="FE27" s="0" t="inlineStr">
        <is>
          <t>2行 7列，源：2026-04-17 16:56:52.827894 +08:00 备：2003-11-05 02:00:00.000000 -05:10</t>
        </is>
      </c>
      <c r="FG27" s="0" t="inlineStr">
        <is>
          <t>13行 0列，源：14 备：9</t>
        </is>
      </c>
    </row>
    <row r="28">
      <c r="B28" s="0" t="inlineStr">
        <is>
          <t>YES</t>
        </is>
      </c>
      <c r="C28" s="0" t="inlineStr">
        <is>
          <t>NULL</t>
        </is>
      </c>
      <c r="D28" s="0" t="inlineStr">
        <is>
          <t>NULL</t>
        </is>
      </c>
      <c r="E28" s="0" t="inlineStr">
        <is>
          <t>NULL</t>
        </is>
      </c>
      <c r="F28" s="0" t="inlineStr">
        <is>
          <t>NULL</t>
        </is>
      </c>
      <c r="G28" s="0" t="inlineStr">
        <is>
          <t>NULL</t>
        </is>
      </c>
      <c r="H28" s="0" t="inlineStr">
        <is>
          <t>NULL</t>
        </is>
      </c>
      <c r="I28" s="0" t="inlineStr">
        <is>
          <t>YES!PK__info_geo__3213E83F82114B83</t>
        </is>
      </c>
      <c r="J28" s="0" t="inlineStr">
        <is>
          <t>YES! 主键相关索引</t>
        </is>
      </c>
      <c r="K28" s="0" t="inlineStr">
        <is>
          <t xml:space="preserve"> NO!  	 id列源备映射错误，源端为int None位	期望更改为text	实际备端为int None位</t>
        </is>
      </c>
      <c r="AC28" s="0" t="inlineStr">
        <is>
          <t>13行 1列，源：2023-12-25 23:59:00 备：1990-11-26 00:01:00</t>
        </is>
      </c>
      <c r="AD28" s="0" t="inlineStr">
        <is>
          <t>6行 2列，源：b'HelloWorld' 备：D53592B229A4605B2C34C5BF99FADFADAA6EE73257B7B73023683A68E3DD15BE6C774EBDB35641FC7D0AEC8D49B4A172A0225B19BA5DCDBDA3B907556D8FEDAB71D8169F6C7A26EA0072536A55F679C393AA00AE04409055F260E9D51B6CBFD0D90AB959</t>
        </is>
      </c>
      <c r="AJ28" s="0" t="inlineStr">
        <is>
          <t>6行 2列，源：b'HelloWorld' 备：6CCFAF36FE45174CC60A2BB53F0C5A4002550A32C3E68425463EC007B03A1ABC5EBD9F393DCE551484CB3E21DB1386EE48236EC167B46033C592DC8483A88C02ABDAC024ABEEAAD882FC854C66C7F448678D088AAECE2D4956A88A0457808C1124F67769</t>
        </is>
      </c>
      <c r="AK28" s="0" t="inlineStr">
        <is>
          <t>4行 1列，源：A 备：@</t>
        </is>
      </c>
      <c r="AM28" s="0" t="inlineStr">
        <is>
          <t>2行 7列，源：2025-05-12 00:00:00.000000 -14:00 备：1971-05-11 00:00:00.000000 +14:00</t>
        </is>
      </c>
      <c r="AT28" s="0" t="inlineStr">
        <is>
          <t>2行 19列，源：False 备：0</t>
        </is>
      </c>
      <c r="AV28" s="0" t="inlineStr">
        <is>
          <t>13行 0列，源：14 备：21</t>
        </is>
      </c>
      <c r="AW28" s="0" t="inlineStr">
        <is>
          <t>6行 2列，源：b'HelloWorld' 备：6CCFAF36FE45174CC60A2BB53F0C5A4002550A32C3E68425463EC007B03A1ABC5EBD9F393DCE551484CB3E21DB1386EE48236EC167B46033C592DC8483A88C02ABDAC024ABEEAAD882FC854C66C7F448678D088AAECE2D4956A88A0457808C1124F67769</t>
        </is>
      </c>
      <c r="AX28" s="0" t="inlineStr">
        <is>
          <t>13行 0列，源：14 备：157</t>
        </is>
      </c>
      <c r="AZ28" s="0" t="inlineStr">
        <is>
          <t>13行 0列，源：14 备：21</t>
        </is>
      </c>
      <c r="BA28" s="0" t="inlineStr">
        <is>
          <t>3行 0列，源：4 备：12</t>
        </is>
      </c>
      <c r="BB28" s="0" t="inlineStr">
        <is>
          <t>13行 1列，源：2000-05-01 23:59:59.993000 备：2002-06-11 23:59:59.993</t>
        </is>
      </c>
      <c r="BC28"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8" s="0" t="inlineStr">
        <is>
          <t>13行 0列，源：14 备：21</t>
        </is>
      </c>
      <c r="BE28" s="0" t="inlineStr">
        <is>
          <t>13行 1列，源：2000-05-01 23:59:59.993000 备：2020-02-29 19:27:31.123</t>
        </is>
      </c>
      <c r="BH28" s="0" t="inlineStr">
        <is>
          <t>4行 1列，源：A 备：@</t>
        </is>
      </c>
      <c r="BK28" s="0" t="inlineStr">
        <is>
          <t>6行 4列，源：2065-05-11 14:30:45.123000 备：2065-05-11 14:30:45.123</t>
        </is>
      </c>
      <c r="BM28" s="0" t="inlineStr">
        <is>
          <t>2行 8列，源：2026-04-17 17:17:24.630646 备：9999-12-31 23:59:59.9999999</t>
        </is>
      </c>
      <c r="BN28" s="0" t="inlineStr">
        <is>
          <t>6行 4列，源：2065-05-11 14:30:45.123000 备：2065-05-11 14:30:45.123</t>
        </is>
      </c>
      <c r="BO28" s="0" t="inlineStr">
        <is>
          <t>1行 5列，源：None 备：123</t>
        </is>
      </c>
      <c r="BP28" s="0" t="inlineStr">
        <is>
          <t>6行 2列，源：b'HelloWorld\x00\x00\x00\x00\x00\x00\x00\x00\x00\x00' 备：6DE501B26364D651A83516180C5B41BB1934C3C1</t>
        </is>
      </c>
      <c r="BQ28" s="0" t="inlineStr">
        <is>
          <t>2行 8列，源：2026-04-17 17:17:33.413300 备：9999-12-31 23:59:59.9999999</t>
        </is>
      </c>
      <c r="BR28" s="0" t="inlineStr">
        <is>
          <t>2行 11列，源：None 备：</t>
        </is>
      </c>
      <c r="BT28" s="0" t="inlineStr">
        <is>
          <t xml:space="preserve">4行 1列，源：X 备： </t>
        </is>
      </c>
      <c r="BW28" s="0" t="inlineStr">
        <is>
          <t>4行 1列，源：A 备：@</t>
        </is>
      </c>
      <c r="BX28" s="0" t="inlineStr">
        <is>
          <t>6行 2列，源：b'HelloWorld\x00\x00\x00\x00\x00\x00\x00\x00\x00\x00' 备：48656C6C6F576F726C6400000000000000000000</t>
        </is>
      </c>
      <c r="CA28"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8" s="0" t="inlineStr">
        <is>
          <t>6行 2列，源：b'HelloWorld\x00\x00\x00\x00\x00\x00\x00\x00\x00\x00' 备：680085CB87DD92BB179E447D9F53B7341C5E6480</t>
        </is>
      </c>
      <c r="CD28" s="0" t="inlineStr">
        <is>
          <t>2行 8列，源：2026-04-17 17:18:20.5677897 +08:00 备：2003-11-05 02:00:00.0000000 -05:10</t>
        </is>
      </c>
      <c r="CF28" s="0" t="inlineStr">
        <is>
          <t>2行 8列，源：2026-04-17 17:18:22.7549521 +08:00 备：2003-11-05 02:00:00.0000000 -05:10</t>
        </is>
      </c>
      <c r="CG28" s="0" t="inlineStr">
        <is>
          <t>2行 8列，源：2026-04-17 17:18:31.5369809 +08:00 备：2003-11-05 02:00:00.0000000 -05:10</t>
        </is>
      </c>
      <c r="CI28" s="0" t="inlineStr">
        <is>
          <t>6行 2列，源：b'HelloWorld\x00\x00\x00\x00\x00\x00\x00\x00\x00\x00' 备：48656C6C6F576F726C6400000000000000000000</t>
        </is>
      </c>
      <c r="CJ28" s="0" t="inlineStr">
        <is>
          <t>2行 8列，源：2026-04-17 17:18:31.5369809 +08:00 备：1900-01-01 00:00:00.0000000 +00:00</t>
        </is>
      </c>
      <c r="CL28" s="0" t="inlineStr">
        <is>
          <t>5行 2列，源：None 备：</t>
        </is>
      </c>
      <c r="CM28" s="0" t="inlineStr">
        <is>
          <t>2行 8列，源：23:59:59.999999 备：12:30:45.1234567</t>
        </is>
      </c>
      <c r="CN28" s="0" t="inlineStr">
        <is>
          <t>3行 7列，源：0001-01-01 00:00:00.000000 +00:00 备：2025-05-12 00:00:00.000000 -14:00</t>
        </is>
      </c>
      <c r="CO28" s="0" t="inlineStr">
        <is>
          <t>15行 0列，源：25 备：224</t>
        </is>
      </c>
      <c r="CP28" s="0" t="inlineStr">
        <is>
          <t>2行 7列，源：2013-03-12 02:00:00.000000 -04:25 备：2063-05-11 10:30:45.123457 -04:00</t>
        </is>
      </c>
      <c r="CS28" s="0" t="inlineStr">
        <is>
          <t>6行 2列，源：b'This is a test strin' 备：546869732069732061207465737420737472696E</t>
        </is>
      </c>
      <c r="CT28" s="0" t="inlineStr">
        <is>
          <t>2行 7列，源：12:30:45.100000 备：23:59:59.999999</t>
        </is>
      </c>
      <c r="CU28" s="0" t="inlineStr">
        <is>
          <t>13行 0列，源：59 备：211</t>
        </is>
      </c>
      <c r="CV28" s="0" t="inlineStr">
        <is>
          <t>6行 2列，源：b'HelloWorld\x00\x00\x00\x00\x00\x00\x00\x00\x00\x00' 备：E2636D379A474F70FA42DB804C884A3E60E377D0</t>
        </is>
      </c>
      <c r="CW28" s="0" t="inlineStr">
        <is>
          <t>3行 2列，源：nan 备：</t>
        </is>
      </c>
      <c r="CX28" s="0" t="inlineStr">
        <is>
          <t>13行 1列，源：2023-12-25 23:59:00 备：1981-05-11 14:31:00</t>
        </is>
      </c>
      <c r="DB28" s="0" t="inlineStr">
        <is>
          <t>3行 5列，源：None 备：</t>
        </is>
      </c>
      <c r="DI28" s="0" t="inlineStr">
        <is>
          <t>13行 0列，源：14 备：21</t>
        </is>
      </c>
      <c r="DJ28" s="0" t="inlineStr">
        <is>
          <t>3行 2列，源：nan 备：</t>
        </is>
      </c>
      <c r="DK28" s="0" t="inlineStr">
        <is>
          <t>1行 10列，源：None 备：</t>
        </is>
      </c>
      <c r="DN28" s="0" t="inlineStr">
        <is>
          <t>12行 1列，源：2023-05-11 00:00:00.123000 备：2000-05-11 14:30:29.000</t>
        </is>
      </c>
      <c r="DP28" s="0" t="inlineStr">
        <is>
          <t>4行 1列，源：A 备：@</t>
        </is>
      </c>
      <c r="DR28" s="0" t="inlineStr">
        <is>
          <t>2行 8列，源：23:59:59.999999 备：12:30:45.1234567</t>
        </is>
      </c>
      <c r="DT28" s="0" t="inlineStr">
        <is>
          <t>2行 8列，源：23:59:59.999999 备：12:30:45.1234567</t>
        </is>
      </c>
      <c r="DU28" s="0" t="inlineStr">
        <is>
          <t>1行 10列，源：-922337203685477.58 备：-922337203685477.5808</t>
        </is>
      </c>
      <c r="DV28" s="0" t="inlineStr">
        <is>
          <t>4行 1列，源：X 备：</t>
        </is>
      </c>
      <c r="DX28" s="0" t="inlineStr">
        <is>
          <t>6行 4列，源：2065-05-11 14:30:45.123000 备：2065-05-11 14:30:45.123</t>
        </is>
      </c>
      <c r="DY28" s="0" t="inlineStr">
        <is>
          <t>6行 2列，源：b'HelloWorld' 备：4EDC2125C4D9B53775D40F74945E0779A3ED0D6FA62D29A7472F6301AF9255783A7C290510BA7C7BF518E0DD05CA446B369D2E3B5CD11922278E9F411FCDCFF5729890CD92AEA745AC36DBD095B9F03A1041AF7A7AD18614A4A32B3EA71D8D34C7FF9B1A</t>
        </is>
      </c>
      <c r="EB28" s="0" t="inlineStr">
        <is>
          <t>2行 8列，源：23:59:59.999999 备：12:30:45.1234567</t>
        </is>
      </c>
      <c r="EC28" s="0" t="inlineStr">
        <is>
          <t>6行 2列，源：b'HelloWorld' 备：48656C6C6F576F726C64</t>
        </is>
      </c>
      <c r="ED28" s="0" t="inlineStr">
        <is>
          <t>1行 22列，源：None 备：</t>
        </is>
      </c>
      <c r="EF28" s="0" t="inlineStr">
        <is>
          <t>2行 10列，源：None 备：</t>
        </is>
      </c>
      <c r="EK28" s="0" t="inlineStr">
        <is>
          <t>2行 8列，源：23:59:59.999999 备：12:30:45.1234500</t>
        </is>
      </c>
      <c r="EL28" s="0" t="inlineStr">
        <is>
          <t>6行 2列，源：b'HelloWorld' 备：6D43AC05C60829CB35A65D48C355AEA1031AD766E6F65C49CE4D2CBEE49D104E3AC8C87D4D6ACE7AD61DF14F0EC02A2414AAC51D3FF9AD5D711E71DA9BF7A5A16FAC3BCB542A12C82CC1E5FE1B8F4E1476C6D977DAC6FA4678C8C33D6BB677AEBD65F62C</t>
        </is>
      </c>
      <c r="EO28" s="0" t="inlineStr">
        <is>
          <t>3行 7列，源：09:12:34.123457 备：23:59:59.123457</t>
        </is>
      </c>
      <c r="EP28" s="0" t="inlineStr">
        <is>
          <t>6行 2列，源：b'HelloWorld\x00\x00\x00\x00\x00\x00\x00\x00\x00\x00' 备：5F3EE2E49328D5BC8556712383450A9A99FD3821</t>
        </is>
      </c>
      <c r="EQ28" s="0" t="inlineStr">
        <is>
          <t>2行 10列，源：None 备：-999999999999999999</t>
        </is>
      </c>
      <c r="ET28" s="0" t="inlineStr">
        <is>
          <t>3行 6列，源：12:30:45.123460 备：00:00:01.12346</t>
        </is>
      </c>
      <c r="EW28" s="0" t="inlineStr">
        <is>
          <t>3行 2列，源：12:30:45.100000 备：00:00:01.1</t>
        </is>
      </c>
      <c r="EX28" s="0" t="inlineStr">
        <is>
          <t>13行 1列，源：2023-12-25 23:59:00 备：1981-05-11 14:31:00</t>
        </is>
      </c>
      <c r="EZ28" s="0" t="inlineStr">
        <is>
          <t>2行 10列，源：None 备：</t>
        </is>
      </c>
      <c r="FA28" s="0" t="inlineStr">
        <is>
          <t>6行 2列，源：b'HelloWorld' 备：48656C6C6F576F726C64</t>
        </is>
      </c>
      <c r="FB28" s="0" t="inlineStr">
        <is>
          <t>14行 1列，源：NaT 备：2000-05-11 14:30:00</t>
        </is>
      </c>
      <c r="FD28" s="0" t="inlineStr">
        <is>
          <t>2行 10列，源：None 备：-999999999999999999</t>
        </is>
      </c>
      <c r="FE28" s="0" t="inlineStr">
        <is>
          <t>2行 8列，源：2026-04-17 16:56:52.8278938 +08:00 备：2003-11-05 02:00:00.0000000 -05:10</t>
        </is>
      </c>
      <c r="FG28" s="0" t="inlineStr">
        <is>
          <t>13行 1列，源：2023-12-25 23:59:00 备：1981-05-11 14:31:00</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c_geometry列源备映射错误，源端为geometry -1位	期望更改为text	实际备端为geometry -1位</t>
        </is>
      </c>
      <c r="AC29" s="0" t="inlineStr">
        <is>
          <t>14行 0列，源：27 备：33</t>
        </is>
      </c>
      <c r="AD29" s="0" t="inlineStr">
        <is>
          <t>6行 3列，源：b'HelloWorldTestData' 备：09657DB07EE834657A0F93A790AE681C3960046E317D294BBE0B893067A64991C96D535A7842AB7B8A5EC7672FC503CF90E4375EF7092C64D4F5FA7B5C0E384E6E3FDE659AAF16497814892DEF18F93EC1B0C001C255EA48407F09C2BE63ECB80975759B5BB62A3241078B99D795B20943F0F3FA8E60937A840C085B7E931E95F590C7E2BAC884AF1D8CA97107A1A220C7BF9082D162EC43257F81E4A4A6FA015353BC6F58BC98B39093361BDF444500F01A2F4630372FD7D5D128D0E87CDEBC030D7BB86F530D12</t>
        </is>
      </c>
      <c r="AJ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K29" s="0" t="inlineStr">
        <is>
          <t>4行 1列，源：A 备：@</t>
        </is>
      </c>
      <c r="AM29" s="0" t="inlineStr">
        <is>
          <t>2行 8列，源：2025-05-11 23:59:59.9999999 -14:00 备：1971-05-11 00:00:00.0000001 +14:00</t>
        </is>
      </c>
      <c r="AT29" s="0" t="inlineStr">
        <is>
          <t>3行 0列，源：4 备：12</t>
        </is>
      </c>
      <c r="AV29" s="0" t="inlineStr">
        <is>
          <t>13行 1列，源：2000-05-01 23:59:59.993000 备：2023-05-11 00:00:00.123</t>
        </is>
      </c>
      <c r="AW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X29" s="0" t="inlineStr">
        <is>
          <t>13行 1列，源：2000-05-01 23:59:59.993000 备：2000-05-11 14:30:29.000</t>
        </is>
      </c>
      <c r="AZ29" s="0" t="inlineStr">
        <is>
          <t>13行 1列，源：2000-05-01 23:59:59.993000 备：2023-05-11 00:00:00.123</t>
        </is>
      </c>
      <c r="BA29" s="0" t="inlineStr">
        <is>
          <t>3行 2列，源：12345.0 备：</t>
        </is>
      </c>
      <c r="BB29" s="0" t="inlineStr">
        <is>
          <t>14行 0列，源：15 备：117</t>
        </is>
      </c>
      <c r="BC29" s="0" t="inlineStr">
        <is>
          <t>6行 0列，源：7 备：6</t>
        </is>
      </c>
      <c r="BD29" s="0" t="inlineStr">
        <is>
          <t>13行 1列，源：9999-12-31 23:59:59.997000 备：9999-12-31 23:59:59.997</t>
        </is>
      </c>
      <c r="BE29" s="0" t="inlineStr">
        <is>
          <t>14行 0列，源：15 备：22</t>
        </is>
      </c>
      <c r="BH29" s="0" t="inlineStr">
        <is>
          <t>4行 1列，源：A 备：@</t>
        </is>
      </c>
      <c r="BK29" s="0" t="inlineStr">
        <is>
          <t>6行 5列，源：2065-05-11 14:30:45.123500 备：2065-05-11 14:30:45.1235</t>
        </is>
      </c>
      <c r="BM29" s="0" t="inlineStr">
        <is>
          <t>3行 0列，源：4 备：126</t>
        </is>
      </c>
      <c r="BN29" s="0" t="inlineStr">
        <is>
          <t>6行 5列，源：2065-05-11 14:30:45.123500 备：2065-05-11 14:30:45.1235</t>
        </is>
      </c>
      <c r="BO29" s="0" t="inlineStr">
        <is>
          <t>1行 6列，源：None 备：12345678901234567890123789012345678</t>
        </is>
      </c>
      <c r="B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Q29" s="0" t="inlineStr">
        <is>
          <t>3行 0列，源：4 备：106</t>
        </is>
      </c>
      <c r="BR29" s="0" t="inlineStr">
        <is>
          <t>2行 12列，源：None 备：</t>
        </is>
      </c>
      <c r="BT29" s="0" t="inlineStr">
        <is>
          <t xml:space="preserve">4行 1列，源：X 备： </t>
        </is>
      </c>
      <c r="BW29" s="0" t="inlineStr">
        <is>
          <t>4行 1列，源：A 备：@</t>
        </is>
      </c>
      <c r="BX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29" s="0" t="inlineStr">
        <is>
          <t>6行 0列，源：7 备：6</t>
        </is>
      </c>
      <c r="CC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D29" s="0" t="inlineStr">
        <is>
          <t>3行 0列，源：4 备：12</t>
        </is>
      </c>
      <c r="CF29" s="0" t="inlineStr">
        <is>
          <t>3行 0列，源：4 备：12</t>
        </is>
      </c>
      <c r="CG29" s="0" t="inlineStr">
        <is>
          <t>3行 0列，源：4 备：12</t>
        </is>
      </c>
      <c r="CI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29" s="0" t="inlineStr">
        <is>
          <t>3行 0列，源：4 备：103</t>
        </is>
      </c>
      <c r="CL29" s="0" t="inlineStr">
        <is>
          <t>5行 4列，源：None 备：</t>
        </is>
      </c>
      <c r="CM29" s="0" t="inlineStr">
        <is>
          <t>3行 0列，源：4 备：12</t>
        </is>
      </c>
      <c r="CN29" s="0" t="inlineStr">
        <is>
          <t>3行 8列，源：0001-01-01 00:00:00.0000000 +00:00 备：2025-05-11 23:59:59.9999999 -14:00</t>
        </is>
      </c>
      <c r="CO29" s="0" t="inlineStr">
        <is>
          <t>15行 1列，源：2026-04-17 备：9999-12-31</t>
        </is>
      </c>
      <c r="CP29" s="0" t="inlineStr">
        <is>
          <t>2行 8列，源：2013-03-12 02:00:00.0000000 -04:25 备：2063-05-11 10:30:45.1234567 -04:00</t>
        </is>
      </c>
      <c r="CS29" s="0"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9" s="0" t="inlineStr">
        <is>
          <t>2行 8列，源：12:30:45.100000 备：23:59:59.9999999</t>
        </is>
      </c>
      <c r="CU29" s="0" t="inlineStr">
        <is>
          <t>13行 1列，源：9999-12-30 备：2068-06-01</t>
        </is>
      </c>
      <c r="CV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W29" s="0" t="inlineStr">
        <is>
          <t>3行 3列，源：nan 备：</t>
        </is>
      </c>
      <c r="DB29" s="0" t="inlineStr">
        <is>
          <t>3行 6列，源：None 备：</t>
        </is>
      </c>
      <c r="DI29" s="0" t="inlineStr">
        <is>
          <t>13行 1列，源：2000-05-01 23:59:59.993000 备：2023-05-11 00:00:00.123</t>
        </is>
      </c>
      <c r="DJ29" s="0" t="inlineStr">
        <is>
          <t>3行 3列，源：nan 备：</t>
        </is>
      </c>
      <c r="DK29" s="0" t="inlineStr">
        <is>
          <t>1行 11列，源：None 备：</t>
        </is>
      </c>
      <c r="DN29" s="0" t="inlineStr">
        <is>
          <t>13行 0列，源：22 备：8</t>
        </is>
      </c>
      <c r="DP29" s="0" t="inlineStr">
        <is>
          <t>4行 1列，源：A 备：@</t>
        </is>
      </c>
      <c r="DR29" s="0" t="inlineStr">
        <is>
          <t>3行 0列，源：4 备：12</t>
        </is>
      </c>
      <c r="DT29" s="0" t="inlineStr">
        <is>
          <t>3行 0列，源：4 备：12</t>
        </is>
      </c>
      <c r="DU29" s="0" t="inlineStr">
        <is>
          <t>1行 20列，源：0xC9CFBAA3D3A2B7BDC8EDBCFEB9C9B7DDB9ABCBBE 备：0xBAA3D3A2B7BDC8EDBCFEB9C9B7DDB9ABCBBE</t>
        </is>
      </c>
      <c r="DV29" s="0" t="inlineStr">
        <is>
          <t>4行 1列，源：X 备：</t>
        </is>
      </c>
      <c r="DX29" s="0" t="inlineStr">
        <is>
          <t>6行 5列，源：2065-05-11 14:30:45.123500 备：2065-05-11 14:30:45.1235</t>
        </is>
      </c>
      <c r="DY29" s="0"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EB29" s="0" t="inlineStr">
        <is>
          <t>3行 0列，源：4 备：12</t>
        </is>
      </c>
      <c r="EC29" s="0" t="inlineStr">
        <is>
          <t>6行 3列，源：b'HelloWorldTestData' 备：48656C6C6F576F726C645465737444617461</t>
        </is>
      </c>
      <c r="ED29" s="0" t="inlineStr">
        <is>
          <t>1行 23列，源：None 备：</t>
        </is>
      </c>
      <c r="EF29" s="0" t="inlineStr">
        <is>
          <t>2行 11列，源：None 备：</t>
        </is>
      </c>
      <c r="EK29" s="0" t="inlineStr">
        <is>
          <t>3行 0列，源：4 备：11</t>
        </is>
      </c>
      <c r="EL29" s="0"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O29" s="0" t="inlineStr">
        <is>
          <t>3行 8列，源：12:30:45 备：23:59:59.1234567</t>
        </is>
      </c>
      <c r="E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11D591803308D78673327A42ABC74FA3D67AE0DB4F394E2DC6B65BA12B6DF739F6AE496DC1087CC1B122556751D6BA89316B6FEA0A3AA0D38398D1D4C295BA14AD8402212B2A5F372EE88EC849E90A6EAC4EBAFE663EF6B5182455012578337F5F444BD316BA722CADDC4BC76E9A8456396530DCFE7553CC5BE697BC97142C50EAC0F2312CE40D74E031A493BCBF0BA884F3F2AAD5CA1B2ED49A1D8A7F9184FA7F22D0720A94313874167044E151678F3CD3DA8BC7508F1D214DE78827DAAD149381928F938B5F3C</t>
        </is>
      </c>
      <c r="EQ29" s="0" t="inlineStr">
        <is>
          <t>2行 11列，源：None 备：-99999999999999999999999999999999999999</t>
        </is>
      </c>
      <c r="ET29" s="0" t="inlineStr">
        <is>
          <t>3行 7列，源：12:30:45.123456 备：</t>
        </is>
      </c>
      <c r="EW29" s="0" t="inlineStr">
        <is>
          <t>3行 3列，源：09:12:34.120000 备：</t>
        </is>
      </c>
      <c r="EZ29" s="0" t="inlineStr">
        <is>
          <t>2行 11列，源：None 备：</t>
        </is>
      </c>
      <c r="FA29" s="0" t="inlineStr">
        <is>
          <t>6行 3列，源：b'HelloWorldTestData' 备：48656C6C6F576F726C645465737444617461</t>
        </is>
      </c>
      <c r="FB29" s="0" t="inlineStr">
        <is>
          <t>15行 0列，源：22 备：178</t>
        </is>
      </c>
      <c r="FD29" s="0" t="inlineStr">
        <is>
          <t>2行 11列，源：None 备：-99999999999999999999999999999999999999</t>
        </is>
      </c>
      <c r="FE29" s="0" t="inlineStr">
        <is>
          <t>3行 0列，源：4 备：12</t>
        </is>
      </c>
    </row>
    <row r="30">
      <c r="A30" s="0" t="inlineStr">
        <is>
          <t>info_sdt_dml_batch2_pk_irp2</t>
        </is>
      </c>
      <c r="K30" s="0" t="inlineStr">
        <is>
          <t>[0;34m info_sdt_dml_batch2_pk_irp2 [0m源备字段数相同，源端字段：2 	备端字段2</t>
        </is>
      </c>
      <c r="W30" s="16">
        <f>HYPERLINK("#2026041723hbase0!AC2","NO 源备存在差异，共52个")</f>
        <v/>
      </c>
      <c r="X30" s="0">
        <f>A30</f>
        <v/>
      </c>
      <c r="AC30" s="0" t="inlineStr">
        <is>
          <t>14行 1列，源：2000-05-11 14:30:00 备：2025-05-11 12:00:00</t>
        </is>
      </c>
      <c r="AD30" s="0" t="inlineStr">
        <is>
          <t>7行 0列，源：8 备：7</t>
        </is>
      </c>
      <c r="AJ30" s="0" t="inlineStr">
        <is>
          <t>7行 0列，源：8 备：7</t>
        </is>
      </c>
      <c r="AK30" s="0" t="inlineStr">
        <is>
          <t>4行 2列，源：THIS IS A TESTCASEYF 备：~!@#$%^&amp;*()_+|`;,[]}</t>
        </is>
      </c>
      <c r="AM30" s="0" t="inlineStr">
        <is>
          <t>3行 0列，源：13 备：5</t>
        </is>
      </c>
      <c r="AT30" s="0" t="inlineStr">
        <is>
          <t>3行 2列，源：12345.0 备：</t>
        </is>
      </c>
      <c r="AV30" s="0" t="inlineStr">
        <is>
          <t>14行 0列，源：15 备：22</t>
        </is>
      </c>
      <c r="AW30" s="0" t="inlineStr">
        <is>
          <t>7行 0列，源：8 备：7</t>
        </is>
      </c>
      <c r="AX30" s="0" t="inlineStr">
        <is>
          <t>14行 0列，源：15 备：159</t>
        </is>
      </c>
      <c r="AZ30" s="0" t="inlineStr">
        <is>
          <t>14行 0列，源：15 备：22</t>
        </is>
      </c>
      <c r="BA30" s="0" t="inlineStr">
        <is>
          <t>3行 5列，源：None 备：</t>
        </is>
      </c>
      <c r="BB30" s="0" t="inlineStr">
        <is>
          <t>14行 1列，源：2001-04-09 23:59:59.993000 备：2003-11-04 23:59:59.990</t>
        </is>
      </c>
      <c r="BC30" s="0" t="inlineStr">
        <is>
          <t>6行 1列，源：* 备：T</t>
        </is>
      </c>
      <c r="BD30" s="0" t="inlineStr">
        <is>
          <t>14行 0列，源：15 备：22</t>
        </is>
      </c>
      <c r="BE30" s="0" t="inlineStr">
        <is>
          <t>14行 1列，源：2001-04-09 23:59:59.993000 备：2020-02-29 19:27:31.123</t>
        </is>
      </c>
      <c r="BH30" s="0" t="inlineStr">
        <is>
          <t>4行 2列，源：THIS IS A TESTCASEYF 备：~!@#$%^&amp;*()_+|`;,[]}</t>
        </is>
      </c>
      <c r="BK30" s="0" t="inlineStr">
        <is>
          <t>6行 6列，源：2065-05-11 14:30:45.123460 备：2065-05-11 14:30:45.12346</t>
        </is>
      </c>
      <c r="BM30" s="0" t="inlineStr">
        <is>
          <t>3行 1列，源：0001-01-01 00:00:00 备：1945-05-11 14:30:45</t>
        </is>
      </c>
      <c r="BN30" s="0" t="inlineStr">
        <is>
          <t>6行 6列，源：2065-05-11 14:30:45.123460 备：2065-05-11 14:30:45.12346</t>
        </is>
      </c>
      <c r="BO30" s="0" t="inlineStr">
        <is>
          <t>1行 7列，源：None 备：0.12345678901234590123456789012367800000</t>
        </is>
      </c>
      <c r="BP30" s="0" t="inlineStr">
        <is>
          <t>7行 0列，源：8 备：7</t>
        </is>
      </c>
      <c r="BQ30" s="0" t="inlineStr">
        <is>
          <t>3行 1列，源：0001-01-01 00:00:00 备：1945-05-11 14:30:45</t>
        </is>
      </c>
      <c r="BR30" s="0" t="inlineStr">
        <is>
          <t>2行 13列，源：None 备：</t>
        </is>
      </c>
      <c r="BT30" s="0" t="inlineStr">
        <is>
          <t xml:space="preserve">4行 2列，源：This is a nchar stri 备：                    </t>
        </is>
      </c>
      <c r="BW30" s="0" t="inlineStr">
        <is>
          <t>4行 2列，源：THIS IS A TESTCASEYF 备：~!@#$%^&amp;*()_+|`;,[]}</t>
        </is>
      </c>
      <c r="BX30" s="0" t="inlineStr">
        <is>
          <t>7行 0列，源：8 备：128</t>
        </is>
      </c>
      <c r="CA30" s="0" t="inlineStr">
        <is>
          <t>6行 1列，源：* 备：T</t>
        </is>
      </c>
      <c r="CC30" s="0" t="inlineStr">
        <is>
          <t>7行 0列，源：8 备：7</t>
        </is>
      </c>
      <c r="CD30" s="0" t="inlineStr">
        <is>
          <t>3行 1列，源：0001-01-01 00:00:00 +00:00 备：2025-05-12 00:00:00 -14:00</t>
        </is>
      </c>
      <c r="CF30" s="0" t="inlineStr">
        <is>
          <t>3行 1列，源：0001-01-01 00:00:00 +00:00 备：2025-05-12 00:00:00 -14:00</t>
        </is>
      </c>
      <c r="CG30" s="0" t="inlineStr">
        <is>
          <t>3行 1列，源：0001-01-01 00:00:00 +00:00 备：2025-05-12 00:00:00 -14:00</t>
        </is>
      </c>
      <c r="CI30" s="0" t="inlineStr">
        <is>
          <t>7行 0列，源：8 备：108</t>
        </is>
      </c>
      <c r="CJ30" s="0" t="inlineStr">
        <is>
          <t>3行 1列，源：0001-01-01 00:00:00 +00:00 备：2026-04-17 17:18:32 +08:00</t>
        </is>
      </c>
      <c r="CL30" s="0" t="inlineStr">
        <is>
          <t>5行 6列，源：None 备：</t>
        </is>
      </c>
      <c r="CM30" s="0" t="inlineStr">
        <is>
          <t>3行 1列，源：12:30:45 备：23:59:59</t>
        </is>
      </c>
      <c r="CN30" s="0" t="inlineStr">
        <is>
          <t>4行 0列，源：5 备：13</t>
        </is>
      </c>
      <c r="CO30" s="0" t="inlineStr">
        <is>
          <t>16行 0列，源：26 备：225</t>
        </is>
      </c>
      <c r="CS30" s="0" t="inlineStr">
        <is>
          <t>7行 0列，源：8 备：7</t>
        </is>
      </c>
      <c r="CT30" s="0" t="inlineStr">
        <is>
          <t>3行 0列，源：6 备：4</t>
        </is>
      </c>
      <c r="CU30" s="0" t="inlineStr">
        <is>
          <t>14行 0列，源：60 备：3</t>
        </is>
      </c>
      <c r="CV30" s="0" t="inlineStr">
        <is>
          <t>7行 0列，源：8 备：7</t>
        </is>
      </c>
      <c r="CW30" s="0" t="inlineStr">
        <is>
          <t>3行 4列，源：nan 备：</t>
        </is>
      </c>
      <c r="DB30" s="0" t="inlineStr">
        <is>
          <t>3行 7列，源：None 备：</t>
        </is>
      </c>
      <c r="DI30" s="0" t="inlineStr">
        <is>
          <t>14行 0列，源：15 备：22</t>
        </is>
      </c>
      <c r="DJ30" s="0" t="inlineStr">
        <is>
          <t>3行 4列，源：nan 备：</t>
        </is>
      </c>
      <c r="DK30" s="0" t="inlineStr">
        <is>
          <t>1行 12列，源：None 备：</t>
        </is>
      </c>
      <c r="DN30" s="0" t="inlineStr">
        <is>
          <t>13行 1列，源：2024-05-11 12:00:00.567000 备：2068-05-11 14:30:30.000</t>
        </is>
      </c>
      <c r="DP30" s="0" t="inlineStr">
        <is>
          <t>4行 2列，源：THIS IS A TESTCASEYF 备：~!@#$%^&amp;*()_+|`;,[]}</t>
        </is>
      </c>
      <c r="DR30" s="0" t="inlineStr">
        <is>
          <t>3行 1列，源：12:30:45 备：23:59:59</t>
        </is>
      </c>
      <c r="DT30" s="0" t="inlineStr">
        <is>
          <t>3行 1列，源：12:30:45 备：23:59:59</t>
        </is>
      </c>
      <c r="DU30" s="0" t="inlineStr">
        <is>
          <t>1行 20列，源：0xC9CFBAA3D3A2B7BDC8EDBCFEB9C9B7DDB9ABCBBE 备：0xBAA3D3A2B7BDC8EDBCFEB9C9B7DDB9ABCBBE</t>
        </is>
      </c>
      <c r="DV30" s="0" t="inlineStr">
        <is>
          <t>4行 2列，源：This is a nchar stri 备：</t>
        </is>
      </c>
      <c r="DX30" s="0" t="inlineStr">
        <is>
          <t>6行 6列，源：2065-05-11 14:30:45.123460 备：2065-05-11 14:30:45.12346</t>
        </is>
      </c>
      <c r="DY30" s="0" t="inlineStr">
        <is>
          <t>7行 0列，源：8 备：7</t>
        </is>
      </c>
      <c r="EB30" s="0" t="inlineStr">
        <is>
          <t>3行 1列，源：12:30:45 备：23:59:59</t>
        </is>
      </c>
      <c r="EC30" s="0" t="inlineStr">
        <is>
          <t>7行 0列，源：8 备：128</t>
        </is>
      </c>
      <c r="ED30" s="0" t="inlineStr">
        <is>
          <t>1行 24列，源：timestamp不参与比较 备：000000000001407A</t>
        </is>
      </c>
      <c r="EF30" s="0" t="inlineStr">
        <is>
          <t>2行 12列，源：None 备：</t>
        </is>
      </c>
      <c r="EK30" s="0" t="inlineStr">
        <is>
          <t>4行 0列，源：5 备：12</t>
        </is>
      </c>
      <c r="EL30" s="0" t="inlineStr">
        <is>
          <t>7行 0列，源：8 备：7</t>
        </is>
      </c>
      <c r="EO30" s="0" t="inlineStr">
        <is>
          <t>4行 0列，源：5 备：13</t>
        </is>
      </c>
      <c r="EP30" s="0" t="inlineStr">
        <is>
          <t>7行 0列，源：8 备：7</t>
        </is>
      </c>
      <c r="EQ30" s="0" t="inlineStr">
        <is>
          <t>2行 12列，源：None 备：-0.99999999999999999999999999999999999999</t>
        </is>
      </c>
      <c r="ET30" s="0" t="inlineStr">
        <is>
          <t>3行 8列，源：12:30:45.123456 备：00:00:01.1234567</t>
        </is>
      </c>
      <c r="EW30" s="0" t="inlineStr">
        <is>
          <t>3行 4列，源：12:30:45.123000 备：00:00:01.123</t>
        </is>
      </c>
      <c r="EZ30" s="0" t="inlineStr">
        <is>
          <t>2行 12列，源：None 备：</t>
        </is>
      </c>
      <c r="FA30" s="0" t="inlineStr">
        <is>
          <t>7行 0列，源：8 备：108</t>
        </is>
      </c>
      <c r="FB30" s="0" t="inlineStr">
        <is>
          <t>15行 1列，源：1900-01-01 00:00:00 备：2068-05-11 14:31:00</t>
        </is>
      </c>
      <c r="FD30" s="0" t="inlineStr">
        <is>
          <t>2行 12列，源：None 备：-0.99999999999999999999999999999999999999</t>
        </is>
      </c>
      <c r="FE30" s="0" t="inlineStr">
        <is>
          <t>3行 1列，源：0001-01-01 00:00:00 +00:00 备：2025-05-12 00:00:00 -14:00</t>
        </is>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YES!PK__info_sdt__3213E83F81481F05</t>
        </is>
      </c>
      <c r="J31" s="0" t="inlineStr">
        <is>
          <t>YES! 主键相关索引</t>
        </is>
      </c>
      <c r="K31" s="0" t="inlineStr">
        <is>
          <t xml:space="preserve"> NO!  	 id列源备映射错误，源端为int None位	期望更改为text	实际备端为int None位</t>
        </is>
      </c>
      <c r="AC31" s="0" t="inlineStr">
        <is>
          <t>15行 0列，源：28 备：34</t>
        </is>
      </c>
      <c r="AD31" s="0" t="inlineStr">
        <is>
          <t>7行 1列，源：b'B' 备：54</t>
        </is>
      </c>
      <c r="AJ31" s="0" t="inlineStr">
        <is>
          <t>7行 1列，源：b'B' 备：54</t>
        </is>
      </c>
      <c r="AK31" s="0" t="inlineStr">
        <is>
          <t>4行 2列，源：THIS IS A TESTCASEYF 备：~!@#$%^&amp;*()_+|`;,[]}</t>
        </is>
      </c>
      <c r="AM31" s="0" t="inlineStr">
        <is>
          <t>3行 1列，源：1971-05-11 00:00:00 +14:00 备：9999-12-31 23:59:59 +00:00</t>
        </is>
      </c>
      <c r="AT31" s="0" t="inlineStr">
        <is>
          <t>3行 5列，源：None 备：</t>
        </is>
      </c>
      <c r="AV31" s="0" t="inlineStr">
        <is>
          <t>14行 1列，源：2001-04-09 23:59:59.993000 备：2024-05-11 12:00:00.567</t>
        </is>
      </c>
      <c r="AW31" s="0" t="inlineStr">
        <is>
          <t>7行 1列，源：b'B' 备：54</t>
        </is>
      </c>
      <c r="AX31" s="0" t="inlineStr">
        <is>
          <t>14行 1列，源：2001-04-09 23:59:59.993000 备：1981-05-11 14:30:59.000</t>
        </is>
      </c>
      <c r="AZ31" s="0" t="inlineStr">
        <is>
          <t>14行 1列，源：2001-04-09 23:59:59.993000 备：2024-05-11 12:00:00.567</t>
        </is>
      </c>
      <c r="BA31" s="0" t="inlineStr">
        <is>
          <t>3行 15列，源：1.23456789012345e-30 备：0.0000000000000</t>
        </is>
      </c>
      <c r="BB31" s="0" t="inlineStr">
        <is>
          <t>15行 0列，源：16 备：118</t>
        </is>
      </c>
      <c r="BC31" s="0" t="inlineStr">
        <is>
          <t>6行 1列，源：* 备：T</t>
        </is>
      </c>
      <c r="BD31" s="0" t="inlineStr">
        <is>
          <t>14行 1列，源：9999-12-31 23:59:59.997000 备：9999-12-31 23:59:59.997</t>
        </is>
      </c>
      <c r="BE31" s="0" t="inlineStr">
        <is>
          <t>15行 0列，源：16 备：23</t>
        </is>
      </c>
      <c r="BH31" s="0" t="inlineStr">
        <is>
          <t>4行 2列，源：THIS IS A TESTCASEYF 备：~!@#$%^&amp;*()_+|`;,[]}</t>
        </is>
      </c>
      <c r="BM31" s="0" t="inlineStr">
        <is>
          <t>3行 2列，源：0001-01-01 00:00:00 备：1945-05-11 14:30:45.1</t>
        </is>
      </c>
      <c r="BO31" s="0" t="inlineStr">
        <is>
          <t>1行 8列，源：None 备：123456789012367012345678.1245890000</t>
        </is>
      </c>
      <c r="BP31" s="0" t="inlineStr">
        <is>
          <t>7行 1列，源：b'B' 备：54</t>
        </is>
      </c>
      <c r="BQ31" s="0" t="inlineStr">
        <is>
          <t>3行 2列，源：0001-01-01 00:00:00 备：1945-05-11 14:30:45.1</t>
        </is>
      </c>
      <c r="BR31" s="0" t="inlineStr">
        <is>
          <t>2行 14列，源：None 备：</t>
        </is>
      </c>
      <c r="BT31" s="0" t="inlineStr">
        <is>
          <t xml:space="preserve">4行 2列，源：This is a nchar stri 备：                    </t>
        </is>
      </c>
      <c r="BW31" s="0" t="inlineStr">
        <is>
          <t>4行 2列，源：THIS IS A TESTCASEYF 备：~!@#$%^&amp;*()_+|`;,[]}</t>
        </is>
      </c>
      <c r="BX31" s="0" t="inlineStr">
        <is>
          <t>7行 1列，源：b'B' 备：42</t>
        </is>
      </c>
      <c r="CA31" s="0" t="inlineStr">
        <is>
          <t>6行 1列，源：* 备：T</t>
        </is>
      </c>
      <c r="CC31" s="0" t="inlineStr">
        <is>
          <t>7行 1列，源：b'B' 备：54</t>
        </is>
      </c>
      <c r="CD31" s="0" t="inlineStr">
        <is>
          <t>3行 2列，源：0001-01-01 00:00:00.0 +00:00 备：2025-05-12 00:00:00.0 -14:00</t>
        </is>
      </c>
      <c r="CF31" s="0" t="inlineStr">
        <is>
          <t>3行 2列，源：0001-01-01 00:00:00.0 +00:00 备：2025-05-12 00:00:00.0 -14:00</t>
        </is>
      </c>
      <c r="CG31" s="0" t="inlineStr">
        <is>
          <t>3行 2列，源：0001-01-01 00:00:00.0 +00:00 备：2025-05-12 00:00:00.0 -14:00</t>
        </is>
      </c>
      <c r="CI31" s="0" t="inlineStr">
        <is>
          <t>7行 1列，源：b'B' 备：42</t>
        </is>
      </c>
      <c r="CJ31" s="0" t="inlineStr">
        <is>
          <t>3行 2列，源：0001-01-01 00:00:00.0 +00:00 备：2026-04-17 17:18:31.5 +08:00</t>
        </is>
      </c>
      <c r="CL31" s="0" t="inlineStr">
        <is>
          <t>5行 8列，源：None 备：</t>
        </is>
      </c>
      <c r="CM31" s="0" t="inlineStr">
        <is>
          <t>3行 2列，源：12:30:45 备：23:59:59.1</t>
        </is>
      </c>
      <c r="CN31" s="0" t="inlineStr">
        <is>
          <t>4行 1列，源：2063-03-12 02:00:00 -04:25 备：2025-05-12 00:00:00 -14:00</t>
        </is>
      </c>
      <c r="CO31" s="0" t="inlineStr">
        <is>
          <t>16行 1列，源：2020-02-29 备：2026-04-17</t>
        </is>
      </c>
      <c r="CS31" s="0" t="inlineStr">
        <is>
          <t>7行 1列，源：b'X' 备：58</t>
        </is>
      </c>
      <c r="CT31" s="0" t="inlineStr">
        <is>
          <t>4行 0列，源：7 备：5</t>
        </is>
      </c>
      <c r="CU31" s="0" t="inlineStr">
        <is>
          <t>14行 1列，源：1990-05-11 备：0001-01-01</t>
        </is>
      </c>
      <c r="CV31" s="0" t="inlineStr">
        <is>
          <t>7行 1列，源：b'F' 备：54</t>
        </is>
      </c>
      <c r="CW31" s="0" t="inlineStr">
        <is>
          <t>3行 5列，源：None 备：</t>
        </is>
      </c>
      <c r="DB31" s="0" t="inlineStr">
        <is>
          <t>3行 8列，源：None 备：</t>
        </is>
      </c>
      <c r="DI31" s="0" t="inlineStr">
        <is>
          <t>14行 1列，源：2001-04-09 23:59:59.993000 备：2024-05-11 12:00:00.567</t>
        </is>
      </c>
      <c r="DJ31" s="0" t="inlineStr">
        <is>
          <t>3行 5列，源：None 备：</t>
        </is>
      </c>
      <c r="DK31" s="0" t="inlineStr">
        <is>
          <t>1行 13列，源：None 备：</t>
        </is>
      </c>
      <c r="DN31" s="0" t="inlineStr">
        <is>
          <t>14行 0列，源：23 备：9</t>
        </is>
      </c>
      <c r="DP31" s="0" t="inlineStr">
        <is>
          <t>4行 2列，源：THIS IS A TESTCASEYF 备：~!@#$%^&amp;*()_+|`;,[]}</t>
        </is>
      </c>
      <c r="DR31" s="0" t="inlineStr">
        <is>
          <t>3行 2列，源：12:30:45 备：23:59:59.1</t>
        </is>
      </c>
      <c r="DT31" s="0" t="inlineStr">
        <is>
          <t>3行 2列，源：12:30:45 备：23:59:59.1</t>
        </is>
      </c>
      <c r="DU31" s="0" t="inlineStr">
        <is>
          <t>1行 24列，源：timestamp不参与比较 备：0000000000014076</t>
        </is>
      </c>
      <c r="DV31" s="0" t="inlineStr">
        <is>
          <t>4行 2列，源：This is a nchar stri 备：</t>
        </is>
      </c>
      <c r="DY31" s="0" t="inlineStr">
        <is>
          <t>7行 1列，源：b'B' 备：54</t>
        </is>
      </c>
      <c r="EB31" s="0" t="inlineStr">
        <is>
          <t>3行 2列，源：12:30:45 备：23:59:59.1</t>
        </is>
      </c>
      <c r="EC31" s="0" t="inlineStr">
        <is>
          <t>7行 1列，源：b'B' 备：42</t>
        </is>
      </c>
      <c r="ED31" s="0" t="inlineStr">
        <is>
          <t>1行 24列，源：timestamp不参与比较 备：000000000001407A</t>
        </is>
      </c>
      <c r="EF31" s="0" t="inlineStr">
        <is>
          <t>2行 13列，源：None 备：</t>
        </is>
      </c>
      <c r="EK31" s="0" t="inlineStr">
        <is>
          <t>4行 1列，源：12:30:45 备：23:59:59</t>
        </is>
      </c>
      <c r="EL31" s="0" t="inlineStr">
        <is>
          <t>7行 1列，源：b'B' 备：54</t>
        </is>
      </c>
      <c r="EO31" s="0" t="inlineStr">
        <is>
          <t>4行 1列，源：12:30:45 备：</t>
        </is>
      </c>
      <c r="EP31" s="0" t="inlineStr">
        <is>
          <t>7行 1列，源：b'B' 备：54</t>
        </is>
      </c>
      <c r="EQ31" s="0" t="inlineStr">
        <is>
          <t>2行 13列，源：None 备：-9999999999999999999999999999.9999999999</t>
        </is>
      </c>
      <c r="ET31" s="0" t="inlineStr">
        <is>
          <t>4行 0列，源：11 备：14</t>
        </is>
      </c>
      <c r="EW31" s="0" t="inlineStr">
        <is>
          <t>3行 5列，源：09:12:34.123500 备：</t>
        </is>
      </c>
      <c r="EZ31" s="0" t="inlineStr">
        <is>
          <t>2行 13列，源：None 备：</t>
        </is>
      </c>
      <c r="FA31" s="0" t="inlineStr">
        <is>
          <t>7行 1列，源：b'B' 备：42</t>
        </is>
      </c>
      <c r="FB31" s="0" t="inlineStr">
        <is>
          <t>16行 0列，源：23 备：180</t>
        </is>
      </c>
      <c r="FD31" s="0" t="inlineStr">
        <is>
          <t>2行 13列，源：None 备：-9999999999999999999999999999.9999999999</t>
        </is>
      </c>
      <c r="FE31" s="0" t="inlineStr">
        <is>
          <t>3行 2列，源：0001-01-01 00:00:00.0 +00:00 备：2025-05-12 00:00:00.0 -14:00</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c_sdt列源备映射错误，源端为smalldatetime None位	期望更改为text	实际备端为smalldatetime None位</t>
        </is>
      </c>
      <c r="AC32" s="0" t="inlineStr">
        <is>
          <t>15行 1列，源：2068-05-11 14:31:00 备：2023-12-25 23:59:00</t>
        </is>
      </c>
      <c r="AD32" s="0" t="inlineStr">
        <is>
          <t>7行 2列，源：b'\xc9\xcf\xba\xa3\xd3\xa2\xb7\xbd\xc8\xed\xbc\xfe\xb9\xc9\xb7\xdd\xb9\xab\xcb\xbe' 备：48656C6C6F576F726C64</t>
        </is>
      </c>
      <c r="AJ32" s="0" t="inlineStr">
        <is>
          <t>7行 2列，源：b'\xc9\xcf\xba\xa3\xd3\xa2\xb7\xbd\xc8\xed\xbc\xfe\xb9\xc9\xb7\xdd\xb9\xab\xcb\xbe' 备：48656C6C6F576F726C64</t>
        </is>
      </c>
      <c r="AK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s="0" t="inlineStr">
        <is>
          <t>3行 2列，源：1971-05-11 00:00:00.0 +14:00 备：9999-12-31 23:59:59.9 +00:00</t>
        </is>
      </c>
      <c r="AT32" s="0" t="inlineStr">
        <is>
          <t>3行 15列，源：1.23456789012345e-30 备：0.0000000000000</t>
        </is>
      </c>
      <c r="AV32" s="0" t="inlineStr">
        <is>
          <t>15行 0列，源：16 备：23</t>
        </is>
      </c>
      <c r="AW32" s="0" t="inlineStr">
        <is>
          <t>7行 2列，源：b'\xc9\xcf\xba\xa3\xd3\xa2\xb7\xbd\xc8\xed\xbc\xfe\xb9\xc9\xb7\xdd\xb9\xab\xcb\xbe' 备：48656C6C6F576F726C64</t>
        </is>
      </c>
      <c r="AX32" s="0" t="inlineStr">
        <is>
          <t>15行 1列，源：2002-06-11 23:59:59.993000 备：2002-06-11 23:59:59.993</t>
        </is>
      </c>
      <c r="AZ32" s="0" t="inlineStr">
        <is>
          <t>15行 0列，源：16 备：23</t>
        </is>
      </c>
      <c r="BA32" s="0" t="inlineStr">
        <is>
          <t>3行 16列，源：1.2345669834560371e-20 备：0.000000</t>
        </is>
      </c>
      <c r="BB32" s="0" t="inlineStr">
        <is>
          <t>15行 1列，源：2002-06-11 23:59:59.993000 备：2004-12-24 23:59:59.990</t>
        </is>
      </c>
      <c r="BC32" s="0" t="inlineStr">
        <is>
          <t>6行 2列，源：!@#%^&amp;()+{}:"&lt;&gt;?];\n 备：This is a nchar stri</t>
        </is>
      </c>
      <c r="BD32" s="0" t="inlineStr">
        <is>
          <t>15行 0列，源：16 备：23</t>
        </is>
      </c>
      <c r="BE32" s="0" t="inlineStr">
        <is>
          <t>15行 1列，源：2002-06-11 23:59:59.993000 备：2020-02-29 19:27:31.123</t>
        </is>
      </c>
      <c r="BH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2" s="0" t="inlineStr">
        <is>
          <t>3行 3列，源：0001-01-01 00:00:00 备：1945-05-11 14:30:45.12</t>
        </is>
      </c>
      <c r="BO32" s="0" t="inlineStr">
        <is>
          <t>1行 9列，源：None 备：123456712345.6789</t>
        </is>
      </c>
      <c r="BP32" s="0" t="inlineStr">
        <is>
          <t>7行 2列，源：b'\xc9\xcf\xba\xa3\xd3\xa2\xb7\xbd\xc8\xed\xbc\xfe\xb9\xc9\xb7\xdd\xb9\xab\xcb\xbe' 备：48656C6C6F576F726C6400000000000000000000</t>
        </is>
      </c>
      <c r="BQ32" s="0" t="inlineStr">
        <is>
          <t>3行 3列，源：0001-01-01 00:00:00 备：1945-05-11 14:30:45.12</t>
        </is>
      </c>
      <c r="BR32" s="0" t="inlineStr">
        <is>
          <t>2行 15列，源：1.23456789012345e-30 备：123.4567890000000</t>
        </is>
      </c>
      <c r="BT32"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2" s="0" t="inlineStr">
        <is>
          <t>7行 2列，源：b'\xc9\xcf\xba\xa3\xd3\xa2\xb7\xbd\xc8\xed\xbc\xfe\xb9\xc9\xb7\xdd\xb9\xab\xcb\xbe' 备：C9CFBAA3D3A2B7BDC8EDBCFEB9C9B7DDB9ABCBBE</t>
        </is>
      </c>
      <c r="CA32" s="0" t="inlineStr">
        <is>
          <t>6行 2列，源：!@#%^&amp;()+{}:"&lt;&gt;?];\n 备：This is a nvarchar</t>
        </is>
      </c>
      <c r="CC32" s="0" t="inlineStr">
        <is>
          <t>7行 2列，源：b'\xc9\xcf\xba\xa3\xd3\xa2\xb7\xbd\xc8\xed\xbc\xfe\xb9\xc9\xb7\xdd\xb9\xab\xcb\xbe' 备：48656C6C6F576F726C6400000000000000000000</t>
        </is>
      </c>
      <c r="CD32" s="0" t="inlineStr">
        <is>
          <t>3行 3列，源：0001-01-01 00:00:00.00 +00:00 备：2025-05-12 00:00:00.00 -14:00</t>
        </is>
      </c>
      <c r="CF32" s="0" t="inlineStr">
        <is>
          <t>3行 3列，源：0001-01-01 00:00:00.00 +00:00 备：2025-05-12 00:00:00.00 -14:00</t>
        </is>
      </c>
      <c r="CG32" s="0" t="inlineStr">
        <is>
          <t>3行 3列，源：0001-01-01 00:00:00.00 +00:00 备：2025-05-12 00:00:00.00 -14:00</t>
        </is>
      </c>
      <c r="CI32" s="0" t="inlineStr">
        <is>
          <t>7行 2列，源：b'\xc9\xcf\xba\xa3\xd3\xa2\xb7\xbd\xc8\xed\xbc\xfe\xb9\xc9\xb7\xdd\xb9\xab\xcb\xbe' 备：C9CFBAA3D3A2B7BDC8EDBCFEB9C9B7DDB9ABCBBE</t>
        </is>
      </c>
      <c r="CJ32" s="0" t="inlineStr">
        <is>
          <t>3行 3列，源：0001-01-01 00:00:00.00 +00:00 备：2026-04-17 17:18:31.54 +08:00</t>
        </is>
      </c>
      <c r="CL32" s="0" t="inlineStr">
        <is>
          <t>6行 0列，源：7 备：3</t>
        </is>
      </c>
      <c r="CM32" s="0" t="inlineStr">
        <is>
          <t>3行 3列，源：12:30:45 备：23:59:59.12</t>
        </is>
      </c>
      <c r="CN32" s="0" t="inlineStr">
        <is>
          <t>4行 2列，源：2063-03-12 02:00:00.0 -04:25 备：2025-05-12 00:00:00.0 -14:00</t>
        </is>
      </c>
      <c r="CO32" s="0" t="inlineStr">
        <is>
          <t>17行 0列，源：27 备：229</t>
        </is>
      </c>
      <c r="CS32" s="0" t="inlineStr">
        <is>
          <t>7行 2列，源：b'This is a test strin' 备：546869732069732061207465737420737472696E</t>
        </is>
      </c>
      <c r="CT32" s="0" t="inlineStr">
        <is>
          <t>5行 0列，源：9 备：6</t>
        </is>
      </c>
      <c r="CU32" s="0" t="inlineStr">
        <is>
          <t>15行 0列，源：61 备：4</t>
        </is>
      </c>
      <c r="CV32" s="0" t="inlineStr">
        <is>
          <t>7行 2列，源：b'~!\xd3\xa2\xb7\xbdTest&amp;*\x00\x00\x00\x00\x00\x00\x00\x00' 备：48656C6C6F576F726C6400000000000000000000</t>
        </is>
      </c>
      <c r="CW32" s="0" t="inlineStr">
        <is>
          <t>3行 6列，源：None 备：</t>
        </is>
      </c>
      <c r="DB32" s="0" t="inlineStr">
        <is>
          <t>3行 9列，源：None 备：</t>
        </is>
      </c>
      <c r="DI32" s="0" t="inlineStr">
        <is>
          <t>15行 0列，源：16 备：23</t>
        </is>
      </c>
      <c r="DJ32" s="0" t="inlineStr">
        <is>
          <t>3行 6列，源：None 备：</t>
        </is>
      </c>
      <c r="DK32" s="0" t="inlineStr">
        <is>
          <t>1行 14列，源：None 备：</t>
        </is>
      </c>
      <c r="DN32" s="0" t="inlineStr">
        <is>
          <t>14行 1列，源：2025-01-01 00:00:00.233000 备：1981-05-11 14:30:59.000</t>
        </is>
      </c>
      <c r="DP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2" s="0" t="inlineStr">
        <is>
          <t>3行 3列，源：12:30:45 备：23:59:59.12</t>
        </is>
      </c>
      <c r="DT32" s="0" t="inlineStr">
        <is>
          <t>3行 3列，源：12:30:45 备：23:59:59.12</t>
        </is>
      </c>
      <c r="DU32" s="0" t="inlineStr">
        <is>
          <t>1行 24列，源：timestamp不参与比较 备：0000000000014076</t>
        </is>
      </c>
      <c r="DV32"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2" s="0" t="inlineStr">
        <is>
          <t>7行 2列，源：b'\xc9\xcf\xba\xa3\xd3\xa2\xb7\xbd\xc8\xed\xbc\xfe\xb9\xc9\xb7\xdd\xb9\xab\xcb\xbe' 备：48656C6C6F576F726C64</t>
        </is>
      </c>
      <c r="EB32" s="0" t="inlineStr">
        <is>
          <t>3行 3列，源：12:30:45 备：23:59:59.12</t>
        </is>
      </c>
      <c r="EC32" s="0" t="inlineStr">
        <is>
          <t>7行 2列，源：b'\xc9\xcf\xba\xa3\xd3\xa2\xb7\xbd\xc8\xed\xbc\xfe\xb9\xc9\xb7\xdd\xb9\xab\xcb\xbe' 备：C9CFBAA3D3A2B7BDC8EDBCFEB9C9B7DDB9ABCBBE</t>
        </is>
      </c>
      <c r="EF32" s="0" t="inlineStr">
        <is>
          <t>2行 14列，源：None 备：</t>
        </is>
      </c>
      <c r="EK32" s="0" t="inlineStr">
        <is>
          <t>4行 2列，源：12:30:45.100000 备：23:59:59.1</t>
        </is>
      </c>
      <c r="EL32" s="0" t="inlineStr">
        <is>
          <t>7行 2列，源：b'\xc9\xcf\xba\xa3\xd3\xa2\xb7\xbd\xc8\xed\xbc\xfe\xb9\xc9\xb7\xdd\xb9\xab\xcb\xbe' 备：48656C6C6F576F726C64</t>
        </is>
      </c>
      <c r="EO32" s="0" t="inlineStr">
        <is>
          <t>4行 2列，源：12:30:45.100000 备：00:00:01.1</t>
        </is>
      </c>
      <c r="EP32" s="0" t="inlineStr">
        <is>
          <t>7行 2列，源：b'\xc9\xcf\xba\xa3\xd3\xa2\xb7\xbd\xc8\xed\xbc\xfe\xb9\xc9\xb7\xdd\xb9\xab\xcb\xbe' 备：48656C6C6F576F726C6400000000000000000000</t>
        </is>
      </c>
      <c r="EQ32" s="0" t="inlineStr">
        <is>
          <t>2行 14列，源：None 备：-9999999999999999.99</t>
        </is>
      </c>
      <c r="ET32" s="0" t="inlineStr">
        <is>
          <t>4行 1列，源：12:30:45 备：</t>
        </is>
      </c>
      <c r="EW32" s="0" t="inlineStr">
        <is>
          <t>3行 6列，源：12:30:45.123460 备：00:00:01.12346</t>
        </is>
      </c>
      <c r="EZ32" s="0" t="inlineStr">
        <is>
          <t>2行 14列，源：None 备：</t>
        </is>
      </c>
      <c r="FA32" s="0" t="inlineStr">
        <is>
          <t>7行 2列，源：b'\xc9\xcf\xba\xa3\xd3\xa2\xb7\xbd\xc8\xed\xbc\xfe\xb9\xc9\xb7\xdd\xb9\xab\xcb\xbe' 备：C9CFBAA3D3A2B7BDC8EDBCFEB9C9B7DDB9ABCBBE</t>
        </is>
      </c>
      <c r="FB32" s="0" t="inlineStr">
        <is>
          <t>16行 1列，源：1900-01-01 00:00:00 备：2079-06-05 23:59:00</t>
        </is>
      </c>
      <c r="FD32" s="0" t="inlineStr">
        <is>
          <t>2行 14列，源：None 备：-9999999999999999.99</t>
        </is>
      </c>
      <c r="FE32" s="0" t="inlineStr">
        <is>
          <t>3行 3列，源：0001-01-01 00:00:00.00 +00:00 备：2025-05-12 00:00:00.00 -14:00</t>
        </is>
      </c>
    </row>
    <row r="33">
      <c r="A33" s="0" t="inlineStr">
        <is>
          <t>info_varbinary_dml_single_pk_irp</t>
        </is>
      </c>
      <c r="K33" s="0" t="inlineStr">
        <is>
          <t>[0;34m info_varbinary_dml_single_pk_irp [0m源备字段数相同，源端字段：4 	备端字段4</t>
        </is>
      </c>
      <c r="W33" s="16">
        <f>HYPERLINK("#2026041723hbase0!AD2","NO 源备存在差异，共39个")</f>
        <v/>
      </c>
      <c r="X33" s="0">
        <f>A33</f>
        <v/>
      </c>
      <c r="AC33" s="0" t="inlineStr">
        <is>
          <t>16行 0列，源：29 备：4</t>
        </is>
      </c>
      <c r="A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J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K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s="0" t="inlineStr">
        <is>
          <t>3行 3列，源：1971-05-11 00:00:00.00 +14:00 备：9999-12-31 23:59:59.99 +00:00</t>
        </is>
      </c>
      <c r="AT33" s="0" t="inlineStr">
        <is>
          <t>3行 16列，源：1.2345669834560371e-20 备：0.000000</t>
        </is>
      </c>
      <c r="AV33" s="0" t="inlineStr">
        <is>
          <t>15行 1列，源：2002-06-11 23:59:59.993000 备：2025-01-01 00:00:00.233</t>
        </is>
      </c>
      <c r="AW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X33" s="0" t="inlineStr">
        <is>
          <t>16行 0列，源：17 备：160</t>
        </is>
      </c>
      <c r="AZ33" s="0" t="inlineStr">
        <is>
          <t>15行 1列，源：2002-06-11 23:59:59.993000 备：2025-01-01 00:00:00.233</t>
        </is>
      </c>
      <c r="BA33" s="0" t="inlineStr">
        <is>
          <t>3行 19列，源：False 备：0</t>
        </is>
      </c>
      <c r="BB33" s="0" t="inlineStr">
        <is>
          <t>16行 0列，源：17 备：119</t>
        </is>
      </c>
      <c r="BC33" s="0" t="inlineStr">
        <is>
          <t>6行 2列，源：!@#%^&amp;()+{}:"&lt;&gt;?];\n 备：This is a nchar stri</t>
        </is>
      </c>
      <c r="BD33" s="0" t="inlineStr">
        <is>
          <t>15行 1列，源：9999-12-31 23:59:59.997000 备：9999-12-31 23:59:59.997</t>
        </is>
      </c>
      <c r="BE33" s="0" t="inlineStr">
        <is>
          <t>16行 0列，源：17 备：24</t>
        </is>
      </c>
      <c r="BH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3" s="0" t="inlineStr">
        <is>
          <t>3行 4列，源：0001-01-01 00:00:00 备：1945-05-11 14:30:45.123</t>
        </is>
      </c>
      <c r="BO33" s="0" t="inlineStr">
        <is>
          <t>1行 10列，源：None 备：988</t>
        </is>
      </c>
      <c r="B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33" s="0" t="inlineStr">
        <is>
          <t>3行 4列，源：0001-01-01 00:00:00 备：1945-05-11 14:30:45.123</t>
        </is>
      </c>
      <c r="BR33" s="0" t="inlineStr">
        <is>
          <t>2行 16列，源：1.2345669834560371e-20 备：</t>
        </is>
      </c>
      <c r="BT33"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A33" s="0" t="inlineStr">
        <is>
          <t>6行 2列，源：!@#%^&amp;()+{}:"&lt;&gt;?];\n 备：This is a nvarchar</t>
        </is>
      </c>
      <c r="C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33" s="0" t="inlineStr">
        <is>
          <t>3行 4列，源：0001-01-01 00:00:00.000 +00:00 备：2025-05-12 00:00:00.000 -14:00</t>
        </is>
      </c>
      <c r="CF33" s="0" t="inlineStr">
        <is>
          <t>3行 4列，源：0001-01-01 00:00:00.000 +00:00 备：2025-05-12 00:00:00.000 -14:00</t>
        </is>
      </c>
      <c r="CG33" s="0" t="inlineStr">
        <is>
          <t>3行 4列，源：0001-01-01 00:00:00.000 +00:00 备：2025-05-12 00:00:00.000 -14:00</t>
        </is>
      </c>
      <c r="CI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33" s="0" t="inlineStr">
        <is>
          <t>3行 4列，源：0001-01-01 00:00:00.000 +00:00 备：2026-04-17 17:18:31.537 +08:00</t>
        </is>
      </c>
      <c r="CL33" s="0" t="inlineStr">
        <is>
          <t>6行 2列，源：None 备：</t>
        </is>
      </c>
      <c r="CM33" s="0" t="inlineStr">
        <is>
          <t>3行 4列，源：12:30:45 备：23:59:59.123</t>
        </is>
      </c>
      <c r="CN33" s="0" t="inlineStr">
        <is>
          <t>4行 3列，源：2063-03-12 02:00:00.00 -04:25 备：2025-05-12 00:00:00.00 -14:00</t>
        </is>
      </c>
      <c r="CO33" s="0" t="inlineStr">
        <is>
          <t>17行 1列，源：1970-01-01 备：9999-12-30</t>
        </is>
      </c>
      <c r="CS33" s="0"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3" s="0" t="inlineStr">
        <is>
          <t>6行 0列，源：11 备：7</t>
        </is>
      </c>
      <c r="CU33" s="0" t="inlineStr">
        <is>
          <t>15行 1列，源：2068-06-01 备：9999-12-31</t>
        </is>
      </c>
      <c r="CV33" s="0"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W33" s="0" t="inlineStr">
        <is>
          <t>3行 7列，源：None 备：</t>
        </is>
      </c>
      <c r="DB33" s="0" t="inlineStr">
        <is>
          <t>3行 10列，源：None 备：</t>
        </is>
      </c>
      <c r="DI33" s="0" t="inlineStr">
        <is>
          <t>15行 1列，源：2002-06-11 23:59:59.993000 备：2025-01-01 00:00:00.233</t>
        </is>
      </c>
      <c r="DJ33" s="0" t="inlineStr">
        <is>
          <t>3行 8列，源：None 备：</t>
        </is>
      </c>
      <c r="DK33" s="0" t="inlineStr">
        <is>
          <t>1行 15列，源：None 备：</t>
        </is>
      </c>
      <c r="DP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3" s="0" t="inlineStr">
        <is>
          <t>3行 4列，源：12:30:45 备：23:59:59.123</t>
        </is>
      </c>
      <c r="DT33" s="0" t="inlineStr">
        <is>
          <t>3行 4列，源：12:30:45 备：23:59:59.123</t>
        </is>
      </c>
      <c r="DV33"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B33" s="0" t="inlineStr">
        <is>
          <t>3行 4列，源：12:30:45 备：23:59:59.123</t>
        </is>
      </c>
      <c r="E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33" s="0" t="inlineStr">
        <is>
          <t>2行 15列，源：nan 备：</t>
        </is>
      </c>
      <c r="EK33" s="0" t="inlineStr">
        <is>
          <t>4行 3列，源：12:30:45.100000 备：23:59:59.12</t>
        </is>
      </c>
      <c r="EL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O33" s="0" t="inlineStr">
        <is>
          <t>4行 3列，源：12:30:45.100000 备：</t>
        </is>
      </c>
      <c r="E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33" s="0" t="inlineStr">
        <is>
          <t>2行 15列，源：nan 备：</t>
        </is>
      </c>
      <c r="ET33" s="0" t="inlineStr">
        <is>
          <t>4行 2列，源：12:30:45.100000 备：12:00:00.1</t>
        </is>
      </c>
      <c r="EW33" s="0" t="inlineStr">
        <is>
          <t>3行 7列，源：09:12:34.123457 备：</t>
        </is>
      </c>
      <c r="EZ33" s="0" t="inlineStr">
        <is>
          <t>2行 15列，源：nan 备：</t>
        </is>
      </c>
      <c r="FA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33" s="0" t="inlineStr">
        <is>
          <t>17行 0列，源：24 备：183</t>
        </is>
      </c>
      <c r="FD33" s="0" t="inlineStr">
        <is>
          <t>2行 15列，源：nan 备：</t>
        </is>
      </c>
      <c r="FE33" s="0" t="inlineStr">
        <is>
          <t>3行 4列，源：0001-01-01 00:00:00.000 +00:00 备：2025-05-12 00:00:00.000 -14:00</t>
        </is>
      </c>
    </row>
    <row r="34">
      <c r="B34" s="0" t="inlineStr">
        <is>
          <t>YES</t>
        </is>
      </c>
      <c r="C34" s="0" t="inlineStr">
        <is>
          <t>NULL</t>
        </is>
      </c>
      <c r="D34" s="0" t="inlineStr">
        <is>
          <t>NULL</t>
        </is>
      </c>
      <c r="E34" s="0" t="inlineStr">
        <is>
          <t>NULL</t>
        </is>
      </c>
      <c r="F34" s="0" t="inlineStr">
        <is>
          <t>NULL</t>
        </is>
      </c>
      <c r="G34" s="0" t="inlineStr">
        <is>
          <t>NULL</t>
        </is>
      </c>
      <c r="H34" s="0" t="inlineStr">
        <is>
          <t>NULL</t>
        </is>
      </c>
      <c r="I34" s="0" t="inlineStr">
        <is>
          <t>YES!PK__info_var__3213E83FB56840C7</t>
        </is>
      </c>
      <c r="J34" s="0" t="inlineStr">
        <is>
          <t>YES! 主键相关索引</t>
        </is>
      </c>
      <c r="K34" s="0" t="inlineStr">
        <is>
          <t xml:space="preserve"> NO!  	 id列源备映射错误，源端为int None位	期望更改为text	实际备端为int None位</t>
        </is>
      </c>
      <c r="AC34" s="0" t="inlineStr">
        <is>
          <t>16行 1列，源：1981-05-11 14:31:00 备：2079-06-06 23:59:00</t>
        </is>
      </c>
      <c r="AD34" s="0" t="inlineStr">
        <is>
          <t>8行 0列，源：9 备：8</t>
        </is>
      </c>
      <c r="AJ34" s="0" t="inlineStr">
        <is>
          <t>8行 0列，源：9 备：8</t>
        </is>
      </c>
      <c r="AK34" s="0" t="inlineStr">
        <is>
          <t>5行 0列，源：6 备：14</t>
        </is>
      </c>
      <c r="AM34" s="0" t="inlineStr">
        <is>
          <t>3行 4列，源：1971-05-11 00:00:00.000 +14:00 备：9999-12-31 23:59:59.999 +00:00</t>
        </is>
      </c>
      <c r="AT34" s="0" t="inlineStr">
        <is>
          <t>3行 19列，源：False 备：0</t>
        </is>
      </c>
      <c r="AV34" s="0" t="inlineStr">
        <is>
          <t>16行 0列，源：17 备：24</t>
        </is>
      </c>
      <c r="AW34" s="0" t="inlineStr">
        <is>
          <t>8行 0列，源：9 备：8</t>
        </is>
      </c>
      <c r="AX34" s="0" t="inlineStr">
        <is>
          <t>16行 1列，源：2003-11-04 23:59:59.990000 备：1996-03-03 23:59:59.997</t>
        </is>
      </c>
      <c r="AZ34" s="0" t="inlineStr">
        <is>
          <t>16行 0列，源：17 备：24</t>
        </is>
      </c>
      <c r="BA34" s="0" t="inlineStr">
        <is>
          <t>4行 0列，源：5 备：13</t>
        </is>
      </c>
      <c r="BB34" s="0" t="inlineStr">
        <is>
          <t>16行 1列，源：2003-11-04 23:59:59.990000 备：1753-01-02 00:00:00.000</t>
        </is>
      </c>
      <c r="BC34"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4" s="0" t="inlineStr">
        <is>
          <t>16行 0列，源：17 备：24</t>
        </is>
      </c>
      <c r="BE34" s="0" t="inlineStr">
        <is>
          <t>16行 1列，源：2003-11-04 23:59:59.990000 备：2020-02-29 19:27:31.123</t>
        </is>
      </c>
      <c r="BH34" s="0" t="inlineStr">
        <is>
          <t>5行 0列，源：6 备：14</t>
        </is>
      </c>
      <c r="BM34" s="0" t="inlineStr">
        <is>
          <t>3行 5列，源：0001-01-01 00:00:00 备：1945-05-11 14:30:45.1235</t>
        </is>
      </c>
      <c r="BO34" s="0" t="inlineStr">
        <is>
          <t>1行 11列，源：None 备：987654321098765410987654321098765432</t>
        </is>
      </c>
      <c r="BP34" s="0" t="inlineStr">
        <is>
          <t>8行 0列，源：9 备：8</t>
        </is>
      </c>
      <c r="BQ34" s="0" t="inlineStr">
        <is>
          <t>3行 5列，源：0001-01-01 00:00:00 备：1945-05-11 14:30:45.1235</t>
        </is>
      </c>
      <c r="BR34" s="0" t="inlineStr">
        <is>
          <t>2行 18列，源：None 备：</t>
        </is>
      </c>
      <c r="BT34" s="0" t="inlineStr">
        <is>
          <t>5行 0列，源：6 备：21</t>
        </is>
      </c>
      <c r="BW34" s="0" t="inlineStr">
        <is>
          <t>5行 0列，源：6 备：14</t>
        </is>
      </c>
      <c r="BX34" s="0" t="inlineStr">
        <is>
          <t>8行 0列，源：9 备：2</t>
        </is>
      </c>
      <c r="CA34"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4" s="0" t="inlineStr">
        <is>
          <t>8行 0列，源：9 备：8</t>
        </is>
      </c>
      <c r="CD34" s="0" t="inlineStr">
        <is>
          <t>3行 5列，源：0001-01-01 00:00:00.0000 +00:00 备：2025-05-12 00:00:00.0000 -14:00</t>
        </is>
      </c>
      <c r="CF34" s="0" t="inlineStr">
        <is>
          <t>3行 5列，源：0001-01-01 00:00:00.0000 +00:00 备：2025-05-12 00:00:00.0000 -14:00</t>
        </is>
      </c>
      <c r="CG34" s="0" t="inlineStr">
        <is>
          <t>3行 5列，源：0001-01-01 00:00:00.0000 +00:00 备：2025-05-12 00:00:00.0000 -14:00</t>
        </is>
      </c>
      <c r="CI34" s="0" t="inlineStr">
        <is>
          <t>8行 0列，源：9 备：109</t>
        </is>
      </c>
      <c r="CJ34" s="0" t="inlineStr">
        <is>
          <t>3行 5列，源：0001-01-01 00:00:00.0000 +00:00 备：2026-04-17 17:18:31.5370 +08:00</t>
        </is>
      </c>
      <c r="CL34" s="0" t="inlineStr">
        <is>
          <t>6行 4列，源：None 备：</t>
        </is>
      </c>
      <c r="CM34" s="0" t="inlineStr">
        <is>
          <t>3行 5列，源：12:30:45 备：23:59:59.1235</t>
        </is>
      </c>
      <c r="CN34" s="0" t="inlineStr">
        <is>
          <t>4行 4列，源：2063-03-12 02:00:00.000 -04:25 备：2025-05-12 00:00:00.000 -14:00</t>
        </is>
      </c>
      <c r="CO34" s="0" t="inlineStr">
        <is>
          <t>18行 0列，源：28 备：23</t>
        </is>
      </c>
      <c r="CS34" s="0" t="inlineStr">
        <is>
          <t>8行 0列，源：9 备：8</t>
        </is>
      </c>
      <c r="CT34" s="0" t="inlineStr">
        <is>
          <t>7行 0列，源：13 备：9</t>
        </is>
      </c>
      <c r="CU34" s="0" t="inlineStr">
        <is>
          <t>16行 0列，源：102 备：5</t>
        </is>
      </c>
      <c r="CV34" s="0" t="inlineStr">
        <is>
          <t>8行 0列，源：9 备：8</t>
        </is>
      </c>
      <c r="CW34" s="0" t="inlineStr">
        <is>
          <t>3行 8列，源：None 备：</t>
        </is>
      </c>
      <c r="DB34" s="0" t="inlineStr">
        <is>
          <t>3行 11列，源：None 备：</t>
        </is>
      </c>
      <c r="DI34" s="0" t="inlineStr">
        <is>
          <t>16行 0列，源：17 备：24</t>
        </is>
      </c>
      <c r="DJ34" s="0" t="inlineStr">
        <is>
          <t>3行 9列，源：None 备：</t>
        </is>
      </c>
      <c r="DK34" s="0" t="inlineStr">
        <is>
          <t>1行 16列，源：None 备：</t>
        </is>
      </c>
      <c r="DP34" s="0" t="inlineStr">
        <is>
          <t>5行 0列，源：6 备：14</t>
        </is>
      </c>
      <c r="DR34" s="0" t="inlineStr">
        <is>
          <t>3行 5列，源：12:30:45 备：23:59:59.1235</t>
        </is>
      </c>
      <c r="DT34" s="0" t="inlineStr">
        <is>
          <t>3行 5列，源：12:30:45 备：23:59:59.1235</t>
        </is>
      </c>
      <c r="DV34" s="0" t="inlineStr">
        <is>
          <t>5行 0列，源：6 备：21</t>
        </is>
      </c>
      <c r="DY34" s="0" t="inlineStr">
        <is>
          <t>8行 0列，源：9 备：8</t>
        </is>
      </c>
      <c r="EB34" s="0" t="inlineStr">
        <is>
          <t>3行 5列，源：12:30:45 备：23:59:59.1235</t>
        </is>
      </c>
      <c r="EC34" s="0" t="inlineStr">
        <is>
          <t>8行 0列，源：9 备：2</t>
        </is>
      </c>
      <c r="EF34" s="0" t="inlineStr">
        <is>
          <t>2行 16列，源：nan 备：</t>
        </is>
      </c>
      <c r="EK34" s="0" t="inlineStr">
        <is>
          <t>4行 4列，源：12:30:45.100000 备：23:59:59.123</t>
        </is>
      </c>
      <c r="EL34" s="0" t="inlineStr">
        <is>
          <t>8行 0列，源：9 备：8</t>
        </is>
      </c>
      <c r="EO34" s="0" t="inlineStr">
        <is>
          <t>4行 4列，源：12:30:45.100000 备：00:00:01.123</t>
        </is>
      </c>
      <c r="EP34" s="0" t="inlineStr">
        <is>
          <t>8行 0列，源：9 备：8</t>
        </is>
      </c>
      <c r="EQ34" s="0" t="inlineStr">
        <is>
          <t>2行 16列，源：nan 备：</t>
        </is>
      </c>
      <c r="ET34" s="0" t="inlineStr">
        <is>
          <t>4行 3列，源：12:30:45.120000 备：</t>
        </is>
      </c>
      <c r="EW34" s="0" t="inlineStr">
        <is>
          <t>3行 8列，源：12:30:45.123456 备：00:00:01.1234567</t>
        </is>
      </c>
      <c r="EZ34" s="0" t="inlineStr">
        <is>
          <t>2行 16列，源：nan 备：</t>
        </is>
      </c>
      <c r="FA34" s="0" t="inlineStr">
        <is>
          <t>8行 0列，源：9 备：2</t>
        </is>
      </c>
      <c r="FB34" s="0" t="inlineStr">
        <is>
          <t>17行 1列，源：2079-06-06 23:59:00 备：2025-05-11 12:00:00</t>
        </is>
      </c>
      <c r="FD34" s="0" t="inlineStr">
        <is>
          <t>2行 16列，源：nan 备：</t>
        </is>
      </c>
      <c r="FE34" s="0" t="inlineStr">
        <is>
          <t>3行 5列，源：0001-01-01 00:00:00.0000 +00:00 备：2025-05-12 00:00:00.0000 -14:00</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c_varbinary列源备映射错误，源端为varbinary 1位	期望更改为text	实际备端为varbinary 1位</t>
        </is>
      </c>
      <c r="AC35" s="0" t="inlineStr">
        <is>
          <t>17行 0列，源：30 备：5</t>
        </is>
      </c>
      <c r="AD35" s="0" t="inlineStr">
        <is>
          <t>8行 1列，源：b'*' 备：42</t>
        </is>
      </c>
      <c r="AJ35" s="0" t="inlineStr">
        <is>
          <t>8行 1列，源：b'*' 备：42</t>
        </is>
      </c>
      <c r="AK35" s="0" t="inlineStr">
        <is>
          <t>5行 1列，源：A 备：Y</t>
        </is>
      </c>
      <c r="AM35" s="0" t="inlineStr">
        <is>
          <t>3行 5列，源：1971-05-11 00:00:00.0000 +14:00 备：9999-12-31 23:59:59.9999 +00:00</t>
        </is>
      </c>
      <c r="AT35" s="0" t="inlineStr">
        <is>
          <t>4行 0列，源：5 备：13</t>
        </is>
      </c>
      <c r="AV35" s="0" t="inlineStr">
        <is>
          <t>16行 1列，源：2003-11-04 23:59:59.990000 备：2040-12-25 23:59:59.997</t>
        </is>
      </c>
      <c r="AW35" s="0" t="inlineStr">
        <is>
          <t>8行 1列，源：b'*' 备：42</t>
        </is>
      </c>
      <c r="AX35" s="0" t="inlineStr">
        <is>
          <t>17行 0列，源：18 备：161</t>
        </is>
      </c>
      <c r="AZ35" s="0" t="inlineStr">
        <is>
          <t>16行 1列，源：2003-11-04 23:59:59.990000 备：2040-12-25 23:59:59.997</t>
        </is>
      </c>
      <c r="BA35" s="0" t="inlineStr">
        <is>
          <t>4行 2列，源：0.0 备：</t>
        </is>
      </c>
      <c r="BB35" s="0" t="inlineStr">
        <is>
          <t>17行 0列，源：18 备：12</t>
        </is>
      </c>
      <c r="BC35"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5" s="0" t="inlineStr">
        <is>
          <t>16行 1列，源：9999-12-31 23:59:59.997000 备：9999-12-31 23:59:59.997</t>
        </is>
      </c>
      <c r="BE35" s="0" t="inlineStr">
        <is>
          <t>17行 0列，源：18 备：3</t>
        </is>
      </c>
      <c r="BH35" s="0" t="inlineStr">
        <is>
          <t>5行 1列，源：A 备：Y</t>
        </is>
      </c>
      <c r="BM35" s="0" t="inlineStr">
        <is>
          <t>3行 6列，源：0001-01-01 00:00:00 备：1945-05-11 14:30:45.12346</t>
        </is>
      </c>
      <c r="BO35" s="0" t="inlineStr">
        <is>
          <t>1行 12列，源：None 备：0.98765432109874321098765432109876543200</t>
        </is>
      </c>
      <c r="BP35" s="0" t="inlineStr">
        <is>
          <t>8行 1列，源：b'*' 备：42</t>
        </is>
      </c>
      <c r="BQ35" s="0" t="inlineStr">
        <is>
          <t>3行 6列，源：0001-01-01 00:00:00 备：1945-05-11 14:30:45.12346</t>
        </is>
      </c>
      <c r="BR35" s="0" t="inlineStr">
        <is>
          <t>2行 19列，源：False 备：1</t>
        </is>
      </c>
      <c r="BT35" s="0" t="inlineStr">
        <is>
          <t>5行 1列，源：Y 备：</t>
        </is>
      </c>
      <c r="BW35" s="0" t="inlineStr">
        <is>
          <t>5行 1列，源：A 备：Y</t>
        </is>
      </c>
      <c r="BX35" s="0" t="inlineStr">
        <is>
          <t>8行 1列，源：b'*' 备：00</t>
        </is>
      </c>
      <c r="CA35"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5" s="0" t="inlineStr">
        <is>
          <t>8行 1列，源：b'*' 备：42</t>
        </is>
      </c>
      <c r="CD35" s="0" t="inlineStr">
        <is>
          <t>3行 6列，源：0001-01-01 00:00:00.00000 +00:00 备：2025-05-12 00:00:00.00000 -14:00</t>
        </is>
      </c>
      <c r="CF35" s="0" t="inlineStr">
        <is>
          <t>3行 6列，源：0001-01-01 00:00:00.00000 +00:00 备：2025-05-12 00:00:00.00000 -14:00</t>
        </is>
      </c>
      <c r="CG35" s="0" t="inlineStr">
        <is>
          <t>3行 6列，源：0001-01-01 00:00:00.00000 +00:00 备：2025-05-12 00:00:00.00000 -14:00</t>
        </is>
      </c>
      <c r="CI35" s="0" t="inlineStr">
        <is>
          <t>8行 1列，源：b'*' 备：2A</t>
        </is>
      </c>
      <c r="CJ35" s="0" t="inlineStr">
        <is>
          <t>3行 6列，源：0001-01-01 00:00:00.00000 +00:00 备：2026-04-17 17:18:31.53698 +08:00</t>
        </is>
      </c>
      <c r="CL35" s="0" t="inlineStr">
        <is>
          <t>6行 6列，源：None 备：</t>
        </is>
      </c>
      <c r="CM35" s="0" t="inlineStr">
        <is>
          <t>3行 6列，源：12:30:45 备：23:59:59.12346</t>
        </is>
      </c>
      <c r="CN35" s="0" t="inlineStr">
        <is>
          <t>4行 5列，源：2063-03-12 02:00:00.0000 -04:25 备：2025-05-12 00:00:00.0000 -14:00</t>
        </is>
      </c>
      <c r="CO35" s="0" t="inlineStr">
        <is>
          <t>18行 1列，源：0001-01-02 备：0001-01-01</t>
        </is>
      </c>
      <c r="CS35" s="0" t="inlineStr">
        <is>
          <t>8行 1列，源：b'X' 备：58</t>
        </is>
      </c>
      <c r="CT35" s="0" t="inlineStr">
        <is>
          <t>7行 1列，源：None 备：12:30:45</t>
        </is>
      </c>
      <c r="CU35" s="0" t="inlineStr">
        <is>
          <t>16行 1列，源：1900-01-01 备：2026-04-17</t>
        </is>
      </c>
      <c r="CV35" s="0" t="inlineStr">
        <is>
          <t>8行 1列，源：b'F' 备：46</t>
        </is>
      </c>
      <c r="CW35" s="0" t="inlineStr">
        <is>
          <t>3行 9列，源：None 备：</t>
        </is>
      </c>
      <c r="DB35" s="0" t="inlineStr">
        <is>
          <t>3行 12列，源：None 备：</t>
        </is>
      </c>
      <c r="DI35" s="0" t="inlineStr">
        <is>
          <t>16行 1列，源：2003-11-04 23:59:59.990000 备：2040-12-25 23:59:59.997</t>
        </is>
      </c>
      <c r="DJ35" s="0" t="inlineStr">
        <is>
          <t>3行 10列，源：None 备：</t>
        </is>
      </c>
      <c r="DK35" s="0" t="inlineStr">
        <is>
          <t>1行 17列，源：None 备：</t>
        </is>
      </c>
      <c r="DP35" s="0" t="inlineStr">
        <is>
          <t>5行 1列，源：A 备：Y</t>
        </is>
      </c>
      <c r="DR35" s="0" t="inlineStr">
        <is>
          <t>3行 6列，源：12:30:45 备：23:59:59.12346</t>
        </is>
      </c>
      <c r="DT35" s="0" t="inlineStr">
        <is>
          <t>3行 6列，源：12:30:45 备：23:59:59.12346</t>
        </is>
      </c>
      <c r="DV35" s="0" t="inlineStr">
        <is>
          <t>5行 1列，源：Y 备：</t>
        </is>
      </c>
      <c r="DY35" s="0" t="inlineStr">
        <is>
          <t>8行 1列，源：b'*' 备：42</t>
        </is>
      </c>
      <c r="EB35" s="0" t="inlineStr">
        <is>
          <t>3行 6列，源：12:30:45 备：23:59:59.12346</t>
        </is>
      </c>
      <c r="EC35" s="0" t="inlineStr">
        <is>
          <t>8行 1列，源：b'*' 备：</t>
        </is>
      </c>
      <c r="EF35" s="0" t="inlineStr">
        <is>
          <t>2行 17列，源：None 备：</t>
        </is>
      </c>
      <c r="EK35" s="0" t="inlineStr">
        <is>
          <t>4行 5列，源：12:30:45.100000 备：23:59:59.1235</t>
        </is>
      </c>
      <c r="EL35" s="0" t="inlineStr">
        <is>
          <t>8行 1列，源：b'*' 备：42</t>
        </is>
      </c>
      <c r="EO35" s="0" t="inlineStr">
        <is>
          <t>4行 5列，源：12:30:45.100000 备：</t>
        </is>
      </c>
      <c r="EP35" s="0" t="inlineStr">
        <is>
          <t>8行 1列，源：b'*' 备：42</t>
        </is>
      </c>
      <c r="EQ35" s="0" t="inlineStr">
        <is>
          <t>2行 17列，源：None 备：</t>
        </is>
      </c>
      <c r="ET35" s="0" t="inlineStr">
        <is>
          <t>4行 4列，源：12:30:45.123000 备：12:00:00.123</t>
        </is>
      </c>
      <c r="EW35" s="0" t="inlineStr">
        <is>
          <t>4行 0列，源：11 备：14</t>
        </is>
      </c>
      <c r="EZ35" s="0" t="inlineStr">
        <is>
          <t>2行 17列，源：None 备：</t>
        </is>
      </c>
      <c r="FA35" s="0" t="inlineStr">
        <is>
          <t>8行 1列，源：b'*' 备：</t>
        </is>
      </c>
      <c r="FB35" s="0" t="inlineStr">
        <is>
          <t>18行 0列，源：25 备：184</t>
        </is>
      </c>
      <c r="FD35" s="0" t="inlineStr">
        <is>
          <t>2行 17列，源：None 备：</t>
        </is>
      </c>
      <c r="FE35" s="0" t="inlineStr">
        <is>
          <t>3行 6列，源：0001-01-01 00:00:00.00000 +00:00 备：2025-05-12 00:00:00.00000 -14:00</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c_varbinary_100列源备映射错误，源端为varbinary 100位	期望更改为text	实际备端为varbinary 100位</t>
        </is>
      </c>
      <c r="AC36" s="0" t="inlineStr">
        <is>
          <t>17行 1列，源：2079-06-05 23:59:00 备：2026-04-17 17:16:00</t>
        </is>
      </c>
      <c r="AD36" s="0" t="inlineStr">
        <is>
          <t>8行 2列，源：b'~!@#$%^&amp;*]' 备：C9CFBAA3D3A2B7BDC8EDBCFEB9C9B7DDB9ABCBBE</t>
        </is>
      </c>
      <c r="AJ36" s="0" t="inlineStr">
        <is>
          <t>8行 2列，源：b'~!@#$%^&amp;*]' 备：C9CFBAA3D3A2B7BDC8EDBCFEB9C9B7DDB9ABCBBE</t>
        </is>
      </c>
      <c r="AK36" s="0" t="inlineStr">
        <is>
          <t>5行 1列，源：A 备：Y</t>
        </is>
      </c>
      <c r="AM36" s="0" t="inlineStr">
        <is>
          <t>3行 6列，源：1971-05-11 00:00:00.00000 +14:00 备：9999-12-31 23:59:59.99999 +00:00</t>
        </is>
      </c>
      <c r="AT36" s="0" t="inlineStr">
        <is>
          <t>4行 2列，源：0.0 备：</t>
        </is>
      </c>
      <c r="AV36" s="0" t="inlineStr">
        <is>
          <t>17行 0列，源：18 备：3</t>
        </is>
      </c>
      <c r="AW36" s="0" t="inlineStr">
        <is>
          <t>8行 2列，源：b'~!@#$%^&amp;*]' 备：C9CFBAA3D3A2B7BDC8EDBCFEB9C9B7DDB9ABCBBE</t>
        </is>
      </c>
      <c r="AX36" s="0" t="inlineStr">
        <is>
          <t>17行 1列，源：2004-12-24 23:59:59.990000 备：1997-04-04 23:59:59.997</t>
        </is>
      </c>
      <c r="AZ36" s="0" t="inlineStr">
        <is>
          <t>17行 0列，源：18 备：3</t>
        </is>
      </c>
      <c r="BA36" s="0" t="inlineStr">
        <is>
          <t>4行 3列，源：0 备：123456</t>
        </is>
      </c>
      <c r="BB36" s="0" t="inlineStr">
        <is>
          <t>17行 1列，源：2004-12-24 23:59:59.990000 备：1998-05-05 23:59:59.997</t>
        </is>
      </c>
      <c r="BC36" s="0" t="inlineStr">
        <is>
          <t>7行 0列，源：8 备：7</t>
        </is>
      </c>
      <c r="BD36" s="0" t="inlineStr">
        <is>
          <t>17行 0列，源：18 备：3</t>
        </is>
      </c>
      <c r="BE36" s="0" t="inlineStr">
        <is>
          <t>17行 1列，源：2004-12-24 23:59:59.990000 备：1753-01-01 00:00:00.000</t>
        </is>
      </c>
      <c r="BH36" s="0" t="inlineStr">
        <is>
          <t>5行 1列，源：A 备：Y</t>
        </is>
      </c>
      <c r="BM36" s="0" t="inlineStr">
        <is>
          <t>3行 7列，源：0001-01-01 00:00:00 备：1945-05-11 14:30:45.123457</t>
        </is>
      </c>
      <c r="BO36" s="0" t="inlineStr">
        <is>
          <t>1行 13列，源：None 备：987654321098765432105432.1098542000</t>
        </is>
      </c>
      <c r="BP36" s="0" t="inlineStr">
        <is>
          <t>8行 2列，源：b'~!@#$%^&amp;*]\x00\x00\x00\x00\x00\x00\x00\x00\x00\x00' 备：C9CFBAA3D3A2B7BDC8EDBCFEB9C9B7DDB9ABCBBE</t>
        </is>
      </c>
      <c r="BQ36" s="0" t="inlineStr">
        <is>
          <t>3行 7列，源：0001-01-01 00:00:00 备：1945-05-11 14:30:45.123457</t>
        </is>
      </c>
      <c r="BR36" s="0" t="inlineStr">
        <is>
          <t>3行 0列，源：5 备：12</t>
        </is>
      </c>
      <c r="BT36" s="0" t="inlineStr">
        <is>
          <t>5行 1列，源：Y 备：</t>
        </is>
      </c>
      <c r="BW36" s="0" t="inlineStr">
        <is>
          <t>5行 1列，源：A 备：Y</t>
        </is>
      </c>
      <c r="BX36" s="0" t="inlineStr">
        <is>
          <t>8行 2列，源：b'~!@#$%^&amp;*]\x00\x00\x00\x00\x00\x00\x00\x00\x00\x00' 备：0000000000000000000000000000000000000000</t>
        </is>
      </c>
      <c r="CA36" s="0" t="inlineStr">
        <is>
          <t>7行 0列，源：8 备：7</t>
        </is>
      </c>
      <c r="CC36" s="0" t="inlineStr">
        <is>
          <t>8行 2列，源：b'~!@#$%^&amp;*]\x00\x00\x00\x00\x00\x00\x00\x00\x00\x00' 备：C9CFBAA3D3A2B7BDC8EDBCFEB9C9B7DDB9ABCBBE</t>
        </is>
      </c>
      <c r="CD36" s="0" t="inlineStr">
        <is>
          <t>3行 7列，源：0001-01-01 00:00:00.000000 +00:00 备：2025-05-12 00:00:00.000000 -14:00</t>
        </is>
      </c>
      <c r="CF36" s="0" t="inlineStr">
        <is>
          <t>3行 7列，源：0001-01-01 00:00:00.000000 +00:00 备：2025-05-12 00:00:00.000000 -14:00</t>
        </is>
      </c>
      <c r="CG36" s="0" t="inlineStr">
        <is>
          <t>3行 7列，源：0001-01-01 00:00:00.000000 +00:00 备：2025-05-12 00:00:00.000000 -14:00</t>
        </is>
      </c>
      <c r="CI36" s="0" t="inlineStr">
        <is>
          <t>8行 2列，源：b'~!@#$%^&amp;*]\x00\x00\x00\x00\x00\x00\x00\x00\x00\x00' 备：7E21402324255E262A5D00000000000000000000</t>
        </is>
      </c>
      <c r="CJ36" s="0" t="inlineStr">
        <is>
          <t>3行 7列，源：0001-01-01 00:00:00.000000 +00:00 备：2026-04-17 17:18:31.536981 +08:00</t>
        </is>
      </c>
      <c r="CL36" s="0" t="inlineStr">
        <is>
          <t>6行 8列，源：None 备：</t>
        </is>
      </c>
      <c r="CM36" s="0" t="inlineStr">
        <is>
          <t>3行 7列，源：12:30:45 备：23:59:59.123457</t>
        </is>
      </c>
      <c r="CN36" s="0" t="inlineStr">
        <is>
          <t>4行 6列，源：2063-03-12 02:00:00.00000 -04:25 备：2025-05-12 00:00:00.00000 -14:00</t>
        </is>
      </c>
      <c r="CO36" s="0" t="inlineStr">
        <is>
          <t>19行 0列，源：29 备：231</t>
        </is>
      </c>
      <c r="CS36" s="0" t="inlineStr">
        <is>
          <t>8行 2列，源：b'This is a test strin' 备：546869732069732061207465737420737472696E</t>
        </is>
      </c>
      <c r="CT36" s="0" t="inlineStr">
        <is>
          <t>7行 2列，源：00:00:01.100000 备：12:30:45.1</t>
        </is>
      </c>
      <c r="CU36" s="0" t="inlineStr">
        <is>
          <t>17行 0列，源：103 备：57</t>
        </is>
      </c>
      <c r="CV36" s="0" t="inlineStr">
        <is>
          <t>8行 2列，源：b'~!\xd3\xa2\xb7\xbdTest&amp;*\x00\x00\x00\x00\x00\x00\x00\x00' 备：7E21D3A2B7BD54657374262A0000000000000000</t>
        </is>
      </c>
      <c r="CW36" s="0" t="inlineStr">
        <is>
          <t>3行 10列，源：None 备：</t>
        </is>
      </c>
      <c r="DB36" s="0" t="inlineStr">
        <is>
          <t>3行 13列，源：None 备：</t>
        </is>
      </c>
      <c r="DI36" s="0" t="inlineStr">
        <is>
          <t>17行 0列，源：18 备：3</t>
        </is>
      </c>
      <c r="DJ36" s="0" t="inlineStr">
        <is>
          <t>3行 11列，源：None 备：</t>
        </is>
      </c>
      <c r="DK36" s="0" t="inlineStr">
        <is>
          <t>1行 18列，源：None 备：</t>
        </is>
      </c>
      <c r="DP36" s="0" t="inlineStr">
        <is>
          <t>5行 1列，源：A 备：Y</t>
        </is>
      </c>
      <c r="DR36" s="0" t="inlineStr">
        <is>
          <t>3行 7列，源：12:30:45 备：23:59:59.123457</t>
        </is>
      </c>
      <c r="DT36" s="0" t="inlineStr">
        <is>
          <t>3行 7列，源：12:30:45 备：23:59:59.123457</t>
        </is>
      </c>
      <c r="DV36" s="0" t="inlineStr">
        <is>
          <t>5行 1列，源：Y 备：</t>
        </is>
      </c>
      <c r="DY36" s="0" t="inlineStr">
        <is>
          <t>8行 2列，源：b'~!@#$%^&amp;*]' 备：C9CFBAA3D3A2B7BDC8EDBCFEB9C9B7DDB9ABCBBE</t>
        </is>
      </c>
      <c r="EB36" s="0" t="inlineStr">
        <is>
          <t>3行 7列，源：12:30:45 备：23:59:59.123457</t>
        </is>
      </c>
      <c r="EC36" s="0" t="inlineStr">
        <is>
          <t>8行 2列，源：b'~!@#$%^&amp;*]' 备：</t>
        </is>
      </c>
      <c r="EF36" s="0" t="inlineStr">
        <is>
          <t>2行 18列，源：None 备：</t>
        </is>
      </c>
      <c r="EK36" s="0" t="inlineStr">
        <is>
          <t>4行 6列，源：12:30:45.100000 备：23:59:59.12346</t>
        </is>
      </c>
      <c r="EL36" s="0" t="inlineStr">
        <is>
          <t>8行 2列，源：b'~!@#$%^&amp;*]' 备：C9CFBAA3D3A2B7BDC8EDBCFEB9C9B7DDB9ABCBBE</t>
        </is>
      </c>
      <c r="EO36" s="0" t="inlineStr">
        <is>
          <t>4行 6列，源：12:30:45.100000 备：00:00:01.12346</t>
        </is>
      </c>
      <c r="EP36" s="0" t="inlineStr">
        <is>
          <t>8行 2列，源：b'~!@#$%^&amp;*]\x00\x00\x00\x00\x00\x00\x00\x00\x00\x00' 备：C9CFBAA3D3A2B7BDC8EDBCFEB9C9B7DDB9ABCBBE</t>
        </is>
      </c>
      <c r="EQ36" s="0" t="inlineStr">
        <is>
          <t>2行 18列，源：None 备：</t>
        </is>
      </c>
      <c r="ET36" s="0" t="inlineStr">
        <is>
          <t>4行 5列，源：12:30:45.123500 备：</t>
        </is>
      </c>
      <c r="EW36" s="0" t="inlineStr">
        <is>
          <t>4行 1列，源：12:30:45 备：</t>
        </is>
      </c>
      <c r="EZ36" s="0" t="inlineStr">
        <is>
          <t>2行 18列，源：None 备：</t>
        </is>
      </c>
      <c r="FA36" s="0" t="inlineStr">
        <is>
          <t>8行 2列，源：b'~!@#$%^&amp;*]' 备：</t>
        </is>
      </c>
      <c r="FB36" s="0" t="inlineStr">
        <is>
          <t>18行 1列，源：2026-04-17 17:15:00 备：2023-12-25 23:59:00</t>
        </is>
      </c>
      <c r="FD36" s="0" t="inlineStr">
        <is>
          <t>2行 18列，源：None 备：</t>
        </is>
      </c>
      <c r="FE36" s="0" t="inlineStr">
        <is>
          <t>3行 7列，源：0001-01-01 00:00:00.000000 +00:00 备：2025-05-12 00:00:00.000000 -14:00</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c_varbinary_200列源备映射错误，源端为varbinary 200位	期望更改为text	实际备端为varbinary 200位</t>
        </is>
      </c>
      <c r="AC37" s="0" t="inlineStr">
        <is>
          <t>18行 0列，源：31 备：57</t>
        </is>
      </c>
      <c r="A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K37" s="0" t="inlineStr">
        <is>
          <t xml:space="preserve">5行 2列，源：THIS IS A            备：测Test\n%_8试&amp;12YG@2  </t>
        </is>
      </c>
      <c r="AM37" s="0" t="inlineStr">
        <is>
          <t>3行 7列，源：1971-05-11 00:00:00.000000 +14:00 备：9999-12-31 23:59:59.999999 +00:00</t>
        </is>
      </c>
      <c r="AT37" s="0" t="inlineStr">
        <is>
          <t>4行 5列，源：None 备：</t>
        </is>
      </c>
      <c r="AV37" s="0" t="inlineStr">
        <is>
          <t>17行 1列，源：2004-12-24 23:59:59.990000 备：1753-01-01 00:00:00.000</t>
        </is>
      </c>
      <c r="AW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X37" s="0" t="inlineStr">
        <is>
          <t>18行 0列，源：19 备：162</t>
        </is>
      </c>
      <c r="AZ37" s="0" t="inlineStr">
        <is>
          <t>17行 1列，源：2004-12-24 23:59:59.990000 备：1753-01-01 00:00:00.000</t>
        </is>
      </c>
      <c r="BA37" s="0" t="inlineStr">
        <is>
          <t>4行 4列，源：0 备：1000000</t>
        </is>
      </c>
      <c r="BB37" s="0" t="inlineStr">
        <is>
          <t>18行 0列，源：19 备：121</t>
        </is>
      </c>
      <c r="BC37" s="0" t="inlineStr">
        <is>
          <t>7行 1列，源：0 备：*</t>
        </is>
      </c>
      <c r="BD37" s="0" t="inlineStr">
        <is>
          <t>17行 1列，源：9999-12-31 23:59:59.997000 备：9999-12-31 23:59:59.997</t>
        </is>
      </c>
      <c r="BE37" s="0" t="inlineStr">
        <is>
          <t>18行 0列，源：19 备：4</t>
        </is>
      </c>
      <c r="BH37" s="0" t="inlineStr">
        <is>
          <t xml:space="preserve">5行 2列，源：THIS IS A            备：测Test\n%_8试&amp;12YG@2  </t>
        </is>
      </c>
      <c r="BM37" s="0" t="inlineStr">
        <is>
          <t>3行 8列，源：0001-01-01 00:00:00 备：1945-05-11 14:30:45.1234567</t>
        </is>
      </c>
      <c r="BO37" s="0" t="inlineStr">
        <is>
          <t>1行 14列，源：None 备：1234567012456.78</t>
        </is>
      </c>
      <c r="B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Q37" s="0" t="inlineStr">
        <is>
          <t>3行 8列，源：0001-01-01 00:00:00 备：1945-05-11 14:30:45.1234567</t>
        </is>
      </c>
      <c r="BR37" s="0" t="inlineStr">
        <is>
          <t>3行 1列，源：0.0 备：</t>
        </is>
      </c>
      <c r="BT37" s="0" t="inlineStr">
        <is>
          <t>5行 2列，源：€¶I€¶                备：</t>
        </is>
      </c>
      <c r="BW37" s="0" t="inlineStr">
        <is>
          <t>5行 2列，源：THIS IS A 备：测Test\n%_8试&amp;12YG@2</t>
        </is>
      </c>
      <c r="BX37" s="0"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37" s="0" t="inlineStr">
        <is>
          <t>7行 1列，源：0 备：*</t>
        </is>
      </c>
      <c r="CC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37" s="0" t="inlineStr">
        <is>
          <t>3行 8列，源：0001-01-01 00:00:00.0000000 +00:00 备：2025-05-11 23:59:59.9999999 -14:00</t>
        </is>
      </c>
      <c r="CF37" s="0" t="inlineStr">
        <is>
          <t>3行 8列，源：0001-01-01 00:00:00.0000000 +00:00 备：2025-05-11 23:59:59.9999999 -14:00</t>
        </is>
      </c>
      <c r="CG37" s="0" t="inlineStr">
        <is>
          <t>3行 8列，源：0001-01-01 00:00:00.0000000 +00:00 备：2025-05-11 23:59:59.9999999 -14:00</t>
        </is>
      </c>
      <c r="CI37" s="0"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37" s="0" t="inlineStr">
        <is>
          <t>3行 8列，源：0001-01-01 00:00:00.0000000 +00:00 备：2026-04-17 17:18:31.5369809 +08:00</t>
        </is>
      </c>
      <c r="CL37" s="0" t="inlineStr">
        <is>
          <t>7行 0列，源：8 备：4</t>
        </is>
      </c>
      <c r="CM37" s="0" t="inlineStr">
        <is>
          <t>3行 8列，源：12:30:45 备：23:59:59.1234567</t>
        </is>
      </c>
      <c r="CN37" s="0" t="inlineStr">
        <is>
          <t>4行 7列，源：2063-03-12 02:00:00.000000 -04:25 备：2025-05-12 00:00:00.000000 -14:00</t>
        </is>
      </c>
      <c r="CO37" s="0" t="inlineStr">
        <is>
          <t>19行 1列，源：9999-12-30 备：2068-06-01</t>
        </is>
      </c>
      <c r="CS37" s="0"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7" s="0" t="inlineStr">
        <is>
          <t>7行 3列，源：None 备：12:30:45.12</t>
        </is>
      </c>
      <c r="CU37" s="0" t="inlineStr">
        <is>
          <t>17行 1列，源：0001-01-01 备：1970-01-01</t>
        </is>
      </c>
      <c r="CV37" s="0"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37" s="0" t="inlineStr">
        <is>
          <t>3行 11列，源：None 备：</t>
        </is>
      </c>
      <c r="DB37" s="0" t="inlineStr">
        <is>
          <t>3行 14列，源：None 备：</t>
        </is>
      </c>
      <c r="DI37" s="0" t="inlineStr">
        <is>
          <t>17行 1列，源：2004-12-24 23:59:59.990000 备：1753-01-01 00:00:00.000</t>
        </is>
      </c>
      <c r="DJ37" s="0" t="inlineStr">
        <is>
          <t>3行 12列，源：None 备：</t>
        </is>
      </c>
      <c r="DK37" s="0" t="inlineStr">
        <is>
          <t>1行 19列，源：None 备：</t>
        </is>
      </c>
      <c r="DP37" s="0" t="inlineStr">
        <is>
          <t>5行 2列，源：THIS IS A 备：测Test\n%_8试&amp;12YG@2</t>
        </is>
      </c>
      <c r="DR37" s="0" t="inlineStr">
        <is>
          <t>3行 8列，源：12:30:45 备：23:59:59.1234567</t>
        </is>
      </c>
      <c r="DT37" s="0" t="inlineStr">
        <is>
          <t>3行 8列，源：12:30:45 备：23:59:59.1234567</t>
        </is>
      </c>
      <c r="DV37" s="0" t="inlineStr">
        <is>
          <t>5行 2列，源：€¶I€¶ 备：</t>
        </is>
      </c>
      <c r="DY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B37" s="0" t="inlineStr">
        <is>
          <t>3行 8列，源：12:30:45 备：23:59:59.1234567</t>
        </is>
      </c>
      <c r="EC37" s="0" t="inlineStr">
        <is>
          <t>8行 3列，源：b'~!@#$%^&amp;*]~!@#$%^&amp;*]~!@#$%^&amp;*]~!@#$%^&amp;*]~!@#$%^&amp;*]~!@#$%^&amp;*]~!@#$%^&amp;*]~!@#$%^&amp;*]~!@#$%^&amp;*]~!@#$%^&amp;*]~!@#$%^&amp;*]~!@#$%^&amp;*]~!@#$%^&amp;*]~!@#$%^&amp;*]~!@#$%^&amp;*]~!@#$%^&amp;*]~!@#$%^&amp;*]~!@#$%^&amp;*]~!@#$%^&amp;*]~!@#$%^&amp;*]' 备：</t>
        </is>
      </c>
      <c r="EF37" s="0" t="inlineStr">
        <is>
          <t>2行 19列，源：None 备：</t>
        </is>
      </c>
      <c r="EK37" s="0" t="inlineStr">
        <is>
          <t>4行 7列，源：12:30:45.100000 备：23:59:59.123457</t>
        </is>
      </c>
      <c r="EL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O37" s="0" t="inlineStr">
        <is>
          <t>4行 7列，源：12:30:45.100000 备：</t>
        </is>
      </c>
      <c r="E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Q37" s="0" t="inlineStr">
        <is>
          <t>2行 19列，源：None 备：</t>
        </is>
      </c>
      <c r="ET37" s="0" t="inlineStr">
        <is>
          <t>4行 6列，源：12:30:45.123460 备：12:00:00.12346</t>
        </is>
      </c>
      <c r="EW37" s="0" t="inlineStr">
        <is>
          <t>4行 2列，源：12:30:45.100000 备：12:00:00.1</t>
        </is>
      </c>
      <c r="EZ37" s="0" t="inlineStr">
        <is>
          <t>2行 19列，源：None 备：</t>
        </is>
      </c>
      <c r="FA37" s="0" t="inlineStr">
        <is>
          <t>8行 3列，源：b'~!@#$%^&amp;*]~!@#$%^&amp;*]~!@#$%^&amp;*]~!@#$%^&amp;*]~!@#$%^&amp;*]~!@#$%^&amp;*]~!@#$%^&amp;*]~!@#$%^&amp;*]~!@#$%^&amp;*]~!@#$%^&amp;*]~!@#$%^&amp;*]~!@#$%^&amp;*]~!@#$%^&amp;*]~!@#$%^&amp;*]~!@#$%^&amp;*]~!@#$%^&amp;*]~!@#$%^&amp;*]~!@#$%^&amp;*]~!@#$%^&amp;*]~!@#$%^&amp;*]' 备：</t>
        </is>
      </c>
      <c r="FB37" s="0" t="inlineStr">
        <is>
          <t>19行 0列，源：26 备：2</t>
        </is>
      </c>
      <c r="FD37" s="0" t="inlineStr">
        <is>
          <t>2行 19列，源：None 备：</t>
        </is>
      </c>
      <c r="FE37" s="0" t="inlineStr">
        <is>
          <t>3行 8列，源：0001-01-01 00:00:00.0000000 +00:00 备：2025-05-11 23:59:59.9999999 -14:00</t>
        </is>
      </c>
    </row>
    <row r="38">
      <c r="A38" s="0" t="inlineStr">
        <is>
          <t>info_varchar_dml_batch1_pk_drp1</t>
        </is>
      </c>
      <c r="K38" s="0" t="inlineStr">
        <is>
          <t>[0;34m info_varchar_dml_batch1_pk_drp1 [0m源备字段数相同，源端字段：4 	备端字段4</t>
        </is>
      </c>
      <c r="W38" s="0" t="inlineStr">
        <is>
          <t>YES 源备无差异</t>
        </is>
      </c>
      <c r="X38" s="0">
        <f>A38</f>
        <v/>
      </c>
      <c r="AC38" s="0" t="inlineStr">
        <is>
          <t>18行 1列，源：1900-01-02 00:00:00 备：2000-05-11 14:30:00</t>
        </is>
      </c>
      <c r="AD38" s="0" t="inlineStr">
        <is>
          <t>9行 0列，源：10 备：9</t>
        </is>
      </c>
      <c r="AJ38" s="0" t="inlineStr">
        <is>
          <t>9行 0列，源：10 备：9</t>
        </is>
      </c>
      <c r="AK38" s="0" t="inlineStr">
        <is>
          <t xml:space="preserve">5行 2列，源：THIS IS A            备：测Test\n%_8试&amp;12YG@2  </t>
        </is>
      </c>
      <c r="AM38" s="0" t="inlineStr">
        <is>
          <t>3行 8列，源：1971-05-11 00:00:00.0000001 +14:00 备：9999-12-31 23:59:59.9999999 +00:00</t>
        </is>
      </c>
      <c r="AT38" s="0" t="inlineStr">
        <is>
          <t>4行 6列，源：None 备：-123456780123456781234589012345678</t>
        </is>
      </c>
      <c r="AV38" s="0" t="inlineStr">
        <is>
          <t>18行 0列，源：19 备：4</t>
        </is>
      </c>
      <c r="AW38" s="0" t="inlineStr">
        <is>
          <t>9行 0列，源：10 备：9</t>
        </is>
      </c>
      <c r="AX38" s="0" t="inlineStr">
        <is>
          <t>18行 1列，源：1753-01-02 00:00:00 备：1998-05-05 23:59:59.997</t>
        </is>
      </c>
      <c r="AZ38" s="0" t="inlineStr">
        <is>
          <t>18行 0列，源：19 备：4</t>
        </is>
      </c>
      <c r="BA38" s="0" t="inlineStr">
        <is>
          <t>4行 6列，源：None 备：-123456780123456781234589012345678</t>
        </is>
      </c>
      <c r="BB38" s="0" t="inlineStr">
        <is>
          <t>18行 1列，源：1753-01-02 00:00:00 备：2023-05-11 00:00:00.123</t>
        </is>
      </c>
      <c r="BC38" s="0" t="inlineStr">
        <is>
          <t>7行 1列，源：0 备：*</t>
        </is>
      </c>
      <c r="BD38" s="0" t="inlineStr">
        <is>
          <t>18行 0列，源：19 备：4</t>
        </is>
      </c>
      <c r="BE38" s="0" t="inlineStr">
        <is>
          <t>18行 1列，源：1753-01-02 00:00:00 备：1753-01-01 00:00:00.000</t>
        </is>
      </c>
      <c r="BH38" s="0" t="inlineStr">
        <is>
          <t xml:space="preserve">5行 2列，源：THIS IS A            备：测Test\n%_8试&amp;12YG@2  </t>
        </is>
      </c>
      <c r="BM38" s="0" t="inlineStr">
        <is>
          <t>4行 0列，源：5 备：127</t>
        </is>
      </c>
      <c r="BO38" s="0" t="inlineStr">
        <is>
          <t>1行 15列，源：nan 备：</t>
        </is>
      </c>
      <c r="BP38" s="0" t="inlineStr">
        <is>
          <t>9行 0列，源：10 备：9</t>
        </is>
      </c>
      <c r="BQ38" s="0" t="inlineStr">
        <is>
          <t>4行 0列，源：5 备：107</t>
        </is>
      </c>
      <c r="BR38" s="0" t="inlineStr">
        <is>
          <t>3行 2列，源：0.0 备：</t>
        </is>
      </c>
      <c r="BT38" s="0" t="inlineStr">
        <is>
          <t>5行 2列，源：€¶I€¶                备：</t>
        </is>
      </c>
      <c r="BW38" s="0" t="inlineStr">
        <is>
          <t>5行 2列，源：THIS IS A 备：测Test\n%_8试&amp;12YG@2</t>
        </is>
      </c>
      <c r="BX38" s="0" t="inlineStr">
        <is>
          <t>9行 0列，源：10 备：21</t>
        </is>
      </c>
      <c r="CA38" s="0" t="inlineStr">
        <is>
          <t>7行 1列，源：0 备：*</t>
        </is>
      </c>
      <c r="CC38" s="0" t="inlineStr">
        <is>
          <t>9行 0列，源：10 备：9</t>
        </is>
      </c>
      <c r="CD38" s="0" t="inlineStr">
        <is>
          <t>4行 0列，源：5 备：13</t>
        </is>
      </c>
      <c r="CF38" s="0" t="inlineStr">
        <is>
          <t>4行 0列，源：5 备：122</t>
        </is>
      </c>
      <c r="CG38" s="0" t="inlineStr">
        <is>
          <t>4行 0列，源：5 备：13</t>
        </is>
      </c>
      <c r="CI38" s="0" t="inlineStr">
        <is>
          <t>9行 0列，源：10 备：110</t>
        </is>
      </c>
      <c r="CJ38" s="0" t="inlineStr">
        <is>
          <t>4行 0列，源：5 备：104</t>
        </is>
      </c>
      <c r="CL38" s="0" t="inlineStr">
        <is>
          <t>7行 2列，源：None 备：</t>
        </is>
      </c>
      <c r="CM38" s="0" t="inlineStr">
        <is>
          <t>4行 0列，源：5 备：13</t>
        </is>
      </c>
      <c r="CN38" s="0" t="inlineStr">
        <is>
          <t>4行 8列，源：2063-03-12 02:00:00.0000000 -04:25 备：2025-05-11 23:59:59.9999999 -14:00</t>
        </is>
      </c>
      <c r="CO38" s="0" t="inlineStr">
        <is>
          <t>20行 0列，源：30 备：24</t>
        </is>
      </c>
      <c r="CS38" s="0" t="inlineStr">
        <is>
          <t>9行 0列，源：10 备：9</t>
        </is>
      </c>
      <c r="CT38" s="0" t="inlineStr">
        <is>
          <t>7行 4列，源：00:00:01.123000 备：12:30:45.123</t>
        </is>
      </c>
      <c r="CU38" s="0" t="inlineStr">
        <is>
          <t>18行 0列，源：106 备：58</t>
        </is>
      </c>
      <c r="CV38" s="0" t="inlineStr">
        <is>
          <t>9行 0列，源：10 备：9</t>
        </is>
      </c>
      <c r="CW38" s="0" t="inlineStr">
        <is>
          <t>3行 12列，源：None 备：</t>
        </is>
      </c>
      <c r="DB38" s="0" t="inlineStr">
        <is>
          <t>3行 15列，源：nan 备：</t>
        </is>
      </c>
      <c r="DI38" s="0" t="inlineStr">
        <is>
          <t>18行 0列，源：19 备：4</t>
        </is>
      </c>
      <c r="DJ38" s="0" t="inlineStr">
        <is>
          <t>3行 13列，源：None 备：</t>
        </is>
      </c>
      <c r="DP38" s="0" t="inlineStr">
        <is>
          <t>5行 2列，源：THIS IS A 备：测Test\n%_8试&amp;12YG@2</t>
        </is>
      </c>
      <c r="DR38" s="0" t="inlineStr">
        <is>
          <t>4行 0列，源：5 备：13</t>
        </is>
      </c>
      <c r="DT38" s="0" t="inlineStr">
        <is>
          <t>4行 0列，源：5 备：129</t>
        </is>
      </c>
      <c r="DV38" s="0" t="inlineStr">
        <is>
          <t>5行 2列，源：€¶I€¶ 备：</t>
        </is>
      </c>
      <c r="DY38" s="0" t="inlineStr">
        <is>
          <t>9行 0列，源：10 备：9</t>
        </is>
      </c>
      <c r="EB38" s="0" t="inlineStr">
        <is>
          <t>4行 0列，源：5 备：13</t>
        </is>
      </c>
      <c r="EC38" s="0" t="inlineStr">
        <is>
          <t>9行 0列，源：10 备：21</t>
        </is>
      </c>
      <c r="EF38" s="0" t="inlineStr">
        <is>
          <t>3行 0列，源：4 备：12</t>
        </is>
      </c>
      <c r="EK38" s="0" t="inlineStr">
        <is>
          <t>4行 8列，源：12:30:45.100000 备：23:59:59.1234567</t>
        </is>
      </c>
      <c r="EL38" s="0" t="inlineStr">
        <is>
          <t>9行 0列，源：10 备：9</t>
        </is>
      </c>
      <c r="EO38" s="0" t="inlineStr">
        <is>
          <t>4行 8列，源：12:30:45.100000 备：00:00:01.1234567</t>
        </is>
      </c>
      <c r="EP38" s="0" t="inlineStr">
        <is>
          <t>9行 0列，源：10 备：9</t>
        </is>
      </c>
      <c r="EQ38" s="0" t="inlineStr">
        <is>
          <t>3行 0列，源：4 备：102</t>
        </is>
      </c>
      <c r="ET38" s="0" t="inlineStr">
        <is>
          <t>4行 7列，源：12:30:45.123457 备：</t>
        </is>
      </c>
      <c r="EW38" s="0" t="inlineStr">
        <is>
          <t>4行 3列，源：12:30:45.120000 备：</t>
        </is>
      </c>
      <c r="EZ38" s="0" t="inlineStr">
        <is>
          <t>3行 0列，源：4 备：12</t>
        </is>
      </c>
      <c r="FA38" s="0" t="inlineStr">
        <is>
          <t>9行 0列，源：10 备：3</t>
        </is>
      </c>
      <c r="FB38" s="0" t="inlineStr">
        <is>
          <t>19行 1列，源：2020-03-01 00:00:00 备：1900-01-01 00:00:00</t>
        </is>
      </c>
      <c r="FD38" s="0" t="inlineStr">
        <is>
          <t>3行 0列，源：4 备：102</t>
        </is>
      </c>
      <c r="FE38" s="0" t="inlineStr">
        <is>
          <t>4行 0列，源：5 备：13</t>
        </is>
      </c>
    </row>
    <row r="39">
      <c r="B39" s="0" t="inlineStr">
        <is>
          <t>YES</t>
        </is>
      </c>
      <c r="C39" s="0" t="inlineStr">
        <is>
          <t>NULL</t>
        </is>
      </c>
      <c r="D39" s="0" t="inlineStr">
        <is>
          <t>NULL</t>
        </is>
      </c>
      <c r="E39" s="0" t="inlineStr">
        <is>
          <t>NULL</t>
        </is>
      </c>
      <c r="F39" s="0" t="inlineStr">
        <is>
          <t>NULL</t>
        </is>
      </c>
      <c r="G39" s="0" t="inlineStr">
        <is>
          <t>NULL</t>
        </is>
      </c>
      <c r="H39" s="0" t="inlineStr">
        <is>
          <t>NULL</t>
        </is>
      </c>
      <c r="I39" s="0" t="inlineStr">
        <is>
          <t>YES!PK__info_var__3213E83FF228FCD7</t>
        </is>
      </c>
      <c r="J39" s="0" t="inlineStr">
        <is>
          <t>YES! 主键相关索引</t>
        </is>
      </c>
      <c r="K39" s="0" t="inlineStr">
        <is>
          <t xml:space="preserve"> NO!  	 id列源备映射错误，源端为int None位	期望更改为text	实际备端为int None位</t>
        </is>
      </c>
      <c r="AC39" s="0" t="inlineStr">
        <is>
          <t>19行 0列，源：32 备：58</t>
        </is>
      </c>
      <c r="AD39" s="0" t="inlineStr">
        <is>
          <t>9行 1列，源：b'*' 备：2A</t>
        </is>
      </c>
      <c r="AJ39" s="0" t="inlineStr">
        <is>
          <t>9行 1列，源：b'*' 备：2A</t>
        </is>
      </c>
      <c r="AK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39" s="0" t="inlineStr">
        <is>
          <t>4行 7列，源：None 备：-0.45678901234792345678901456789010000000</t>
        </is>
      </c>
      <c r="AV39" s="0" t="inlineStr">
        <is>
          <t>18行 1列，源：1753-01-02 00:00:00 备：9999-12-31 23:59:59.997</t>
        </is>
      </c>
      <c r="AW39" s="0" t="inlineStr">
        <is>
          <t>9行 1列，源：b'*' 备：2A</t>
        </is>
      </c>
      <c r="AX39" s="0" t="inlineStr">
        <is>
          <t>19行 0列，源：20 备：163</t>
        </is>
      </c>
      <c r="AZ39" s="0" t="inlineStr">
        <is>
          <t>18行 1列，源：1753-01-02 00:00:00 备：9999-12-31 23:59:59.997</t>
        </is>
      </c>
      <c r="BA39" s="0" t="inlineStr">
        <is>
          <t>4行 7列，源：None 备：-0.45678901234792345678901456789010000000</t>
        </is>
      </c>
      <c r="BB39" s="0" t="inlineStr">
        <is>
          <t>19行 0列，源：20 备：122</t>
        </is>
      </c>
      <c r="BC39" s="0" t="inlineStr">
        <is>
          <t>7行 2列，源：12345678901234567890 备：!@#%^&amp;()+{}:"&lt;&gt;?];\n</t>
        </is>
      </c>
      <c r="BD39" s="0" t="inlineStr">
        <is>
          <t>18行 1列，源：9999-12-31 23:59:59.997000 备：9999-12-31 23:59:59.997</t>
        </is>
      </c>
      <c r="BE39" s="0" t="inlineStr">
        <is>
          <t>19行 0列，源：20 备：5</t>
        </is>
      </c>
      <c r="BH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39" s="0" t="inlineStr">
        <is>
          <t>4行 1列，源：9999-12-31 23:59:59 备：2065-05-11 14:30:45</t>
        </is>
      </c>
      <c r="BO39" s="0" t="inlineStr">
        <is>
          <t>1行 16列，源：nan 备：</t>
        </is>
      </c>
      <c r="BP39" s="0" t="inlineStr">
        <is>
          <t>9行 1列，源：b'*' 备：2A</t>
        </is>
      </c>
      <c r="BQ39" s="0" t="inlineStr">
        <is>
          <t>4行 1列，源：9999-12-31 23:59:59 备：2065-05-11 14:30:45</t>
        </is>
      </c>
      <c r="BR39" s="0" t="inlineStr">
        <is>
          <t>3行 3列，源：0.0 备：</t>
        </is>
      </c>
      <c r="BT39" s="0" t="inlineStr">
        <is>
          <t>5行 3列，源：€¶I€¶€¶I€¶€¶I€¶€¶I€¶€¶I€¶€¶I€¶€¶I€¶€¶I€¶€¶I€¶€¶I€¶€¶I€¶€¶I€¶€¶I€¶€¶I€¶€¶I€¶€¶I€¶€¶I€¶€¶I€¶€¶I€¶€¶I€¶€¶I€¶€¶I€¶€¶I€¶€¶I€¶€¶I€¶€¶I€¶€¶I€¶€¶I€¶€¶I€¶€¶I€¶€¶I€¶€¶I€¶€¶I€¶€¶I€¶€¶I€¶€¶I€¶€¶I€¶€¶I€¶€¶I€¶€¶I€¶€¶I€¶€¶I€¶€¶I€¶€¶I€¶€¶I€¶€¶I€¶€¶I€¶€¶I€¶€¶I€¶€¶I€¶€¶I€¶€¶I€¶€¶I€¶€¶I€¶€¶I€¶€¶I€¶€¶I€¶€¶I€¶€¶I€¶€¶I€¶€¶I€¶€¶I€¶€¶I€¶€¶I€¶€¶I€¶€¶I€¶€¶I€¶€¶I€¶€¶I€¶€¶I€¶€¶I€¶€¶I€¶€¶I€¶€¶I€¶€¶I€¶€¶I€¶€¶I€¶€¶I€¶€¶I€¶€¶I€¶€¶I€¶€¶I€¶€¶I€¶€¶I€¶€¶I€¶€¶I€¶€¶I€¶€¶I€¶€¶I€¶€¶I€¶€¶I€¶€¶I€¶€¶I€¶€¶I€¶€¶I€¶€¶I€¶€¶I€¶€¶I€¶€¶I€¶€¶I€¶€¶I€¶€¶I€¶€¶I€¶€¶I€¶€¶I€¶€¶I€¶€¶I€¶€¶I€¶€¶I€¶€¶I€¶€¶I€¶€¶I€¶€¶I€¶€¶I€¶€¶I€¶€¶I€¶€¶I€¶€¶I€¶€¶I€¶€¶I€¶€¶I€¶€¶I€¶€¶I€¶€¶I€¶€¶I€¶€¶I€¶€¶I€¶€¶I€¶€¶I€¶€¶I€¶€¶I€¶€¶I€¶€¶I€¶€¶I€¶€¶I€¶€¶I€¶€¶I€¶€¶I€¶€¶I€¶€¶I€¶€¶I€¶€¶I€¶€¶I€¶€¶I€¶€¶I€¶€¶I€¶€¶I€¶€¶I€¶€¶I€¶€¶I€¶€¶I€¶€¶I€¶€¶I€¶€¶I€¶€¶I€¶€¶I€¶€¶I€¶€¶I€¶€¶I€¶€¶I€¶€¶I€¶€¶I€¶€¶I€¶€¶I€¶€¶I€¶€¶I€¶€¶I€¶€¶I€¶€¶I€¶€¶I€¶€¶I€¶€¶I€¶€¶I€¶€¶I€¶€¶I€¶€¶I€¶€¶I€¶€¶I€¶€¶I€¶€¶I€¶€¶I€¶€¶I€¶€¶I€¶€¶I€¶€¶I€¶€¶I€¶€¶I€¶€¶I€¶€¶I€¶€¶I€¶€¶I€¶€¶I€¶€¶I€¶€¶I€¶€¶I€¶€¶I€¶€¶I€¶€¶I€¶€¶I€¶€¶I€¶                                                                                                                                                                                                                                                                                                                                                                                                                                                                                                                                                                                                                                                                                                                                                                                                                                                                                                                                                                                                                                                                                                                                                                                                                                                                                                                                                                                                                                                                                                                                                                                                                                                                                                                                                                                                                                                                                                                                                                                                                                                                                                                                                                                                                                                                                                                                                                                                                                                                                                                                                                                                     备：</t>
        </is>
      </c>
      <c r="BW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39" s="0" t="inlineStr">
        <is>
          <t>9行 1列，源：b'*' 备：</t>
        </is>
      </c>
      <c r="CA39" s="0" t="inlineStr">
        <is>
          <t>7行 2列，源：12345678901234567890 备：!@#%^&amp;()+{}:"&lt;&gt;?];\n</t>
        </is>
      </c>
      <c r="CC39" s="0" t="inlineStr">
        <is>
          <t>9行 1列，源：b'*' 备：2A</t>
        </is>
      </c>
      <c r="CD39" s="0" t="inlineStr">
        <is>
          <t>4行 1列，源：9999-12-31 23:59:59 +00:00 备：1971-05-11 00:00:00 +14:00</t>
        </is>
      </c>
      <c r="CF39" s="0" t="inlineStr">
        <is>
          <t>4行 1列，源：9999-12-31 23:59:59 +00:00 备：1900-01-01 00:00:00 +00:00</t>
        </is>
      </c>
      <c r="CG39" s="0" t="inlineStr">
        <is>
          <t>4行 1列，源：9999-12-31 23:59:59 +00:00 备：1971-05-11 00:00:00 +14:00</t>
        </is>
      </c>
      <c r="CI39" s="0" t="inlineStr">
        <is>
          <t>9行 1列，源：b'*' 备：2A</t>
        </is>
      </c>
      <c r="CJ39" s="0" t="inlineStr">
        <is>
          <t>4行 1列，源：9999-12-31 23:59:59 +00:00 备：0001-01-01 00:00:00 +00:00</t>
        </is>
      </c>
      <c r="CL39" s="0" t="inlineStr">
        <is>
          <t>7行 4列，源：None 备：</t>
        </is>
      </c>
      <c r="CM39" s="0" t="inlineStr">
        <is>
          <t>4行 1列，源：12:30:45 备：</t>
        </is>
      </c>
      <c r="CN39" s="0" t="inlineStr">
        <is>
          <t>5行 0列，源：6 备：2</t>
        </is>
      </c>
      <c r="CO39" s="0" t="inlineStr">
        <is>
          <t>20行 1列，源：1990-05-11 备：9999-12-31</t>
        </is>
      </c>
      <c r="CS39" s="0" t="inlineStr">
        <is>
          <t>9行 1列，源：b'X' 备：58</t>
        </is>
      </c>
      <c r="CT39" s="0" t="inlineStr">
        <is>
          <t>7行 5列，源：None 备：12:30:45.1235</t>
        </is>
      </c>
      <c r="CU39" s="0" t="inlineStr">
        <is>
          <t>18行 1列，源：2020-02-29 备：0001-01-02</t>
        </is>
      </c>
      <c r="CV39" s="0" t="inlineStr">
        <is>
          <t>9行 1列，源：b'F' 备：46</t>
        </is>
      </c>
      <c r="CW39" s="0" t="inlineStr">
        <is>
          <t>3行 13列，源：None 备：</t>
        </is>
      </c>
      <c r="DB39" s="0" t="inlineStr">
        <is>
          <t>3行 16列，源：nan 备：</t>
        </is>
      </c>
      <c r="DI39" s="0" t="inlineStr">
        <is>
          <t>18行 1列，源：1753-01-02 00:00:00 备：9999-12-31 23:59:59.997</t>
        </is>
      </c>
      <c r="DJ39" s="0" t="inlineStr">
        <is>
          <t>3行 14列，源：None 备：</t>
        </is>
      </c>
      <c r="DP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39" s="0" t="inlineStr">
        <is>
          <t>4行 1列，源：12:30:45 备：</t>
        </is>
      </c>
      <c r="DT39" s="0" t="inlineStr">
        <is>
          <t>5行 0列，源：6 备：13</t>
        </is>
      </c>
      <c r="DV39" s="0" t="inlineStr">
        <is>
          <t>5行 3列，源：€¶I€¶€¶I€¶€¶I€¶€¶I€¶€¶I€¶€¶I€¶€¶I€¶€¶I€¶€¶I€¶€¶I€¶€¶I€¶€¶I€¶€¶I€¶€¶I€¶€¶I€¶€¶I€¶€¶I€¶€¶I€¶€¶I€¶€¶I€¶€¶I€¶€¶I€¶€¶I€¶€¶I€¶€¶I€¶€¶I€¶€¶I€¶€¶I€¶€¶I€¶€¶I€¶€¶I€¶€¶I€¶€¶I€¶€¶I€¶€¶I€¶€¶I€¶€¶I€¶€¶I€¶€¶I€¶€¶I€¶€¶I€¶€¶I€¶€¶I€¶€¶I€¶€¶I€¶€¶I€¶€¶I€¶€¶I€¶€¶I€¶€¶I€¶€¶I€¶€¶I€¶€¶I€¶€¶I€¶€¶I€¶€¶I€¶€¶I€¶€¶I€¶€¶I€¶€¶I€¶€¶I€¶€¶I€¶€¶I€¶€¶I€¶€¶I€¶€¶I€¶€¶I€¶€¶I€¶€¶I€¶€¶I€¶€¶I€¶€¶I€¶€¶I€¶€¶I€¶€¶I€¶€¶I€¶€¶I€¶€¶I€¶€¶I€¶€¶I€¶€¶I€¶€¶I€¶€¶I€¶€¶I€¶€¶I€¶€¶I€¶€¶I€¶€¶I€¶€¶I€¶€¶I€¶€¶I€¶€¶I€¶€¶I€¶€¶I€¶€¶I€¶€¶I€¶€¶I€¶€¶I€¶€¶I€¶€¶I€¶€¶I€¶€¶I€¶€¶I€¶€¶I€¶€¶I€¶€¶I€¶€¶I€¶€¶I€¶€¶I€¶€¶I€¶€¶I€¶€¶I€¶€¶I€¶€¶I€¶€¶I€¶€¶I€¶€¶I€¶€¶I€¶€¶I€¶€¶I€¶€¶I€¶€¶I€¶€¶I€¶€¶I€¶€¶I€¶€¶I€¶€¶I€¶€¶I€¶€¶I€¶€¶I€¶€¶I€¶€¶I€¶€¶I€¶€¶I€¶€¶I€¶€¶I€¶€¶I€¶€¶I€¶€¶I€¶€¶I€¶€¶I€¶€¶I€¶€¶I€¶€¶I€¶€¶I€¶€¶I€¶€¶I€¶€¶I€¶€¶I€¶€¶I€¶€¶I€¶€¶I€¶€¶I€¶€¶I€¶€¶I€¶€¶I€¶€¶I€¶€¶I€¶€¶I€¶€¶I€¶€¶I€¶€¶I€¶€¶I€¶€¶I€¶€¶I€¶€¶I€¶€¶I€¶€¶I€¶€¶I€¶€¶I€¶€¶I€¶€¶I€¶€¶I€¶€¶I€¶€¶I€¶€¶I€¶€¶I€¶€¶I€¶€¶I€¶€¶I€¶€¶I€¶€¶I€¶€¶I€¶€¶I€¶€¶I€¶€¶I€¶€¶I€¶€¶I€¶€¶I€¶€¶I€¶€¶I€¶€¶I€¶€¶I€¶€¶I€¶€¶I€¶€¶I€¶€¶I€¶€¶I€¶€¶I€¶€¶I€¶ 备：</t>
        </is>
      </c>
      <c r="DY39" s="0" t="inlineStr">
        <is>
          <t>9行 1列，源：b'*' 备：2A</t>
        </is>
      </c>
      <c r="EB39" s="0" t="inlineStr">
        <is>
          <t>4行 1列，源：12:30:45 备：</t>
        </is>
      </c>
      <c r="EC39" s="0" t="inlineStr">
        <is>
          <t>9行 1列，源：b'*' 备：</t>
        </is>
      </c>
      <c r="EF39" s="0" t="inlineStr">
        <is>
          <t>3行 1列，源：123.0 备：</t>
        </is>
      </c>
      <c r="EK39" s="0" t="inlineStr">
        <is>
          <t>5行 0列，源：6 备：13</t>
        </is>
      </c>
      <c r="EL39" s="0" t="inlineStr">
        <is>
          <t>9行 1列，源：b'*' 备：2A</t>
        </is>
      </c>
      <c r="EO39" s="0" t="inlineStr">
        <is>
          <t>5行 0列，源：6 备：14</t>
        </is>
      </c>
      <c r="EP39" s="0" t="inlineStr">
        <is>
          <t>9行 1列，源：b'*' 备：2A</t>
        </is>
      </c>
      <c r="EQ39" s="0" t="inlineStr">
        <is>
          <t>3行 1列，源：123.0 备：</t>
        </is>
      </c>
      <c r="ET39" s="0" t="inlineStr">
        <is>
          <t>4行 8列，源：12:30:45.123456 备：12:00:00.1234567</t>
        </is>
      </c>
      <c r="EW39" s="0" t="inlineStr">
        <is>
          <t>4行 4列，源：12:30:45.123000 备：12:00:00.123</t>
        </is>
      </c>
      <c r="EZ39" s="0" t="inlineStr">
        <is>
          <t>3行 1列，源：123.0 备：</t>
        </is>
      </c>
      <c r="FA39" s="0" t="inlineStr">
        <is>
          <t>9行 1列，源：b'*' 备：</t>
        </is>
      </c>
      <c r="FB39" s="0" t="inlineStr">
        <is>
          <t>20行 0列，源：27 备：21</t>
        </is>
      </c>
      <c r="FD39" s="0" t="inlineStr">
        <is>
          <t>3行 1列，源：123.0 备：</t>
        </is>
      </c>
      <c r="FE39" s="0" t="inlineStr">
        <is>
          <t>4行 1列，源：9999-12-31 23:59:59 +00:00 备：1971-05-11 00:00:00 +14:00</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c_varchar列源备映射错误，源端为varchar 1位	期望更改为text	实际备端为varchar 1位</t>
        </is>
      </c>
      <c r="AC40" s="0" t="inlineStr">
        <is>
          <t>19行 1列，源：1990-11-26 00:01:00 备：2068-05-11 14:31:00</t>
        </is>
      </c>
      <c r="AD40" s="0" t="inlineStr">
        <is>
          <t>9行 2列，源：b'12345678901234567890' 备：7E21402324255E262A5D</t>
        </is>
      </c>
      <c r="AJ40" s="0" t="inlineStr">
        <is>
          <t>9行 2列，源：b'12345678901234567890' 备：7E21402324255E262A5D</t>
        </is>
      </c>
      <c r="AK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40" s="0" t="inlineStr">
        <is>
          <t>4行 8列，源：None 备：-123456789012347890345678.9874321000</t>
        </is>
      </c>
      <c r="AV40" s="0" t="inlineStr">
        <is>
          <t>19行 0列，源：20 备：5</t>
        </is>
      </c>
      <c r="AW40" s="0" t="inlineStr">
        <is>
          <t>9行 2列，源：b'12345678901234567890' 备：7E21402324255E262A5D</t>
        </is>
      </c>
      <c r="AX40" s="0" t="inlineStr">
        <is>
          <t>19行 1列，源：9999-12-30 23:59:59.997000 备：1999-06-06 23:59:59.997</t>
        </is>
      </c>
      <c r="AZ40" s="0" t="inlineStr">
        <is>
          <t>19行 0列，源：20 备：5</t>
        </is>
      </c>
      <c r="BA40" s="0" t="inlineStr">
        <is>
          <t>4行 8列，源：None 备：-123456789012347890345678.9874321000</t>
        </is>
      </c>
      <c r="BB40" s="0" t="inlineStr">
        <is>
          <t>19行 1列，源：9999-12-30 23:59:59.997000 备：2024-05-11 12:00:00.567</t>
        </is>
      </c>
      <c r="BC40" s="0" t="inlineStr">
        <is>
          <t>7行 2列，源：12345678901234567890 备：!@#%^&amp;()+{}:"&lt;&gt;?];\n</t>
        </is>
      </c>
      <c r="BD40" s="0" t="inlineStr">
        <is>
          <t>19行 0列，源：20 备：5</t>
        </is>
      </c>
      <c r="BE40" s="0" t="inlineStr">
        <is>
          <t>20行 0列，源：21 备：6</t>
        </is>
      </c>
      <c r="BH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40" s="0" t="inlineStr">
        <is>
          <t>4行 2列，源：9999-12-31 23:59:59.900000 备：2065-05-11 14:30:45.1</t>
        </is>
      </c>
      <c r="BO40" s="0" t="inlineStr">
        <is>
          <t>1行 17列，源：None 备：</t>
        </is>
      </c>
      <c r="BP40" s="0" t="inlineStr">
        <is>
          <t>9行 2列，源：b'12345678901234567890' 备：7E21402324255E262A5D00000000000000000000</t>
        </is>
      </c>
      <c r="BQ40" s="0" t="inlineStr">
        <is>
          <t>4行 2列，源：9999-12-31 23:59:59.900000 备：2065-05-11 14:30:45.1</t>
        </is>
      </c>
      <c r="BR40" s="0" t="inlineStr">
        <is>
          <t>3行 4列，源：0.0 备：</t>
        </is>
      </c>
      <c r="BT40" s="0" t="inlineStr">
        <is>
          <t>5行 3列，源：€¶I€¶€¶I€¶€¶I€¶€¶I€¶€¶I€¶€¶I€¶€¶I€¶€¶I€¶€¶I€¶€¶I€¶€¶I€¶€¶I€¶€¶I€¶€¶I€¶€¶I€¶€¶I€¶€¶I€¶€¶I€¶€¶I€¶€¶I€¶€¶I€¶€¶I€¶€¶I€¶€¶I€¶€¶I€¶€¶I€¶€¶I€¶€¶I€¶€¶I€¶€¶I€¶€¶I€¶€¶I€¶€¶I€¶€¶I€¶€¶I€¶€¶I€¶€¶I€¶€¶I€¶€¶I€¶€¶I€¶€¶I€¶€¶I€¶€¶I€¶€¶I€¶€¶I€¶€¶I€¶€¶I€¶€¶I€¶€¶I€¶€¶I€¶€¶I€¶€¶I€¶€¶I€¶€¶I€¶€¶I€¶€¶I€¶€¶I€¶€¶I€¶€¶I€¶€¶I€¶€¶I€¶€¶I€¶€¶I€¶€¶I€¶€¶I€¶€¶I€¶€¶I€¶€¶I€¶€¶I€¶€¶I€¶€¶I€¶€¶I€¶€¶I€¶€¶I€¶€¶I€¶€¶I€¶€¶I€¶€¶I€¶€¶I€¶€¶I€¶€¶I€¶€¶I€¶€¶I€¶€¶I€¶€¶I€¶€¶I€¶€¶I€¶€¶I€¶€¶I€¶€¶I€¶€¶I€¶€¶I€¶€¶I€¶€¶I€¶€¶I€¶€¶I€¶€¶I€¶€¶I€¶€¶I€¶€¶I€¶€¶I€¶€¶I€¶€¶I€¶€¶I€¶€¶I€¶€¶I€¶€¶I€¶€¶I€¶€¶I€¶€¶I€¶€¶I€¶€¶I€¶€¶I€¶€¶I€¶€¶I€¶€¶I€¶€¶I€¶€¶I€¶€¶I€¶€¶I€¶€¶I€¶€¶I€¶€¶I€¶€¶I€¶€¶I€¶€¶I€¶€¶I€¶€¶I€¶€¶I€¶€¶I€¶€¶I€¶€¶I€¶€¶I€¶€¶I€¶€¶I€¶€¶I€¶€¶I€¶€¶I€¶€¶I€¶€¶I€¶€¶I€¶€¶I€¶€¶I€¶€¶I€¶€¶I€¶€¶I€¶€¶I€¶€¶I€¶€¶I€¶€¶I€¶€¶I€¶€¶I€¶€¶I€¶€¶I€¶€¶I€¶€¶I€¶€¶I€¶€¶I€¶€¶I€¶€¶I€¶€¶I€¶€¶I€¶€¶I€¶€¶I€¶€¶I€¶€¶I€¶€¶I€¶€¶I€¶€¶I€¶€¶I€¶€¶I€¶€¶I€¶€¶I€¶€¶I€¶€¶I€¶€¶I€¶€¶I€¶€¶I€¶€¶I€¶€¶I€¶€¶I€¶€¶I€¶€¶I€¶€¶I€¶€¶I€¶€¶I€¶€¶I€¶€¶I€¶€¶I€¶€¶I€¶€¶I€¶€¶I€¶€¶I€¶€¶I€¶€¶I€¶€¶I€¶€¶I€¶€¶I€¶€¶I€¶€¶I€¶                                                                                                                                                                                                                                                                                                                                                                                                                                                                                                                                                                                                                                                                                                                                                                                                                                                                                                                                                                                                                                                                                                                                                                                                                                                                                                                                                                                                                                                                                                                                                                                                                                                                                                                                                                                                                                                                                                                                                                                                                                                                                                                                                                                                                                                                                                                                                                                                                                                                                                                                                                                                     备：</t>
        </is>
      </c>
      <c r="BW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40" s="0" t="inlineStr">
        <is>
          <t>9行 2列，源：b'12345678901234567890' 备：</t>
        </is>
      </c>
      <c r="CA40" s="0" t="inlineStr">
        <is>
          <t>7行 2列，源：12345678901234567890 备：!@#%^&amp;()+{}:"&lt;&gt;?];\n</t>
        </is>
      </c>
      <c r="CC40" s="0" t="inlineStr">
        <is>
          <t>9行 2列，源：b'12345678901234567890' 备：7E21402324255E262A5D00000000000000000000</t>
        </is>
      </c>
      <c r="CD40" s="0" t="inlineStr">
        <is>
          <t>4行 2列，源：9999-12-31 23:59:59.9 +00:00 备：1971-05-11 00:00:00.0 +14:00</t>
        </is>
      </c>
      <c r="CF40" s="0" t="inlineStr">
        <is>
          <t>4行 2列，源：9999-12-31 23:59:59.9 +00:00 备：1900-01-01 00:00:00.0 +00:00</t>
        </is>
      </c>
      <c r="CG40" s="0" t="inlineStr">
        <is>
          <t>4行 2列，源：9999-12-31 23:59:59.9 +00:00 备：1971-05-11 00:00:00.0 +14:00</t>
        </is>
      </c>
      <c r="CI40" s="0" t="inlineStr">
        <is>
          <t>9行 2列，源：b'12345678901234567890' 备：3132333435363738393031323334353637383930</t>
        </is>
      </c>
      <c r="CJ40" s="0" t="inlineStr">
        <is>
          <t>4行 2列，源：9999-12-31 23:59:59.9 +00:00 备：0001-01-01 00:00:00.0 +00:00</t>
        </is>
      </c>
      <c r="CL40" s="0" t="inlineStr">
        <is>
          <t>7行 6列，源：None 备：</t>
        </is>
      </c>
      <c r="CM40" s="0" t="inlineStr">
        <is>
          <t>4行 2列，源：12:30:45.100000 备：00:00:01.1</t>
        </is>
      </c>
      <c r="CN40" s="0" t="inlineStr">
        <is>
          <t>5行 1列，源：2063-05-11 10:30:45 -04:00 备：2000-05-11 00:30:45 +09:00</t>
        </is>
      </c>
      <c r="CO40" s="0" t="inlineStr">
        <is>
          <t>21行 0列，源：31 备：25</t>
        </is>
      </c>
      <c r="CS40" s="0" t="inlineStr">
        <is>
          <t>9行 2列，源：b'This is a test strin' 备：546869732069732061207465737420737472696E</t>
        </is>
      </c>
      <c r="CT40" s="0" t="inlineStr">
        <is>
          <t>7行 6列，源：00:00:01.123460 备：12:30:45.12345</t>
        </is>
      </c>
      <c r="CU40" s="0" t="inlineStr">
        <is>
          <t>19行 0列，源：107 备：59</t>
        </is>
      </c>
      <c r="CV40" s="0" t="inlineStr">
        <is>
          <t>9行 2列，源：b'~!\xd3\xa2\xb7\xbdTest&amp;*\x00\x00\x00\x00\x00\x00\x00\x00' 备：7E21D3A2B7BD54657374262A0000000000000000</t>
        </is>
      </c>
      <c r="CW40" s="0" t="inlineStr">
        <is>
          <t>3行 14列，源：None 备：</t>
        </is>
      </c>
      <c r="DB40" s="0" t="inlineStr">
        <is>
          <t>3行 17列，源：None 备：</t>
        </is>
      </c>
      <c r="DI40" s="0" t="inlineStr">
        <is>
          <t>19行 0列，源：20 备：5</t>
        </is>
      </c>
      <c r="DJ40" s="0" t="inlineStr">
        <is>
          <t>3行 15列，源：nan 备：</t>
        </is>
      </c>
      <c r="DP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40" s="0" t="inlineStr">
        <is>
          <t>4行 2列，源：12:30:45.100000 备：00:00:01.1</t>
        </is>
      </c>
      <c r="DT40" s="0" t="inlineStr">
        <is>
          <t>5行 1列，源：12:30:45 备：</t>
        </is>
      </c>
      <c r="DV40" s="0" t="inlineStr">
        <is>
          <t>5行 3列，源：€¶I€¶€¶I€¶€¶I€¶€¶I€¶€¶I€¶€¶I€¶€¶I€¶€¶I€¶€¶I€¶€¶I€¶€¶I€¶€¶I€¶€¶I€¶€¶I€¶€¶I€¶€¶I€¶€¶I€¶€¶I€¶€¶I€¶€¶I€¶€¶I€¶€¶I€¶€¶I€¶€¶I€¶€¶I€¶€¶I€¶€¶I€¶€¶I€¶€¶I€¶€¶I€¶€¶I€¶€¶I€¶€¶I€¶€¶I€¶€¶I€¶€¶I€¶€¶I€¶€¶I€¶€¶I€¶€¶I€¶€¶I€¶€¶I€¶€¶I€¶€¶I€¶€¶I€¶€¶I€¶€¶I€¶€¶I€¶€¶I€¶€¶I€¶€¶I€¶€¶I€¶€¶I€¶€¶I€¶€¶I€¶€¶I€¶€¶I€¶€¶I€¶€¶I€¶€¶I€¶€¶I€¶€¶I€¶€¶I€¶€¶I€¶€¶I€¶€¶I€¶€¶I€¶€¶I€¶€¶I€¶€¶I€¶€¶I€¶€¶I€¶€¶I€¶€¶I€¶€¶I€¶€¶I€¶€¶I€¶€¶I€¶€¶I€¶€¶I€¶€¶I€¶€¶I€¶€¶I€¶€¶I€¶€¶I€¶€¶I€¶€¶I€¶€¶I€¶€¶I€¶€¶I€¶€¶I€¶€¶I€¶€¶I€¶€¶I€¶€¶I€¶€¶I€¶€¶I€¶€¶I€¶€¶I€¶€¶I€¶€¶I€¶€¶I€¶€¶I€¶€¶I€¶€¶I€¶€¶I€¶€¶I€¶€¶I€¶€¶I€¶€¶I€¶€¶I€¶€¶I€¶€¶I€¶€¶I€¶€¶I€¶€¶I€¶€¶I€¶€¶I€¶€¶I€¶€¶I€¶€¶I€¶€¶I€¶€¶I€¶€¶I€¶€¶I€¶€¶I€¶€¶I€¶€¶I€¶€¶I€¶€¶I€¶€¶I€¶€¶I€¶€¶I€¶€¶I€¶€¶I€¶€¶I€¶€¶I€¶€¶I€¶€¶I€¶€¶I€¶€¶I€¶€¶I€¶€¶I€¶€¶I€¶€¶I€¶€¶I€¶€¶I€¶€¶I€¶€¶I€¶€¶I€¶€¶I€¶€¶I€¶€¶I€¶€¶I€¶€¶I€¶€¶I€¶€¶I€¶€¶I€¶€¶I€¶€¶I€¶€¶I€¶€¶I€¶€¶I€¶€¶I€¶€¶I€¶€¶I€¶€¶I€¶€¶I€¶€¶I€¶€¶I€¶€¶I€¶€¶I€¶€¶I€¶€¶I€¶€¶I€¶€¶I€¶€¶I€¶€¶I€¶€¶I€¶€¶I€¶€¶I€¶€¶I€¶€¶I€¶€¶I€¶€¶I€¶€¶I€¶€¶I€¶€¶I€¶€¶I€¶€¶I€¶€¶I€¶€¶I€¶€¶I€¶€¶I€¶€¶I€¶€¶I€¶€¶I€¶€¶I€¶€¶I€¶€¶I€¶ 备：</t>
        </is>
      </c>
      <c r="DY40" s="0" t="inlineStr">
        <is>
          <t>9行 2列，源：b'12345678901234567890' 备：7E21402324255E262A5D</t>
        </is>
      </c>
      <c r="EB40" s="0" t="inlineStr">
        <is>
          <t>4行 2列，源：12:30:45.100000 备：00:00:01.1</t>
        </is>
      </c>
      <c r="EC40" s="0" t="inlineStr">
        <is>
          <t>9行 2列，源：b'12345678901234567890' 备：</t>
        </is>
      </c>
      <c r="EF40" s="0" t="inlineStr">
        <is>
          <t>3行 2列，源：12345.0 备：</t>
        </is>
      </c>
      <c r="EK40" s="0" t="inlineStr">
        <is>
          <t>5行 1列，源：12:30:45 备：</t>
        </is>
      </c>
      <c r="EL40" s="0" t="inlineStr">
        <is>
          <t>9行 2列，源：b'12345678901234567890' 备：7E21402324255E262A5D</t>
        </is>
      </c>
      <c r="EO40" s="0" t="inlineStr">
        <is>
          <t>5行 1列，源：09:12:34 备：</t>
        </is>
      </c>
      <c r="EP40" s="0" t="inlineStr">
        <is>
          <t>9行 2列，源：b'12345678901234567890' 备：7E21402324255E262A5D00000000000000000000</t>
        </is>
      </c>
      <c r="EQ40" s="0" t="inlineStr">
        <is>
          <t>3行 2列，源：12345.0 备：</t>
        </is>
      </c>
      <c r="ET40" s="0" t="inlineStr">
        <is>
          <t>5行 0列，源：12 备：15</t>
        </is>
      </c>
      <c r="EW40" s="0" t="inlineStr">
        <is>
          <t>4行 5列，源：12:30:45.123500 备：</t>
        </is>
      </c>
      <c r="EZ40" s="0" t="inlineStr">
        <is>
          <t>3行 2列，源：12345.0 备：</t>
        </is>
      </c>
      <c r="FA40" s="0" t="inlineStr">
        <is>
          <t>9行 2列，源：b'12345678901234567890' 备：</t>
        </is>
      </c>
      <c r="FB40" s="0" t="inlineStr">
        <is>
          <t>20行 1列，源：2000-05-11 14:30:00 备：</t>
        </is>
      </c>
      <c r="FD40" s="0" t="inlineStr">
        <is>
          <t>3行 2列，源：12345.0 备：</t>
        </is>
      </c>
      <c r="FE40" s="0" t="inlineStr">
        <is>
          <t>4行 2列，源：9999-12-31 23:59:59.9 +00:00 备：1971-05-11 00:00:00.0 +14:00</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c_varchar20列源备映射错误，源端为varchar 20位	期望更改为text	实际备端为varchar 20位</t>
        </is>
      </c>
      <c r="AC41" s="0" t="inlineStr">
        <is>
          <t>20行 0列，源：33 备：6</t>
        </is>
      </c>
      <c r="A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J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K41" s="0" t="inlineStr">
        <is>
          <t>6行 0列，源：7 备：15</t>
        </is>
      </c>
      <c r="AT41" s="0" t="inlineStr">
        <is>
          <t>4行 10列，源：None 备：-321</t>
        </is>
      </c>
      <c r="AV41" s="0" t="inlineStr">
        <is>
          <t>19行 1列，源：9999-12-30 23:59:59.997000 备：2026-04-17 17:16:23.090</t>
        </is>
      </c>
      <c r="AW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X41" s="0" t="inlineStr">
        <is>
          <t>20行 0列，源：21 备：164</t>
        </is>
      </c>
      <c r="AZ41" s="0" t="inlineStr">
        <is>
          <t>19行 1列，源：9999-12-30 23:59:59.997000 备：2026-04-17 17:16:32.183</t>
        </is>
      </c>
      <c r="BA41" s="0" t="inlineStr">
        <is>
          <t>4行 10列，源：None 备：-321</t>
        </is>
      </c>
      <c r="BB41" s="0" t="inlineStr">
        <is>
          <t>20行 0列，源：21 备：123</t>
        </is>
      </c>
      <c r="BC41"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1" s="0" t="inlineStr">
        <is>
          <t>19行 1列，源：9999-12-31 23:59:59.997000 备：9999-12-31 23:59:59.997</t>
        </is>
      </c>
      <c r="BE41" s="0" t="inlineStr">
        <is>
          <t>21行 0列，源：22 备：7</t>
        </is>
      </c>
      <c r="BH41" s="0" t="inlineStr">
        <is>
          <t>6行 0列，源：7 备：15</t>
        </is>
      </c>
      <c r="BM41" s="0" t="inlineStr">
        <is>
          <t>4行 3列，源：9999-12-31 23:59:59.990000 备：2065-05-11 14:30:45.12</t>
        </is>
      </c>
      <c r="BO41" s="0" t="inlineStr">
        <is>
          <t>1行 18列，源：None 备：</t>
        </is>
      </c>
      <c r="B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Q41" s="0" t="inlineStr">
        <is>
          <t>4行 3列，源：9999-12-31 23:59:59.990000 备：2065-05-11 14:30:45.12</t>
        </is>
      </c>
      <c r="BR41" s="0" t="inlineStr">
        <is>
          <t>3行 5列，源：None 备：123</t>
        </is>
      </c>
      <c r="BT41" s="0" t="inlineStr">
        <is>
          <t>6行 0列，源：7 备：22</t>
        </is>
      </c>
      <c r="BW41" s="0" t="inlineStr">
        <is>
          <t>6行 0列，源：7 备：15</t>
        </is>
      </c>
      <c r="BX41" s="0" t="inlineStr">
        <is>
          <t>9行 3列，源：b'12345678901234567890123456789012345678901234567890123456789012345678901234567890123456789012345678901234567890123456789012345678901234567890123456789012345678901234567890123456789012345678901234567890' 备：</t>
        </is>
      </c>
      <c r="CA41"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C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41" s="0" t="inlineStr">
        <is>
          <t>4行 3列，源：9999-12-31 23:59:59.99 +00:00 备：1971-05-11 00:00:00.00 +14:00</t>
        </is>
      </c>
      <c r="CF41" s="0" t="inlineStr">
        <is>
          <t>4行 3列，源：9999-12-31 23:59:59.99 +00:00 备：1900-01-01 00:00:00.00 +00:00</t>
        </is>
      </c>
      <c r="CG41" s="0" t="inlineStr">
        <is>
          <t>4行 3列，源：9999-12-31 23:59:59.99 +00:00 备：1971-05-11 00:00:00.00 +14:00</t>
        </is>
      </c>
      <c r="CI41" s="0"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41" s="0" t="inlineStr">
        <is>
          <t>4行 3列，源：9999-12-31 23:59:59.99 +00:00 备：0001-01-01 00:00:00.00 +00:00</t>
        </is>
      </c>
      <c r="CL41" s="0" t="inlineStr">
        <is>
          <t>7行 8列，源：None 备：</t>
        </is>
      </c>
      <c r="CM41" s="0" t="inlineStr">
        <is>
          <t>4行 3列，源：12:30:45.100000 备：</t>
        </is>
      </c>
      <c r="CN41" s="0" t="inlineStr">
        <is>
          <t>5行 2列，源：2063-05-11 10:30:45.1 -04:00 备：2000-05-11 00:30:45.1 +09:00</t>
        </is>
      </c>
      <c r="CO41" s="0" t="inlineStr">
        <is>
          <t>21行 1列，源：2068-06-01 备：2026-04-17</t>
        </is>
      </c>
      <c r="CS41" s="0"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41" s="0" t="inlineStr">
        <is>
          <t>7行 7列，源：None 备：12:30:45.123450</t>
        </is>
      </c>
      <c r="CU41" s="0" t="inlineStr">
        <is>
          <t>19行 1列，源：1970-01-01 备：9999-12-30</t>
        </is>
      </c>
      <c r="CV41" s="0"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41" s="0" t="inlineStr">
        <is>
          <t>3行 15列，源：nan 备：</t>
        </is>
      </c>
      <c r="DB41" s="0" t="inlineStr">
        <is>
          <t>3行 18列，源：None 备：</t>
        </is>
      </c>
      <c r="DI41" s="0" t="inlineStr">
        <is>
          <t>19行 1列，源：9999-12-30 23:59:59.997000 备：2026-04-17 16:53:49.210</t>
        </is>
      </c>
      <c r="DJ41" s="0" t="inlineStr">
        <is>
          <t>3行 16列，源：nan 备：</t>
        </is>
      </c>
      <c r="DP41" s="0" t="inlineStr">
        <is>
          <t>6行 0列，源：7 备：15</t>
        </is>
      </c>
      <c r="DR41" s="0" t="inlineStr">
        <is>
          <t>4行 3列，源：12:30:45.100000 备：</t>
        </is>
      </c>
      <c r="DT41" s="0" t="inlineStr">
        <is>
          <t>5行 2列，源：12:30:45.100000 备：00:00:01.1</t>
        </is>
      </c>
      <c r="DV41" s="0" t="inlineStr">
        <is>
          <t>6行 0列，源：7 备：22</t>
        </is>
      </c>
      <c r="DY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B41" s="0" t="inlineStr">
        <is>
          <t>4行 3列，源：12:30:45.100000 备：</t>
        </is>
      </c>
      <c r="EC41" s="0" t="inlineStr">
        <is>
          <t>9行 3列，源：b'12345678901234567890123456789012345678901234567890123456789012345678901234567890123456789012345678901234567890123456789012345678901234567890123456789012345678901234567890123456789012345678901234567890' 备：</t>
        </is>
      </c>
      <c r="EF41" s="0" t="inlineStr">
        <is>
          <t>3行 3列，源：1234567890.0 备：</t>
        </is>
      </c>
      <c r="EK41" s="0" t="inlineStr">
        <is>
          <t>5行 2列，源：12:30:45.100000 备：00:00:01.1</t>
        </is>
      </c>
      <c r="EL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O41" s="0" t="inlineStr">
        <is>
          <t>5行 2列，源：12:30:45.100000 备：12:00:00.1</t>
        </is>
      </c>
      <c r="E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Q41" s="0" t="inlineStr">
        <is>
          <t>3行 3列，源：1234567890.0 备：</t>
        </is>
      </c>
      <c r="ET41" s="0" t="inlineStr">
        <is>
          <t>5行 1列，源：23:59:59 备：00:00:01</t>
        </is>
      </c>
      <c r="EW41" s="0" t="inlineStr">
        <is>
          <t>4行 6列，源：12:30:45.123460 备：12:00:00.12346</t>
        </is>
      </c>
      <c r="EZ41" s="0" t="inlineStr">
        <is>
          <t>3行 3列，源：1234567890.0 备：</t>
        </is>
      </c>
      <c r="FA41" s="0" t="inlineStr">
        <is>
          <t>9行 3列，源：b'12345678901234567890123456789012345678901234567890123456789012345678901234567890123456789012345678901234567890123456789012345678901234567890123456789012345678901234567890123456789012345678901234567890' 备：</t>
        </is>
      </c>
      <c r="FB41" s="0" t="inlineStr">
        <is>
          <t>21行 0列，源：28 备：22</t>
        </is>
      </c>
      <c r="FD41" s="0" t="inlineStr">
        <is>
          <t>3行 3列，源：1234567890.0 备：</t>
        </is>
      </c>
      <c r="FE41" s="0" t="inlineStr">
        <is>
          <t>4行 3列，源：9999-12-31 23:59:59.99 +00:00 备：1971-05-11 00:00:00.00 +14:00</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c_varchar7000列源备映射错误，源端为varchar 7000位	期望更改为text	实际备端为varchar 7000位</t>
        </is>
      </c>
      <c r="AC42" s="0" t="inlineStr">
        <is>
          <t>20行 1列，源：2025-05-11 12:00:00 备：2020-03-01 00:00:00</t>
        </is>
      </c>
      <c r="AK42" s="0" t="inlineStr">
        <is>
          <t>6行 1列，源：a 备：N</t>
        </is>
      </c>
      <c r="AT42" s="0" t="inlineStr">
        <is>
          <t>4行 11列，源：None 备：-987654321096543210987654321098765432</t>
        </is>
      </c>
      <c r="AV42" s="0" t="inlineStr">
        <is>
          <t>20行 0列，源：21 备：6</t>
        </is>
      </c>
      <c r="AX42" s="0" t="inlineStr">
        <is>
          <t>20行 1列，源：2023-05-11 00:00:00.123000 备：2000-05-01 23:59:59.993</t>
        </is>
      </c>
      <c r="AZ42" s="0" t="inlineStr">
        <is>
          <t>20行 0列，源：21 备：6</t>
        </is>
      </c>
      <c r="BA42" s="0" t="inlineStr">
        <is>
          <t>4行 11列，源：None 备：-987654321096543210987654321098765432</t>
        </is>
      </c>
      <c r="BB42" s="0" t="inlineStr">
        <is>
          <t>20行 1列，源：2023-05-11 00:00:00.123000 备：2025-01-01 00:00:00.233</t>
        </is>
      </c>
      <c r="BC42"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2" s="0" t="inlineStr">
        <is>
          <t>20行 0列，源：21 备：6</t>
        </is>
      </c>
      <c r="BE42" s="0" t="inlineStr">
        <is>
          <t>22行 0列，源：23 备：8</t>
        </is>
      </c>
      <c r="BH42" s="0" t="inlineStr">
        <is>
          <t>6行 1列，源：a 备：N</t>
        </is>
      </c>
      <c r="BM42" s="0" t="inlineStr">
        <is>
          <t>4行 4列，源：9999-12-31 23:59:59.999000 备：2065-05-11 14:30:45.123</t>
        </is>
      </c>
      <c r="BO42" s="0" t="inlineStr">
        <is>
          <t>1行 19列，源：None 备：</t>
        </is>
      </c>
      <c r="BQ42" s="0" t="inlineStr">
        <is>
          <t>4行 4列，源：9999-12-31 23:59:59.999000 备：2065-05-11 14:30:45.123</t>
        </is>
      </c>
      <c r="BR42" s="0" t="inlineStr">
        <is>
          <t>3行 6列，源：None 备：12345678901234567890123789012345678</t>
        </is>
      </c>
      <c r="BT42" s="0" t="inlineStr">
        <is>
          <t xml:space="preserve">6行 1列，源：测 备： </t>
        </is>
      </c>
      <c r="BW42" s="0" t="inlineStr">
        <is>
          <t>6行 1列，源：a 备：N</t>
        </is>
      </c>
      <c r="BX42" s="0" t="inlineStr">
        <is>
          <t>10行 0列，源：21 备：22</t>
        </is>
      </c>
      <c r="CA42"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D42" s="0" t="inlineStr">
        <is>
          <t>4行 4列，源：9999-12-31 23:59:59.999 +00:00 备：1971-05-11 00:00:00.000 +14:00</t>
        </is>
      </c>
      <c r="CF42" s="0" t="inlineStr">
        <is>
          <t>4行 4列，源：9999-12-31 23:59:59.999 +00:00 备：1900-01-01 00:00:00.000 +00:00</t>
        </is>
      </c>
      <c r="CG42" s="0" t="inlineStr">
        <is>
          <t>4行 4列，源：9999-12-31 23:59:59.999 +00:00 备：1971-05-11 00:00:00.000 +14:00</t>
        </is>
      </c>
      <c r="CI42" s="0" t="inlineStr">
        <is>
          <t>10行 0列，源：53 备：2</t>
        </is>
      </c>
      <c r="CJ42" s="0" t="inlineStr">
        <is>
          <t>4行 4列，源：9999-12-31 23:59:59.999 +00:00 备：0001-01-01 00:00:00.000 +00:00</t>
        </is>
      </c>
      <c r="CL42" s="0" t="inlineStr">
        <is>
          <t>8行 0列，源：9 备：5</t>
        </is>
      </c>
      <c r="CM42" s="0" t="inlineStr">
        <is>
          <t>4行 4列，源：12:30:45.100000 备：00:00:01.123</t>
        </is>
      </c>
      <c r="CN42" s="0" t="inlineStr">
        <is>
          <t>5行 3列，源：2063-05-11 10:30:45.12 -04:00 备：2000-05-11 00:30:45.12 +09:00</t>
        </is>
      </c>
      <c r="CO42" s="0" t="inlineStr">
        <is>
          <t>22行 0列，源：77 备：26</t>
        </is>
      </c>
      <c r="CT42" s="0" t="inlineStr">
        <is>
          <t>7行 8列，源：00:00:01.123456 备：12:30:45.1234500</t>
        </is>
      </c>
      <c r="CU42" s="0" t="inlineStr">
        <is>
          <t>20行 0列，源：108 备：6</t>
        </is>
      </c>
      <c r="CW42" s="0" t="inlineStr">
        <is>
          <t>3行 16列，源：nan 备：</t>
        </is>
      </c>
      <c r="DB42" s="0" t="inlineStr">
        <is>
          <t>3行 19列，源：None 备：</t>
        </is>
      </c>
      <c r="DI42" s="0" t="inlineStr">
        <is>
          <t>20行 0列，源：21 备：6</t>
        </is>
      </c>
      <c r="DJ42" s="0" t="inlineStr">
        <is>
          <t>3行 17列，源：None 备：1.0000</t>
        </is>
      </c>
      <c r="DP42" s="0" t="inlineStr">
        <is>
          <t>6行 1列，源：a 备：N</t>
        </is>
      </c>
      <c r="DR42" s="0" t="inlineStr">
        <is>
          <t>4行 4列，源：12:30:45.100000 备：00:00:01.123</t>
        </is>
      </c>
      <c r="DT42" s="0" t="inlineStr">
        <is>
          <t>5行 3列，源：12:30:45.120000 备：</t>
        </is>
      </c>
      <c r="DV42" s="0" t="inlineStr">
        <is>
          <t>6行 1列，源：测 备：</t>
        </is>
      </c>
      <c r="EB42" s="0" t="inlineStr">
        <is>
          <t>4行 4列，源：12:30:45.100000 备：00:00:01.123</t>
        </is>
      </c>
      <c r="EC42" s="0" t="inlineStr">
        <is>
          <t>10行 0列，源：21 备：22</t>
        </is>
      </c>
      <c r="EF42" s="0" t="inlineStr">
        <is>
          <t>3行 4列，源：1234567890123456.0 备：</t>
        </is>
      </c>
      <c r="EK42" s="0" t="inlineStr">
        <is>
          <t>5行 3列，源：12:30:45.120000 备：</t>
        </is>
      </c>
      <c r="EO42" s="0" t="inlineStr">
        <is>
          <t>5行 3列，源：09:12:34.120000 备：</t>
        </is>
      </c>
      <c r="EQ42" s="0" t="inlineStr">
        <is>
          <t>3行 4列，源：1234567890123456.0 备：</t>
        </is>
      </c>
      <c r="ET42" s="0" t="inlineStr">
        <is>
          <t>5行 2列，源：23:59:59.100000 备：</t>
        </is>
      </c>
      <c r="EW42" s="0" t="inlineStr">
        <is>
          <t>4行 7列，源：12:30:45.123457 备：</t>
        </is>
      </c>
      <c r="EZ42" s="0" t="inlineStr">
        <is>
          <t>3行 4列，源：1234567890123456.0 备：</t>
        </is>
      </c>
      <c r="FA42" s="0" t="inlineStr">
        <is>
          <t>10行 0列，源：53 备：4</t>
        </is>
      </c>
      <c r="FB42" s="0" t="inlineStr">
        <is>
          <t>21行 1列，源：2068-05-11 14:31:00 备：1900-01-01 00:00:00</t>
        </is>
      </c>
      <c r="FD42" s="0" t="inlineStr">
        <is>
          <t>3行 4列，源：1234567890123456.0 备：</t>
        </is>
      </c>
      <c r="FE42" s="0" t="inlineStr">
        <is>
          <t>4行 4列，源：9999-12-31 23:59:59.999 +00:00 备：1971-05-11 00:00:00.000 +14:00</t>
        </is>
      </c>
    </row>
    <row r="43">
      <c r="K43" s="0" t="inlineStr">
        <is>
          <t>~ 空表</t>
        </is>
      </c>
      <c r="AC43" s="0" t="inlineStr">
        <is>
          <t>21行 0列，源：34 备：60</t>
        </is>
      </c>
      <c r="AK43" s="0" t="inlineStr">
        <is>
          <t>6行 1列，源：a 备：N</t>
        </is>
      </c>
      <c r="AT43" s="0" t="inlineStr">
        <is>
          <t>4行 12列，源：None 备：-0.12345690123456712345678901234567800000</t>
        </is>
      </c>
      <c r="AV43" s="0" t="inlineStr">
        <is>
          <t>20行 1列，源：2023-05-11 00:00:00.123000 备：2020-02-29 19:27:31.123</t>
        </is>
      </c>
      <c r="AX43" s="0" t="inlineStr">
        <is>
          <t>21行 0列，源：22 备：165</t>
        </is>
      </c>
      <c r="AZ43" s="0" t="inlineStr">
        <is>
          <t>20行 1列，源：2023-05-11 00:00:00.123000 备：2020-02-29 19:27:31.123</t>
        </is>
      </c>
      <c r="BA43" s="0" t="inlineStr">
        <is>
          <t>4行 12列，源：None 备：-0.12345690123456712345678901234567800000</t>
        </is>
      </c>
      <c r="BB43" s="0" t="inlineStr">
        <is>
          <t>21行 0列，源：22 备：13</t>
        </is>
      </c>
      <c r="BC43" s="0" t="inlineStr">
        <is>
          <t>8行 0列，源：9 备：8</t>
        </is>
      </c>
      <c r="BD43" s="0" t="inlineStr">
        <is>
          <t>20行 1列，源：9999-12-31 23:59:59.997000 备：9999-12-31 23:59:59.997</t>
        </is>
      </c>
      <c r="BE43" s="0" t="inlineStr">
        <is>
          <t>23行 0列，源：24 备：9</t>
        </is>
      </c>
      <c r="BH43" s="0" t="inlineStr">
        <is>
          <t>6行 1列，源：a 备：N</t>
        </is>
      </c>
      <c r="BM43" s="0" t="inlineStr">
        <is>
          <t>4行 5列，源：9999-12-31 23:59:59.999900 备：2065-05-11 14:30:45.1235</t>
        </is>
      </c>
      <c r="BO43" s="0" t="inlineStr">
        <is>
          <t>2行 0列，源：12 备：13</t>
        </is>
      </c>
      <c r="BQ43" s="0" t="inlineStr">
        <is>
          <t>4行 5列，源：9999-12-31 23:59:59.999900 备：2065-05-11 14:30:45.1235</t>
        </is>
      </c>
      <c r="BR43" s="0" t="inlineStr">
        <is>
          <t>3行 7列，源：None 备：0.12345678901234590123456789012367800000</t>
        </is>
      </c>
      <c r="BT43" s="0" t="inlineStr">
        <is>
          <t xml:space="preserve">6行 1列，源：测 备： </t>
        </is>
      </c>
      <c r="BW43" s="0" t="inlineStr">
        <is>
          <t>6行 1列，源：a 备：N</t>
        </is>
      </c>
      <c r="BX43" s="0" t="inlineStr">
        <is>
          <t>10行 1列，源：None 备：00</t>
        </is>
      </c>
      <c r="CA43" s="0" t="inlineStr">
        <is>
          <t>8行 0列，源：9 备：8</t>
        </is>
      </c>
      <c r="CD43" s="0" t="inlineStr">
        <is>
          <t>4行 5列，源：9999-12-31 23:59:59.9999 +00:00 备：1971-05-11 00:00:00.0000 +14:00</t>
        </is>
      </c>
      <c r="CF43" s="0" t="inlineStr">
        <is>
          <t>4行 5列，源：9999-12-31 23:59:59.9999 +00:00 备：1900-01-01 00:00:00.0000 +00:00</t>
        </is>
      </c>
      <c r="CG43" s="0" t="inlineStr">
        <is>
          <t>4行 5列，源：9999-12-31 23:59:59.9999 +00:00 备：1971-05-11 00:00:00.0000 +14:00</t>
        </is>
      </c>
      <c r="CI43" s="0" t="inlineStr">
        <is>
          <t>10行 1列，源：b'\x00' 备：00</t>
        </is>
      </c>
      <c r="CJ43" s="0" t="inlineStr">
        <is>
          <t>4行 5列，源：9999-12-31 23:59:59.9999 +00:00 备：0001-01-01 00:00:00.0000 +00:00</t>
        </is>
      </c>
      <c r="CL43" s="0" t="inlineStr">
        <is>
          <t>8行 2列，源：None 备：</t>
        </is>
      </c>
      <c r="CM43" s="0" t="inlineStr">
        <is>
          <t>4行 5列，源：12:30:45.100000 备：</t>
        </is>
      </c>
      <c r="CN43" s="0" t="inlineStr">
        <is>
          <t>5行 4列，源：2063-05-11 10:30:45.123 -04:00 备：2000-05-11 00:30:45.123 +09:00</t>
        </is>
      </c>
      <c r="CO43" s="0" t="inlineStr">
        <is>
          <t>22行 1列，源：1970-01-01 备：2020-02-29</t>
        </is>
      </c>
      <c r="CU43" s="0" t="inlineStr">
        <is>
          <t>20行 1列，源：0001-01-02 备：2020-02-29</t>
        </is>
      </c>
      <c r="CW43" s="0" t="inlineStr">
        <is>
          <t>3行 17列，源：None 备：0.0100</t>
        </is>
      </c>
      <c r="DI43" s="0" t="inlineStr">
        <is>
          <t>20行 1列，源：2023-05-11 00:00:00.123000 备：2020-02-29 19:27:31.123</t>
        </is>
      </c>
      <c r="DJ43" s="0" t="inlineStr">
        <is>
          <t>3行 18列，源：None 备：5.9900</t>
        </is>
      </c>
      <c r="DP43" s="0" t="inlineStr">
        <is>
          <t>6行 1列，源：a 备：N</t>
        </is>
      </c>
      <c r="DR43" s="0" t="inlineStr">
        <is>
          <t>4行 5列，源：12:30:45.100000 备：</t>
        </is>
      </c>
      <c r="DT43" s="0" t="inlineStr">
        <is>
          <t>5行 4列，源：12:30:45.120000 备：00:00:01.123</t>
        </is>
      </c>
      <c r="DV43" s="0" t="inlineStr">
        <is>
          <t>6行 1列，源：测 备：</t>
        </is>
      </c>
      <c r="EB43" s="0" t="inlineStr">
        <is>
          <t>4行 5列，源：12:30:45.100000 备：</t>
        </is>
      </c>
      <c r="EC43" s="0" t="inlineStr">
        <is>
          <t>10行 1列，源：None 备：</t>
        </is>
      </c>
      <c r="EF43" s="0" t="inlineStr">
        <is>
          <t>3行 15列，源：6.62607015e-34 备：</t>
        </is>
      </c>
      <c r="EK43" s="0" t="inlineStr">
        <is>
          <t>5行 4列，源：12:30:45.120000 备：00:00:01.123</t>
        </is>
      </c>
      <c r="EO43" s="0" t="inlineStr">
        <is>
          <t>5行 4列，源：12:30:45.120000 备：12:00:00.123</t>
        </is>
      </c>
      <c r="EQ43" s="0" t="inlineStr">
        <is>
          <t>3行 15列，源：6.62607015e-34 备：</t>
        </is>
      </c>
      <c r="ET43" s="0" t="inlineStr">
        <is>
          <t>5行 3列，源：23:59:59.120000 备：00:00:01.12</t>
        </is>
      </c>
      <c r="EW43" s="0" t="inlineStr">
        <is>
          <t>4行 8列，源：12:30:45.123456 备：12:00:00.1234567</t>
        </is>
      </c>
      <c r="EZ43" s="0" t="inlineStr">
        <is>
          <t>3行 15列，源：6.62607015e-34 备：</t>
        </is>
      </c>
      <c r="FA43" s="0" t="inlineStr">
        <is>
          <t>10行 1列，源：b'' 备：20</t>
        </is>
      </c>
      <c r="FB43" s="0" t="inlineStr">
        <is>
          <t>22行 0列，源：29 备：23</t>
        </is>
      </c>
      <c r="FD43" s="0" t="inlineStr">
        <is>
          <t>3行 15列，源：6.62607015e-34 备：</t>
        </is>
      </c>
      <c r="FE43" s="0" t="inlineStr">
        <is>
          <t>4行 5列，源：9999-12-31 23:59:59.9999 +00:00 备：1971-05-11 00:00:00.0000 +14:00</t>
        </is>
      </c>
    </row>
    <row r="44">
      <c r="A44" s="0" t="inlineStr">
        <is>
          <t>info_sdt_dml_batch1_pk_urp1</t>
        </is>
      </c>
      <c r="K44" s="0" t="inlineStr">
        <is>
          <t>[0;34m info_sdt_dml_batch1_pk_urp1 [0m源备字段数相同，源端字段：2 	备端字段2</t>
        </is>
      </c>
      <c r="W44" s="16">
        <f>HYPERLINK("#2026041723hbase0!AE2","NO 源备存在差异，共13个")</f>
        <v/>
      </c>
      <c r="X44" s="0">
        <f>A44</f>
        <v/>
      </c>
      <c r="AC44" s="0" t="inlineStr">
        <is>
          <t>21行 1列，源：2023-12-25 23:59:00 备：2079-06-05 23:59:00</t>
        </is>
      </c>
      <c r="AK44" s="0" t="inlineStr">
        <is>
          <t xml:space="preserve">6行 2列，源：this is a testcaseyf 备：€¶I€¶               </t>
        </is>
      </c>
      <c r="AT44" s="0" t="inlineStr">
        <is>
          <t>4行 13列，源：None 备：-6543210976543287654321.0987654321</t>
        </is>
      </c>
      <c r="AV44" s="0" t="inlineStr">
        <is>
          <t>21行 0列，源：22 备：7</t>
        </is>
      </c>
      <c r="AX44" s="0" t="inlineStr">
        <is>
          <t>21行 1列，源：2024-05-11 12:00:00.567000 备：2001-04-09 23:59:59.993</t>
        </is>
      </c>
      <c r="AZ44" s="0" t="inlineStr">
        <is>
          <t>21行 0列，源：22 备：7</t>
        </is>
      </c>
      <c r="BA44" s="0" t="inlineStr">
        <is>
          <t>4行 13列，源：None 备：-6543210976543287654321.0987654321</t>
        </is>
      </c>
      <c r="BB44" s="0" t="inlineStr">
        <is>
          <t>21行 1列，源：2024-05-11 12:00:00.567000 备：1999-06-06 23:59:59.997</t>
        </is>
      </c>
      <c r="BC44" s="0" t="inlineStr">
        <is>
          <t>8行 1列，源：英 备：0</t>
        </is>
      </c>
      <c r="BD44" s="0" t="inlineStr">
        <is>
          <t>21行 0列，源：22 备：7</t>
        </is>
      </c>
      <c r="BH44" s="0" t="inlineStr">
        <is>
          <t xml:space="preserve">6行 2列，源：this is a testcaseyf 备：€¶I€¶               </t>
        </is>
      </c>
      <c r="BM44" s="0" t="inlineStr">
        <is>
          <t>4行 6列，源：9999-12-31 23:59:59.999990 备：2065-05-11 14:30:45.12346</t>
        </is>
      </c>
      <c r="BO44" s="0" t="inlineStr">
        <is>
          <t>2行 1列，源：nan 备：</t>
        </is>
      </c>
      <c r="BQ44" s="0" t="inlineStr">
        <is>
          <t>4行 6列，源：9999-12-31 23:59:59.999990 备：2065-05-11 14:30:45.12346</t>
        </is>
      </c>
      <c r="BR44" s="0" t="inlineStr">
        <is>
          <t>3行 8列，源：None 备：123456789012367012345678.1245890000</t>
        </is>
      </c>
      <c r="BT44" s="0" t="inlineStr">
        <is>
          <t xml:space="preserve">6行 2列，源：这是一个长字符串             备：                    </t>
        </is>
      </c>
      <c r="BW44" s="0" t="inlineStr">
        <is>
          <t>6行 2列，源：this is a testcaseyf 备：€¶I€¶</t>
        </is>
      </c>
      <c r="BX44" s="0" t="inlineStr">
        <is>
          <t>10行 2列，源：None 备：0000000000000000000000000000000000000000</t>
        </is>
      </c>
      <c r="CA44" s="0" t="inlineStr">
        <is>
          <t>8行 1列，源：英 备：0</t>
        </is>
      </c>
      <c r="CD44" s="0" t="inlineStr">
        <is>
          <t>4行 6列，源：9999-12-31 23:59:59.99999 +00:00 备：1971-05-11 00:00:00.00000 +14:00</t>
        </is>
      </c>
      <c r="CF44" s="0" t="inlineStr">
        <is>
          <t>4行 6列，源：9999-12-31 23:59:59.99999 +00:00 备：1900-01-01 00:00:00.00000 +00:00</t>
        </is>
      </c>
      <c r="CG44" s="0" t="inlineStr">
        <is>
          <t>4行 6列，源：9999-12-31 23:59:59.99999 +00:00 备：1971-05-11 00:00:00.00000 +14:00</t>
        </is>
      </c>
      <c r="CI44" s="0" t="inlineStr">
        <is>
          <t>10行 2列，源：b'\x00\x00\x00\x00\x00\x00\x00\x00\x00\x00\x00\x00\x00\x00\x00\x00\x00\x00\x00\x00' 备：0000000000000000000000000000000000000000</t>
        </is>
      </c>
      <c r="CJ44" s="0" t="inlineStr">
        <is>
          <t>4行 6列，源：9999-12-31 23:59:59.99999 +00:00 备：0001-01-01 00:00:00.00000 +00:00</t>
        </is>
      </c>
      <c r="CL44" s="0" t="inlineStr">
        <is>
          <t>8行 4列，源：None 备：</t>
        </is>
      </c>
      <c r="CM44" s="0" t="inlineStr">
        <is>
          <t>4行 6列，源：12:30:45.100000 备：00:00:01.12346</t>
        </is>
      </c>
      <c r="CN44" s="0" t="inlineStr">
        <is>
          <t>5行 5列，源：2063-05-11 10:30:45.1235 -04:00 备：2000-05-11 00:30:45.1235 +09:00</t>
        </is>
      </c>
      <c r="CO44" s="0" t="inlineStr">
        <is>
          <t>23行 0列，源：78 备：27</t>
        </is>
      </c>
      <c r="CU44" s="0" t="inlineStr">
        <is>
          <t>21行 0列，源：110 备：60</t>
        </is>
      </c>
      <c r="CW44" s="0" t="inlineStr">
        <is>
          <t>3行 18列，源：None 备：0.0100</t>
        </is>
      </c>
      <c r="DI44" s="0" t="inlineStr">
        <is>
          <t>21行 0列，源：22 备：7</t>
        </is>
      </c>
      <c r="DJ44" s="0" t="inlineStr">
        <is>
          <t>3行 19列，源：None 备：</t>
        </is>
      </c>
      <c r="DP44" s="0" t="inlineStr">
        <is>
          <t>6行 2列，源：this is a testcaseyf 备：€¶I€¶</t>
        </is>
      </c>
      <c r="DR44" s="0" t="inlineStr">
        <is>
          <t>4行 6列，源：12:30:45.100000 备：00:00:01.12346</t>
        </is>
      </c>
      <c r="DT44" s="0" t="inlineStr">
        <is>
          <t>5行 5列，源：12:30:45.120000 备：</t>
        </is>
      </c>
      <c r="DV44" s="0" t="inlineStr">
        <is>
          <t>6行 2列，源：这是一个长字符串 备：</t>
        </is>
      </c>
      <c r="EB44" s="0" t="inlineStr">
        <is>
          <t>4行 6列，源：12:30:45.100000 备：00:00:01.12346</t>
        </is>
      </c>
      <c r="EC44" s="0" t="inlineStr">
        <is>
          <t>10行 2列，源：None 备：</t>
        </is>
      </c>
      <c r="EF44" s="0" t="inlineStr">
        <is>
          <t>3行 16列，源：299792448.0 备：</t>
        </is>
      </c>
      <c r="EK44" s="0" t="inlineStr">
        <is>
          <t>5行 5列，源：12:30:45.120000 备：</t>
        </is>
      </c>
      <c r="EO44" s="0" t="inlineStr">
        <is>
          <t>5行 5列，源：09:12:34.123500 备：</t>
        </is>
      </c>
      <c r="EQ44" s="0" t="inlineStr">
        <is>
          <t>3行 16列，源：299792448.0 备：</t>
        </is>
      </c>
      <c r="ET44" s="0" t="inlineStr">
        <is>
          <t>5行 4列，源：23:59:59.123000 备：</t>
        </is>
      </c>
      <c r="EW44" s="0" t="inlineStr">
        <is>
          <t>5行 0列，源：12 备：2</t>
        </is>
      </c>
      <c r="EZ44" s="0" t="inlineStr">
        <is>
          <t>3行 16列，源：299792448.0 备：</t>
        </is>
      </c>
      <c r="FA44" s="0" t="inlineStr">
        <is>
          <t>10行 2列，源：b'' 备：20202020202020202020</t>
        </is>
      </c>
      <c r="FB44" s="0" t="inlineStr">
        <is>
          <t>22行 1列，源：1981-05-11 14:31:00 备：1900-01-01 00:00:00</t>
        </is>
      </c>
      <c r="FD44" s="0" t="inlineStr">
        <is>
          <t>3行 16列，源：299792448.0 备：</t>
        </is>
      </c>
      <c r="FE44" s="0" t="inlineStr">
        <is>
          <t>4行 6列，源：9999-12-31 23:59:59.99999 +00:00 备：1971-05-11 00:00:00.00000 +14:00</t>
        </is>
      </c>
    </row>
    <row r="45">
      <c r="B45" s="0" t="inlineStr">
        <is>
          <t>YES</t>
        </is>
      </c>
      <c r="C45" s="0" t="inlineStr">
        <is>
          <t>NULL</t>
        </is>
      </c>
      <c r="D45" s="0" t="inlineStr">
        <is>
          <t>NULL</t>
        </is>
      </c>
      <c r="E45" s="0" t="inlineStr">
        <is>
          <t>NULL</t>
        </is>
      </c>
      <c r="F45" s="0" t="inlineStr">
        <is>
          <t>NULL</t>
        </is>
      </c>
      <c r="G45" s="0" t="inlineStr">
        <is>
          <t>NULL</t>
        </is>
      </c>
      <c r="H45" s="0" t="inlineStr">
        <is>
          <t>NULL</t>
        </is>
      </c>
      <c r="I45" s="0" t="inlineStr">
        <is>
          <t>YES!PK__info_sdt__3213E83F2F056759</t>
        </is>
      </c>
      <c r="J45" s="0" t="inlineStr">
        <is>
          <t>YES! 主键相关索引</t>
        </is>
      </c>
      <c r="K45" s="0" t="inlineStr">
        <is>
          <t xml:space="preserve"> NO!  	 id列源备映射错误，源端为int None位	期望更改为text	实际备端为int None位</t>
        </is>
      </c>
      <c r="AC45" s="0" t="inlineStr">
        <is>
          <t>22行 0列，源：57 备：63</t>
        </is>
      </c>
      <c r="AK45" s="0" t="inlineStr">
        <is>
          <t xml:space="preserve">6行 2列，源：this is a testcaseyf 备：€¶I€¶               </t>
        </is>
      </c>
      <c r="AT45" s="0" t="inlineStr">
        <is>
          <t>4行 14列，源：None 备：-9876543210954.32</t>
        </is>
      </c>
      <c r="AV45" s="0" t="inlineStr">
        <is>
          <t>21行 1列，源：2024-05-11 12:00:00.567000 备：2000-05-11 14:30:29.000</t>
        </is>
      </c>
      <c r="AX45" s="0" t="inlineStr">
        <is>
          <t>22行 0列，源：23 备：166</t>
        </is>
      </c>
      <c r="AZ45" s="0" t="inlineStr">
        <is>
          <t>21行 1列，源：2024-05-11 12:00:00.567000 备：2000-05-11 14:30:29.000</t>
        </is>
      </c>
      <c r="BA45" s="0" t="inlineStr">
        <is>
          <t>4行 14列，源：None 备：-9876543210954.32</t>
        </is>
      </c>
      <c r="BB45" s="0" t="inlineStr">
        <is>
          <t>22行 0列，源：23 备：14</t>
        </is>
      </c>
      <c r="BC45" s="0" t="inlineStr">
        <is>
          <t>8行 1列，源：英 备：0</t>
        </is>
      </c>
      <c r="BD45" s="0" t="inlineStr">
        <is>
          <t>21行 1列，源：9999-12-31 23:59:59.997000 备：9999-12-31 23:59:59.997</t>
        </is>
      </c>
      <c r="BH45" s="0" t="inlineStr">
        <is>
          <t xml:space="preserve">6行 2列，源：this is a testcaseyf 备：€¶I€¶               </t>
        </is>
      </c>
      <c r="BM45" s="0" t="inlineStr">
        <is>
          <t>4行 7列，源：9999-12-31 23:59:59.999999 备：2065-05-11 14:30:45.123457</t>
        </is>
      </c>
      <c r="BO45" s="0" t="inlineStr">
        <is>
          <t>2行 2列，源：nan 备：</t>
        </is>
      </c>
      <c r="BQ45" s="0" t="inlineStr">
        <is>
          <t>4行 7列，源：9999-12-31 23:59:59.999999 备：2065-05-11 14:30:45.123457</t>
        </is>
      </c>
      <c r="BR45" s="0" t="inlineStr">
        <is>
          <t>3行 9列，源：None 备：123456712345.6789</t>
        </is>
      </c>
      <c r="BT45" s="0" t="inlineStr">
        <is>
          <t xml:space="preserve">6行 2列，源：这是一个长字符串             备：                    </t>
        </is>
      </c>
      <c r="BW45" s="0" t="inlineStr">
        <is>
          <t>6行 2列，源：this is a testcaseyf 备：€¶I€¶</t>
        </is>
      </c>
      <c r="BX45" s="0"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5" s="0" t="inlineStr">
        <is>
          <t>8行 1列，源：英 备：0</t>
        </is>
      </c>
      <c r="CD45" s="0" t="inlineStr">
        <is>
          <t>4行 7列，源：9999-12-31 23:59:59.999999 +00:00 备：1971-05-11 00:00:00.000000 +14:00</t>
        </is>
      </c>
      <c r="CF45" s="0" t="inlineStr">
        <is>
          <t>4行 7列，源：9999-12-31 23:59:59.999999 +00:00 备：1900-01-01 00:00:00.000000 +00:00</t>
        </is>
      </c>
      <c r="CG45" s="0" t="inlineStr">
        <is>
          <t>4行 7列，源：9999-12-31 23:59:59.999999 +00:00 备：1971-05-11 00:00:00.000000 +14:00</t>
        </is>
      </c>
      <c r="CI45" s="0"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5" s="0" t="inlineStr">
        <is>
          <t>4行 7列，源：9999-12-31 23:59:59.999999 +00:00 备：0001-01-01 00:00:00.000000 +00:00</t>
        </is>
      </c>
      <c r="CL45" s="0" t="inlineStr">
        <is>
          <t>8行 6列，源：None 备：</t>
        </is>
      </c>
      <c r="CM45" s="0" t="inlineStr">
        <is>
          <t>4行 7列，源：12:30:45.100000 备：</t>
        </is>
      </c>
      <c r="CN45" s="0" t="inlineStr">
        <is>
          <t>5行 6列，源：2063-05-11 10:30:45.12346 -04:00 备：2000-05-11 00:30:45.12346 +09:00</t>
        </is>
      </c>
      <c r="CO45" s="0" t="inlineStr">
        <is>
          <t>23行 1列，源：0001-01-02 备：1970-01-01</t>
        </is>
      </c>
      <c r="CU45" s="0" t="inlineStr">
        <is>
          <t>22行 0列，源：204 备：61</t>
        </is>
      </c>
      <c r="CW45" s="0" t="inlineStr">
        <is>
          <t>3行 19列，源：None 备：</t>
        </is>
      </c>
      <c r="DI45" s="0" t="inlineStr">
        <is>
          <t>21行 1列，源：2024-05-11 12:00:00.567000 备：2000-05-11 14:30:29.000</t>
        </is>
      </c>
      <c r="DJ45" s="0" t="inlineStr">
        <is>
          <t>4行 0列，源：8 备：14</t>
        </is>
      </c>
      <c r="DP45" s="0" t="inlineStr">
        <is>
          <t>6行 2列，源：this is a testcaseyf 备：€¶I€¶</t>
        </is>
      </c>
      <c r="DR45" s="0" t="inlineStr">
        <is>
          <t>4行 7列，源：12:30:45.100000 备：</t>
        </is>
      </c>
      <c r="DT45" s="0" t="inlineStr">
        <is>
          <t>5行 6列，源：12:30:45.120000 备：00:00:01.12346</t>
        </is>
      </c>
      <c r="DV45" s="0" t="inlineStr">
        <is>
          <t>6行 2列，源：这是一个长字符串 备：</t>
        </is>
      </c>
      <c r="EB45" s="0" t="inlineStr">
        <is>
          <t>4行 7列，源：12:30:45.100000 备：</t>
        </is>
      </c>
      <c r="EC45" s="0" t="inlineStr">
        <is>
          <t>10行 3列，源：None 备：</t>
        </is>
      </c>
      <c r="EF45" s="0" t="inlineStr">
        <is>
          <t>3行 19列，源：True 备：</t>
        </is>
      </c>
      <c r="EK45" s="0" t="inlineStr">
        <is>
          <t>5行 6列，源：12:30:45.120000 备：00:00:01.12346</t>
        </is>
      </c>
      <c r="EO45" s="0" t="inlineStr">
        <is>
          <t>5行 6列，源：12:30:45.120000 备：12:00:00.12346</t>
        </is>
      </c>
      <c r="EQ45" s="0" t="inlineStr">
        <is>
          <t>3行 19列，源：True 备：</t>
        </is>
      </c>
      <c r="ET45" s="0" t="inlineStr">
        <is>
          <t>5行 5列，源：23:59:59.123500 备：00:00:01.1235</t>
        </is>
      </c>
      <c r="EW45" s="0" t="inlineStr">
        <is>
          <t>5行 1列，源：23:59:59 备：18:10:06</t>
        </is>
      </c>
      <c r="EZ45" s="0" t="inlineStr">
        <is>
          <t>3行 19列，源：True 备：</t>
        </is>
      </c>
      <c r="FA45" s="0"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45" s="0" t="inlineStr">
        <is>
          <t>23行 0列，源：30 备：24</t>
        </is>
      </c>
      <c r="FD45" s="0" t="inlineStr">
        <is>
          <t>3行 19列，源：True 备：</t>
        </is>
      </c>
      <c r="FE45" s="0" t="inlineStr">
        <is>
          <t>4行 7列，源：9999-12-31 23:59:59.999999 +00:00 备：1971-05-11 00:00:00.000000 +14:00</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c_sdt列源备映射错误，源端为smalldatetime None位	期望更改为text	实际备端为smalldatetime None位</t>
        </is>
      </c>
      <c r="AC46" s="0" t="inlineStr">
        <is>
          <t>22行 1列，源：2000-05-11 14:30:00 备：2025-05-11 12:00:00</t>
        </is>
      </c>
      <c r="AK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6" s="0" t="inlineStr">
        <is>
          <t>4行 15列，源：1.23456789012345e-30 备：0.0000000000000</t>
        </is>
      </c>
      <c r="AV46" s="0" t="inlineStr">
        <is>
          <t>22行 0列，源：23 备：8</t>
        </is>
      </c>
      <c r="AX46" s="0" t="inlineStr">
        <is>
          <t>22行 1列，源：2025-01-01 00:00:00.233000 备：2002-06-11 23:59:59.993</t>
        </is>
      </c>
      <c r="AZ46" s="0" t="inlineStr">
        <is>
          <t>22行 0列，源：23 备：8</t>
        </is>
      </c>
      <c r="BA46" s="0" t="inlineStr">
        <is>
          <t>4行 15列，源：123.456789 备：0.0000000000000</t>
        </is>
      </c>
      <c r="BB46" s="0" t="inlineStr">
        <is>
          <t>22行 1列，源：2025-01-01 00:00:00.233000 备：2000-05-01 23:59:59.993</t>
        </is>
      </c>
      <c r="BC46" s="0" t="inlineStr">
        <is>
          <t>8行 2列，源：€¶I€¶                备：12345678901234567890</t>
        </is>
      </c>
      <c r="BD46" s="0" t="inlineStr">
        <is>
          <t>22行 0列，源：23 备：8</t>
        </is>
      </c>
      <c r="BH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6" s="0" t="inlineStr">
        <is>
          <t>4行 8列，源：9999-12-31 23:59:59.999999 备：2065-05-11 14:30:45.1234567</t>
        </is>
      </c>
      <c r="BO46" s="0" t="inlineStr">
        <is>
          <t>2行 3列，源：nan 备：</t>
        </is>
      </c>
      <c r="BQ46" s="0" t="inlineStr">
        <is>
          <t>4行 8列，源：9999-12-31 23:59:59.999999 备：2065-05-11 14:30:45.1234567</t>
        </is>
      </c>
      <c r="BR46" s="0" t="inlineStr">
        <is>
          <t>3行 10列，源：None 备：988</t>
        </is>
      </c>
      <c r="BT46"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6" s="0" t="inlineStr">
        <is>
          <t>11行 0列，源：22 备：23</t>
        </is>
      </c>
      <c r="CA46" s="0" t="inlineStr">
        <is>
          <t>8行 2列，源：€¶I€¶ 备：12345678901234567890</t>
        </is>
      </c>
      <c r="CD46" s="0" t="inlineStr">
        <is>
          <t>4行 8列，源：9999-12-31 23:59:59.9999999 +00:00 备：1971-05-11 00:00:00.0000001 +14:00</t>
        </is>
      </c>
      <c r="CF46" s="0" t="inlineStr">
        <is>
          <t>4行 8列，源：9999-12-31 23:59:59.9999999 +00:00 备：1900-01-01 00:00:00.0000000 +00:00</t>
        </is>
      </c>
      <c r="CG46" s="0" t="inlineStr">
        <is>
          <t>4行 8列，源：9999-12-31 23:59:59.9999999 +00:00 备：1971-05-11 00:00:00.0000001 +14:00</t>
        </is>
      </c>
      <c r="CI46" s="0" t="inlineStr">
        <is>
          <t>11行 0列，源：54 备：3</t>
        </is>
      </c>
      <c r="CJ46" s="0" t="inlineStr">
        <is>
          <t>4行 8列，源：9999-12-31 23:59:59.9999999 +00:00 备：0001-01-01 00:00:00.0000000 +00:00</t>
        </is>
      </c>
      <c r="CL46" s="0" t="inlineStr">
        <is>
          <t>8行 8列，源：None 备：</t>
        </is>
      </c>
      <c r="CM46" s="0" t="inlineStr">
        <is>
          <t>4行 8列，源：12:30:45.100000 备：00:00:01.1234567</t>
        </is>
      </c>
      <c r="CN46" s="0" t="inlineStr">
        <is>
          <t>5行 7列，源：2063-05-11 10:30:45.123457 -04:00 备：2000-05-11 00:30:45.123457 +09:00</t>
        </is>
      </c>
      <c r="CO46" s="0" t="inlineStr">
        <is>
          <t>24行 0列，源：79 备：279</t>
        </is>
      </c>
      <c r="CU46" s="0" t="inlineStr">
        <is>
          <t>22行 1列，源：9999-12-31 备：2068-06-01</t>
        </is>
      </c>
      <c r="CW46" s="0" t="inlineStr">
        <is>
          <t>4行 0列，源：5 备：13</t>
        </is>
      </c>
      <c r="DI46" s="0" t="inlineStr">
        <is>
          <t>22行 0列，源：23 备：8</t>
        </is>
      </c>
      <c r="DJ46" s="0" t="inlineStr">
        <is>
          <t>4行 1列，源：nan 备：</t>
        </is>
      </c>
      <c r="DP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6" s="0" t="inlineStr">
        <is>
          <t>4行 8列，源：12:30:45.100000 备：00:00:01.1234567</t>
        </is>
      </c>
      <c r="DT46" s="0" t="inlineStr">
        <is>
          <t>5行 7列，源：12:30:45.120000 备：</t>
        </is>
      </c>
      <c r="DV46"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6" s="0" t="inlineStr">
        <is>
          <t>4行 8列，源：12:30:45.100000 备：00:00:01.1234567</t>
        </is>
      </c>
      <c r="EC46" s="0" t="inlineStr">
        <is>
          <t>11行 0列，源：22 备：23</t>
        </is>
      </c>
      <c r="EF46" s="0" t="inlineStr">
        <is>
          <t>4行 0列，源：5 备：13</t>
        </is>
      </c>
      <c r="EK46" s="0" t="inlineStr">
        <is>
          <t>5行 7列，源：12:30:45.120000 备：</t>
        </is>
      </c>
      <c r="EO46" s="0" t="inlineStr">
        <is>
          <t>5行 7列，源：09:12:34.123457 备：</t>
        </is>
      </c>
      <c r="EQ46" s="0" t="inlineStr">
        <is>
          <t>4行 0列，源：5 备：103</t>
        </is>
      </c>
      <c r="ET46" s="0" t="inlineStr">
        <is>
          <t>5行 6列，源：23:59:59.123460 备：</t>
        </is>
      </c>
      <c r="EW46" s="0" t="inlineStr">
        <is>
          <t>5行 2列，源：23:59:59.100000 备：18:10:06.1</t>
        </is>
      </c>
      <c r="EZ46" s="0" t="inlineStr">
        <is>
          <t>4行 0列，源：5 备：13</t>
        </is>
      </c>
      <c r="FA46" s="0" t="inlineStr">
        <is>
          <t>11行 0列，源：54 备：5</t>
        </is>
      </c>
      <c r="FB46" s="0" t="inlineStr">
        <is>
          <t>23行 1列，源：2079-06-05 23:59:00 备：2079-06-06 23:59:00</t>
        </is>
      </c>
      <c r="FD46" s="0" t="inlineStr">
        <is>
          <t>4行 0列，源：5 备：103</t>
        </is>
      </c>
      <c r="FE46" s="0" t="inlineStr">
        <is>
          <t>4行 8列，源：9999-12-31 23:59:59.9999999 +00:00 备：1971-05-11 00:00:00.0000001 +14:00</t>
        </is>
      </c>
    </row>
    <row r="47">
      <c r="A47" s="0" t="inlineStr">
        <is>
          <t>info_varbinary_dml_single_pk_urp</t>
        </is>
      </c>
      <c r="K47" s="0" t="inlineStr">
        <is>
          <t>[0;34m info_varbinary_dml_single_pk_urp [0m源备字段数相同，源端字段：4 	备端字段4</t>
        </is>
      </c>
      <c r="W47" s="16">
        <f>HYPERLINK("#2026041723hbase0!AF2","NO 源备存在差异，共15个")</f>
        <v/>
      </c>
      <c r="X47" s="0">
        <f>A47</f>
        <v/>
      </c>
      <c r="AC47" s="0" t="inlineStr">
        <is>
          <t>23行 0列，源：58 备：64</t>
        </is>
      </c>
      <c r="AK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7" s="0" t="inlineStr">
        <is>
          <t>4行 16列，源：1.2345669834560371e-20 备：0.000000</t>
        </is>
      </c>
      <c r="AV47" s="0" t="inlineStr">
        <is>
          <t>22行 1列，源：2025-01-01 00:00:00.233000 备：2068-05-11 14:30:30.000</t>
        </is>
      </c>
      <c r="AX47" s="0" t="inlineStr">
        <is>
          <t>23行 0列，源：24 备：167</t>
        </is>
      </c>
      <c r="AZ47" s="0" t="inlineStr">
        <is>
          <t>22行 1列，源：2025-01-01 00:00:00.233000 备：2068-05-11 14:30:30.000</t>
        </is>
      </c>
      <c r="BA47" s="0" t="inlineStr">
        <is>
          <t>4行 16列，源：1.2345669834560371e-20 备：0.000000</t>
        </is>
      </c>
      <c r="BB47" s="0" t="inlineStr">
        <is>
          <t>23行 0列，源：24 备：15</t>
        </is>
      </c>
      <c r="BC47" s="0" t="inlineStr">
        <is>
          <t>8行 2列，源：€¶I€¶                备：12345678901234567890</t>
        </is>
      </c>
      <c r="BD47" s="0" t="inlineStr">
        <is>
          <t>22行 1列，源：9999-12-31 23:59:59.997000 备：9999-12-31 23:59:59.997</t>
        </is>
      </c>
      <c r="BH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7" s="0" t="inlineStr">
        <is>
          <t>5行 0列，源：6 备：175</t>
        </is>
      </c>
      <c r="BO47" s="0" t="inlineStr">
        <is>
          <t>2行 4列，源：nan 备：</t>
        </is>
      </c>
      <c r="BQ47" s="0" t="inlineStr">
        <is>
          <t>5行 0列，源：6 备：2</t>
        </is>
      </c>
      <c r="BR47" s="0" t="inlineStr">
        <is>
          <t>3行 11列，源：None 备：987654321098765410987654321098765432</t>
        </is>
      </c>
      <c r="BT47"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7" s="0" t="inlineStr">
        <is>
          <t>11行 1列，源：b'\x00' 备：00</t>
        </is>
      </c>
      <c r="CA47" s="0" t="inlineStr">
        <is>
          <t>8行 2列，源：€¶I€¶ 备：12345678901234567890</t>
        </is>
      </c>
      <c r="CD47" s="0" t="inlineStr">
        <is>
          <t>5行 0列，源：6 备：2</t>
        </is>
      </c>
      <c r="CF47" s="0" t="inlineStr">
        <is>
          <t>5行 0列，源：6 备：123</t>
        </is>
      </c>
      <c r="CG47" s="0" t="inlineStr">
        <is>
          <t>5行 0列，源：6 备：2</t>
        </is>
      </c>
      <c r="CI47" s="0" t="inlineStr">
        <is>
          <t>11行 1列，源：b' ' 备：00</t>
        </is>
      </c>
      <c r="CJ47" s="0" t="inlineStr">
        <is>
          <t>5行 0列，源：6 备：107</t>
        </is>
      </c>
      <c r="CL47" s="0" t="inlineStr">
        <is>
          <t>9行 0列，源：10 备：6</t>
        </is>
      </c>
      <c r="CM47" s="0" t="inlineStr">
        <is>
          <t>5行 0列，源：6 备：14</t>
        </is>
      </c>
      <c r="CN47" s="0" t="inlineStr">
        <is>
          <t>5行 8列，源：2063-05-11 10:30:45.1234567 -04:00 备：2000-05-11 00:30:45.1234567 +09:00</t>
        </is>
      </c>
      <c r="CO47" s="0" t="inlineStr">
        <is>
          <t>25行 0列，源：80 备：28</t>
        </is>
      </c>
      <c r="CU47" s="0" t="inlineStr">
        <is>
          <t>23行 0列，源：205 备：7</t>
        </is>
      </c>
      <c r="CW47" s="0" t="inlineStr">
        <is>
          <t>4行 1列，源：123.0 备：</t>
        </is>
      </c>
      <c r="DI47" s="0" t="inlineStr">
        <is>
          <t>22行 1列，源：2025-01-01 00:00:00.233000 备：2068-05-11 14:30:30.000</t>
        </is>
      </c>
      <c r="DJ47" s="0" t="inlineStr">
        <is>
          <t>4行 2列，源：nan 备：</t>
        </is>
      </c>
      <c r="DP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7" s="0" t="inlineStr">
        <is>
          <t>5行 0列，源：6 备：14</t>
        </is>
      </c>
      <c r="DT47" s="0" t="inlineStr">
        <is>
          <t>5行 8列，源：12:30:45.120000 备：00:00:01.1234567</t>
        </is>
      </c>
      <c r="DV47"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7" s="0" t="inlineStr">
        <is>
          <t>5行 0列，源：6 备：14</t>
        </is>
      </c>
      <c r="EC47" s="0" t="inlineStr">
        <is>
          <t>11行 1列，源：b'' 备：</t>
        </is>
      </c>
      <c r="EF47" s="0" t="inlineStr">
        <is>
          <t>4行 1列，源：0.0 备：</t>
        </is>
      </c>
      <c r="EK47" s="0" t="inlineStr">
        <is>
          <t>5行 8列，源：12:30:45.120000 备：00:00:01.1234567</t>
        </is>
      </c>
      <c r="EO47" s="0" t="inlineStr">
        <is>
          <t>5行 8列，源：12:30:45.120000 备：12:00:00.1234567</t>
        </is>
      </c>
      <c r="EQ47" s="0" t="inlineStr">
        <is>
          <t>4行 1列，源：0.0 备：</t>
        </is>
      </c>
      <c r="ET47" s="0" t="inlineStr">
        <is>
          <t>5行 7列，源：23:59:59.123457 备：00:00:01.123457</t>
        </is>
      </c>
      <c r="EW47" s="0" t="inlineStr">
        <is>
          <t>5行 3列，源：23:59:59.120000 备：18:10:06.12</t>
        </is>
      </c>
      <c r="EZ47" s="0" t="inlineStr">
        <is>
          <t>4行 1列，源：0.0 备：</t>
        </is>
      </c>
      <c r="FA47" s="0" t="inlineStr">
        <is>
          <t>11行 1列，源：b' ' 备：41</t>
        </is>
      </c>
      <c r="FB47" s="0" t="inlineStr">
        <is>
          <t>24行 0列，源：31 备：25</t>
        </is>
      </c>
      <c r="FD47" s="0" t="inlineStr">
        <is>
          <t>4行 1列，源：0.0 备：</t>
        </is>
      </c>
      <c r="FE47" s="0" t="inlineStr">
        <is>
          <t>5行 0列，源：6 备：2</t>
        </is>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YES!PK__info_var__3213E83F1C86CAFC</t>
        </is>
      </c>
      <c r="J48" s="0" t="inlineStr">
        <is>
          <t>YES! 主键相关索引</t>
        </is>
      </c>
      <c r="K48" s="0" t="inlineStr">
        <is>
          <t xml:space="preserve"> NO!  	 id列源备映射错误，源端为int None位	期望更改为text	实际备端为int None位</t>
        </is>
      </c>
      <c r="AC48" s="0" t="inlineStr">
        <is>
          <t>23行 1列，源：2068-05-11 14:31:00 备：2023-12-25 23:59:00</t>
        </is>
      </c>
      <c r="AK48" s="0" t="inlineStr">
        <is>
          <t>7行 0列，源：8 备：16</t>
        </is>
      </c>
      <c r="AT48" s="0" t="inlineStr">
        <is>
          <t>4行 18列，源：None 备：</t>
        </is>
      </c>
      <c r="AV48" s="0" t="inlineStr">
        <is>
          <t>23行 0列，源：24 备：9</t>
        </is>
      </c>
      <c r="AX48" s="0" t="inlineStr">
        <is>
          <t>23行 1列，源：2040-12-25 23:59:59.997000 备：2003-11-04 23:59:59.990</t>
        </is>
      </c>
      <c r="AZ48" s="0" t="inlineStr">
        <is>
          <t>23行 0列，源：24 备：9</t>
        </is>
      </c>
      <c r="BA48" s="0" t="inlineStr">
        <is>
          <t>4行 18列，源：None 备：</t>
        </is>
      </c>
      <c r="BB48" s="0" t="inlineStr">
        <is>
          <t>23行 1列，源：2040-12-25 23:59:59.997000 备：2001-04-09 23:59:59.993</t>
        </is>
      </c>
      <c r="BC48"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8" s="0" t="inlineStr">
        <is>
          <t>23行 0列，源：24 备：9</t>
        </is>
      </c>
      <c r="BH48" s="0" t="inlineStr">
        <is>
          <t>7行 0列，源：8 备：16</t>
        </is>
      </c>
      <c r="BM48" s="0" t="inlineStr">
        <is>
          <t>5行 1列，源：1945-05-11 14:30:45 备：9999-12-31 23:59:59</t>
        </is>
      </c>
      <c r="BO48" s="0" t="inlineStr">
        <is>
          <t>2行 15列，源：nan 备：</t>
        </is>
      </c>
      <c r="BQ48" s="0" t="inlineStr">
        <is>
          <t>5行 1列，源：1945-05-11 14:30:45 备：1900-01-01 00:00:00</t>
        </is>
      </c>
      <c r="BR48" s="0" t="inlineStr">
        <is>
          <t>3行 12列，源：None 备：0.98765432109874321098765432109876543200</t>
        </is>
      </c>
      <c r="BT48" s="0" t="inlineStr">
        <is>
          <t>7行 0列，源：8 备：23</t>
        </is>
      </c>
      <c r="BW48" s="0" t="inlineStr">
        <is>
          <t>7行 0列，源：8 备：16</t>
        </is>
      </c>
      <c r="BX48" s="0" t="inlineStr">
        <is>
          <t>11行 2列，源：b'\x00\x00\x00\x00\x00\x00\x00\x00\x00\x00\x00\x00\x00\x00\x00\x00\x00\x00\x00\x00' 备：0000000000000000000000000000000000000000</t>
        </is>
      </c>
      <c r="CA48"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8" s="0" t="inlineStr">
        <is>
          <t>5行 1列，源：2063-05-11 10:30:45 -04:00 备：1900-01-01 00:00:00 +00:00</t>
        </is>
      </c>
      <c r="CF48" s="0" t="inlineStr">
        <is>
          <t>5行 1列，源：2063-05-11 10:30:45 -04:00 备：2026-04-17 17:18:23 +08:00</t>
        </is>
      </c>
      <c r="CG48" s="0" t="inlineStr">
        <is>
          <t>5行 1列，源：2063-05-11 10:30:45 -04:00 备：1900-01-01 00:00:00 +00:00</t>
        </is>
      </c>
      <c r="CI48" s="0" t="inlineStr">
        <is>
          <t>11行 2列，源：b'                    ' 备：0000000000000000000000000000000000000000</t>
        </is>
      </c>
      <c r="CJ48" s="0" t="inlineStr">
        <is>
          <t>5行 1列，源：2063-05-11 10:30:45 -04:00 备：1933-05-11 15:30:45 +01:00</t>
        </is>
      </c>
      <c r="CL48" s="0" t="inlineStr">
        <is>
          <t>9行 2列，源：None 备：</t>
        </is>
      </c>
      <c r="CM48" s="0" t="inlineStr">
        <is>
          <t>5行 1列，源：12:30:45 备：12:00:00</t>
        </is>
      </c>
      <c r="CN48" s="0" t="inlineStr">
        <is>
          <t>6行 0列，源：7 备：3</t>
        </is>
      </c>
      <c r="CO48" s="0" t="inlineStr">
        <is>
          <t>25行 1列，源：1990-05-11 备：0001-01-02</t>
        </is>
      </c>
      <c r="CU48" s="0" t="inlineStr">
        <is>
          <t>23行 1列，源：2026-04-17 备：1970-01-01</t>
        </is>
      </c>
      <c r="CW48" s="0" t="inlineStr">
        <is>
          <t>4行 2列，源：12345.0 备：</t>
        </is>
      </c>
      <c r="DI48" s="0" t="inlineStr">
        <is>
          <t>23行 0列，源：24 备：9</t>
        </is>
      </c>
      <c r="DJ48" s="0" t="inlineStr">
        <is>
          <t>4行 3列，源：nan 备：</t>
        </is>
      </c>
      <c r="DP48" s="0" t="inlineStr">
        <is>
          <t>7行 0列，源：8 备：16</t>
        </is>
      </c>
      <c r="DR48" s="0" t="inlineStr">
        <is>
          <t>5行 1列，源：12:30:45 备：</t>
        </is>
      </c>
      <c r="DT48" s="0" t="inlineStr">
        <is>
          <t>6行 0列，源：7 备：14</t>
        </is>
      </c>
      <c r="DV48" s="0" t="inlineStr">
        <is>
          <t>7行 0列，源：8 备：23</t>
        </is>
      </c>
      <c r="EB48" s="0" t="inlineStr">
        <is>
          <t>5行 1列，源：12:30:45 备：</t>
        </is>
      </c>
      <c r="EC48" s="0" t="inlineStr">
        <is>
          <t>11行 2列，源：b'' 备：</t>
        </is>
      </c>
      <c r="EF48" s="0" t="inlineStr">
        <is>
          <t>4行 2列，源：0.0 备：</t>
        </is>
      </c>
      <c r="EK48" s="0" t="inlineStr">
        <is>
          <t>6行 0列，源：7 备：14</t>
        </is>
      </c>
      <c r="EO48" s="0" t="inlineStr">
        <is>
          <t>6行 0列，源：7 备：15</t>
        </is>
      </c>
      <c r="EQ48" s="0" t="inlineStr">
        <is>
          <t>4行 2列，源：0.0 备：</t>
        </is>
      </c>
      <c r="ET48" s="0" t="inlineStr">
        <is>
          <t>5行 8列，源：23:59:59.123456 备：</t>
        </is>
      </c>
      <c r="EW48" s="0" t="inlineStr">
        <is>
          <t>5行 4列，源：23:59:59.123000 备：18:10:06.123</t>
        </is>
      </c>
      <c r="EZ48" s="0" t="inlineStr">
        <is>
          <t>4行 2列，源：0.0 备：</t>
        </is>
      </c>
      <c r="FA48" s="0" t="inlineStr">
        <is>
          <t>11行 2列，源：b'          ' 备：5661726961626C65206C656E6774682062696E61</t>
        </is>
      </c>
      <c r="FB48" s="0" t="inlineStr">
        <is>
          <t>24行 1列，源：1900-01-02 00:00:00 备：2026-04-17 17:15:00</t>
        </is>
      </c>
      <c r="FD48" s="0" t="inlineStr">
        <is>
          <t>4行 2列，源：0.0 备：</t>
        </is>
      </c>
      <c r="FE48" s="0" t="inlineStr">
        <is>
          <t>5行 1列，源：2063-05-11 10:30:45 -04:00 备：1900-01-01 00:00:00 +00:00</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c_varbinary列源备映射错误，源端为varbinary 1位	期望更改为text	实际备端为varbinary 1位</t>
        </is>
      </c>
      <c r="AC49" s="0" t="inlineStr">
        <is>
          <t>24行 0列，源：60 备：7</t>
        </is>
      </c>
      <c r="AK49" s="0" t="inlineStr">
        <is>
          <t>7行 1列，源：a 备：X</t>
        </is>
      </c>
      <c r="AT49" s="0" t="inlineStr">
        <is>
          <t>4行 19列，源：False 备：0</t>
        </is>
      </c>
      <c r="AV49" s="0" t="inlineStr">
        <is>
          <t>23行 1列，源：2040-12-25 23:59:59.997000 备：1981-05-11 14:30:59.000</t>
        </is>
      </c>
      <c r="AX49" s="0" t="inlineStr">
        <is>
          <t>24行 0列，源：51 备：168</t>
        </is>
      </c>
      <c r="AZ49" s="0" t="inlineStr">
        <is>
          <t>23行 1列，源：2040-12-25 23:59:59.997000 备：1981-05-11 14:30:59.000</t>
        </is>
      </c>
      <c r="BA49" s="0" t="inlineStr">
        <is>
          <t>4行 19列，源：True 备：0</t>
        </is>
      </c>
      <c r="BB49" s="0" t="inlineStr">
        <is>
          <t>24行 0列，源：103 备：16</t>
        </is>
      </c>
      <c r="BC49"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9" s="0" t="inlineStr">
        <is>
          <t>23行 1列，源：9999-12-31 23:59:59.997000 备：9999-12-31 23:59:59.997</t>
        </is>
      </c>
      <c r="BH49" s="0" t="inlineStr">
        <is>
          <t>7行 1列，源：a 备：X</t>
        </is>
      </c>
      <c r="BM49" s="0" t="inlineStr">
        <is>
          <t>5行 2列，源：1945-05-11 14:30:45.100000 备：9999-12-31 23:59:59.9</t>
        </is>
      </c>
      <c r="BO49" s="0" t="inlineStr">
        <is>
          <t>2行 16列，源：nan 备：</t>
        </is>
      </c>
      <c r="BQ49" s="0" t="inlineStr">
        <is>
          <t>5行 2列，源：1945-05-11 14:30:45.100000 备：1900-01-01 00:00:00.0</t>
        </is>
      </c>
      <c r="BR49" s="0" t="inlineStr">
        <is>
          <t>3行 13列，源：None 备：987654321098765432105432.1098542000</t>
        </is>
      </c>
      <c r="BT49" s="0" t="inlineStr">
        <is>
          <t>7行 1列，源：试 备：A</t>
        </is>
      </c>
      <c r="BW49" s="0" t="inlineStr">
        <is>
          <t>7行 1列，源：a 备：X</t>
        </is>
      </c>
      <c r="BX49" s="0"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9"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9" s="0" t="inlineStr">
        <is>
          <t>5行 2列，源：2063-05-11 10:30:45.1 -04:00 备：1900-01-01 00:00:00.0 +00:00</t>
        </is>
      </c>
      <c r="CF49" s="0" t="inlineStr">
        <is>
          <t>5行 2列，源：2063-05-11 10:30:45.1 -04:00 备：2026-04-17 17:18:22.8 +08:00</t>
        </is>
      </c>
      <c r="CG49" s="0" t="inlineStr">
        <is>
          <t>5行 2列，源：2063-05-11 10:30:45.1 -04:00 备：1900-01-01 00:00:00.0 +00:00</t>
        </is>
      </c>
      <c r="CI49" s="0"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9" s="0" t="inlineStr">
        <is>
          <t>5行 2列，源：2063-05-11 10:30:45.1 -04:00 备：1933-05-11 15:30:45.1 +01:00</t>
        </is>
      </c>
      <c r="CL49" s="0" t="inlineStr">
        <is>
          <t>9行 4列，源：None 备：</t>
        </is>
      </c>
      <c r="CM49" s="0" t="inlineStr">
        <is>
          <t>5行 2列，源：12:30:45.100000 备：</t>
        </is>
      </c>
      <c r="CN49" s="0" t="inlineStr">
        <is>
          <t>6行 1列，源：2063-03-12 02:00:00 -04:25 备：2000-05-11 00:30:45 +09:00</t>
        </is>
      </c>
      <c r="CO49" s="0" t="inlineStr">
        <is>
          <t>26行 0列，源：81 备：281</t>
        </is>
      </c>
      <c r="CU49" s="0" t="inlineStr">
        <is>
          <t>24行 0列，源：209 备：8</t>
        </is>
      </c>
      <c r="CW49" s="0" t="inlineStr">
        <is>
          <t>4行 3列，源：1234567890.0 备：</t>
        </is>
      </c>
      <c r="DI49" s="0" t="inlineStr">
        <is>
          <t>23行 1列，源：2040-12-25 23:59:59.997000 备：1981-05-11 14:30:59.000</t>
        </is>
      </c>
      <c r="DJ49" s="0" t="inlineStr">
        <is>
          <t>4行 4列，源：nan 备：</t>
        </is>
      </c>
      <c r="DP49" s="0" t="inlineStr">
        <is>
          <t>7行 1列，源：a 备：X</t>
        </is>
      </c>
      <c r="DR49" s="0" t="inlineStr">
        <is>
          <t>5行 2列，源：12:30:45.100000 备：12:00:00.1</t>
        </is>
      </c>
      <c r="DT49" s="0" t="inlineStr">
        <is>
          <t>6行 1列，源：12:30:45 备：</t>
        </is>
      </c>
      <c r="DV49" s="0" t="inlineStr">
        <is>
          <t>7行 1列，源：试 备：A</t>
        </is>
      </c>
      <c r="EB49" s="0" t="inlineStr">
        <is>
          <t>5行 2列，源：12:30:45.100000 备：12:00:00.1</t>
        </is>
      </c>
      <c r="EC49" s="0" t="inlineStr">
        <is>
          <t>11行 3列，源：b'' 备：</t>
        </is>
      </c>
      <c r="EF49" s="0" t="inlineStr">
        <is>
          <t>4行 3列，源：0.0 备：</t>
        </is>
      </c>
      <c r="EK49" s="0" t="inlineStr">
        <is>
          <t>6行 1列，源：12:30:45 备：</t>
        </is>
      </c>
      <c r="EO49" s="0" t="inlineStr">
        <is>
          <t>6行 1列，源：12:30:45 备：00:00:01</t>
        </is>
      </c>
      <c r="EQ49" s="0" t="inlineStr">
        <is>
          <t>4行 3列，源：0.0 备：</t>
        </is>
      </c>
      <c r="ET49" s="0" t="inlineStr">
        <is>
          <t>6行 0列，源：13 备：2</t>
        </is>
      </c>
      <c r="EW49" s="0" t="inlineStr">
        <is>
          <t>5行 5列，源：23:59:59.123500 备：18:10:06.1235</t>
        </is>
      </c>
      <c r="EZ49" s="0" t="inlineStr">
        <is>
          <t>4行 3列，源：0.0 备：</t>
        </is>
      </c>
      <c r="FA49" s="0"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49" s="0" t="inlineStr">
        <is>
          <t>25行 0列，源：32 备：26</t>
        </is>
      </c>
      <c r="FD49" s="0" t="inlineStr">
        <is>
          <t>4行 3列，源：0.0 备：</t>
        </is>
      </c>
      <c r="FE49" s="0" t="inlineStr">
        <is>
          <t>5行 2列，源：2063-05-11 10:30:45.1 -04:00 备：1900-01-01 00:00:00.0 +00:00</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c_varbinary_100列源备映射错误，源端为varbinary 100位	期望更改为text	实际备端为varbinary 100位</t>
        </is>
      </c>
      <c r="AC50" s="0" t="inlineStr">
        <is>
          <t>24行 1列，源：2079-06-05 23:59:00 备：2000-05-11 14:30:00</t>
        </is>
      </c>
      <c r="AK50" s="0" t="inlineStr">
        <is>
          <t>7行 1列，源：a 备：X</t>
        </is>
      </c>
      <c r="AT50" s="0" t="inlineStr">
        <is>
          <t>5行 0列，源：6 备：14</t>
        </is>
      </c>
      <c r="AX50" s="0" t="inlineStr">
        <is>
          <t>24行 1列，源：None 备：2004-12-24 23:59:59.990</t>
        </is>
      </c>
      <c r="BA50" s="0" t="inlineStr">
        <is>
          <t>5行 0列，源：6 备：14</t>
        </is>
      </c>
      <c r="BB50" s="0" t="inlineStr">
        <is>
          <t>24行 1列，源：1753-01-01 00:00:00 备：2002-06-11 23:59:59.993</t>
        </is>
      </c>
      <c r="BC50" s="0" t="inlineStr">
        <is>
          <t>9行 0列，源：10 备：9</t>
        </is>
      </c>
      <c r="BH50" s="0" t="inlineStr">
        <is>
          <t>7行 1列，源：a 备：X</t>
        </is>
      </c>
      <c r="BM50" s="0" t="inlineStr">
        <is>
          <t>5行 3列，源：1945-05-11 14:30:45.120000 备：9999-12-31 23:59:59.99</t>
        </is>
      </c>
      <c r="BO50" s="0" t="inlineStr">
        <is>
          <t>2行 17列，源：None 备：</t>
        </is>
      </c>
      <c r="BQ50" s="0" t="inlineStr">
        <is>
          <t>5行 3列，源：1945-05-11 14:30:45.120000 备：1900-01-01 00:00:00.00</t>
        </is>
      </c>
      <c r="BR50" s="0" t="inlineStr">
        <is>
          <t>3行 14列，源：None 备：1234567012456.78</t>
        </is>
      </c>
      <c r="BT50" s="0" t="inlineStr">
        <is>
          <t>7行 1列，源：试 备：A</t>
        </is>
      </c>
      <c r="BW50" s="0" t="inlineStr">
        <is>
          <t>7行 1列，源：a 备：X</t>
        </is>
      </c>
      <c r="BX50" s="0" t="inlineStr">
        <is>
          <t>12行 0列，源：23 备：24</t>
        </is>
      </c>
      <c r="CA50" s="0" t="inlineStr">
        <is>
          <t>9行 0列，源：10 备：9</t>
        </is>
      </c>
      <c r="CD50" s="0" t="inlineStr">
        <is>
          <t>5行 3列，源：2063-05-11 10:30:45.12 -04:00 备：1900-01-01 00:00:00.00 +00:00</t>
        </is>
      </c>
      <c r="CF50" s="0" t="inlineStr">
        <is>
          <t>5行 3列，源：2063-05-11 10:30:45.12 -04:00 备：2026-04-17 17:18:22.75 +08:00</t>
        </is>
      </c>
      <c r="CG50" s="0" t="inlineStr">
        <is>
          <t>5行 3列，源：2063-05-11 10:30:45.12 -04:00 备：1900-01-01 00:00:00.00 +00:00</t>
        </is>
      </c>
      <c r="CI50" s="0" t="inlineStr">
        <is>
          <t>12行 0列，源：55 备：4</t>
        </is>
      </c>
      <c r="CJ50" s="0" t="inlineStr">
        <is>
          <t>5行 3列，源：2063-05-11 10:30:45.12 -04:00 备：1933-05-11 15:30:45.12 +01:00</t>
        </is>
      </c>
      <c r="CL50" s="0" t="inlineStr">
        <is>
          <t>9行 6列，源：None 备：</t>
        </is>
      </c>
      <c r="CM50" s="0" t="inlineStr">
        <is>
          <t>5行 3列，源：12:30:45.120000 备：12:00:00.12</t>
        </is>
      </c>
      <c r="CN50" s="0" t="inlineStr">
        <is>
          <t>6行 2列，源：2063-03-12 02:00:00.0 -04:25 备：2000-05-11 00:30:45.1 +09:00</t>
        </is>
      </c>
      <c r="CO50" s="0" t="inlineStr">
        <is>
          <t>27行 0列，源：122 备：29</t>
        </is>
      </c>
      <c r="CU50" s="0" t="inlineStr">
        <is>
          <t>24行 1列，源：9999-12-30 备：0001-01-02</t>
        </is>
      </c>
      <c r="CW50" s="0" t="inlineStr">
        <is>
          <t>4行 4列，源：1234567890123456.0 备：</t>
        </is>
      </c>
      <c r="DJ50" s="0" t="inlineStr">
        <is>
          <t>4行 5列，源：None 备：</t>
        </is>
      </c>
      <c r="DP50" s="0" t="inlineStr">
        <is>
          <t>7行 1列，源：a 备：X</t>
        </is>
      </c>
      <c r="DR50" s="0" t="inlineStr">
        <is>
          <t>5行 3列，源：12:30:45.120000 备：</t>
        </is>
      </c>
      <c r="DT50" s="0" t="inlineStr">
        <is>
          <t>6行 2列，源：12:30:45.100000 备：12:00:00.1</t>
        </is>
      </c>
      <c r="DV50" s="0" t="inlineStr">
        <is>
          <t>7行 1列，源：试 备：A</t>
        </is>
      </c>
      <c r="EB50" s="0" t="inlineStr">
        <is>
          <t>5行 3列，源：12:30:45.120000 备：</t>
        </is>
      </c>
      <c r="EC50" s="0" t="inlineStr">
        <is>
          <t>12行 0列，源：23 备：24</t>
        </is>
      </c>
      <c r="EF50" s="0" t="inlineStr">
        <is>
          <t>4行 4列，源：0.0 备：</t>
        </is>
      </c>
      <c r="EK50" s="0" t="inlineStr">
        <is>
          <t>6行 2列，源：12:30:45.100000 备：12:00:00.1</t>
        </is>
      </c>
      <c r="EO50" s="0" t="inlineStr">
        <is>
          <t>6行 2列，源：12:30:45.100000 备：05:44:11.1</t>
        </is>
      </c>
      <c r="EQ50" s="0" t="inlineStr">
        <is>
          <t>4行 4列，源：0.0 备：</t>
        </is>
      </c>
      <c r="ET50" s="0" t="inlineStr">
        <is>
          <t>6行 1列，源：None 备：00:00:00</t>
        </is>
      </c>
      <c r="EW50" s="0" t="inlineStr">
        <is>
          <t>5行 6列，源：23:59:59.123460 备：18:10:06.12346</t>
        </is>
      </c>
      <c r="EZ50" s="0" t="inlineStr">
        <is>
          <t>4行 4列，源：0.0 备：</t>
        </is>
      </c>
      <c r="FA50" s="0" t="inlineStr">
        <is>
          <t>12行 0列，源：55 备：53</t>
        </is>
      </c>
      <c r="FB50" s="0" t="inlineStr">
        <is>
          <t>25行 1列，源：1990-11-26 00:01:00 备：2020-03-01 00:00:00</t>
        </is>
      </c>
      <c r="FD50" s="0" t="inlineStr">
        <is>
          <t>4行 4列，源：0.0 备：</t>
        </is>
      </c>
      <c r="FE50" s="0" t="inlineStr">
        <is>
          <t>5行 3列，源：2063-05-11 10:30:45.12 -04:00 备：1900-01-01 00:00:00.00 +00:00</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c_varbinary_200列源备映射错误，源端为varbinary 200位	期望更改为text	实际备端为varbinary 200位</t>
        </is>
      </c>
      <c r="AC51" s="0" t="inlineStr">
        <is>
          <t>25行 0列，源：63 备：8</t>
        </is>
      </c>
      <c r="AK51" s="0" t="inlineStr">
        <is>
          <t xml:space="preserve">7行 2列，源：this is a testcaseyf 备：𧿹䗪䒦𠀀              </t>
        </is>
      </c>
      <c r="AT51" s="0" t="inlineStr">
        <is>
          <t>5行 2列，源：255.0 备：</t>
        </is>
      </c>
      <c r="AX51" s="0" t="inlineStr">
        <is>
          <t>25行 0列，源：52 备：169</t>
        </is>
      </c>
      <c r="BA51" s="0" t="inlineStr">
        <is>
          <t>5行 2列，源：0.0 备：</t>
        </is>
      </c>
      <c r="BB51" s="0" t="inlineStr">
        <is>
          <t>25行 0列，源：106 备：17</t>
        </is>
      </c>
      <c r="BC51" s="0" t="inlineStr">
        <is>
          <t>9行 1列，源：￥ 备：英</t>
        </is>
      </c>
      <c r="BH51" s="0" t="inlineStr">
        <is>
          <t xml:space="preserve">7行 2列，源：this is a testcaseyf 备：𧿹䗪䒦𠀀              </t>
        </is>
      </c>
      <c r="BM51" s="0" t="inlineStr">
        <is>
          <t>5行 4列，源：1945-05-11 14:30:45.123000 备：9999-12-31 23:59:59.999</t>
        </is>
      </c>
      <c r="BO51" s="0" t="inlineStr">
        <is>
          <t>2行 18列，源：None 备：</t>
        </is>
      </c>
      <c r="BQ51" s="0" t="inlineStr">
        <is>
          <t>5行 4列，源：1945-05-11 14:30:45.123000 备：1900-01-01 00:00:00.000</t>
        </is>
      </c>
      <c r="BR51" s="0" t="inlineStr">
        <is>
          <t>3行 15列，源：nan 备：</t>
        </is>
      </c>
      <c r="BT51" s="0" t="inlineStr">
        <is>
          <t>7行 2列，源：更新生僻字                备：THIS IS A TESTCASEYF</t>
        </is>
      </c>
      <c r="BW51" s="0" t="inlineStr">
        <is>
          <t>7行 2列，源：this is a test 备：𧿹䗪䒦𠀀</t>
        </is>
      </c>
      <c r="BX51" s="0" t="inlineStr">
        <is>
          <t>12行 1列，源：b'\x00' 备：20</t>
        </is>
      </c>
      <c r="CA51" s="0" t="inlineStr">
        <is>
          <t>9行 1列，源：￥ 备：英</t>
        </is>
      </c>
      <c r="CD51" s="0" t="inlineStr">
        <is>
          <t>5行 4列，源：2063-05-11 10:30:45.123 -04:00 备：1900-01-01 00:00:00.000 +00:00</t>
        </is>
      </c>
      <c r="CF51" s="0" t="inlineStr">
        <is>
          <t>5行 4列，源：2063-05-11 10:30:45.123 -04:00 备：2026-04-17 17:18:22.755 +08:00</t>
        </is>
      </c>
      <c r="CG51" s="0" t="inlineStr">
        <is>
          <t>5行 4列，源：2063-05-11 10:30:45.123 -04:00 备：1900-01-01 00:00:00.000 +00:00</t>
        </is>
      </c>
      <c r="CI51" s="0" t="inlineStr">
        <is>
          <t>12行 1列，源：b'A' 备：20</t>
        </is>
      </c>
      <c r="CJ51" s="0" t="inlineStr">
        <is>
          <t>5行 4列，源：2063-05-11 10:30:45.123 -04:00 备：1933-05-11 15:30:45.123 +01:00</t>
        </is>
      </c>
      <c r="CL51" s="0" t="inlineStr">
        <is>
          <t>9行 8列，源：None 备：</t>
        </is>
      </c>
      <c r="CM51" s="0" t="inlineStr">
        <is>
          <t>5行 4列，源：12:30:45.120000 备：</t>
        </is>
      </c>
      <c r="CN51" s="0" t="inlineStr">
        <is>
          <t>6行 3列，源：2063-03-12 02:00:00.00 -04:25 备：2000-05-11 00:30:45.12 +09:00</t>
        </is>
      </c>
      <c r="CO51" s="0" t="inlineStr">
        <is>
          <t>27行 1列，源：1900-01-01 备：9999-12-30</t>
        </is>
      </c>
      <c r="CU51" s="0" t="inlineStr">
        <is>
          <t>25行 0列，源：211 备：9</t>
        </is>
      </c>
      <c r="CW51" s="0" t="inlineStr">
        <is>
          <t>4行 15列，源：6.62607015e-34 备：</t>
        </is>
      </c>
      <c r="DJ51" s="0" t="inlineStr">
        <is>
          <t>4行 6列，源：None 备：</t>
        </is>
      </c>
      <c r="DP51" s="0" t="inlineStr">
        <is>
          <t>7行 2列，源：this is a testcaseyf 备：𧿹䗪䒦𠀀</t>
        </is>
      </c>
      <c r="DR51" s="0" t="inlineStr">
        <is>
          <t>5行 4列，源：12:30:45.120000 备：12:00:00.123</t>
        </is>
      </c>
      <c r="DT51" s="0" t="inlineStr">
        <is>
          <t>6行 3列，源：12:30:45.120000 备：</t>
        </is>
      </c>
      <c r="DV51" s="0" t="inlineStr">
        <is>
          <t>7行 2列，源：更新生僻字 备：THIS IS A TESTCASEYF</t>
        </is>
      </c>
      <c r="EB51" s="0" t="inlineStr">
        <is>
          <t>5行 4列，源：12:30:45.120000 备：12:00:00.123</t>
        </is>
      </c>
      <c r="EC51" s="0" t="inlineStr">
        <is>
          <t>12行 1列，源：b'' 备：20</t>
        </is>
      </c>
      <c r="EF51" s="0" t="inlineStr">
        <is>
          <t>4行 5列，源：None 备：-457</t>
        </is>
      </c>
      <c r="EK51" s="0" t="inlineStr">
        <is>
          <t>6行 3列，源：12:30:45.120000 备：</t>
        </is>
      </c>
      <c r="EO51" s="0" t="inlineStr">
        <is>
          <t>6行 3列，源：12:30:45.120000 备：00:00:01.12</t>
        </is>
      </c>
      <c r="EQ51" s="0" t="inlineStr">
        <is>
          <t>4行 5列，源：None 备：</t>
        </is>
      </c>
      <c r="ET51" s="0" t="inlineStr">
        <is>
          <t>6行 3列，源：None 备：00:00:00.00</t>
        </is>
      </c>
      <c r="EW51" s="0" t="inlineStr">
        <is>
          <t>5行 7列，源：23:59:59.123457 备：18:10:06.123457</t>
        </is>
      </c>
      <c r="EZ51" s="0" t="inlineStr">
        <is>
          <t>4行 5列，源：None 备：-457</t>
        </is>
      </c>
      <c r="FA51" s="0" t="inlineStr">
        <is>
          <t>12行 1列，源：b'A' 备：</t>
        </is>
      </c>
      <c r="FB51" s="0" t="inlineStr">
        <is>
          <t>26行 0列，源：33 备：27</t>
        </is>
      </c>
      <c r="FD51" s="0" t="inlineStr">
        <is>
          <t>4行 5列，源：None 备：</t>
        </is>
      </c>
      <c r="FE51" s="0" t="inlineStr">
        <is>
          <t>5行 4列，源：2063-05-11 10:30:45.123 -04:00 备：1900-01-01 00:00:00.000 +00:00</t>
        </is>
      </c>
    </row>
    <row r="52">
      <c r="A52" s="0" t="inlineStr">
        <is>
          <t>info_xml_dml_single_pk_irp</t>
        </is>
      </c>
      <c r="K52" s="0" t="inlineStr">
        <is>
          <t>[0;34m info_xml_dml_single_pk_irp [0m源备字段数相同，源端字段：2 	备端字段2</t>
        </is>
      </c>
      <c r="W52" s="16">
        <f>HYPERLINK("#2026041723hbase0!AG2","NO 源备存在差异，共1个")</f>
        <v/>
      </c>
      <c r="X52" s="0">
        <f>A52</f>
        <v/>
      </c>
      <c r="AC52" s="0" t="inlineStr">
        <is>
          <t>25行 1列，源：2025-05-11 12:00:00 备：2068-05-11 14:31:00</t>
        </is>
      </c>
      <c r="AK52" s="0" t="inlineStr">
        <is>
          <t xml:space="preserve">7行 2列，源：this is a testcaseyf 备：𧿹䗪䒦𠀀              </t>
        </is>
      </c>
      <c r="AT52" s="0" t="inlineStr">
        <is>
          <t>5行 5列，源：None 备：</t>
        </is>
      </c>
      <c r="AX52" s="0" t="inlineStr">
        <is>
          <t>25行 1列，源：1900-01-01 00:00:00 备：1753-01-02 00:00:00.000</t>
        </is>
      </c>
      <c r="BA52" s="0" t="inlineStr">
        <is>
          <t>5行 3列，源：0 备：123456</t>
        </is>
      </c>
      <c r="BB52" s="0" t="inlineStr">
        <is>
          <t>25行 1列，源：2020-02-29 19:27:31.123000 备：2003-11-04 23:59:59.990</t>
        </is>
      </c>
      <c r="BC52" s="0" t="inlineStr">
        <is>
          <t>9行 1列，源：￥ 备：英</t>
        </is>
      </c>
      <c r="BH52" s="0" t="inlineStr">
        <is>
          <t xml:space="preserve">7行 2列，源：this is a testcaseyf 备：𧿹䗪䒦𠀀              </t>
        </is>
      </c>
      <c r="BM52" s="0" t="inlineStr">
        <is>
          <t>5行 5列，源：1945-05-11 14:30:45.123500 备：9999-12-31 23:59:59.9999</t>
        </is>
      </c>
      <c r="BO52" s="0" t="inlineStr">
        <is>
          <t>2行 19列，源：None 备：</t>
        </is>
      </c>
      <c r="BQ52" s="0" t="inlineStr">
        <is>
          <t>5行 5列，源：1945-05-11 14:30:45.123500 备：1900-01-01 00:00:00.0000</t>
        </is>
      </c>
      <c r="BR52" s="0" t="inlineStr">
        <is>
          <t>3行 16列，源：nan 备：</t>
        </is>
      </c>
      <c r="BT52" s="0" t="inlineStr">
        <is>
          <t>7行 2列，源：更新生僻字                备：THIS IS A TESTCASEYF</t>
        </is>
      </c>
      <c r="BW52" s="0" t="inlineStr">
        <is>
          <t>7行 2列，源：this is a test 备：𧿹䗪䒦𠀀</t>
        </is>
      </c>
      <c r="BX52" s="0" t="inlineStr">
        <is>
          <t>12行 2列，源：b'\x00\x00\x00\x00\x00\x00\x00\x00\x00\x00\x00\x00\x00\x00\x00\x00\x00\x00\x00\x00' 备：2020202020202020202020202020202020202020</t>
        </is>
      </c>
      <c r="CA52" s="0" t="inlineStr">
        <is>
          <t>9行 1列，源：￥ 备：英</t>
        </is>
      </c>
      <c r="CD52" s="0" t="inlineStr">
        <is>
          <t>5行 5列，源：2063-05-11 10:30:45.1235 -04:00 备：1900-01-01 00:00:00.0000 +00:00</t>
        </is>
      </c>
      <c r="CF52" s="0" t="inlineStr">
        <is>
          <t>5行 5列，源：2063-05-11 10:30:45.1235 -04:00 备：2026-04-17 17:18:22.7550 +08:00</t>
        </is>
      </c>
      <c r="CG52" s="0" t="inlineStr">
        <is>
          <t>5行 5列，源：2063-05-11 10:30:45.1235 -04:00 备：1900-01-01 00:00:00.0000 +00:00</t>
        </is>
      </c>
      <c r="CI52" s="0" t="inlineStr">
        <is>
          <t>12行 2列，源：b'Variable length bina' 备：2020202020202020202020202020202020202020</t>
        </is>
      </c>
      <c r="CJ52" s="0" t="inlineStr">
        <is>
          <t>5行 5列，源：2063-05-11 10:30:45.1235 -04:00 备：1933-05-11 15:30:45.1235 +01:00</t>
        </is>
      </c>
      <c r="CL52" s="0" t="inlineStr">
        <is>
          <t>10行 0列，源：11 备：7</t>
        </is>
      </c>
      <c r="CM52" s="0" t="inlineStr">
        <is>
          <t>5行 5列，源：12:30:45.120000 备：12:00:00.1235</t>
        </is>
      </c>
      <c r="CN52" s="0" t="inlineStr">
        <is>
          <t>6行 4列，源：2063-03-12 02:00:00.000 -04:25 备：2000-05-11 00:30:45.123 +09:00</t>
        </is>
      </c>
      <c r="CO52" s="0" t="inlineStr">
        <is>
          <t>28行 0列，源：123 备：3</t>
        </is>
      </c>
      <c r="CU52" s="0" t="inlineStr">
        <is>
          <t>25行 1列，源：2068-06-01 备：9999-12-30</t>
        </is>
      </c>
      <c r="CW52" s="0" t="inlineStr">
        <is>
          <t>4行 16列，源：299792448.0 备：</t>
        </is>
      </c>
      <c r="DJ52" s="0" t="inlineStr">
        <is>
          <t>4行 7列，源：None 备：</t>
        </is>
      </c>
      <c r="DP52" s="0" t="inlineStr">
        <is>
          <t>7行 2列，源：this is a testcaseyf 备：𧿹䗪䒦𠀀</t>
        </is>
      </c>
      <c r="DR52" s="0" t="inlineStr">
        <is>
          <t>5行 5列，源：12:30:45.120000 备：</t>
        </is>
      </c>
      <c r="DT52" s="0" t="inlineStr">
        <is>
          <t>6行 4列，源：12:30:45.123000 备：12:00:00.123</t>
        </is>
      </c>
      <c r="DV52" s="0" t="inlineStr">
        <is>
          <t>7行 2列，源：更新生僻字 备：THIS IS A TESTCASEYF</t>
        </is>
      </c>
      <c r="EB52" s="0" t="inlineStr">
        <is>
          <t>5行 5列，源：12:30:45.120000 备：</t>
        </is>
      </c>
      <c r="EC52" s="0" t="inlineStr">
        <is>
          <t>12行 2列，源：b'' 备：20202020202020202020</t>
        </is>
      </c>
      <c r="EF52" s="0" t="inlineStr">
        <is>
          <t>4行 6列，源：None 备：-123456780123456781234589012345678</t>
        </is>
      </c>
      <c r="EK52" s="0" t="inlineStr">
        <is>
          <t>6行 4列，源：12:30:45.123000 备：12:00:00.123</t>
        </is>
      </c>
      <c r="EO52" s="0" t="inlineStr">
        <is>
          <t>6行 4列，源：12:30:45.123000 备：05:44:11.123</t>
        </is>
      </c>
      <c r="EQ52" s="0" t="inlineStr">
        <is>
          <t>4行 6列，源：None 备：</t>
        </is>
      </c>
      <c r="ET52" s="0" t="inlineStr">
        <is>
          <t>6行 5列，源：None 备：00:00:00.0000</t>
        </is>
      </c>
      <c r="EW52" s="0" t="inlineStr">
        <is>
          <t>5行 8列，源：23:59:59.123456 备：18:10:06.1234567</t>
        </is>
      </c>
      <c r="EZ52" s="0" t="inlineStr">
        <is>
          <t>4行 6列，源：None 备：-123456780123456781234589012345678</t>
        </is>
      </c>
      <c r="FA52" s="0" t="inlineStr">
        <is>
          <t>12行 2列，源：b'Variable length bina' 备：</t>
        </is>
      </c>
      <c r="FB52" s="0" t="inlineStr">
        <is>
          <t>26行 1列，源：2025-05-11 12:00:00 备：2000-05-11 14:30:00</t>
        </is>
      </c>
      <c r="FD52" s="0" t="inlineStr">
        <is>
          <t>4行 6列，源：None 备：</t>
        </is>
      </c>
      <c r="FE52" s="0" t="inlineStr">
        <is>
          <t>5行 5列，源：2063-05-11 10:30:45.1235 -04:00 备：1900-01-01 00:00:00.0000 +00:00</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YES!PK__info_xml__3213E83F91795AB0</t>
        </is>
      </c>
      <c r="J53" s="0" t="inlineStr">
        <is>
          <t>YES! 主键相关索引</t>
        </is>
      </c>
      <c r="K53" s="0" t="inlineStr">
        <is>
          <t xml:space="preserve"> NO!  	 id列源备映射错误，源端为int None位	期望更改为text	实际备端为int None位</t>
        </is>
      </c>
      <c r="AC53" s="0" t="inlineStr">
        <is>
          <t>26行 0列，源：64 备：9</t>
        </is>
      </c>
      <c r="AK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3" s="0" t="inlineStr">
        <is>
          <t>5行 6列，源：None 备：99999999999999999999999999999999</t>
        </is>
      </c>
      <c r="AX53" s="0" t="inlineStr">
        <is>
          <t>26行 0列，源：53 备：17</t>
        </is>
      </c>
      <c r="BA53" s="0" t="inlineStr">
        <is>
          <t>5行 4列，源：0 备：1000000</t>
        </is>
      </c>
      <c r="BB53" s="0" t="inlineStr">
        <is>
          <t>26行 0列，源：107 备：18</t>
        </is>
      </c>
      <c r="BC53" s="0" t="inlineStr">
        <is>
          <t xml:space="preserve">9行 2列，源：𧿹䗪䒦𠀀               备：€¶I€¶               </t>
        </is>
      </c>
      <c r="BH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3" s="0" t="inlineStr">
        <is>
          <t>5行 6列，源：1945-05-11 14:30:45.123460 备：9999-12-31 23:59:59.99999</t>
        </is>
      </c>
      <c r="BO53" s="0" t="inlineStr">
        <is>
          <t>3行 0列，源：13 备：14</t>
        </is>
      </c>
      <c r="BQ53" s="0" t="inlineStr">
        <is>
          <t>5行 6列，源：1945-05-11 14:30:45.123460 备：1900-01-01 00:00:00.00000</t>
        </is>
      </c>
      <c r="BR53" s="0" t="inlineStr">
        <is>
          <t>3行 17列，源：None 备：</t>
        </is>
      </c>
      <c r="BT53"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3" s="0"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53" s="0" t="inlineStr">
        <is>
          <t>9行 2列，源：𧿹䗪䒦𠀀 备：€¶I€¶</t>
        </is>
      </c>
      <c r="CD53" s="0" t="inlineStr">
        <is>
          <t>5行 6列，源：2063-05-11 10:30:45.12346 -04:00 备：1900-01-01 00:00:00.00000 +00:00</t>
        </is>
      </c>
      <c r="CF53" s="0" t="inlineStr">
        <is>
          <t>5行 6列，源：2063-05-11 10:30:45.12346 -04:00 备：2026-04-17 17:18:22.75495 +08:00</t>
        </is>
      </c>
      <c r="CG53" s="0" t="inlineStr">
        <is>
          <t>5行 6列，源：2063-05-11 10:30:45.12346 -04:00 备：1900-01-01 00:00:00.00000 +00:00</t>
        </is>
      </c>
      <c r="CI53" s="0"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53" s="0" t="inlineStr">
        <is>
          <t>5行 6列，源：2063-05-11 10:30:45.12346 -04:00 备：1933-05-11 15:30:45.12346 +01:00</t>
        </is>
      </c>
      <c r="CL53" s="0" t="inlineStr">
        <is>
          <t>10行 2列，源：None 备：</t>
        </is>
      </c>
      <c r="CM53" s="0" t="inlineStr">
        <is>
          <t>5行 6列，源：12:30:45.120000 备：</t>
        </is>
      </c>
      <c r="CN53" s="0" t="inlineStr">
        <is>
          <t>6行 5列，源：2063-03-12 02:00:00.0000 -04:25 备：2000-05-11 00:30:45.1235 +09:00</t>
        </is>
      </c>
      <c r="CO53" s="0" t="inlineStr">
        <is>
          <t>29行 0列，源：126 备：30</t>
        </is>
      </c>
      <c r="CW53" s="0" t="inlineStr">
        <is>
          <t>4行 19列，源：True 备：</t>
        </is>
      </c>
      <c r="DJ53" s="0" t="inlineStr">
        <is>
          <t>4行 9列，源：None 备：</t>
        </is>
      </c>
      <c r="DP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3" s="0" t="inlineStr">
        <is>
          <t>5行 6列，源：12:30:45.120000 备：12:00:00.12346</t>
        </is>
      </c>
      <c r="DT53" s="0" t="inlineStr">
        <is>
          <t>6行 5列，源：12:30:45.123000 备：</t>
        </is>
      </c>
      <c r="DV53"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3" s="0" t="inlineStr">
        <is>
          <t>5行 6列，源：12:30:45.120000 备：12:00:00.12346</t>
        </is>
      </c>
      <c r="EC53" s="0"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53" s="0" t="inlineStr">
        <is>
          <t>4行 7列，源：None 备：-0.45678901234792345678901456789010000000</t>
        </is>
      </c>
      <c r="EK53" s="0" t="inlineStr">
        <is>
          <t>6行 5列，源：12:30:45.123000 备：</t>
        </is>
      </c>
      <c r="EO53" s="0" t="inlineStr">
        <is>
          <t>6行 5列，源：12:30:45.123000 备：00:00:01.1235</t>
        </is>
      </c>
      <c r="EQ53" s="0" t="inlineStr">
        <is>
          <t>4行 7列，源：None 备：</t>
        </is>
      </c>
      <c r="ET53" s="0" t="inlineStr">
        <is>
          <t>6行 7列，源：None 备：00:00:00.000000</t>
        </is>
      </c>
      <c r="EW53" s="0" t="inlineStr">
        <is>
          <t>6行 0列，源：13 备：4</t>
        </is>
      </c>
      <c r="EZ53" s="0" t="inlineStr">
        <is>
          <t>4行 7列，源：None 备：-0.45678901234792345678901456789010000000</t>
        </is>
      </c>
      <c r="FA53" s="0" t="inlineStr">
        <is>
          <t>12行 3列，源：b'TestTestTestTestTestTestTestTestTestTestTestTestTestTestTestTestTestTestTestTestTestTestTestTestTestTestTestTestTestTestTestTestTestTestTestTestTestTestTestTestTestTestTestTestTestTestTestTestTestTest' 备：</t>
        </is>
      </c>
      <c r="FB53" s="0" t="inlineStr">
        <is>
          <t>27行 0列，源：34 备：28</t>
        </is>
      </c>
      <c r="FD53" s="0" t="inlineStr">
        <is>
          <t>4行 7列，源：None 备：</t>
        </is>
      </c>
      <c r="FE53" s="0" t="inlineStr">
        <is>
          <t>5行 6列，源：2063-05-11 10:30:45.12346 -04:00 备：1900-01-01 00:00:00.00000 +00:00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c_xml列源备映射错误，源端为xml -1位	期望更改为text	实际备端为xml -1位</t>
        </is>
      </c>
      <c r="AC54" s="0" t="inlineStr">
        <is>
          <t>26行 1列，源：2023-12-25 23:59:00 备：1981-05-11 14:31:00</t>
        </is>
      </c>
      <c r="AK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4" s="0" t="inlineStr">
        <is>
          <t>5行 7列，源：None 备：0.99999999999999999999999999999900000000</t>
        </is>
      </c>
      <c r="AX54" s="0" t="inlineStr">
        <is>
          <t>26行 1列，源：1753-01-01 00:00:00 备：2003-11-04 23:59:59.990</t>
        </is>
      </c>
      <c r="BA54" s="0" t="inlineStr">
        <is>
          <t>5行 5列，源：None 备：</t>
        </is>
      </c>
      <c r="BB54" s="0" t="inlineStr">
        <is>
          <t>26行 1列，源：2000-05-11 14:30:29 备：2004-12-24 23:59:59.990</t>
        </is>
      </c>
      <c r="BC54" s="0" t="inlineStr">
        <is>
          <t xml:space="preserve">9行 2列，源：𧿹䗪䒦𠀀               备：€¶I€¶               </t>
        </is>
      </c>
      <c r="BH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4" s="0" t="inlineStr">
        <is>
          <t>5行 7列，源：1945-05-11 14:30:45.123457 备：9999-12-31 23:59:59.999999</t>
        </is>
      </c>
      <c r="BO54" s="0" t="inlineStr">
        <is>
          <t>3行 1列，源：nan 备：</t>
        </is>
      </c>
      <c r="BQ54" s="0" t="inlineStr">
        <is>
          <t>5行 7列，源：1945-05-11 14:30:45.123457 备：1900-01-01 00:00:00.000000</t>
        </is>
      </c>
      <c r="BR54" s="0" t="inlineStr">
        <is>
          <t>3行 18列，源：None 备：</t>
        </is>
      </c>
      <c r="BT54"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4" s="0" t="inlineStr">
        <is>
          <t>13行 0列，源：24 备：25</t>
        </is>
      </c>
      <c r="CA54" s="0" t="inlineStr">
        <is>
          <t>9行 2列，源：𧿹䗪䒦𠀀 备：€¶I€¶</t>
        </is>
      </c>
      <c r="CD54" s="0" t="inlineStr">
        <is>
          <t>5行 7列，源：2063-05-11 10:30:45.123457 -04:00 备：1900-01-01 00:00:00.000000 +00:00</t>
        </is>
      </c>
      <c r="CF54" s="0" t="inlineStr">
        <is>
          <t>5行 7列，源：2063-05-11 10:30:45.123457 -04:00 备：2026-04-17 17:18:22.754952 +08:00</t>
        </is>
      </c>
      <c r="CG54" s="0" t="inlineStr">
        <is>
          <t>5行 7列，源：2063-05-11 10:30:45.123457 -04:00 备：1900-01-01 00:00:00.000000 +00:00</t>
        </is>
      </c>
      <c r="CI54" s="0" t="inlineStr">
        <is>
          <t>13行 0列，源：56 备：5</t>
        </is>
      </c>
      <c r="CJ54" s="0" t="inlineStr">
        <is>
          <t>5行 7列，源：2063-05-11 10:30:45.123457 -04:00 备：1933-05-11 15:30:45.123457 +01:00</t>
        </is>
      </c>
      <c r="CL54" s="0" t="inlineStr">
        <is>
          <t>10行 4列，源：None 备：</t>
        </is>
      </c>
      <c r="CM54" s="0" t="inlineStr">
        <is>
          <t>5行 7列，源：12:30:45.120000 备：12:00:00.123457</t>
        </is>
      </c>
      <c r="CN54" s="0" t="inlineStr">
        <is>
          <t>6行 6列，源：2063-03-12 02:00:00.00000 -04:25 备：2000-05-11 00:30:45.12346 +09:00</t>
        </is>
      </c>
      <c r="CO54" s="0" t="inlineStr">
        <is>
          <t>29行 1列，源：2020-02-29 备：1990-05-11</t>
        </is>
      </c>
      <c r="CW54" s="0" t="inlineStr">
        <is>
          <t>5行 0列，源：6 备：14</t>
        </is>
      </c>
      <c r="DJ54" s="0" t="inlineStr">
        <is>
          <t>4行 10列，源：None 备：</t>
        </is>
      </c>
      <c r="DP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4" s="0" t="inlineStr">
        <is>
          <t>5行 7列，源：12:30:45.120000 备：</t>
        </is>
      </c>
      <c r="DT54" s="0" t="inlineStr">
        <is>
          <t>6行 6列，源：12:30:45.123000 备：12:00:00.12346</t>
        </is>
      </c>
      <c r="DV54"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4" s="0" t="inlineStr">
        <is>
          <t>5行 7列，源：12:30:45.120000 备：</t>
        </is>
      </c>
      <c r="EC54" s="0" t="inlineStr">
        <is>
          <t>13行 0列，源：24 备：25</t>
        </is>
      </c>
      <c r="EF54" s="0" t="inlineStr">
        <is>
          <t>4行 8列，源：None 备：-123456789012347890345678.9874321000</t>
        </is>
      </c>
      <c r="EK54" s="0" t="inlineStr">
        <is>
          <t>6行 6列，源：12:30:45.123000 备：12:00:00.12346</t>
        </is>
      </c>
      <c r="EO54" s="0" t="inlineStr">
        <is>
          <t>6行 6列，源：12:30:45.123000 备：05:44:11.12346</t>
        </is>
      </c>
      <c r="EQ54" s="0" t="inlineStr">
        <is>
          <t>4行 8列，源：None 备：</t>
        </is>
      </c>
      <c r="ET54" s="0" t="inlineStr">
        <is>
          <t>7行 0列，源：14 备：4</t>
        </is>
      </c>
      <c r="EW54" s="0" t="inlineStr">
        <is>
          <t>6行 1列，源：None 备：09:12:34</t>
        </is>
      </c>
      <c r="EZ54" s="0" t="inlineStr">
        <is>
          <t>4行 8列，源：None 备：-123456789012347890345678.9874321000</t>
        </is>
      </c>
      <c r="FA54" s="0" t="inlineStr">
        <is>
          <t>13行 0列，源：56 备：54</t>
        </is>
      </c>
      <c r="FB54" s="0" t="inlineStr">
        <is>
          <t>27行 1列，源：2023-12-25 23:59:00 备：2068-05-11 14:31:00</t>
        </is>
      </c>
      <c r="FD54" s="0" t="inlineStr">
        <is>
          <t>4行 8列，源：None 备：</t>
        </is>
      </c>
      <c r="FE54" s="0" t="inlineStr">
        <is>
          <t>5行 7列，源：2063-05-11 10:30:45.123457 -04:00 备：1900-01-01 00:00:00.000000 +00:00</t>
        </is>
      </c>
    </row>
    <row r="55">
      <c r="A55" s="0" t="inlineStr">
        <is>
          <t>info_sdt_dml_batch1_pk_urp2</t>
        </is>
      </c>
      <c r="K55" s="0" t="inlineStr">
        <is>
          <t>[0;34m info_sdt_dml_batch1_pk_urp2 [0m源备字段数相同，源端字段：2 	备端字段2</t>
        </is>
      </c>
      <c r="W55" s="16">
        <f>HYPERLINK("#2026041723hbase0!AH2","NO 源备存在差异，共25个")</f>
        <v/>
      </c>
      <c r="X55" s="0">
        <f>A55</f>
        <v/>
      </c>
      <c r="AK55" s="0" t="inlineStr">
        <is>
          <t>8行 0列，源：9 备：2</t>
        </is>
      </c>
      <c r="AT55" s="0" t="inlineStr">
        <is>
          <t>5行 8列，源：None 备：9999999999999999999999.9999990000</t>
        </is>
      </c>
      <c r="AX55" s="0" t="inlineStr">
        <is>
          <t>27行 0列，源：54 备：171</t>
        </is>
      </c>
      <c r="BA55" s="0" t="inlineStr">
        <is>
          <t>5行 6列，源：None 备：99999999999999999999999999999999</t>
        </is>
      </c>
      <c r="BB55" s="0" t="inlineStr">
        <is>
          <t>27行 0列，源：109 备：19</t>
        </is>
      </c>
      <c r="BC55"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5" s="0" t="inlineStr">
        <is>
          <t>8行 0列，源：9 备：2</t>
        </is>
      </c>
      <c r="BM55" s="0" t="inlineStr">
        <is>
          <t>5行 8列，源：1945-05-11 14:30:45.123456 备：9999-12-31 23:59:59.9999999</t>
        </is>
      </c>
      <c r="BO55" s="0" t="inlineStr">
        <is>
          <t>3行 2列，源：nan 备：</t>
        </is>
      </c>
      <c r="BQ55" s="0" t="inlineStr">
        <is>
          <t>5行 8列，源：1945-05-11 14:30:45.123456 备：1900-01-01 00:00:00.0000000</t>
        </is>
      </c>
      <c r="BR55" s="0" t="inlineStr">
        <is>
          <t>3行 19列，源：None 备：</t>
        </is>
      </c>
      <c r="BT55" s="0" t="inlineStr">
        <is>
          <t>8行 0列，源：21 备：24</t>
        </is>
      </c>
      <c r="BW55" s="0" t="inlineStr">
        <is>
          <t>8行 0列，源：9 备：2</t>
        </is>
      </c>
      <c r="BX55" s="0" t="inlineStr">
        <is>
          <t>13行 1列，源：b' ' 备：41</t>
        </is>
      </c>
      <c r="CA55"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5" s="0" t="inlineStr">
        <is>
          <t>5行 8列，源：2063-05-11 10:30:45.1234567 -04:00 备：1900-01-01 00:00:00.0000000 +00:00</t>
        </is>
      </c>
      <c r="CF55" s="0" t="inlineStr">
        <is>
          <t>5行 8列，源：2063-05-11 10:30:45.1234567 -04:00 备：2026-04-17 17:18:22.7549521 +08:00</t>
        </is>
      </c>
      <c r="CG55" s="0" t="inlineStr">
        <is>
          <t>5行 8列，源：2063-05-11 10:30:45.1234567 -04:00 备：1900-01-01 00:00:00.0000000 +00:00</t>
        </is>
      </c>
      <c r="CI55" s="0" t="inlineStr">
        <is>
          <t>13行 1列，源：b'\xaf' 备：41</t>
        </is>
      </c>
      <c r="CJ55" s="0" t="inlineStr">
        <is>
          <t>5行 8列，源：2063-05-11 10:30:45.1234567 -04:00 备：1933-05-11 15:30:45.1234567 +01:00</t>
        </is>
      </c>
      <c r="CL55" s="0" t="inlineStr">
        <is>
          <t>10行 6列，源：None 备：</t>
        </is>
      </c>
      <c r="CM55" s="0" t="inlineStr">
        <is>
          <t>5行 8列，源：12:30:45.120000 备：</t>
        </is>
      </c>
      <c r="CN55" s="0" t="inlineStr">
        <is>
          <t>6行 7列，源：2063-03-12 02:00:00.000000 -04:25 备：2000-05-11 00:30:45.123457 +09:00</t>
        </is>
      </c>
      <c r="CO55" s="0" t="inlineStr">
        <is>
          <t>30行 0列，源：127 备：31</t>
        </is>
      </c>
      <c r="CW55" s="0" t="inlineStr">
        <is>
          <t>5行 1列，源：nan 备：</t>
        </is>
      </c>
      <c r="DJ55" s="0" t="inlineStr">
        <is>
          <t>4行 11列，源：None 备：</t>
        </is>
      </c>
      <c r="DP55" s="0" t="inlineStr">
        <is>
          <t>8行 0列，源：9 备：2</t>
        </is>
      </c>
      <c r="DR55" s="0" t="inlineStr">
        <is>
          <t>5行 8列，源：12:30:45.120000 备：12:00:00.1234567</t>
        </is>
      </c>
      <c r="DT55" s="0" t="inlineStr">
        <is>
          <t>6行 7列，源：12:30:45.123000 备：</t>
        </is>
      </c>
      <c r="DV55" s="0" t="inlineStr">
        <is>
          <t>8行 0列，源：21 备：24</t>
        </is>
      </c>
      <c r="EB55" s="0" t="inlineStr">
        <is>
          <t>5行 8列，源：12:30:45.120000 备：12:00:00.1234567</t>
        </is>
      </c>
      <c r="EC55" s="0" t="inlineStr">
        <is>
          <t>13行 1列，源：b' ' 备：41</t>
        </is>
      </c>
      <c r="EF55" s="0" t="inlineStr">
        <is>
          <t>4行 9列，源：None 备：-98743298765.4321</t>
        </is>
      </c>
      <c r="EK55" s="0" t="inlineStr">
        <is>
          <t>6行 7列，源：12:30:45.123000 备：</t>
        </is>
      </c>
      <c r="EO55" s="0" t="inlineStr">
        <is>
          <t>6行 7列，源：12:30:45.123000 备：00:00:01.123457</t>
        </is>
      </c>
      <c r="EQ55" s="0" t="inlineStr">
        <is>
          <t>4行 9列，源：None 备：</t>
        </is>
      </c>
      <c r="ET55" s="0" t="inlineStr">
        <is>
          <t>7行 1列，源：None 备：12:30:45</t>
        </is>
      </c>
      <c r="EW55" s="0" t="inlineStr">
        <is>
          <t>6行 2列，源：00:00:01.100000 备：12:30:45.0</t>
        </is>
      </c>
      <c r="EZ55" s="0" t="inlineStr">
        <is>
          <t>4行 9列，源：None 备：-98743298765.4321</t>
        </is>
      </c>
      <c r="FA55" s="0" t="inlineStr">
        <is>
          <t>13行 1列，源：b'\\' 备：20</t>
        </is>
      </c>
      <c r="FB55" s="0" t="inlineStr">
        <is>
          <t>28行 0列，源：77 备：29</t>
        </is>
      </c>
      <c r="FD55" s="0" t="inlineStr">
        <is>
          <t>4行 9列，源：None 备：</t>
        </is>
      </c>
      <c r="FE55" s="0" t="inlineStr">
        <is>
          <t>5行 8列，源：2063-05-11 10:30:45.1234567 -04:00 备：1900-01-01 00:00:00.0000000 +00:00</t>
        </is>
      </c>
    </row>
    <row r="56">
      <c r="B56" s="0" t="inlineStr">
        <is>
          <t>YES</t>
        </is>
      </c>
      <c r="C56" s="0" t="inlineStr">
        <is>
          <t>NULL</t>
        </is>
      </c>
      <c r="D56" s="0" t="inlineStr">
        <is>
          <t>NULL</t>
        </is>
      </c>
      <c r="E56" s="0" t="inlineStr">
        <is>
          <t>NULL</t>
        </is>
      </c>
      <c r="F56" s="0" t="inlineStr">
        <is>
          <t>NULL</t>
        </is>
      </c>
      <c r="G56" s="0" t="inlineStr">
        <is>
          <t>NULL</t>
        </is>
      </c>
      <c r="H56" s="0" t="inlineStr">
        <is>
          <t>NULL</t>
        </is>
      </c>
      <c r="I56" s="0" t="inlineStr">
        <is>
          <t>YES!PK__info_sdt__3213E83FAE7332A4</t>
        </is>
      </c>
      <c r="J56" s="0" t="inlineStr">
        <is>
          <t>YES! 主键相关索引</t>
        </is>
      </c>
      <c r="K56" s="0" t="inlineStr">
        <is>
          <t xml:space="preserve"> NO!  	 id列源备映射错误，源端为int None位	期望更改为text	实际备端为int None位</t>
        </is>
      </c>
      <c r="AK56" s="0" t="inlineStr">
        <is>
          <t xml:space="preserve">8行 1列，源：Y 备： </t>
        </is>
      </c>
      <c r="AT56" s="0" t="inlineStr">
        <is>
          <t>5行 10列，源：None 备：100000000000000</t>
        </is>
      </c>
      <c r="AX56" s="0" t="inlineStr">
        <is>
          <t>27行 1列，源：9999-12-31 23:59:59.997000 备：2023-05-11 00:00:00.123</t>
        </is>
      </c>
      <c r="BA56" s="0" t="inlineStr">
        <is>
          <t>5行 7列，源：None 备：0.99999999999999999999999999999900000000</t>
        </is>
      </c>
      <c r="BB56" s="0" t="inlineStr">
        <is>
          <t>27行 1列，源：1981-05-11 14:30:59 备：1753-01-02 00:00:00.000</t>
        </is>
      </c>
      <c r="BC56"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6" s="0" t="inlineStr">
        <is>
          <t xml:space="preserve">8行 1列，源：Y 备： </t>
        </is>
      </c>
      <c r="BM56" s="0" t="inlineStr">
        <is>
          <t>6行 0列，源：7 备：176</t>
        </is>
      </c>
      <c r="BO56" s="0" t="inlineStr">
        <is>
          <t>3行 3列，源：nan 备：</t>
        </is>
      </c>
      <c r="BQ56" s="0" t="inlineStr">
        <is>
          <t>6行 0列，源：7 备：203</t>
        </is>
      </c>
      <c r="BR56" s="0" t="inlineStr">
        <is>
          <t>4行 0列，源：6 备：13</t>
        </is>
      </c>
      <c r="BT56" s="0" t="inlineStr">
        <is>
          <t>8行 1列，源：None 备：6</t>
        </is>
      </c>
      <c r="BW56" s="0" t="inlineStr">
        <is>
          <t>8行 1列，源：Y 备：</t>
        </is>
      </c>
      <c r="BX56" s="0" t="inlineStr">
        <is>
          <t>13行 2列，源：b'                    ' 备：5661726961626C65206C656E6774682062696E61</t>
        </is>
      </c>
      <c r="CA56"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6" s="0" t="inlineStr">
        <is>
          <t>6行 0列，源：7 备：3</t>
        </is>
      </c>
      <c r="CF56" s="0" t="inlineStr">
        <is>
          <t>6行 0列，源：7 备：124</t>
        </is>
      </c>
      <c r="CG56" s="0" t="inlineStr">
        <is>
          <t>6行 0列，源：7 备：3</t>
        </is>
      </c>
      <c r="CI56" s="0" t="inlineStr">
        <is>
          <t>13行 2列，源：b'h\x00\x85\xcb\x87\xdd\x92\xbb\x17\x9eD}\x9fS\xb74\x1c^d\x80' 备：5661726961626C65206C656E6774682062696E61</t>
        </is>
      </c>
      <c r="CJ56" s="0" t="inlineStr">
        <is>
          <t>6行 0列，源：7 备：108</t>
        </is>
      </c>
      <c r="CL56" s="0" t="inlineStr">
        <is>
          <t>10行 8列，源：None 备：</t>
        </is>
      </c>
      <c r="CM56" s="0" t="inlineStr">
        <is>
          <t>6行 0列，源：7 备：2</t>
        </is>
      </c>
      <c r="CN56" s="0" t="inlineStr">
        <is>
          <t>6行 8列，源：2063-03-12 02:00:00.0000000 -04:25 备：2000-05-11 00:30:45.1234567 +09:00</t>
        </is>
      </c>
      <c r="CO56" s="0" t="inlineStr">
        <is>
          <t>30行 1列，源：1970-01-01 备：2068-06-01</t>
        </is>
      </c>
      <c r="CW56" s="0" t="inlineStr">
        <is>
          <t>5行 2列，源：nan 备：</t>
        </is>
      </c>
      <c r="DJ56" s="0" t="inlineStr">
        <is>
          <t>4行 12列，源：None 备：</t>
        </is>
      </c>
      <c r="DP56" s="0" t="inlineStr">
        <is>
          <t>8行 1列，源：Y 备：</t>
        </is>
      </c>
      <c r="DR56" s="0" t="inlineStr">
        <is>
          <t>6行 0列，源：7 备：15</t>
        </is>
      </c>
      <c r="DT56" s="0" t="inlineStr">
        <is>
          <t>6行 8列，源：12:30:45.123000 备：12:00:00.1234567</t>
        </is>
      </c>
      <c r="DV56" s="0" t="inlineStr">
        <is>
          <t>8行 1列，源：None 备：6</t>
        </is>
      </c>
      <c r="EB56" s="0" t="inlineStr">
        <is>
          <t>6行 0列，源：7 备：15</t>
        </is>
      </c>
      <c r="EC56" s="0" t="inlineStr">
        <is>
          <t>13行 2列，源：b'          ' 备：5661726961626C65206C656E6774682062696E61</t>
        </is>
      </c>
      <c r="EF56" s="0" t="inlineStr">
        <is>
          <t>4行 10列，源：None 备：-321</t>
        </is>
      </c>
      <c r="EK56" s="0" t="inlineStr">
        <is>
          <t>6行 8列，源：12:30:45.123000 备：12:00:00.1234567</t>
        </is>
      </c>
      <c r="EO56" s="0" t="inlineStr">
        <is>
          <t>6行 8列，源：12:30:45.123000 备：05:44:11.1234567</t>
        </is>
      </c>
      <c r="EQ56" s="0" t="inlineStr">
        <is>
          <t>4行 10列，源：None 备：</t>
        </is>
      </c>
      <c r="ET56" s="0" t="inlineStr">
        <is>
          <t>7行 2列，源：12:00:00.100000 备：12:30:45.0</t>
        </is>
      </c>
      <c r="EW56" s="0" t="inlineStr">
        <is>
          <t>6行 3列，源：None 备：09:12:34.12</t>
        </is>
      </c>
      <c r="EZ56" s="0" t="inlineStr">
        <is>
          <t>4行 10列，源：None 备：-321</t>
        </is>
      </c>
      <c r="FA56" s="0" t="inlineStr">
        <is>
          <t>13行 2列，源：b'mC\xac\x05\xc6\x08)\xcb5\xa6]H\xc3U\xae\xa1\x03\x1a\xd7f\xe6\xf6\\I\xceM,\xbe\xe4\x9d\x10N:\xc8\xc8}Mj\xcez\xd6\x1d\xf1O\x0e\xc0*$\x14\xaa\xc5\x1d?\xf9\xad]q\x1eq\xda\x9b\xf7\xa5\xa1o\xac;\xcbT*\x12\xc8,\xc1\xe5\xfe\x1b\x8fN\x14v\xc6\xd9w\xda\xc6\xfaFx\xc8\xc3=k\xb6w\xae\xbde\xf6,' 备：20202020202020202020</t>
        </is>
      </c>
      <c r="FB56" s="0" t="inlineStr">
        <is>
          <t>28行 1列，源：2000-05-11 14:30:00 备：1981-05-11 14:31:00</t>
        </is>
      </c>
      <c r="FD56" s="0" t="inlineStr">
        <is>
          <t>4行 10列，源：None 备：</t>
        </is>
      </c>
      <c r="FE56" s="0" t="inlineStr">
        <is>
          <t>6行 0列，源：7 备：3</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c_sdt列源备映射错误，源端为smalldatetime None位	期望更改为text	实际备端为smalldatetime None位</t>
        </is>
      </c>
      <c r="AK57" s="0" t="inlineStr">
        <is>
          <t xml:space="preserve">8行 1列，源：Y 备： </t>
        </is>
      </c>
      <c r="AT57" s="0" t="inlineStr">
        <is>
          <t>5行 11列，源：None 备：999999999999999999999</t>
        </is>
      </c>
      <c r="AX57" s="0" t="inlineStr">
        <is>
          <t>28行 0列，源：55 备：172</t>
        </is>
      </c>
      <c r="BA57" s="0" t="inlineStr">
        <is>
          <t>5行 8列，源：None 备：9999999999999999999999.9999990000</t>
        </is>
      </c>
      <c r="BB57" s="0" t="inlineStr">
        <is>
          <t>28行 0列，源：110 备：2</t>
        </is>
      </c>
      <c r="BH57" s="0" t="inlineStr">
        <is>
          <t xml:space="preserve">8行 1列，源：Y 备： </t>
        </is>
      </c>
      <c r="BM57" s="0" t="inlineStr">
        <is>
          <t>6行 1列，源：2065-05-11 14:30:45 备：1945-05-11 14:30:45</t>
        </is>
      </c>
      <c r="BO57" s="0" t="inlineStr">
        <is>
          <t>3行 4列，源：nan 备：</t>
        </is>
      </c>
      <c r="BQ57" s="0" t="inlineStr">
        <is>
          <t>6行 1列，源：2065-05-11 14:30:45 备：2026-04-17 17:17:33</t>
        </is>
      </c>
      <c r="BR57" s="0" t="inlineStr">
        <is>
          <t>4行 1列，源：127.0 备：</t>
        </is>
      </c>
      <c r="BT57" s="0" t="inlineStr">
        <is>
          <t>8行 2列，源：None 备：12345678901234567890</t>
        </is>
      </c>
      <c r="BW57" s="0" t="inlineStr">
        <is>
          <t>8行 1列，源：Y 备：</t>
        </is>
      </c>
      <c r="BX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57" s="0" t="inlineStr">
        <is>
          <t>6行 1列，源：1933-05-11 15:30:45 +01:00 备：2026-04-17 17:18:21 +08:00</t>
        </is>
      </c>
      <c r="CF57" s="0" t="inlineStr">
        <is>
          <t>6行 1列，源：1933-05-11 15:30:45 +01:00 备：0001-01-01 00:00:00 +00:00</t>
        </is>
      </c>
      <c r="CG57" s="0" t="inlineStr">
        <is>
          <t>6行 1列，源：1933-05-11 15:30:45 +01:00 备：2026-04-17 17:18:32 +08:00</t>
        </is>
      </c>
      <c r="CI57" s="0"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57" s="0" t="inlineStr">
        <is>
          <t>6行 1列，源：1933-05-11 15:30:45 +01:00 备：2000-05-11 00:30:45 +09:00</t>
        </is>
      </c>
      <c r="CL57" s="0" t="inlineStr">
        <is>
          <t>11行 0列，源：12 备：8</t>
        </is>
      </c>
      <c r="CM57" s="0" t="inlineStr">
        <is>
          <t>6行 1列，源：12:30:45 备：00:00:00</t>
        </is>
      </c>
      <c r="CN57" s="0" t="inlineStr">
        <is>
          <t>7行 0列，源：8 备：4</t>
        </is>
      </c>
      <c r="CO57" s="0" t="inlineStr">
        <is>
          <t>31行 0列，源：128 备：4</t>
        </is>
      </c>
      <c r="CW57" s="0" t="inlineStr">
        <is>
          <t>5行 3列，源：nan 备：</t>
        </is>
      </c>
      <c r="DJ57" s="0" t="inlineStr">
        <is>
          <t>4行 13列，源：None 备：</t>
        </is>
      </c>
      <c r="DP57" s="0" t="inlineStr">
        <is>
          <t>8行 1列，源：Y 备：</t>
        </is>
      </c>
      <c r="DR57" s="0" t="inlineStr">
        <is>
          <t>6行 1列，源：12:30:45 备：00:00:01</t>
        </is>
      </c>
      <c r="DT57" s="0" t="inlineStr">
        <is>
          <t>7行 0列，源：8 备：15</t>
        </is>
      </c>
      <c r="DV57" s="0" t="inlineStr">
        <is>
          <t>8行 2列，源：None 备：12345678901234567890</t>
        </is>
      </c>
      <c r="EB57" s="0" t="inlineStr">
        <is>
          <t>6行 1列，源：12:30:45 备：00:00:01</t>
        </is>
      </c>
      <c r="EC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57" s="0" t="inlineStr">
        <is>
          <t>4行 11列，源：None 备：-987654321096543210987654321098765432</t>
        </is>
      </c>
      <c r="EK57" s="0" t="inlineStr">
        <is>
          <t>7行 0列，源：8 备：15</t>
        </is>
      </c>
      <c r="EO57" s="0" t="inlineStr">
        <is>
          <t>7行 0列，源：8 备：16</t>
        </is>
      </c>
      <c r="EQ57" s="0" t="inlineStr">
        <is>
          <t>4行 11列，源：None 备：</t>
        </is>
      </c>
      <c r="ET57" s="0" t="inlineStr">
        <is>
          <t>7行 3列，源：None 备：12:30:45.00</t>
        </is>
      </c>
      <c r="EW57" s="0" t="inlineStr">
        <is>
          <t>6行 4列，源：00:00:01.123000 备：12:30:45.000</t>
        </is>
      </c>
      <c r="EZ57" s="0" t="inlineStr">
        <is>
          <t>4行 11列，源：None 备：-987654321096543210987654321098765432</t>
        </is>
      </c>
      <c r="FA57" s="0"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57" s="0" t="inlineStr">
        <is>
          <t>29行 0列，源：78 备：3</t>
        </is>
      </c>
      <c r="FD57" s="0" t="inlineStr">
        <is>
          <t>4行 11列，源：None 备：</t>
        </is>
      </c>
      <c r="FE57" s="0" t="inlineStr">
        <is>
          <t>6行 1列，源：1933-05-11 15:30:45 +01:00 备：2026-04-17 16:56:53 +08:00</t>
        </is>
      </c>
    </row>
    <row r="58">
      <c r="A58" s="0" t="inlineStr">
        <is>
          <t>info_varbinary_dml_single_pk_drp</t>
        </is>
      </c>
      <c r="K58" s="0" t="inlineStr">
        <is>
          <t>[0;34m info_varbinary_dml_single_pk_drp [0m源备字段数相同，源端字段：4 	备端字段4</t>
        </is>
      </c>
      <c r="W58" s="16">
        <f>HYPERLINK("#2026041723hbase0!AI2","NO 源备存在差异，共6个")</f>
        <v/>
      </c>
      <c r="X58" s="0">
        <f>A58</f>
        <v/>
      </c>
      <c r="AK58" s="0" t="inlineStr">
        <is>
          <t xml:space="preserve">8行 2列，源：上海英方股份有限公司           备：                    </t>
        </is>
      </c>
      <c r="AT58" s="0" t="inlineStr">
        <is>
          <t>5行 12列，源：None 备：0.99999999999999999999999999900000000000</t>
        </is>
      </c>
      <c r="AX58" s="0" t="inlineStr">
        <is>
          <t>28行 1列，源：2026-04-17 17:16:25.287000 备：2024-05-11 12:00:00.567</t>
        </is>
      </c>
      <c r="BA58" s="0" t="inlineStr">
        <is>
          <t>5行 10列，源：None 备：100000000000000</t>
        </is>
      </c>
      <c r="BB58" s="0" t="inlineStr">
        <is>
          <t>28行 1列，源：1996-03-03 23:59:59.997000 备：1900-01-01 00:00:00.000</t>
        </is>
      </c>
      <c r="BH58" s="0" t="inlineStr">
        <is>
          <t xml:space="preserve">8行 2列，源：上海英方股份有限公司           备：                    </t>
        </is>
      </c>
      <c r="BM58" s="0" t="inlineStr">
        <is>
          <t>6行 2列，源：2065-05-11 14:30:45.100000 备：1945-05-11 14:30:45.1</t>
        </is>
      </c>
      <c r="BO58" s="0" t="inlineStr">
        <is>
          <t>3行 15列，源：nan 备：</t>
        </is>
      </c>
      <c r="BQ58" s="0" t="inlineStr">
        <is>
          <t>6行 2列，源：2065-05-11 14:30:45.100000 备：2026-04-17 17:17:33.4</t>
        </is>
      </c>
      <c r="BR58" s="0" t="inlineStr">
        <is>
          <t>4行 2列，源：0.0 备：</t>
        </is>
      </c>
      <c r="BT58" s="0"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58" s="0" t="inlineStr">
        <is>
          <t>8行 2列，源：上海英方股份有限公司 备：</t>
        </is>
      </c>
      <c r="BX58" s="0" t="inlineStr">
        <is>
          <t>14行 0列，源：25 备：26</t>
        </is>
      </c>
      <c r="CD58" s="0" t="inlineStr">
        <is>
          <t>6行 2列，源：1933-05-11 15:30:45.1 +01:00 备：2026-04-17 17:18:20.6 +08:00</t>
        </is>
      </c>
      <c r="CF58" s="0" t="inlineStr">
        <is>
          <t>6行 2列，源：1933-05-11 15:30:45.1 +01:00 备：0001-01-01 00:00:00.0 +00:00</t>
        </is>
      </c>
      <c r="CG58" s="0" t="inlineStr">
        <is>
          <t>6行 2列，源：1933-05-11 15:30:45.1 +01:00 备：2026-04-17 17:18:31.5 +08:00</t>
        </is>
      </c>
      <c r="CI58" s="0" t="inlineStr">
        <is>
          <t>14行 0列，源：57 备：53</t>
        </is>
      </c>
      <c r="CJ58" s="0" t="inlineStr">
        <is>
          <t>6行 2列，源：1933-05-11 15:30:45.1 +01:00 备：2000-05-11 00:30:45.1 +09:00</t>
        </is>
      </c>
      <c r="CL58" s="0" t="inlineStr">
        <is>
          <t>11行 2列，源：None 备：</t>
        </is>
      </c>
      <c r="CM58" s="0" t="inlineStr">
        <is>
          <t>6行 2列，源：12:30:45.100000 备：00:00:00.0</t>
        </is>
      </c>
      <c r="CN58" s="0" t="inlineStr">
        <is>
          <t>7行 1列，源：2000-05-11 00:30:45 +09:00 备：0001-01-01 00:00:00 +00:00</t>
        </is>
      </c>
      <c r="CO58" s="0" t="inlineStr">
        <is>
          <t>31行 1列，源：0001-01-02 备：9999-12-31</t>
        </is>
      </c>
      <c r="CW58" s="0" t="inlineStr">
        <is>
          <t>5行 4列，源：nan 备：</t>
        </is>
      </c>
      <c r="DJ58" s="0" t="inlineStr">
        <is>
          <t>4行 14列，源：None 备：</t>
        </is>
      </c>
      <c r="DP58" s="0" t="inlineStr">
        <is>
          <t>8行 2列，源：上海英方股份有限公司 备：</t>
        </is>
      </c>
      <c r="DR58" s="0" t="inlineStr">
        <is>
          <t>6行 2列，源：12:30:45.100000 备：</t>
        </is>
      </c>
      <c r="DT58" s="0" t="inlineStr">
        <is>
          <t>7行 1列，源：12:30:45 备：00:00:01</t>
        </is>
      </c>
      <c r="DV58" s="0"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58" s="0" t="inlineStr">
        <is>
          <t>6行 2列，源：12:30:45.100000 备：</t>
        </is>
      </c>
      <c r="EC58" s="0" t="inlineStr">
        <is>
          <t>14行 0列，源：25 备：26</t>
        </is>
      </c>
      <c r="EF58" s="0" t="inlineStr">
        <is>
          <t>4行 12列，源：None 备：-0.12345690123456712345678901234567800000</t>
        </is>
      </c>
      <c r="EK58" s="0" t="inlineStr">
        <is>
          <t>7行 1列，源：12:30:45 备：00:00:01</t>
        </is>
      </c>
      <c r="EO58" s="0" t="inlineStr">
        <is>
          <t>7行 1列，源：09:12:34 备：12:00:00</t>
        </is>
      </c>
      <c r="EQ58" s="0" t="inlineStr">
        <is>
          <t>4行 12列，源：None 备：</t>
        </is>
      </c>
      <c r="ET58" s="0" t="inlineStr">
        <is>
          <t>7行 4列，源：12:00:00.123000 备：12:30:45.000</t>
        </is>
      </c>
      <c r="EW58" s="0" t="inlineStr">
        <is>
          <t>6行 5列，源：None 备：09:12:34.1235</t>
        </is>
      </c>
      <c r="EZ58" s="0" t="inlineStr">
        <is>
          <t>4行 12列，源：None 备：-0.12345690123456712345678901234567800000</t>
        </is>
      </c>
      <c r="FA58" s="0" t="inlineStr">
        <is>
          <t>14行 0列，源：57 备：55</t>
        </is>
      </c>
      <c r="FB58" s="0" t="inlineStr">
        <is>
          <t>29行 1列，源：2068-05-11 14:31:00 备：1900-01-01 00:00:00</t>
        </is>
      </c>
      <c r="FD58" s="0" t="inlineStr">
        <is>
          <t>4行 12列，源：None 备：</t>
        </is>
      </c>
      <c r="FE58" s="0" t="inlineStr">
        <is>
          <t>6行 2列，源：1933-05-11 15:30:45.1 +01:00 备：2026-04-17 16:56:52.8 +08:00</t>
        </is>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YES!PK__info_var__3213E83F8A98BEC2</t>
        </is>
      </c>
      <c r="J59" s="0" t="inlineStr">
        <is>
          <t>YES! 主键相关索引</t>
        </is>
      </c>
      <c r="K59" s="0" t="inlineStr">
        <is>
          <t xml:space="preserve"> NO!  	 id列源备映射错误，源端为int None位	期望更改为text	实际备端为int None位</t>
        </is>
      </c>
      <c r="AK59" s="0" t="inlineStr">
        <is>
          <t xml:space="preserve">8行 2列，源：上海英方股份有限公司           备：                    </t>
        </is>
      </c>
      <c r="AT59" s="0" t="inlineStr">
        <is>
          <t>5行 13列，源：None 备：999999999999999999999.9999990000</t>
        </is>
      </c>
      <c r="AX59" s="0" t="inlineStr">
        <is>
          <t>29行 0列，源：56 备：173</t>
        </is>
      </c>
      <c r="BA59" s="0" t="inlineStr">
        <is>
          <t>5行 11列，源：None 备：999999999999999999999</t>
        </is>
      </c>
      <c r="BB59" s="0" t="inlineStr">
        <is>
          <t>29行 0列，源：111 备：20</t>
        </is>
      </c>
      <c r="BH59" s="0" t="inlineStr">
        <is>
          <t xml:space="preserve">8行 2列，源：上海英方股份有限公司           备：                    </t>
        </is>
      </c>
      <c r="BM59" s="0" t="inlineStr">
        <is>
          <t>6行 3列，源：2065-05-11 14:30:45.120000 备：1945-05-11 14:30:45.12</t>
        </is>
      </c>
      <c r="BO59" s="0" t="inlineStr">
        <is>
          <t>3行 16列，源：nan 备：</t>
        </is>
      </c>
      <c r="BQ59" s="0" t="inlineStr">
        <is>
          <t>6行 3列，源：2065-05-11 14:30:45.120000 备：2026-04-17 17:17:33.41</t>
        </is>
      </c>
      <c r="BR59" s="0" t="inlineStr">
        <is>
          <t>4行 3列，源：0.0 备：</t>
        </is>
      </c>
      <c r="BT59" s="0" t="inlineStr">
        <is>
          <t>9行 0列，源：22 备：25</t>
        </is>
      </c>
      <c r="BW59" s="0" t="inlineStr">
        <is>
          <t>8行 2列，源：上海英方股份有限公司 备：</t>
        </is>
      </c>
      <c r="BX59" s="0" t="inlineStr">
        <is>
          <t>14行 1列，源：b'A' 备：70</t>
        </is>
      </c>
      <c r="CD59" s="0" t="inlineStr">
        <is>
          <t>6行 3列，源：1933-05-11 15:30:45.12 +01:00 备：2026-04-17 17:18:20.57 +08:00</t>
        </is>
      </c>
      <c r="CF59" s="0" t="inlineStr">
        <is>
          <t>6行 3列，源：1933-05-11 15:30:45.12 +01:00 备：0001-01-01 00:00:00.00 +00:00</t>
        </is>
      </c>
      <c r="CG59" s="0" t="inlineStr">
        <is>
          <t>6行 3列，源：1933-05-11 15:30:45.12 +01:00 备：2026-04-17 17:18:31.54 +08:00</t>
        </is>
      </c>
      <c r="CI59" s="0" t="inlineStr">
        <is>
          <t>14行 1列，源：b'T' 备：00</t>
        </is>
      </c>
      <c r="CJ59" s="0" t="inlineStr">
        <is>
          <t>6行 3列，源：1933-05-11 15:30:45.12 +01:00 备：2000-05-11 00:30:45.12 +09:00</t>
        </is>
      </c>
      <c r="CL59" s="0" t="inlineStr">
        <is>
          <t>11行 4列，源：None 备：</t>
        </is>
      </c>
      <c r="CM59" s="0" t="inlineStr">
        <is>
          <t>6行 3列，源：12:30:45.120000 备：00:00:00.00</t>
        </is>
      </c>
      <c r="CN59" s="0" t="inlineStr">
        <is>
          <t>7行 2列，源：2000-05-11 00:30:45.1 +09:00 备：0001-01-01 00:00:00.0 +00:00</t>
        </is>
      </c>
      <c r="CO59" s="0" t="inlineStr">
        <is>
          <t>32行 0列，源：130 备：5</t>
        </is>
      </c>
      <c r="CW59" s="0" t="inlineStr">
        <is>
          <t>5行 6列，源：None 备：</t>
        </is>
      </c>
      <c r="DJ59" s="0" t="inlineStr">
        <is>
          <t>4行 15列，源：nan 备：</t>
        </is>
      </c>
      <c r="DP59" s="0" t="inlineStr">
        <is>
          <t>8行 2列，源：上海英方股份有限公司 备：</t>
        </is>
      </c>
      <c r="DR59" s="0" t="inlineStr">
        <is>
          <t>6行 3列，源：12:30:45.120000 备：00:00:01.12</t>
        </is>
      </c>
      <c r="DT59" s="0" t="inlineStr">
        <is>
          <t>7行 2列，源：12:30:45.100000 备：</t>
        </is>
      </c>
      <c r="DV59" s="0" t="inlineStr">
        <is>
          <t>9行 0列，源：22 备：25</t>
        </is>
      </c>
      <c r="EB59" s="0" t="inlineStr">
        <is>
          <t>6行 3列，源：12:30:45.120000 备：00:00:01.12</t>
        </is>
      </c>
      <c r="EC59" s="0" t="inlineStr">
        <is>
          <t>14行 1列，源：b'A' 备：A1</t>
        </is>
      </c>
      <c r="EF59" s="0" t="inlineStr">
        <is>
          <t>4行 13列，源：None 备：-6543210976543287654321.0987654321</t>
        </is>
      </c>
      <c r="EK59" s="0" t="inlineStr">
        <is>
          <t>7行 2列，源：12:30:45.100000 备：</t>
        </is>
      </c>
      <c r="EO59" s="0" t="inlineStr">
        <is>
          <t>7行 2列，源：12:30:45.100000 备：05:44:11.1</t>
        </is>
      </c>
      <c r="EQ59" s="0" t="inlineStr">
        <is>
          <t>4行 13列，源：None 备：</t>
        </is>
      </c>
      <c r="ET59" s="0" t="inlineStr">
        <is>
          <t>7行 5列，源：None 备：12:30:45.0000</t>
        </is>
      </c>
      <c r="EW59" s="0" t="inlineStr">
        <is>
          <t>6行 6列，源：00:00:01.123460 备：12:30:45.00000</t>
        </is>
      </c>
      <c r="EZ59" s="0" t="inlineStr">
        <is>
          <t>4行 13列，源：None 备：-6543210976543287654321.0987654321</t>
        </is>
      </c>
      <c r="FA59" s="0" t="inlineStr">
        <is>
          <t>14行 1列，源：b'T' 备：41</t>
        </is>
      </c>
      <c r="FB59" s="0" t="inlineStr">
        <is>
          <t>30行 0列，源：79 备：30</t>
        </is>
      </c>
      <c r="FD59" s="0" t="inlineStr">
        <is>
          <t>4行 13列，源：None 备：</t>
        </is>
      </c>
      <c r="FE59" s="0" t="inlineStr">
        <is>
          <t>6行 3列，源：1933-05-11 15:30:45.12 +01:00 备：2026-04-17 16:56:52.83 +08:00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c_varbinary列源备映射错误，源端为varbinary 1位	期望更改为text	实际备端为varbinary 1位</t>
        </is>
      </c>
      <c r="AK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0" s="0" t="inlineStr">
        <is>
          <t>5行 14列，源：None 备：9999999999.99</t>
        </is>
      </c>
      <c r="AX60" s="0" t="inlineStr">
        <is>
          <t>29行 1列，源：2020-02-29 19:27:31.123000 备：2025-01-01 00:00:00.233</t>
        </is>
      </c>
      <c r="BA60" s="0" t="inlineStr">
        <is>
          <t>5行 12列，源：None 备：0.99999999999999999999999999900000000000</t>
        </is>
      </c>
      <c r="BB60" s="0" t="inlineStr">
        <is>
          <t>29行 1列，源：1997-04-04 23:59:59.997000 备：9999-12-30 23:59:59.997</t>
        </is>
      </c>
      <c r="BH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0" s="0" t="inlineStr">
        <is>
          <t>6行 4列，源：2065-05-11 14:30:45.123000 备：1945-05-11 14:30:45.123</t>
        </is>
      </c>
      <c r="BO60" s="0" t="inlineStr">
        <is>
          <t>3行 17列，源：None 备：</t>
        </is>
      </c>
      <c r="BQ60" s="0" t="inlineStr">
        <is>
          <t>6行 4列，源：2065-05-11 14:30:45.123000 备：2026-04-17 17:17:33.413</t>
        </is>
      </c>
      <c r="BR60" s="0" t="inlineStr">
        <is>
          <t>4行 4列，源：0.0 备：</t>
        </is>
      </c>
      <c r="BT60" s="0" t="inlineStr">
        <is>
          <t>9行 1列，源：  备：X</t>
        </is>
      </c>
      <c r="BW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0" s="0" t="inlineStr">
        <is>
          <t>14行 2列，源：b'Variable length bina' 备：327391B2CAEBBB33387BF93BC613762F886C2282</t>
        </is>
      </c>
      <c r="CD60" s="0" t="inlineStr">
        <is>
          <t>6行 4列，源：1933-05-11 15:30:45.123 +01:00 备：2026-04-17 17:18:20.568 +08:00</t>
        </is>
      </c>
      <c r="CF60" s="0" t="inlineStr">
        <is>
          <t>6行 4列，源：1933-05-11 15:30:45.123 +01:00 备：0001-01-01 00:00:00.000 +00:00</t>
        </is>
      </c>
      <c r="CG60" s="0" t="inlineStr">
        <is>
          <t>6行 4列，源：1933-05-11 15:30:45.123 +01:00 备：2026-04-17 17:18:31.537 +08:00</t>
        </is>
      </c>
      <c r="CI60" s="0" t="inlineStr">
        <is>
          <t>14行 2列，源：b'HelloWorld\x00\x00\x00\x00\x00\x00\x00\x00\x00\x00' 备：0000000000000000000000000000000000000000</t>
        </is>
      </c>
      <c r="CJ60" s="0" t="inlineStr">
        <is>
          <t>6行 4列，源：1933-05-11 15:30:45.123 +01:00 备：2000-05-11 00:30:45.123 +09:00</t>
        </is>
      </c>
      <c r="CL60" s="0" t="inlineStr">
        <is>
          <t>11行 6列，源：None 备：</t>
        </is>
      </c>
      <c r="CM60" s="0" t="inlineStr">
        <is>
          <t>6行 4列，源：12:30:45.123000 备：00:00:00.000</t>
        </is>
      </c>
      <c r="CN60" s="0" t="inlineStr">
        <is>
          <t>7行 3列，源：2000-05-11 00:30:45.12 +09:00 备：0001-01-01 00:00:00.00 +00:00</t>
        </is>
      </c>
      <c r="CO60" s="0" t="inlineStr">
        <is>
          <t>32行 1列，源：1990-05-11 备：2026-04-17</t>
        </is>
      </c>
      <c r="CW60" s="0" t="inlineStr">
        <is>
          <t>5行 8列，源：None 备：</t>
        </is>
      </c>
      <c r="DJ60" s="0" t="inlineStr">
        <is>
          <t>4行 16列，源：nan 备：</t>
        </is>
      </c>
      <c r="DP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0" s="0" t="inlineStr">
        <is>
          <t>6行 4列，源：12:30:45.123000 备：</t>
        </is>
      </c>
      <c r="DT60" s="0" t="inlineStr">
        <is>
          <t>7行 3列，源：12:30:45.120000 备：00:00:01.12</t>
        </is>
      </c>
      <c r="DV60" s="0" t="inlineStr">
        <is>
          <t>9行 1列，源： 备：X</t>
        </is>
      </c>
      <c r="EB60" s="0" t="inlineStr">
        <is>
          <t>6行 4列，源：12:30:45.123000 备：</t>
        </is>
      </c>
      <c r="EC60" s="0" t="inlineStr">
        <is>
          <t>14行 2列，源：b'Variable length bina' 备：AD7ED41B1D00F92B45F25CF2229E24D477C63B5F7EF7CDF51E30E1613DE5498552FD76F5566B4B803FCBEB0B7FB9183DC9CBCAFAB6B920AE14DA302E3AEC4B6BE492E02B0FF485065D94B138BF11875CF2C74E23094E3A16D0558E47C5A60E4646AAD94B</t>
        </is>
      </c>
      <c r="EF60" s="0" t="inlineStr">
        <is>
          <t>4行 14列，源：None 备：-9876543210954.32</t>
        </is>
      </c>
      <c r="EK60" s="0" t="inlineStr">
        <is>
          <t>7行 3列，源：12:30:45.120000 备：00:00:01.12</t>
        </is>
      </c>
      <c r="EO60" s="0" t="inlineStr">
        <is>
          <t>7行 3列，源：09:12:34.120000 备：12:00:00.12</t>
        </is>
      </c>
      <c r="EQ60" s="0" t="inlineStr">
        <is>
          <t>4行 14列，源：None 备：</t>
        </is>
      </c>
      <c r="ET60" s="0" t="inlineStr">
        <is>
          <t>7行 6列，源：12:00:00.123460 备：12:30:45.00000</t>
        </is>
      </c>
      <c r="EW60" s="0" t="inlineStr">
        <is>
          <t>6行 7列，源：None 备：09:12:34.123457</t>
        </is>
      </c>
      <c r="EZ60" s="0" t="inlineStr">
        <is>
          <t>4行 14列，源：None 备：-9876543210954.32</t>
        </is>
      </c>
      <c r="FA60" s="0" t="inlineStr">
        <is>
          <t>14行 2列，源：b'HelloWorld' 备：5661726961626C65206C656E6774682062696E61</t>
        </is>
      </c>
      <c r="FB60" s="0" t="inlineStr">
        <is>
          <t>30行 1列，源：1981-05-11 14:31:00 备：2079-06-05 23:59:00</t>
        </is>
      </c>
      <c r="FD60" s="0" t="inlineStr">
        <is>
          <t>4行 14列，源：None 备：</t>
        </is>
      </c>
      <c r="FE60" s="0" t="inlineStr">
        <is>
          <t>6行 4列，源：1933-05-11 15:30:45.123 +01:00 备：2026-04-17 16:56:52.828 +08:00</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c_varbinary_100列源备映射错误，源端为varbinary 100位	期望更改为text	实际备端为varbinary 100位</t>
        </is>
      </c>
      <c r="AK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1" s="0" t="inlineStr">
        <is>
          <t>5行 15列，源：1.23456789012345e-30 备：0.0000000000000</t>
        </is>
      </c>
      <c r="AX61" s="0" t="inlineStr">
        <is>
          <t>30行 0列，源：57 备：18</t>
        </is>
      </c>
      <c r="BA61" s="0" t="inlineStr">
        <is>
          <t>5行 13列，源：None 备：999999999999999999999.9999990000</t>
        </is>
      </c>
      <c r="BB61" s="0" t="inlineStr">
        <is>
          <t>30行 0列，源：112 备：21</t>
        </is>
      </c>
      <c r="BH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1" s="0" t="inlineStr">
        <is>
          <t>6行 5列，源：2065-05-11 14:30:45.123500 备：1945-05-11 14:30:45.1235</t>
        </is>
      </c>
      <c r="BO61" s="0" t="inlineStr">
        <is>
          <t>3行 18列，源：None 备：</t>
        </is>
      </c>
      <c r="BQ61" s="0" t="inlineStr">
        <is>
          <t>6行 5列，源：2065-05-11 14:30:45.123500 备：2026-04-17 17:17:33.4133</t>
        </is>
      </c>
      <c r="BR61" s="0" t="inlineStr">
        <is>
          <t>4行 5列，源：None 备：-457</t>
        </is>
      </c>
      <c r="BT61" s="0" t="inlineStr">
        <is>
          <t>9行 1列，源：  备：X</t>
        </is>
      </c>
      <c r="BW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1" s="0"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61" s="0" t="inlineStr">
        <is>
          <t>6行 5列，源：1933-05-11 15:30:45.1235 +01:00 备：2026-04-17 17:18:20.5678 +08:00</t>
        </is>
      </c>
      <c r="CF61" s="0" t="inlineStr">
        <is>
          <t>6行 5列，源：1933-05-11 15:30:45.1235 +01:00 备：0001-01-01 00:00:00.0000 +00:00</t>
        </is>
      </c>
      <c r="CG61" s="0" t="inlineStr">
        <is>
          <t>6行 5列，源：1933-05-11 15:30:45.1235 +01:00 备：2026-04-17 17:18:31.5370 +08:00</t>
        </is>
      </c>
      <c r="CI61" s="0"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61" s="0" t="inlineStr">
        <is>
          <t>6行 5列，源：1933-05-11 15:30:45.1235 +01:00 备：2000-05-11 00:30:45.1235 +09:00</t>
        </is>
      </c>
      <c r="CL61" s="0" t="inlineStr">
        <is>
          <t>11行 8列，源：None 备：</t>
        </is>
      </c>
      <c r="CM61" s="0" t="inlineStr">
        <is>
          <t>6行 5列，源：12:30:45.123000 备：00:00:00.0000</t>
        </is>
      </c>
      <c r="CN61" s="0" t="inlineStr">
        <is>
          <t>7行 4列，源：2000-05-11 00:30:45.123 +09:00 备：0001-01-01 00:00:00.000 +00:00</t>
        </is>
      </c>
      <c r="CO61" s="0" t="inlineStr">
        <is>
          <t>33行 0列，源：177 备：6</t>
        </is>
      </c>
      <c r="CW61" s="0" t="inlineStr">
        <is>
          <t>5行 9列，源：None 备：</t>
        </is>
      </c>
      <c r="DJ61" s="0" t="inlineStr">
        <is>
          <t>4行 17列，源：None 备：100.5000</t>
        </is>
      </c>
      <c r="DP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1" s="0" t="inlineStr">
        <is>
          <t>6行 5列，源：12:30:45.123000 备：00:00:01.1235</t>
        </is>
      </c>
      <c r="DT61" s="0" t="inlineStr">
        <is>
          <t>7行 4列，源：12:30:45.123000 备：</t>
        </is>
      </c>
      <c r="DV61" s="0" t="inlineStr">
        <is>
          <t>9行 1列，源： 备：X</t>
        </is>
      </c>
      <c r="EB61" s="0" t="inlineStr">
        <is>
          <t>6行 5列，源：12:30:45.123000 备：00:00:01.1235</t>
        </is>
      </c>
      <c r="EC61" s="0"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61" s="0" t="inlineStr">
        <is>
          <t>4行 15列，源：nan 备：</t>
        </is>
      </c>
      <c r="EK61" s="0" t="inlineStr">
        <is>
          <t>7行 4列，源：12:30:45.123000 备：</t>
        </is>
      </c>
      <c r="EO61" s="0" t="inlineStr">
        <is>
          <t>7行 4列，源：12:30:45.123000 备：05:44:11.123</t>
        </is>
      </c>
      <c r="EQ61" s="0" t="inlineStr">
        <is>
          <t>4行 15列，源：nan 备：</t>
        </is>
      </c>
      <c r="ET61" s="0" t="inlineStr">
        <is>
          <t>7行 7列，源：None 备：12:30:45.000000</t>
        </is>
      </c>
      <c r="EW61" s="0" t="inlineStr">
        <is>
          <t>6行 8列，源：00:00:01.123456 备：12:30:45.0000000</t>
        </is>
      </c>
      <c r="EZ61" s="0" t="inlineStr">
        <is>
          <t>4行 15列，源：nan 备：</t>
        </is>
      </c>
      <c r="FA61" s="0"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61" s="0" t="inlineStr">
        <is>
          <t>31行 0列，源：80 备：31</t>
        </is>
      </c>
      <c r="FD61" s="0" t="inlineStr">
        <is>
          <t>4行 15列，源：nan 备：</t>
        </is>
      </c>
      <c r="FE61" s="0" t="inlineStr">
        <is>
          <t>6行 5列，源：1933-05-11 15:30:45.1235 +01:00 备：2026-04-17 16:56:52.8279 +08:00</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c_varbinary_200列源备映射错误，源端为varbinary 200位	期望更改为text	实际备端为varbinary 200位</t>
        </is>
      </c>
      <c r="AK62" s="0" t="inlineStr">
        <is>
          <t>9行 0列，源：10 备：3</t>
        </is>
      </c>
      <c r="AT62" s="0" t="inlineStr">
        <is>
          <t>5行 16列，源：1.2345669834560371e-20 备：0.000000</t>
        </is>
      </c>
      <c r="AX62" s="0" t="inlineStr">
        <is>
          <t>30行 1列，源：2000-05-11 14:30:29 备：2004-12-24 23:59:59.990</t>
        </is>
      </c>
      <c r="BA62" s="0" t="inlineStr">
        <is>
          <t>5行 14列，源：None 备：9999999999.99</t>
        </is>
      </c>
      <c r="BB62" s="0" t="inlineStr">
        <is>
          <t>30行 1列，源：1998-05-05 23:59:59.997000 备：2023-05-11 00:00:00.123</t>
        </is>
      </c>
      <c r="BH62" s="0" t="inlineStr">
        <is>
          <t>9行 0列，源：10 备：3</t>
        </is>
      </c>
      <c r="BM62" s="0" t="inlineStr">
        <is>
          <t>6行 6列，源：2065-05-11 14:30:45.123460 备：1945-05-11 14:30:45.12346</t>
        </is>
      </c>
      <c r="BO62" s="0" t="inlineStr">
        <is>
          <t>3行 19列，源：None 备：</t>
        </is>
      </c>
      <c r="BQ62" s="0" t="inlineStr">
        <is>
          <t>6行 6列，源：2065-05-11 14:30:45.123460 备：2026-04-17 17:17:33.41330</t>
        </is>
      </c>
      <c r="BR62" s="0" t="inlineStr">
        <is>
          <t>4行 6列，源：None 备：-123456780123456781234589012345678</t>
        </is>
      </c>
      <c r="BT62" s="0" t="inlineStr">
        <is>
          <t>9行 2列，源：                     备：This is a nchar stri</t>
        </is>
      </c>
      <c r="BW62" s="0" t="inlineStr">
        <is>
          <t>9行 0列，源：10 备：3</t>
        </is>
      </c>
      <c r="BX62" s="0" t="inlineStr">
        <is>
          <t>15行 0列，源：26 备：27</t>
        </is>
      </c>
      <c r="CD62" s="0" t="inlineStr">
        <is>
          <t>6行 6列，源：1933-05-11 15:30:45.12346 +01:00 备：2026-04-17 17:18:20.56779 +08:00</t>
        </is>
      </c>
      <c r="CF62" s="0" t="inlineStr">
        <is>
          <t>6行 6列，源：1933-05-11 15:30:45.12346 +01:00 备：0001-01-01 00:00:00.00000 +00:00</t>
        </is>
      </c>
      <c r="CG62" s="0" t="inlineStr">
        <is>
          <t>6行 6列，源：1933-05-11 15:30:45.12346 +01:00 备：2026-04-17 17:18:31.53698 +08:00</t>
        </is>
      </c>
      <c r="CI62" s="0" t="inlineStr">
        <is>
          <t>15行 0列，源：58 备：54</t>
        </is>
      </c>
      <c r="CJ62" s="0" t="inlineStr">
        <is>
          <t>6行 6列，源：1933-05-11 15:30:45.12346 +01:00 备：2000-05-11 00:30:45.12346 +09:00</t>
        </is>
      </c>
      <c r="CL62" s="0" t="inlineStr">
        <is>
          <t>12行 0列，源：13 备：9</t>
        </is>
      </c>
      <c r="CM62" s="0" t="inlineStr">
        <is>
          <t>6行 6列，源：12:30:45.123000 备：00:00:00.00000</t>
        </is>
      </c>
      <c r="CN62" s="0" t="inlineStr">
        <is>
          <t>7行 5列，源：2000-05-11 00:30:45.1235 +09:00 备：0001-01-01 00:00:00.0000 +00:00</t>
        </is>
      </c>
      <c r="CO62" s="0" t="inlineStr">
        <is>
          <t>33行 1列，源：1970-01-01 备：2020-02-29</t>
        </is>
      </c>
      <c r="CW62" s="0" t="inlineStr">
        <is>
          <t>5行 10列，源：None 备：</t>
        </is>
      </c>
      <c r="DJ62" s="0" t="inlineStr">
        <is>
          <t>4行 18列，源：None 备：99.5000</t>
        </is>
      </c>
      <c r="DP62" s="0" t="inlineStr">
        <is>
          <t>9行 0列，源：10 备：3</t>
        </is>
      </c>
      <c r="DR62" s="0" t="inlineStr">
        <is>
          <t>6行 6列，源：12:30:45.123000 备：</t>
        </is>
      </c>
      <c r="DT62" s="0" t="inlineStr">
        <is>
          <t>7行 5列，源：12:30:45.123400 备：00:00:01.1235</t>
        </is>
      </c>
      <c r="DV62" s="0" t="inlineStr">
        <is>
          <t>9行 2列，源： 备：This is a nchar stri</t>
        </is>
      </c>
      <c r="EB62" s="0" t="inlineStr">
        <is>
          <t>6行 6列，源：12:30:45.123000 备：</t>
        </is>
      </c>
      <c r="EC62" s="0" t="inlineStr">
        <is>
          <t>15行 0列，源：26 备：27</t>
        </is>
      </c>
      <c r="EF62" s="0" t="inlineStr">
        <is>
          <t>4行 16列，源：nan 备：</t>
        </is>
      </c>
      <c r="EK62" s="0" t="inlineStr">
        <is>
          <t>7行 5列，源：12:30:45.123400 备：00:00:01.1235</t>
        </is>
      </c>
      <c r="EO62" s="0" t="inlineStr">
        <is>
          <t>7行 5列，源：09:12:34.123500 备：12:00:00.1235</t>
        </is>
      </c>
      <c r="EQ62" s="0" t="inlineStr">
        <is>
          <t>4行 16列，源：nan 备：</t>
        </is>
      </c>
      <c r="ET62" s="0" t="inlineStr">
        <is>
          <t>7行 8列，源：12:00:00.123456 备：12:30:45.0000000</t>
        </is>
      </c>
      <c r="EW62" s="0" t="inlineStr">
        <is>
          <t>7行 0列，源：14 备：9</t>
        </is>
      </c>
      <c r="EZ62" s="0" t="inlineStr">
        <is>
          <t>4行 16列，源：nan 备：</t>
        </is>
      </c>
      <c r="FA62" s="0" t="inlineStr">
        <is>
          <t>15行 0列，源：58 备：56</t>
        </is>
      </c>
      <c r="FB62" s="0" t="inlineStr">
        <is>
          <t>31行 1列，源：2079-06-05 23:59:00 备：1900-01-02 00:00:00</t>
        </is>
      </c>
      <c r="FD62" s="0" t="inlineStr">
        <is>
          <t>4行 16列，源：nan 备：</t>
        </is>
      </c>
      <c r="FE62" s="0" t="inlineStr">
        <is>
          <t>6行 6列，源：1933-05-11 15:30:45.12346 +01:00 备：2026-04-17 16:56:52.82789 +08:00</t>
        </is>
      </c>
    </row>
    <row r="63">
      <c r="A63" s="0" t="inlineStr">
        <is>
          <t>info_varbinary_dml_batch1_pk_urp1</t>
        </is>
      </c>
      <c r="K63" s="0" t="inlineStr">
        <is>
          <t>[0;34m info_varbinary_dml_batch1_pk_urp1 [0m源备字段数相同，源端字段：4 	备端字段4</t>
        </is>
      </c>
      <c r="W63" s="16">
        <f>HYPERLINK("#2026041723hbase0!AJ2","NO 源备存在差异，共39个")</f>
        <v/>
      </c>
      <c r="X63" s="0">
        <f>A63</f>
        <v/>
      </c>
      <c r="AK63" s="0" t="inlineStr">
        <is>
          <t xml:space="preserve">9行 1列，源：Y 备： </t>
        </is>
      </c>
      <c r="AT63" s="0" t="inlineStr">
        <is>
          <t>5行 18列，源：None 备：</t>
        </is>
      </c>
      <c r="AX63" s="0" t="inlineStr">
        <is>
          <t>31行 0列，源：58 备：19</t>
        </is>
      </c>
      <c r="BA63" s="0" t="inlineStr">
        <is>
          <t>5行 15列，源：1.23456789012345e-30 备：0.0000000000000</t>
        </is>
      </c>
      <c r="BB63" s="0" t="inlineStr">
        <is>
          <t>31行 0列，源：113 备：214</t>
        </is>
      </c>
      <c r="BH63" s="0" t="inlineStr">
        <is>
          <t xml:space="preserve">9行 1列，源：Y 备： </t>
        </is>
      </c>
      <c r="BM63" s="0" t="inlineStr">
        <is>
          <t>6行 7列，源：2065-05-11 14:30:45.123457 备：1945-05-11 14:30:45.123457</t>
        </is>
      </c>
      <c r="BO63" s="0" t="inlineStr">
        <is>
          <t>4行 0列，源：14 备：15</t>
        </is>
      </c>
      <c r="BQ63" s="0" t="inlineStr">
        <is>
          <t>6行 7列，源：2065-05-11 14:30:45.123457 备：2026-04-17 17:17:33.413301</t>
        </is>
      </c>
      <c r="BR63" s="0" t="inlineStr">
        <is>
          <t>4行 7列，源：None 备：-0.45678901234792345678901456789010000000</t>
        </is>
      </c>
      <c r="BT63" s="0" t="inlineStr">
        <is>
          <t>9行 2列，源：                     备：This is a nchar stri</t>
        </is>
      </c>
      <c r="BW63" s="0" t="inlineStr">
        <is>
          <t xml:space="preserve">9行 1列，源：Y 备： </t>
        </is>
      </c>
      <c r="BX63" s="0" t="inlineStr">
        <is>
          <t>15行 1列，源：b'p' 备：54</t>
        </is>
      </c>
      <c r="CD63" s="0" t="inlineStr">
        <is>
          <t>6行 7列，源：1933-05-11 15:30:45.123457 +01:00 备：2026-04-17 17:18:20.567790 +08:00</t>
        </is>
      </c>
      <c r="CF63" s="0" t="inlineStr">
        <is>
          <t>6行 7列，源：1933-05-11 15:30:45.123457 +01:00 备：0001-01-01 00:00:00.000000 +00:00</t>
        </is>
      </c>
      <c r="CG63" s="0" t="inlineStr">
        <is>
          <t>6行 7列，源：1933-05-11 15:30:45.123457 +01:00 备：2026-04-17 17:18:31.536981 +08:00</t>
        </is>
      </c>
      <c r="CI63" s="0" t="inlineStr">
        <is>
          <t>15行 1列，源：b'B' 备：20</t>
        </is>
      </c>
      <c r="CJ63" s="0" t="inlineStr">
        <is>
          <t>6行 7列，源：1933-05-11 15:30:45.123457 +01:00 备：2000-05-11 00:30:45.123457 +09:00</t>
        </is>
      </c>
      <c r="CL63" s="0" t="inlineStr">
        <is>
          <t>12行 2列，源：None 备：</t>
        </is>
      </c>
      <c r="CM63" s="0" t="inlineStr">
        <is>
          <t>6行 7列，源：12:30:45.123000 备：00:00:00.000000</t>
        </is>
      </c>
      <c r="CN63" s="0" t="inlineStr">
        <is>
          <t>7行 6列，源：2000-05-11 00:30:45.12346 +09:00 备：0001-01-01 00:00:00.00000 +00:00</t>
        </is>
      </c>
      <c r="CO63" s="0" t="inlineStr">
        <is>
          <t>34行 0列，源：178 备：7</t>
        </is>
      </c>
      <c r="CW63" s="0" t="inlineStr">
        <is>
          <t>5行 11列，源：None 备：</t>
        </is>
      </c>
      <c r="DJ63" s="0" t="inlineStr">
        <is>
          <t>4行 19列，源：None 备：</t>
        </is>
      </c>
      <c r="DP63" s="0" t="inlineStr">
        <is>
          <t xml:space="preserve">9行 1列，源：Y 备： </t>
        </is>
      </c>
      <c r="DR63" s="0" t="inlineStr">
        <is>
          <t>6行 7列，源：12:30:45.123000 备：00:00:01.123457</t>
        </is>
      </c>
      <c r="DT63" s="0" t="inlineStr">
        <is>
          <t>7行 6列，源：12:30:45.123400 备：</t>
        </is>
      </c>
      <c r="DV63" s="0" t="inlineStr">
        <is>
          <t>9行 2列，源： 备：This is a nchar stri</t>
        </is>
      </c>
      <c r="EB63" s="0" t="inlineStr">
        <is>
          <t>6行 7列，源：12:30:45.123000 备：00:00:01.123457</t>
        </is>
      </c>
      <c r="EC63" s="0" t="inlineStr">
        <is>
          <t>15行 1列，源：b'\xa1' 备：54</t>
        </is>
      </c>
      <c r="EF63" s="0" t="inlineStr">
        <is>
          <t>4行 17列，源：None 备：</t>
        </is>
      </c>
      <c r="EK63" s="0" t="inlineStr">
        <is>
          <t>7行 6列，源：12:30:45.123400 备：</t>
        </is>
      </c>
      <c r="EO63" s="0" t="inlineStr">
        <is>
          <t>7行 6列，源：12:30:45.123400 备：05:44:11.12346</t>
        </is>
      </c>
      <c r="EQ63" s="0" t="inlineStr">
        <is>
          <t>4行 17列，源：None 备：</t>
        </is>
      </c>
      <c r="ET63" s="0" t="inlineStr">
        <is>
          <t>8行 0列，源：15 备：9</t>
        </is>
      </c>
      <c r="EW63" s="0" t="inlineStr">
        <is>
          <t>7行 1列，源：None 备：12:30:45</t>
        </is>
      </c>
      <c r="EZ63" s="0" t="inlineStr">
        <is>
          <t>4行 17列，源：None 备：</t>
        </is>
      </c>
      <c r="FA63" s="0" t="inlineStr">
        <is>
          <t>15行 1列，源：b'B' 备：5C</t>
        </is>
      </c>
      <c r="FB63" s="0" t="inlineStr">
        <is>
          <t>32行 0列，源：81 备：32</t>
        </is>
      </c>
      <c r="FD63" s="0" t="inlineStr">
        <is>
          <t>4行 17列，源：None 备：</t>
        </is>
      </c>
      <c r="FE63" s="0" t="inlineStr">
        <is>
          <t>6行 7列，源：1933-05-11 15:30:45.123457 +01:00 备：2026-04-17 16:56:52.827894 +08:00</t>
        </is>
      </c>
    </row>
    <row r="64">
      <c r="B64" s="0" t="inlineStr">
        <is>
          <t>YES</t>
        </is>
      </c>
      <c r="C64" s="0" t="inlineStr">
        <is>
          <t>NULL</t>
        </is>
      </c>
      <c r="D64" s="0" t="inlineStr">
        <is>
          <t>NULL</t>
        </is>
      </c>
      <c r="E64" s="0" t="inlineStr">
        <is>
          <t>NULL</t>
        </is>
      </c>
      <c r="F64" s="0" t="inlineStr">
        <is>
          <t>NULL</t>
        </is>
      </c>
      <c r="G64" s="0" t="inlineStr">
        <is>
          <t>NULL</t>
        </is>
      </c>
      <c r="H64" s="0" t="inlineStr">
        <is>
          <t>NULL</t>
        </is>
      </c>
      <c r="I64" s="0" t="inlineStr">
        <is>
          <t>YES!PK__info_var__3213E83F3219EEAB</t>
        </is>
      </c>
      <c r="J64" s="0" t="inlineStr">
        <is>
          <t>YES! 主键相关索引</t>
        </is>
      </c>
      <c r="K64" s="0" t="inlineStr">
        <is>
          <t xml:space="preserve"> NO!  	 id列源备映射错误，源端为int None位	期望更改为text	实际备端为int None位</t>
        </is>
      </c>
      <c r="AK64" s="0" t="inlineStr">
        <is>
          <t xml:space="preserve">9行 1列，源：Y 备： </t>
        </is>
      </c>
      <c r="AT64" s="0" t="inlineStr">
        <is>
          <t>5行 19列，源：False 备：0</t>
        </is>
      </c>
      <c r="AX64" s="0" t="inlineStr">
        <is>
          <t>31行 1列，源：2068-05-11 14:30:30 备：1753-01-02 00:00:00.000</t>
        </is>
      </c>
      <c r="BA64" s="0" t="inlineStr">
        <is>
          <t>5行 16列，源：1.2345669834560371e-20 备：0.000000</t>
        </is>
      </c>
      <c r="BB64" s="0" t="inlineStr">
        <is>
          <t>31行 1列，源：1999-06-06 23:59:59.997000 备：2000-05-01 23:59:59.993</t>
        </is>
      </c>
      <c r="BH64" s="0" t="inlineStr">
        <is>
          <t xml:space="preserve">9行 1列，源：Y 备： </t>
        </is>
      </c>
      <c r="BM64" s="0" t="inlineStr">
        <is>
          <t>6行 8列，源：2065-05-11 14:30:45.123456 备：1945-05-11 14:30:45.1234567</t>
        </is>
      </c>
      <c r="BO64" s="0" t="inlineStr">
        <is>
          <t>4行 1列，源：nan 备：</t>
        </is>
      </c>
      <c r="BQ64" s="0" t="inlineStr">
        <is>
          <t>6行 8列，源：2065-05-11 14:30:45.123456 备：2026-04-17 17:17:33.4133005</t>
        </is>
      </c>
      <c r="BR64" s="0" t="inlineStr">
        <is>
          <t>4行 8列，源：None 备：-123456789012347890345678.9874321000</t>
        </is>
      </c>
      <c r="BT64"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4" s="0" t="inlineStr">
        <is>
          <t xml:space="preserve">9行 1列，源：Y 备： </t>
        </is>
      </c>
      <c r="BX64" s="0" t="inlineStr">
        <is>
          <t>15行 2列，源：b'2s\x91\xb2\xca\xeb\xbb38{\xf9;\xc6\x13v/\x88l"\x82' 备：48656C6C6F576F726C6400000000000000000000</t>
        </is>
      </c>
      <c r="CD64" s="0" t="inlineStr">
        <is>
          <t>6行 8列，源：1933-05-11 15:30:45.1234567 +01:00 备：2026-04-17 17:18:20.5677897 +08:00</t>
        </is>
      </c>
      <c r="CF64" s="0" t="inlineStr">
        <is>
          <t>6行 8列，源：1933-05-11 15:30:45.1234567 +01:00 备：0001-01-01 00:00:00.0000000 +00:00</t>
        </is>
      </c>
      <c r="CG64" s="0" t="inlineStr">
        <is>
          <t>6行 8列，源：1933-05-11 15:30:45.1234567 +01:00 备：2026-04-17 17:18:31.5369809 +08:00</t>
        </is>
      </c>
      <c r="CI64" s="0" t="inlineStr">
        <is>
          <t>15行 2列，源：b'\xc9\xcf\xba\xa3\xd3\xa2\xb7\xbd\xc8\xed\xbc\xfe\xb9\xc9\xb7\xdd\xb9\xab\xcb\xbe' 备：2020202020202020202020202020202020202020</t>
        </is>
      </c>
      <c r="CJ64" s="0" t="inlineStr">
        <is>
          <t>6行 8列，源：1933-05-11 15:30:45.1234567 +01:00 备：2000-05-11 00:30:45.1234567 +09:00</t>
        </is>
      </c>
      <c r="CL64" s="0" t="inlineStr">
        <is>
          <t>12行 4列，源：None 备：</t>
        </is>
      </c>
      <c r="CM64" s="0" t="inlineStr">
        <is>
          <t>6行 8列，源：12:30:45.123000 备：00:00:00.0000000</t>
        </is>
      </c>
      <c r="CN64" s="0" t="inlineStr">
        <is>
          <t>7行 7列，源：2000-05-11 00:30:45.123457 +09:00 备：0001-01-01 00:00:00.000000 +00:00</t>
        </is>
      </c>
      <c r="CO64" s="0" t="inlineStr">
        <is>
          <t>34行 1列，源：0001-01-02 备：1970-01-01</t>
        </is>
      </c>
      <c r="CW64" s="0" t="inlineStr">
        <is>
          <t>5行 12列，源：None 备：</t>
        </is>
      </c>
      <c r="DJ64" s="0" t="inlineStr">
        <is>
          <t>5行 0列，源：9 备：15</t>
        </is>
      </c>
      <c r="DP64" s="0" t="inlineStr">
        <is>
          <t xml:space="preserve">9行 1列，源：Y 备： </t>
        </is>
      </c>
      <c r="DR64" s="0" t="inlineStr">
        <is>
          <t>6行 8列，源：12:30:45.123000 备：</t>
        </is>
      </c>
      <c r="DT64" s="0" t="inlineStr">
        <is>
          <t>7行 7列，源：12:30:45.123400 备：00:00:01.123457</t>
        </is>
      </c>
      <c r="DV64"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4" s="0" t="inlineStr">
        <is>
          <t>6行 8列，源：12:30:45.123000 备：</t>
        </is>
      </c>
      <c r="EC64" s="0" t="inlineStr">
        <is>
          <t>15行 2列，源：b'\xad~\xd4\x1b\x1d\x00\xf9+E\xf2\\\xf2"\x9e$\xd4w\xc6;_~\xf7\xcd\xf5\x1e0\xe1a=\xe5I\x85R\xfdv\xf5VkK\x80?\xcb\xeb\x0b\x7f\xb9\x18=\xc9\xcb\xca\xfa\xb6\xb9 \xae\x14\xda0.:\xecKk\xe4\x92\xe0+\x0f\xf4\x85\x06]\x94\xb18\xbf\x11\x87\\\xf2\xc7N#\tN:\x16\xd0U\x8eG\xc5\xa6\x0eFF\xaa\xd9K' 备：48656C6C6F576F726C64</t>
        </is>
      </c>
      <c r="EF64" s="0" t="inlineStr">
        <is>
          <t>4行 18列，源：None 备：</t>
        </is>
      </c>
      <c r="EK64" s="0" t="inlineStr">
        <is>
          <t>7行 7列，源：12:30:45.123400 备：00:00:01.123457</t>
        </is>
      </c>
      <c r="EO64" s="0" t="inlineStr">
        <is>
          <t>7行 7列，源：09:12:34.123457 备：12:00:00.123457</t>
        </is>
      </c>
      <c r="EQ64" s="0" t="inlineStr">
        <is>
          <t>4行 18列，源：None 备：</t>
        </is>
      </c>
      <c r="ET64" s="0" t="inlineStr">
        <is>
          <t>8行 1列，源：00:00:01 备：12:30:45</t>
        </is>
      </c>
      <c r="EW64" s="0" t="inlineStr">
        <is>
          <t>7行 2列，源：12:00:00.100000 备：12:30:45.1</t>
        </is>
      </c>
      <c r="EZ64" s="0" t="inlineStr">
        <is>
          <t>4行 18列，源：None 备：</t>
        </is>
      </c>
      <c r="FA64" s="0"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FB64" s="0" t="inlineStr">
        <is>
          <t>32行 1列，源：1900-01-02 00:00:00 备：1990-11-26 00:01:00</t>
        </is>
      </c>
      <c r="FD64" s="0" t="inlineStr">
        <is>
          <t>4行 18列，源：None 备：</t>
        </is>
      </c>
      <c r="FE64" s="0" t="inlineStr">
        <is>
          <t>6行 8列，源：1933-05-11 15:30:45.1234567 +01:00 备：2026-04-17 16:56:52.8278938 +08:00</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c_varbinary列源备映射错误，源端为varbinary 1位	期望更改为text	实际备端为varbinary 1位</t>
        </is>
      </c>
      <c r="AK65" s="0" t="inlineStr">
        <is>
          <t xml:space="preserve">9行 2列，源：上海英方股份               备：                    </t>
        </is>
      </c>
      <c r="AT65" s="0" t="inlineStr">
        <is>
          <t>6行 0列，源：7 备：15</t>
        </is>
      </c>
      <c r="AX65" s="0" t="inlineStr">
        <is>
          <t>32行 0列，源：59 备：2</t>
        </is>
      </c>
      <c r="BA65" s="0" t="inlineStr">
        <is>
          <t>5行 18列，源：None 备：</t>
        </is>
      </c>
      <c r="BB65" s="0" t="inlineStr">
        <is>
          <t>32行 0列，源：114 备：215</t>
        </is>
      </c>
      <c r="BH65" s="0" t="inlineStr">
        <is>
          <t xml:space="preserve">9行 2列，源：上海英方股份               备：                    </t>
        </is>
      </c>
      <c r="BM65" s="0" t="inlineStr">
        <is>
          <t>7行 0列，源：21 备：177</t>
        </is>
      </c>
      <c r="BO65" s="0" t="inlineStr">
        <is>
          <t>4行 2列，源：nan 备：</t>
        </is>
      </c>
      <c r="BQ65" s="0" t="inlineStr">
        <is>
          <t>7行 0列，源：53 备：205</t>
        </is>
      </c>
      <c r="BR65" s="0" t="inlineStr">
        <is>
          <t>4行 9列，源：None 备：-98743298765.4321</t>
        </is>
      </c>
      <c r="BT65"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5" s="0" t="inlineStr">
        <is>
          <t xml:space="preserve">9行 2列，源：上海英方股份 备：                    </t>
        </is>
      </c>
      <c r="BX65" s="0"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65" s="0" t="inlineStr">
        <is>
          <t>7行 0列，源：8 备：4</t>
        </is>
      </c>
      <c r="CF65" s="0" t="inlineStr">
        <is>
          <t>7行 0列，源：8 备：127</t>
        </is>
      </c>
      <c r="CG65" s="0" t="inlineStr">
        <is>
          <t>7行 0列，源：8 备：4</t>
        </is>
      </c>
      <c r="CI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65" s="0" t="inlineStr">
        <is>
          <t>7行 0列，源：8 备：109</t>
        </is>
      </c>
      <c r="CL65" s="0" t="inlineStr">
        <is>
          <t>12行 6列，源：None 备：</t>
        </is>
      </c>
      <c r="CM65" s="0" t="inlineStr">
        <is>
          <t>7行 0列，源：8 备：3</t>
        </is>
      </c>
      <c r="CN65" s="0" t="inlineStr">
        <is>
          <t>7行 8列，源：2000-05-11 00:30:45.1234567 +09:00 备：0001-01-01 00:00:00.0000000 +00:00</t>
        </is>
      </c>
      <c r="CO65" s="0" t="inlineStr">
        <is>
          <t>35行 0列，源：180 备：77</t>
        </is>
      </c>
      <c r="CW65" s="0" t="inlineStr">
        <is>
          <t>5行 13列，源：None 备：</t>
        </is>
      </c>
      <c r="DJ65" s="0" t="inlineStr">
        <is>
          <t>5行 1列，源：nan 备：</t>
        </is>
      </c>
      <c r="DP65" s="0" t="inlineStr">
        <is>
          <t xml:space="preserve">9行 2列，源：上海英方股份 备：                    </t>
        </is>
      </c>
      <c r="DR65" s="0" t="inlineStr">
        <is>
          <t>7行 0列，源：8 备：16</t>
        </is>
      </c>
      <c r="DT65" s="0" t="inlineStr">
        <is>
          <t>7行 8列，源：12:30:45.123400 备：</t>
        </is>
      </c>
      <c r="DV65"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5" s="0" t="inlineStr">
        <is>
          <t>7行 0列，源：8 备：16</t>
        </is>
      </c>
      <c r="EC65" s="0"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65" s="0" t="inlineStr">
        <is>
          <t>4行 19列，源：None 备：</t>
        </is>
      </c>
      <c r="EK65" s="0" t="inlineStr">
        <is>
          <t>7行 8列，源：12:30:45.123400 备：</t>
        </is>
      </c>
      <c r="EO65" s="0" t="inlineStr">
        <is>
          <t>7行 8列，源：12:30:45.123400 备：05:44:11.1234567</t>
        </is>
      </c>
      <c r="EQ65" s="0" t="inlineStr">
        <is>
          <t>4行 19列，源：None 备：</t>
        </is>
      </c>
      <c r="ET65" s="0" t="inlineStr">
        <is>
          <t>8行 2列，源：None 备：12:30:45.1</t>
        </is>
      </c>
      <c r="EW65" s="0" t="inlineStr">
        <is>
          <t>7行 3列，源：None 备：12:30:45.12</t>
        </is>
      </c>
      <c r="EZ65" s="0" t="inlineStr">
        <is>
          <t>4行 19列，源：None 备：</t>
        </is>
      </c>
      <c r="FA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65" s="0" t="inlineStr">
        <is>
          <t>33行 0列，源：82 备：33</t>
        </is>
      </c>
      <c r="FD65" s="0" t="inlineStr">
        <is>
          <t>4行 19列，源：None 备：</t>
        </is>
      </c>
      <c r="FE65" s="0" t="inlineStr">
        <is>
          <t>7行 0列，源：8 备：4</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c_varbinary_100列源备映射错误，源端为varbinary 100位	期望更改为text	实际备端为varbinary 100位</t>
        </is>
      </c>
      <c r="AK66" s="0" t="inlineStr">
        <is>
          <t xml:space="preserve">9行 2列，源：上海英方股份               备：                    </t>
        </is>
      </c>
      <c r="AT66" s="0" t="inlineStr">
        <is>
          <t>6行 2列，源：32767.0 备：</t>
        </is>
      </c>
      <c r="AX66" s="0" t="inlineStr">
        <is>
          <t>32行 1列，源：1981-05-11 14:30:59 备：1900-01-01 00:00:00.000</t>
        </is>
      </c>
      <c r="BA66" s="0" t="inlineStr">
        <is>
          <t>5行 19列，源：False 备：0</t>
        </is>
      </c>
      <c r="BB66" s="0" t="inlineStr">
        <is>
          <t>32行 1列，源：2000-05-01 23:59:59.993000 备：2001-04-09 23:59:59.993</t>
        </is>
      </c>
      <c r="BH66" s="0" t="inlineStr">
        <is>
          <t xml:space="preserve">9行 2列，源：上海英方股份               备：                    </t>
        </is>
      </c>
      <c r="BM66" s="0" t="inlineStr">
        <is>
          <t>7行 1列，源：None 备：2065-05-11 14:30:45</t>
        </is>
      </c>
      <c r="BO66" s="0" t="inlineStr">
        <is>
          <t>4行 3列，源：nan 备：</t>
        </is>
      </c>
      <c r="BQ66" s="0" t="inlineStr">
        <is>
          <t>7行 1列，源：2026-04-17 17:17:33 备：9999-12-31 23:59:59</t>
        </is>
      </c>
      <c r="BR66" s="0" t="inlineStr">
        <is>
          <t>4行 10列，源：None 备：-321</t>
        </is>
      </c>
      <c r="BT66" s="0" t="inlineStr">
        <is>
          <t>10行 0列，源：23 备：26</t>
        </is>
      </c>
      <c r="BW66" s="0" t="inlineStr">
        <is>
          <t xml:space="preserve">9行 2列，源：上海英方股份 备：                    </t>
        </is>
      </c>
      <c r="BX66" s="0" t="inlineStr">
        <is>
          <t>16行 0列，源：27 备：28</t>
        </is>
      </c>
      <c r="CD66" s="0" t="inlineStr">
        <is>
          <t>7行 1列，源：2000-05-11 00:30:45 +09:00 备：0001-01-01 00:00:00 +00:00</t>
        </is>
      </c>
      <c r="CF66" s="0" t="inlineStr">
        <is>
          <t>7行 1列，源：2000-05-11 00:30:45 +09:00 备：1933-05-11 15:30:45 +01:00</t>
        </is>
      </c>
      <c r="CG66" s="0" t="inlineStr">
        <is>
          <t>7行 1列，源：2000-05-11 00:30:45 +09:00 备：0001-01-01 00:00:00 +00:00</t>
        </is>
      </c>
      <c r="CI66" s="0" t="inlineStr">
        <is>
          <t>16行 0列，源：59 备：55</t>
        </is>
      </c>
      <c r="CJ66" s="0" t="inlineStr">
        <is>
          <t>7行 1列，源：2000-05-11 00:30:45 +09:00 备：1999-05-16 01:30:45 +10:15</t>
        </is>
      </c>
      <c r="CL66" s="0" t="inlineStr">
        <is>
          <t>12行 8列，源：None 备：</t>
        </is>
      </c>
      <c r="CM66" s="0" t="inlineStr">
        <is>
          <t>7行 1列，源：12:30:45 备：23:59:59</t>
        </is>
      </c>
      <c r="CN66" s="0" t="inlineStr">
        <is>
          <t>8行 0列，源：9 备：5</t>
        </is>
      </c>
      <c r="CO66" s="0" t="inlineStr">
        <is>
          <t>35行 1列，源：1990-05-11 备：1970-01-01</t>
        </is>
      </c>
      <c r="CW66" s="0" t="inlineStr">
        <is>
          <t>5行 14列，源：None 备：</t>
        </is>
      </c>
      <c r="DJ66" s="0" t="inlineStr">
        <is>
          <t>5行 2列，源：nan 备：</t>
        </is>
      </c>
      <c r="DP66" s="0" t="inlineStr">
        <is>
          <t xml:space="preserve">9行 2列，源：上海英方股份 备：                    </t>
        </is>
      </c>
      <c r="DR66" s="0" t="inlineStr">
        <is>
          <t>7行 1列，源：12:30:45 备：12:00:00</t>
        </is>
      </c>
      <c r="DT66" s="0" t="inlineStr">
        <is>
          <t>8行 0列，源：9 备：16</t>
        </is>
      </c>
      <c r="DV66" s="0" t="inlineStr">
        <is>
          <t>10行 0列，源：23 备：26</t>
        </is>
      </c>
      <c r="EB66" s="0" t="inlineStr">
        <is>
          <t>7行 1列，源：12:30:45 备：12:00:00</t>
        </is>
      </c>
      <c r="EC66" s="0" t="inlineStr">
        <is>
          <t>16行 0列，源：27 备：28</t>
        </is>
      </c>
      <c r="EF66" s="0" t="inlineStr">
        <is>
          <t>5行 0列，源：6 备：14</t>
        </is>
      </c>
      <c r="EK66" s="0" t="inlineStr">
        <is>
          <t>8行 0列，源：9 备：16</t>
        </is>
      </c>
      <c r="EO66" s="0" t="inlineStr">
        <is>
          <t>8行 0列，源：9 备：2</t>
        </is>
      </c>
      <c r="EQ66" s="0" t="inlineStr">
        <is>
          <t>5行 0列，源：6 备：104</t>
        </is>
      </c>
      <c r="ET66" s="0" t="inlineStr">
        <is>
          <t>8行 3列，源：00:00:01.120000 备：12:30:45.12</t>
        </is>
      </c>
      <c r="EW66" s="0" t="inlineStr">
        <is>
          <t>7行 4列，源：12:00:00.123000 备：12:30:45.123</t>
        </is>
      </c>
      <c r="EZ66" s="0" t="inlineStr">
        <is>
          <t>5行 0列，源：6 备：14</t>
        </is>
      </c>
      <c r="FA66" s="0" t="inlineStr">
        <is>
          <t>16行 0列，源：59 备：57</t>
        </is>
      </c>
      <c r="FB66" s="0" t="inlineStr">
        <is>
          <t>33行 1列，源：1990-11-26 00:01:00 备：2025-05-11 12:00:00</t>
        </is>
      </c>
      <c r="FD66" s="0" t="inlineStr">
        <is>
          <t>5行 0列，源：6 备：104</t>
        </is>
      </c>
      <c r="FE66" s="0" t="inlineStr">
        <is>
          <t>7行 1列，源：2000-05-11 00:30:45 +09:00 备：0001-01-01 00:00:00 +00:00</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c_varbinary_200列源备映射错误，源端为varbinary 200位	期望更改为text	实际备端为varbinary 200位</t>
        </is>
      </c>
      <c r="AK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7" s="0" t="inlineStr">
        <is>
          <t>6行 5列，源：None 备：</t>
        </is>
      </c>
      <c r="AX67" s="0" t="inlineStr">
        <is>
          <t>33行 0列，源：60 备：20</t>
        </is>
      </c>
      <c r="BA67" s="0" t="inlineStr">
        <is>
          <t>6行 0列，源：7 备：15</t>
        </is>
      </c>
      <c r="BB67" s="0" t="inlineStr">
        <is>
          <t>33行 0列，源：115 备：216</t>
        </is>
      </c>
      <c r="BH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7" s="0" t="inlineStr">
        <is>
          <t>7行 2列，源：None 备：2065-05-11 14:30:45.1</t>
        </is>
      </c>
      <c r="BO67" s="0" t="inlineStr">
        <is>
          <t>4行 4列，源：nan 备：</t>
        </is>
      </c>
      <c r="BQ67" s="0" t="inlineStr">
        <is>
          <t>7行 2列，源：2026-04-17 17:17:33.400000 备：9999-12-31 23:59:59.9</t>
        </is>
      </c>
      <c r="BR67" s="0" t="inlineStr">
        <is>
          <t>4行 11列，源：None 备：-987654321096543210987654321098765432</t>
        </is>
      </c>
      <c r="BT67" s="0" t="inlineStr">
        <is>
          <t>10行 1列，源：A 备：Y</t>
        </is>
      </c>
      <c r="BW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7" s="0" t="inlineStr">
        <is>
          <t>16行 1列，源：b'T' 备：42</t>
        </is>
      </c>
      <c r="CD67" s="0" t="inlineStr">
        <is>
          <t>7行 2列，源：2000-05-11 00:30:45.1 +09:00 备：0001-01-01 00:00:00.0 +00:00</t>
        </is>
      </c>
      <c r="CF67" s="0" t="inlineStr">
        <is>
          <t>7行 2列，源：2000-05-11 00:30:45.1 +09:00 备：1933-05-11 15:30:45.1 +01:00</t>
        </is>
      </c>
      <c r="CG67" s="0" t="inlineStr">
        <is>
          <t>7行 2列，源：2000-05-11 00:30:45.1 +09:00 备：0001-01-01 00:00:00.0 +00:00</t>
        </is>
      </c>
      <c r="CI67" s="0" t="inlineStr">
        <is>
          <t>16行 1列，源：b'*' 备：41</t>
        </is>
      </c>
      <c r="CJ67" s="0" t="inlineStr">
        <is>
          <t>7行 2列，源：2000-05-11 00:30:45.1 +09:00 备：1999-05-16 01:30:45.1 +10:15</t>
        </is>
      </c>
      <c r="CM67" s="0" t="inlineStr">
        <is>
          <t>7行 2列，源：12:30:45.100000 备：23:59:59.9</t>
        </is>
      </c>
      <c r="CN67" s="0" t="inlineStr">
        <is>
          <t>9行 0列，源：10 备：6</t>
        </is>
      </c>
      <c r="CO67" s="0" t="inlineStr">
        <is>
          <t>36行 0列，源：224 备：78</t>
        </is>
      </c>
      <c r="CW67" s="0" t="inlineStr">
        <is>
          <t>5行 15列，源：nan 备：</t>
        </is>
      </c>
      <c r="DJ67" s="0" t="inlineStr">
        <is>
          <t>5行 3列，源：nan 备：</t>
        </is>
      </c>
      <c r="DP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7" s="0" t="inlineStr">
        <is>
          <t>7行 2列，源：12:30:45.100000 备：</t>
        </is>
      </c>
      <c r="DT67" s="0" t="inlineStr">
        <is>
          <t>8行 1列，源：12:30:45 备：12:00:00</t>
        </is>
      </c>
      <c r="DV67" s="0" t="inlineStr">
        <is>
          <t>10行 1列，源：A 备：Y</t>
        </is>
      </c>
      <c r="EB67" s="0" t="inlineStr">
        <is>
          <t>7行 2列，源：12:30:45.100000 备：</t>
        </is>
      </c>
      <c r="EC67" s="0" t="inlineStr">
        <is>
          <t>16行 1列，源：b'T' 备：42</t>
        </is>
      </c>
      <c r="EF67" s="0" t="inlineStr">
        <is>
          <t>5行 1列，源：127.0 备：</t>
        </is>
      </c>
      <c r="EK67" s="0" t="inlineStr">
        <is>
          <t>8行 1列，源：12:30:45 备：12:00:00</t>
        </is>
      </c>
      <c r="EO67" s="0" t="inlineStr">
        <is>
          <t>8行 1列，源：12:30:45 备：18:10:06</t>
        </is>
      </c>
      <c r="EQ67" s="0" t="inlineStr">
        <is>
          <t>5行 1列，源：127.0 备：</t>
        </is>
      </c>
      <c r="ET67" s="0" t="inlineStr">
        <is>
          <t>8行 4列，源：None 备：12:30:45.123</t>
        </is>
      </c>
      <c r="EW67" s="0" t="inlineStr">
        <is>
          <t>7行 5列，源：None 备：12:30:45.1235</t>
        </is>
      </c>
      <c r="EZ67" s="0" t="inlineStr">
        <is>
          <t>5行 1列，源：127.0 备：</t>
        </is>
      </c>
      <c r="FA67" s="0" t="inlineStr">
        <is>
          <t>16行 1列，源：b'*' 备：54</t>
        </is>
      </c>
      <c r="FB67" s="0" t="inlineStr">
        <is>
          <t>34行 0列，源：83 备：34</t>
        </is>
      </c>
      <c r="FD67" s="0" t="inlineStr">
        <is>
          <t>5行 1列，源：127.0 备：</t>
        </is>
      </c>
      <c r="FE67" s="0" t="inlineStr">
        <is>
          <t>7行 2列，源：2000-05-11 00:30:45.1 +09:00 备：0001-01-01 00:00:00.0 +00:00</t>
        </is>
      </c>
    </row>
    <row r="68">
      <c r="A68" s="0" t="inlineStr">
        <is>
          <t>info_nchar_dml_single_pk_irp</t>
        </is>
      </c>
      <c r="K68" s="0" t="inlineStr">
        <is>
          <t>[0;34m info_nchar_dml_single_pk_irp [0m源备字段数相同，源端字段：4 	备端字段4</t>
        </is>
      </c>
      <c r="W68" s="16">
        <f>HYPERLINK("#2026041723hbase0!AK2","NO 源备存在差异，共108个")</f>
        <v/>
      </c>
      <c r="X68" s="0">
        <f>A68</f>
        <v/>
      </c>
      <c r="AK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8" s="0" t="inlineStr">
        <is>
          <t>6行 6列，源：None 备：1</t>
        </is>
      </c>
      <c r="AX68" s="0" t="inlineStr">
        <is>
          <t>33行 1列，源：1996-03-03 23:59:59.997000 备：9999-12-30 23:59:59.997</t>
        </is>
      </c>
      <c r="BA68" s="0" t="inlineStr">
        <is>
          <t>6行 2列，源：0.0 备：</t>
        </is>
      </c>
      <c r="BB68" s="0" t="inlineStr">
        <is>
          <t>33行 1列，源：2001-04-09 23:59:59.993000 备：2002-06-11 23:59:59.993</t>
        </is>
      </c>
      <c r="BH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8" s="0" t="inlineStr">
        <is>
          <t>7行 3列，源：None 备：2065-05-11 14:30:45.12</t>
        </is>
      </c>
      <c r="BO68" s="0" t="inlineStr">
        <is>
          <t>4行 15列，源：nan 备：</t>
        </is>
      </c>
      <c r="BQ68" s="0" t="inlineStr">
        <is>
          <t>7行 3列，源：2026-04-17 17:17:33.410000 备：9999-12-31 23:59:59.99</t>
        </is>
      </c>
      <c r="BR68" s="0" t="inlineStr">
        <is>
          <t>4行 12列，源：None 备：-0.12345690123456712345678901234567800000</t>
        </is>
      </c>
      <c r="BT68" s="0" t="inlineStr">
        <is>
          <t>10行 1列，源：A 备：Y</t>
        </is>
      </c>
      <c r="BW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8" s="0" t="inlineStr">
        <is>
          <t>16行 2列，源：b'HelloWorld\x00\x00\x00\x00\x00\x00\x00\x00\x00\x00' 备：C9CFBAA3D3A2B7BDC8EDBCFEB9C9B7DDB9ABCBBE</t>
        </is>
      </c>
      <c r="CD68" s="0" t="inlineStr">
        <is>
          <t>7行 3列，源：2000-05-11 00:30:45.12 +09:00 备：0001-01-01 00:00:00.00 +00:00</t>
        </is>
      </c>
      <c r="CF68" s="0" t="inlineStr">
        <is>
          <t>7行 3列，源：2000-05-11 00:30:45.12 +09:00 备：1933-05-11 15:30:45.12 +01:00</t>
        </is>
      </c>
      <c r="CG68" s="0" t="inlineStr">
        <is>
          <t>7行 3列，源：2000-05-11 00:30:45.12 +09:00 备：0001-01-01 00:00:00.00 +00:00</t>
        </is>
      </c>
      <c r="CI68" s="0" t="inlineStr">
        <is>
          <t>16行 2列，源：b'~!@#$%^&amp;*]\x00\x00\x00\x00\x00\x00\x00\x00\x00\x00' 备：5661726961626C65206C656E6774682062696E61</t>
        </is>
      </c>
      <c r="CJ68" s="0" t="inlineStr">
        <is>
          <t>7行 3列，源：2000-05-11 00:30:45.12 +09:00 备：1999-05-16 01:30:45.12 +10:15</t>
        </is>
      </c>
      <c r="CM68" s="0" t="inlineStr">
        <is>
          <t>7行 3列，源：12:30:45.120000 备：23:59:59.99</t>
        </is>
      </c>
      <c r="CN68" s="0" t="inlineStr">
        <is>
          <t>9行 1列，源：2013-03-12 02:00:00 -04:25 备：2063-05-11 10:30:45 -04:00</t>
        </is>
      </c>
      <c r="CO68" s="0" t="inlineStr">
        <is>
          <t>36行 1列，源：9999-12-31 备：0001-01-02</t>
        </is>
      </c>
      <c r="CW68" s="0" t="inlineStr">
        <is>
          <t>5行 16列，源：nan 备：</t>
        </is>
      </c>
      <c r="DJ68" s="0" t="inlineStr">
        <is>
          <t>5行 4列，源：nan 备：</t>
        </is>
      </c>
      <c r="DP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8" s="0" t="inlineStr">
        <is>
          <t>7行 3列，源：12:30:45.120000 备：12:00:00.12</t>
        </is>
      </c>
      <c r="DT68" s="0" t="inlineStr">
        <is>
          <t>8行 2列，源：12:30:45.100000 备：</t>
        </is>
      </c>
      <c r="DV68" s="0" t="inlineStr">
        <is>
          <t>10行 1列，源：A 备：Y</t>
        </is>
      </c>
      <c r="EB68" s="0" t="inlineStr">
        <is>
          <t>7行 3列，源：12:30:45.120000 备：12:00:00.12</t>
        </is>
      </c>
      <c r="EC68" s="0" t="inlineStr">
        <is>
          <t>16行 2列，源：b'HelloWorld' 备：C9CFBAA3D3A2B7BDC8EDBCFEB9C9B7DDB9ABCBBE</t>
        </is>
      </c>
      <c r="EF68" s="0" t="inlineStr">
        <is>
          <t>5行 2列，源：255.0 备：</t>
        </is>
      </c>
      <c r="EK68" s="0" t="inlineStr">
        <is>
          <t>8行 2列，源：12:30:45.100000 备：</t>
        </is>
      </c>
      <c r="EO68" s="0" t="inlineStr">
        <is>
          <t>8行 2列，源：12:30:45.100000 备：18:10:06.1</t>
        </is>
      </c>
      <c r="EQ68" s="0" t="inlineStr">
        <is>
          <t>5行 2列，源：255.0 备：</t>
        </is>
      </c>
      <c r="ET68" s="0" t="inlineStr">
        <is>
          <t>8行 5列，源：00:00:01.123500 备：12:30:45.1235</t>
        </is>
      </c>
      <c r="EW68" s="0" t="inlineStr">
        <is>
          <t>7行 6列，源：12:00:00.123460 备：12:30:45.12345</t>
        </is>
      </c>
      <c r="EZ68" s="0" t="inlineStr">
        <is>
          <t>5行 2列，源：255.0 备：</t>
        </is>
      </c>
      <c r="FA68" s="0" t="inlineStr">
        <is>
          <t>16行 2列，源：b'~!@#$%^&amp;*]' 备：48656C6C6F576F726C64</t>
        </is>
      </c>
      <c r="FB68" s="0" t="inlineStr">
        <is>
          <t>34行 1列，源：2025-05-11 12:00:00 备：2023-12-25 23:59:00</t>
        </is>
      </c>
      <c r="FD68" s="0" t="inlineStr">
        <is>
          <t>5行 2列，源：255.0 备：</t>
        </is>
      </c>
      <c r="FE68" s="0" t="inlineStr">
        <is>
          <t>7行 3列，源：2000-05-11 00:30:45.12 +09:00 备：0001-01-01 00:00:00.00 +00:00</t>
        </is>
      </c>
    </row>
    <row r="69">
      <c r="B69" s="0" t="inlineStr">
        <is>
          <t>YES</t>
        </is>
      </c>
      <c r="C69" s="0" t="inlineStr">
        <is>
          <t>NULL</t>
        </is>
      </c>
      <c r="D69" s="0" t="inlineStr">
        <is>
          <t>NULL</t>
        </is>
      </c>
      <c r="E69" s="0" t="inlineStr">
        <is>
          <t>NULL</t>
        </is>
      </c>
      <c r="F69" s="0" t="inlineStr">
        <is>
          <t>NULL</t>
        </is>
      </c>
      <c r="G69" s="0" t="inlineStr">
        <is>
          <t>NULL</t>
        </is>
      </c>
      <c r="H69" s="0" t="inlineStr">
        <is>
          <t>NULL</t>
        </is>
      </c>
      <c r="I69" s="0" t="inlineStr">
        <is>
          <t>YES!PK__info_nch__3213E83F0AE78F6F</t>
        </is>
      </c>
      <c r="J69" s="0" t="inlineStr">
        <is>
          <t>YES! 主键相关索引</t>
        </is>
      </c>
      <c r="K69" s="0" t="inlineStr">
        <is>
          <t xml:space="preserve"> NO!  	 id列源备映射错误，源端为int None位	期望更改为text	实际备端为int None位</t>
        </is>
      </c>
      <c r="AK69" s="0" t="inlineStr">
        <is>
          <t>10行 0列，源：11 备：4</t>
        </is>
      </c>
      <c r="AT69" s="0" t="inlineStr">
        <is>
          <t>6行 7列，源：None 备：0.00000000000000000000000000100000000000</t>
        </is>
      </c>
      <c r="AX69" s="0" t="inlineStr">
        <is>
          <t>34行 0列，源：61 备：21</t>
        </is>
      </c>
      <c r="BA69" s="0" t="inlineStr">
        <is>
          <t>6行 3列，源：0 备：123456</t>
        </is>
      </c>
      <c r="BB69" s="0" t="inlineStr">
        <is>
          <t>34行 0列，源：116 备：217</t>
        </is>
      </c>
      <c r="BH69" s="0" t="inlineStr">
        <is>
          <t>10行 0列，源：11 备：4</t>
        </is>
      </c>
      <c r="BM69" s="0" t="inlineStr">
        <is>
          <t>7行 4列，源：None 备：2065-05-11 14:30:45.123</t>
        </is>
      </c>
      <c r="BO69" s="0" t="inlineStr">
        <is>
          <t>4行 16列，源：nan 备：</t>
        </is>
      </c>
      <c r="BQ69" s="0" t="inlineStr">
        <is>
          <t>7行 4列，源：2026-04-17 17:17:33.413000 备：9999-12-31 23:59:59.999</t>
        </is>
      </c>
      <c r="BR69" s="0" t="inlineStr">
        <is>
          <t>4行 13列，源：None 备：-6543210976543287654321.0987654321</t>
        </is>
      </c>
      <c r="BT69" s="0" t="inlineStr">
        <is>
          <t xml:space="preserve">10行 2列，源：THIS IS A TESTCASEYF 备：€¶I€¶               </t>
        </is>
      </c>
      <c r="BW69" s="0" t="inlineStr">
        <is>
          <t>10行 0列，源：11 备：4</t>
        </is>
      </c>
      <c r="BX69" s="0"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69" s="0" t="inlineStr">
        <is>
          <t>7行 4列，源：2000-05-11 00:30:45.123 +09:00 备：0001-01-01 00:00:00.000 +00:00</t>
        </is>
      </c>
      <c r="CF69" s="0" t="inlineStr">
        <is>
          <t>7行 4列，源：2000-05-11 00:30:45.123 +09:00 备：1933-05-11 15:30:45.123 +01:00</t>
        </is>
      </c>
      <c r="CG69" s="0" t="inlineStr">
        <is>
          <t>7行 4列，源：2000-05-11 00:30:45.123 +09:00 备：0001-01-01 00:00:00.000 +00:00</t>
        </is>
      </c>
      <c r="CI69" s="0"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69" s="0" t="inlineStr">
        <is>
          <t>7行 4列，源：2000-05-11 00:30:45.123 +09:00 备：1999-05-16 01:30:45.123 +10:15</t>
        </is>
      </c>
      <c r="CM69" s="0" t="inlineStr">
        <is>
          <t>7行 4列，源：12:30:45.123000 备：23:59:59.999</t>
        </is>
      </c>
      <c r="CN69" s="0" t="inlineStr">
        <is>
          <t>9行 2列，源：2013-03-12 02:00:00.0 -04:25 备：2063-05-11 10:30:45.1 -04:00</t>
        </is>
      </c>
      <c r="CO69" s="0" t="inlineStr">
        <is>
          <t>37行 0列，源：225 备：79</t>
        </is>
      </c>
      <c r="CW69" s="0" t="inlineStr">
        <is>
          <t>5行 17列，源：None 备：100.5000</t>
        </is>
      </c>
      <c r="DJ69" s="0" t="inlineStr">
        <is>
          <t>5行 5列，源：None 备：</t>
        </is>
      </c>
      <c r="DP69" s="0" t="inlineStr">
        <is>
          <t>10行 0列，源：11 备：4</t>
        </is>
      </c>
      <c r="DR69" s="0" t="inlineStr">
        <is>
          <t>7行 4列，源：12:30:45.123000 备：</t>
        </is>
      </c>
      <c r="DT69" s="0" t="inlineStr">
        <is>
          <t>8行 3列，源：12:30:45.120000 备：12:00:00.12</t>
        </is>
      </c>
      <c r="DV69" s="0" t="inlineStr">
        <is>
          <t>10行 2列，源：THIS IS A TESTCASEYF 备：€¶I€¶</t>
        </is>
      </c>
      <c r="EB69" s="0" t="inlineStr">
        <is>
          <t>7行 4列，源：12:30:45.123000 备：</t>
        </is>
      </c>
      <c r="EC69" s="0"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69" s="0" t="inlineStr">
        <is>
          <t>5行 3列，源：65535.0 备：</t>
        </is>
      </c>
      <c r="EK69" s="0" t="inlineStr">
        <is>
          <t>8行 3列，源：12:30:45.120000 备：12:00:00.12</t>
        </is>
      </c>
      <c r="EO69" s="0" t="inlineStr">
        <is>
          <t>8行 3列，源：12:30:45.120000 备：18:10:06.12</t>
        </is>
      </c>
      <c r="EQ69" s="0" t="inlineStr">
        <is>
          <t>5行 3列，源：65535.0 备：</t>
        </is>
      </c>
      <c r="ET69" s="0" t="inlineStr">
        <is>
          <t>8行 6列，源：None 备：12:30:45.12345</t>
        </is>
      </c>
      <c r="EW69" s="0" t="inlineStr">
        <is>
          <t>7行 7列，源：None 备：12:30:45.123450</t>
        </is>
      </c>
      <c r="EZ69" s="0" t="inlineStr">
        <is>
          <t>5行 3列，源：65535.0 备：</t>
        </is>
      </c>
      <c r="FA69" s="0" t="inlineStr">
        <is>
          <t>16行 3列，源：b'~!@#$%^&amp;*]~!@#$%^&amp;*]~!@#$%^&amp;*]~!@#$%^&amp;*]~!@#$%^&amp;*]~!@#$%^&amp;*]~!@#$%^&amp;*]~!@#$%^&amp;*]~!@#$%^&amp;*]~!@#$%^&amp;*]~!@#$%^&amp;*]~!@#$%^&amp;*]~!@#$%^&amp;*]~!@#$%^&amp;*]~!@#$%^&amp;*]~!@#$%^&amp;*]~!@#$%^&amp;*]~!@#$%^&amp;*]~!@#$%^&amp;*]~!@#$%^&amp;*]' 备：48656C6C6F576F726C645465737444617461</t>
        </is>
      </c>
      <c r="FB69" s="0" t="inlineStr">
        <is>
          <t>35行 0列，源：84 备：4</t>
        </is>
      </c>
      <c r="FD69" s="0" t="inlineStr">
        <is>
          <t>5行 3列，源：65535.0 备：</t>
        </is>
      </c>
      <c r="FE69" s="0" t="inlineStr">
        <is>
          <t>7行 4列，源：2000-05-11 00:30:45.123 +09:00 备：0001-01-01 00:00:00.000 +00:00</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c_nchar列源备映射错误，源端为nchar 2位	期望更改为text	实际备端为nchar 2位</t>
        </is>
      </c>
      <c r="AK70" s="0" t="inlineStr">
        <is>
          <t xml:space="preserve">10行 1列，源：1 备： </t>
        </is>
      </c>
      <c r="AT70" s="0" t="inlineStr">
        <is>
          <t>6行 8列，源：None 备：0.0000000010</t>
        </is>
      </c>
      <c r="AX70" s="0" t="inlineStr">
        <is>
          <t>34行 1列，源：1997-04-04 23:59:59.997000 备：2023-05-11 00:00:00.123</t>
        </is>
      </c>
      <c r="BA70" s="0" t="inlineStr">
        <is>
          <t>6行 4列，源：0 备：1000000</t>
        </is>
      </c>
      <c r="BB70" s="0" t="inlineStr">
        <is>
          <t>34行 1列，源：2002-06-11 23:59:59.993000 备：2003-11-04 23:59:59.990</t>
        </is>
      </c>
      <c r="BH70" s="0" t="inlineStr">
        <is>
          <t xml:space="preserve">10行 1列，源：1 备： </t>
        </is>
      </c>
      <c r="BM70" s="0" t="inlineStr">
        <is>
          <t>7行 5列，源：None 备：2065-05-11 14:30:45.1235</t>
        </is>
      </c>
      <c r="BO70" s="0" t="inlineStr">
        <is>
          <t>4行 17列，源：None 备：</t>
        </is>
      </c>
      <c r="BQ70" s="0" t="inlineStr">
        <is>
          <t>7行 5列，源：2026-04-17 17:17:33.413300 备：9999-12-31 23:59:59.9999</t>
        </is>
      </c>
      <c r="BR70" s="0" t="inlineStr">
        <is>
          <t>4行 14列，源：None 备：-9876543210954.32</t>
        </is>
      </c>
      <c r="BT70" s="0" t="inlineStr">
        <is>
          <t xml:space="preserve">10行 2列，源：THIS IS A TESTCASEYF 备：€¶I€¶               </t>
        </is>
      </c>
      <c r="BW70" s="0" t="inlineStr">
        <is>
          <t xml:space="preserve">10行 1列，源：1 备： </t>
        </is>
      </c>
      <c r="BX70" s="0" t="inlineStr">
        <is>
          <t>17行 0列，源：28 备：29</t>
        </is>
      </c>
      <c r="CD70" s="0" t="inlineStr">
        <is>
          <t>7行 5列，源：2000-05-11 00:30:45.1235 +09:00 备：0001-01-01 00:00:00.0000 +00:00</t>
        </is>
      </c>
      <c r="CF70" s="0" t="inlineStr">
        <is>
          <t>7行 5列，源：2000-05-11 00:30:45.1235 +09:00 备：1933-05-11 15:30:45.1235 +01:00</t>
        </is>
      </c>
      <c r="CG70" s="0" t="inlineStr">
        <is>
          <t>7行 5列，源：2000-05-11 00:30:45.1235 +09:00 备：0001-01-01 00:00:00.0000 +00:00</t>
        </is>
      </c>
      <c r="CI70" s="0" t="inlineStr">
        <is>
          <t>17行 0列，源：60 备：56</t>
        </is>
      </c>
      <c r="CJ70" s="0" t="inlineStr">
        <is>
          <t>7行 5列，源：2000-05-11 00:30:45.1235 +09:00 备：1999-05-16 01:30:45.1235 +10:15</t>
        </is>
      </c>
      <c r="CM70" s="0" t="inlineStr">
        <is>
          <t>7行 5列，源：12:30:45.123400 备：23:59:59.9999</t>
        </is>
      </c>
      <c r="CN70" s="0" t="inlineStr">
        <is>
          <t>9行 3列，源：2013-03-12 02:00:00.00 -04:25 备：2063-05-11 10:30:45.12 -04:00</t>
        </is>
      </c>
      <c r="CO70" s="0" t="inlineStr">
        <is>
          <t>37行 1列，源：2026-04-17 备：9999-12-30</t>
        </is>
      </c>
      <c r="CW70" s="0" t="inlineStr">
        <is>
          <t>5行 18列，源：None 备：99.5000</t>
        </is>
      </c>
      <c r="DJ70" s="0" t="inlineStr">
        <is>
          <t>5行 6列，源：None 备：</t>
        </is>
      </c>
      <c r="DP70" s="0" t="inlineStr">
        <is>
          <t xml:space="preserve">10行 1列，源：1 备： </t>
        </is>
      </c>
      <c r="DR70" s="0" t="inlineStr">
        <is>
          <t>7行 5列，源：12:30:45.123400 备：12:00:00.1235</t>
        </is>
      </c>
      <c r="DT70" s="0" t="inlineStr">
        <is>
          <t>8行 4列，源：12:30:45.123000 备：</t>
        </is>
      </c>
      <c r="DV70" s="0" t="inlineStr">
        <is>
          <t>10行 2列，源：THIS IS A TESTCASEYF 备：€¶I€¶</t>
        </is>
      </c>
      <c r="EB70" s="0" t="inlineStr">
        <is>
          <t>7行 5列，源：12:30:45.123400 备：12:00:00.1235</t>
        </is>
      </c>
      <c r="EC70" s="0" t="inlineStr">
        <is>
          <t>17行 0列，源：28 备：29</t>
        </is>
      </c>
      <c r="EF70" s="0" t="inlineStr">
        <is>
          <t>5行 4列，源：4294967295.0 备：</t>
        </is>
      </c>
      <c r="EK70" s="0" t="inlineStr">
        <is>
          <t>8行 4列，源：12:30:45.123000 备：</t>
        </is>
      </c>
      <c r="EO70" s="0" t="inlineStr">
        <is>
          <t>8行 4列，源：12:30:45.123000 备：18:10:06.123</t>
        </is>
      </c>
      <c r="EQ70" s="0" t="inlineStr">
        <is>
          <t>5行 4列，源：4294967295.0 备：</t>
        </is>
      </c>
      <c r="ET70" s="0" t="inlineStr">
        <is>
          <t>8行 7列，源：00:00:01.123457 备：12:30:45.123450</t>
        </is>
      </c>
      <c r="EW70" s="0" t="inlineStr">
        <is>
          <t>7行 8列，源：12:00:00.123456 备：12:30:45.1234500</t>
        </is>
      </c>
      <c r="EZ70" s="0" t="inlineStr">
        <is>
          <t>5行 4列，源：4294967295.0 备：</t>
        </is>
      </c>
      <c r="FA70" s="0" t="inlineStr">
        <is>
          <t>17行 0列，源：60 备：58</t>
        </is>
      </c>
      <c r="FB70" s="0" t="inlineStr">
        <is>
          <t>35行 1列，源：2023-12-25 23:59:00 备：2079-06-06 23:59:00</t>
        </is>
      </c>
      <c r="FD70" s="0" t="inlineStr">
        <is>
          <t>5行 4列，源：4294967295.0 备：</t>
        </is>
      </c>
      <c r="FE70" s="0" t="inlineStr">
        <is>
          <t>7行 5列，源：2000-05-11 00:30:45.1235 +09:00 备：0001-01-01 00:00:00.0000 +00:00</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c_nchar20列源备映射错误，源端为nchar 40位	期望更改为text	实际备端为nchar 40位</t>
        </is>
      </c>
      <c r="AK71" s="0" t="inlineStr">
        <is>
          <t xml:space="preserve">10行 1列，源：1 备： </t>
        </is>
      </c>
      <c r="AT71" s="0" t="inlineStr">
        <is>
          <t>6行 10列，源：None 备：0</t>
        </is>
      </c>
      <c r="AX71" s="0" t="inlineStr">
        <is>
          <t>35行 0列，源：62 备：22</t>
        </is>
      </c>
      <c r="BA71" s="0" t="inlineStr">
        <is>
          <t>6行 5列，源：None 备：</t>
        </is>
      </c>
      <c r="BB71" s="0" t="inlineStr">
        <is>
          <t>35行 0列，源：117 备：218</t>
        </is>
      </c>
      <c r="BH71" s="0" t="inlineStr">
        <is>
          <t xml:space="preserve">10行 1列，源：1 备： </t>
        </is>
      </c>
      <c r="BM71" s="0" t="inlineStr">
        <is>
          <t>7行 6列，源：None 备：2065-05-11 14:30:45.12346</t>
        </is>
      </c>
      <c r="BO71" s="0" t="inlineStr">
        <is>
          <t>4行 18列，源：None 备：</t>
        </is>
      </c>
      <c r="BQ71" s="0" t="inlineStr">
        <is>
          <t>7行 6列，源：2026-04-17 17:17:33.413300 备：9999-12-31 23:59:59.99999</t>
        </is>
      </c>
      <c r="BR71" s="0" t="inlineStr">
        <is>
          <t>4行 15列，源：nan 备：</t>
        </is>
      </c>
      <c r="BT71"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1" s="0" t="inlineStr">
        <is>
          <t xml:space="preserve">10行 1列，源：1 备： </t>
        </is>
      </c>
      <c r="BX71" s="0" t="inlineStr">
        <is>
          <t>17行 1列，源：b'B' 备：2A</t>
        </is>
      </c>
      <c r="CD71" s="0" t="inlineStr">
        <is>
          <t>7行 6列，源：2000-05-11 00:30:45.12346 +09:00 备：0001-01-01 00:00:00.00000 +00:00</t>
        </is>
      </c>
      <c r="CF71" s="0" t="inlineStr">
        <is>
          <t>7行 6列，源：2000-05-11 00:30:45.12346 +09:00 备：1933-05-11 15:30:45.12346 +01:00</t>
        </is>
      </c>
      <c r="CG71" s="0" t="inlineStr">
        <is>
          <t>7行 6列，源：2000-05-11 00:30:45.12346 +09:00 备：0001-01-01 00:00:00.00000 +00:00</t>
        </is>
      </c>
      <c r="CI71" s="0" t="inlineStr">
        <is>
          <t>17行 1列，源：b'*' 备：AF</t>
        </is>
      </c>
      <c r="CJ71" s="0" t="inlineStr">
        <is>
          <t>7行 6列，源：2000-05-11 00:30:45.12346 +09:00 备：1999-05-16 01:30:45.12346 +10:15</t>
        </is>
      </c>
      <c r="CM71" s="0" t="inlineStr">
        <is>
          <t>7行 6列，源：12:30:45.123400 备：23:59:59.99999</t>
        </is>
      </c>
      <c r="CN71" s="0" t="inlineStr">
        <is>
          <t>9行 4列，源：2013-03-12 02:00:00.000 -04:25 备：2063-05-11 10:30:45.123 -04:00</t>
        </is>
      </c>
      <c r="CO71" s="0" t="inlineStr">
        <is>
          <t>38行 0列，源：229 备：8</t>
        </is>
      </c>
      <c r="CW71" s="0" t="inlineStr">
        <is>
          <t>5行 19列，源：None 备：</t>
        </is>
      </c>
      <c r="DJ71" s="0" t="inlineStr">
        <is>
          <t>5行 7列，源：None 备：</t>
        </is>
      </c>
      <c r="DP71" s="0" t="inlineStr">
        <is>
          <t xml:space="preserve">10行 1列，源：1 备： </t>
        </is>
      </c>
      <c r="DR71" s="0" t="inlineStr">
        <is>
          <t>7行 6列，源：12:30:45.123400 备：</t>
        </is>
      </c>
      <c r="DT71" s="0" t="inlineStr">
        <is>
          <t>8行 5列，源：12:30:45.123500 备：12:00:00.1235</t>
        </is>
      </c>
      <c r="DV71"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1" s="0" t="inlineStr">
        <is>
          <t>7行 6列，源：12:30:45.123400 备：</t>
        </is>
      </c>
      <c r="EC71" s="0" t="inlineStr">
        <is>
          <t>17行 1列，源：b'B' 备：2A</t>
        </is>
      </c>
      <c r="EF71" s="0" t="inlineStr">
        <is>
          <t>5行 5列，源：None 备：1000000000000000</t>
        </is>
      </c>
      <c r="EK71" s="0" t="inlineStr">
        <is>
          <t>8行 5列，源：12:30:45.123500 备：12:00:00.1235</t>
        </is>
      </c>
      <c r="EO71" s="0" t="inlineStr">
        <is>
          <t>8行 5列，源：12:30:45.123500 备：18:10:06.1235</t>
        </is>
      </c>
      <c r="EQ71" s="0" t="inlineStr">
        <is>
          <t>5行 5列，源：None 备：123456789123456789</t>
        </is>
      </c>
      <c r="ET71" s="0" t="inlineStr">
        <is>
          <t>8行 8列，源：None 备：12:30:45.1234500</t>
        </is>
      </c>
      <c r="EZ71" s="0" t="inlineStr">
        <is>
          <t>5行 5列，源：None 备：1000000000000000</t>
        </is>
      </c>
      <c r="FA71" s="0" t="inlineStr">
        <is>
          <t>17行 1列，源：b'*' 备：42</t>
        </is>
      </c>
      <c r="FB71" s="0" t="inlineStr">
        <is>
          <t>36行 0列，源：124 备：5</t>
        </is>
      </c>
      <c r="FD71" s="0" t="inlineStr">
        <is>
          <t>5行 5列，源：None 备：123456789123456789</t>
        </is>
      </c>
      <c r="FE71" s="0" t="inlineStr">
        <is>
          <t>7行 6列，源：2000-05-11 00:30:45.12346 +09:00 备：0001-01-01 00:00:00.00000 +00:00</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c_nchar4000列源备映射错误，源端为nchar 8000位	期望更改为text	实际备端为nchar 8000位</t>
        </is>
      </c>
      <c r="AK72" s="0" t="inlineStr">
        <is>
          <t xml:space="preserve">10行 2列，源：12345678901234567890 备：                    </t>
        </is>
      </c>
      <c r="AT72" s="0" t="inlineStr">
        <is>
          <t>6行 11列，源：None 备：1</t>
        </is>
      </c>
      <c r="AX72" s="0" t="inlineStr">
        <is>
          <t>35行 1列，源：1998-05-05 23:59:59.997000 备：2024-05-11 12:00:00.567</t>
        </is>
      </c>
      <c r="BA72" s="0" t="inlineStr">
        <is>
          <t>6行 6列，源：None 备：1</t>
        </is>
      </c>
      <c r="BB72" s="0" t="inlineStr">
        <is>
          <t>35行 1列，源：2003-11-04 23:59:59.990000 备：2004-12-24 23:59:59.990</t>
        </is>
      </c>
      <c r="BH72" s="0" t="inlineStr">
        <is>
          <t xml:space="preserve">10行 2列，源：12345678901234567890 备：                    </t>
        </is>
      </c>
      <c r="BM72" s="0" t="inlineStr">
        <is>
          <t>7行 7列，源：None 备：2065-05-11 14:30:45.123457</t>
        </is>
      </c>
      <c r="BO72" s="0" t="inlineStr">
        <is>
          <t>4行 19列，源：None 备：</t>
        </is>
      </c>
      <c r="BQ72" s="0" t="inlineStr">
        <is>
          <t>7行 7列，源：2026-04-17 17:17:33.413301 备：9999-12-31 23:59:59.999999</t>
        </is>
      </c>
      <c r="BR72" s="0" t="inlineStr">
        <is>
          <t>4行 16列，源：nan 备：</t>
        </is>
      </c>
      <c r="BT72"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2" s="0" t="inlineStr">
        <is>
          <t xml:space="preserve">10行 2列，源：12345678901234567890 备：          </t>
        </is>
      </c>
      <c r="BX72" s="0" t="inlineStr">
        <is>
          <t>17行 2列，源：b'\xc9\xcf\xba\xa3\xd3\xa2\xb7\xbd\xc8\xed\xbc\xfe\xb9\xc9\xb7\xdd\xb9\xab\xcb\xbe' 备：7E21402324255E262A5D00000000000000000000</t>
        </is>
      </c>
      <c r="CD72" s="0" t="inlineStr">
        <is>
          <t>7行 7列，源：2000-05-11 00:30:45.123457 +09:00 备：0001-01-01 00:00:00.000000 +00:00</t>
        </is>
      </c>
      <c r="CF72" s="0" t="inlineStr">
        <is>
          <t>7行 7列，源：2000-05-11 00:30:45.123457 +09:00 备：1933-05-11 15:30:45.123457 +01:00</t>
        </is>
      </c>
      <c r="CG72" s="0" t="inlineStr">
        <is>
          <t>7行 7列，源：2000-05-11 00:30:45.123457 +09:00 备：0001-01-01 00:00:00.000000 +00:00</t>
        </is>
      </c>
      <c r="CI72" s="0" t="inlineStr">
        <is>
          <t>17行 2列，源：b'12345678901234567890' 备：680085CB87DD92BB179E447D9F53B7341C5E6480</t>
        </is>
      </c>
      <c r="CJ72" s="0" t="inlineStr">
        <is>
          <t>7行 7列，源：2000-05-11 00:30:45.123457 +09:00 备：1999-05-16 01:30:45.123457 +10:15</t>
        </is>
      </c>
      <c r="CM72" s="0" t="inlineStr">
        <is>
          <t>7行 7列，源：12:30:45.123400 备：23:59:59.999999</t>
        </is>
      </c>
      <c r="CN72" s="0" t="inlineStr">
        <is>
          <t>9行 5列，源：2013-03-12 02:00:00.0000 -04:25 备：2063-05-11 10:30:45.1235 -04:00</t>
        </is>
      </c>
      <c r="CO72" s="0" t="inlineStr">
        <is>
          <t>38行 1列，源：9999-12-30 备：0001-01-02</t>
        </is>
      </c>
      <c r="CW72" s="0" t="inlineStr">
        <is>
          <t>6行 0列，源：7 备：15</t>
        </is>
      </c>
      <c r="DJ72" s="0" t="inlineStr">
        <is>
          <t>5行 9列，源：None 备：</t>
        </is>
      </c>
      <c r="DP72" s="0" t="inlineStr">
        <is>
          <t xml:space="preserve">10行 2列，源：12345678901234567890 备：          </t>
        </is>
      </c>
      <c r="DR72" s="0" t="inlineStr">
        <is>
          <t>7行 7列，源：12:30:45.123400 备：12:00:00.123457</t>
        </is>
      </c>
      <c r="DT72" s="0" t="inlineStr">
        <is>
          <t>8行 6列，源：12:30:45.123450 备：</t>
        </is>
      </c>
      <c r="DV72"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2" s="0" t="inlineStr">
        <is>
          <t>7行 7列，源：12:30:45.123400 备：12:00:00.123457</t>
        </is>
      </c>
      <c r="EC72" s="0" t="inlineStr">
        <is>
          <t>17行 2列，源：b'\xc9\xcf\xba\xa3\xd3\xa2\xb7\xbd\xc8\xed\xbc\xfe\xb9\xc9\xb7\xdd\xb9\xab\xcb\xbe' 备：7E21402324255E262A5D</t>
        </is>
      </c>
      <c r="EF72" s="0" t="inlineStr">
        <is>
          <t>5行 6列，源：None 备：99999999999999999999999999999999</t>
        </is>
      </c>
      <c r="EK72" s="0" t="inlineStr">
        <is>
          <t>8行 6列，源：12:30:45.123450 备：</t>
        </is>
      </c>
      <c r="EO72" s="0" t="inlineStr">
        <is>
          <t>8行 6列，源：12:30:45.123450 备：18:10:06.12346</t>
        </is>
      </c>
      <c r="EQ72" s="0" t="inlineStr">
        <is>
          <t>5行 6列，源：None 备：-1234567890123456789012345</t>
        </is>
      </c>
      <c r="EZ72" s="0" t="inlineStr">
        <is>
          <t>5行 6列，源：None 备：99999999999999999999999999999999</t>
        </is>
      </c>
      <c r="FA72" s="0" t="inlineStr">
        <is>
          <t>17行 2列，源：b'12345678901234567890' 备：C9CFBAA3D3A2B7BDC8EDBCFEB9C9B7DDB9ABCBBE</t>
        </is>
      </c>
      <c r="FB72" s="0" t="inlineStr">
        <is>
          <t>36行 1列，源：2079-06-06 23:59:00 备：2026-04-17 17:15:00</t>
        </is>
      </c>
      <c r="FD72" s="0" t="inlineStr">
        <is>
          <t>5行 6列，源：None 备：-1234567890123456789012345</t>
        </is>
      </c>
      <c r="FE72" s="0" t="inlineStr">
        <is>
          <t>7行 7列，源：2000-05-11 00:30:45.123457 +09:00 备：0001-01-01 00:00:00.000000 +00:00</t>
        </is>
      </c>
    </row>
    <row r="73">
      <c r="A73" s="0" t="inlineStr">
        <is>
          <t>info_sdt_dml_batch1_pk_drp1</t>
        </is>
      </c>
      <c r="K73" s="0" t="inlineStr">
        <is>
          <t>[0;34m info_sdt_dml_batch1_pk_drp1 [0m源备字段数相同，源端字段：2 	备端字段2</t>
        </is>
      </c>
      <c r="W73" s="0" t="inlineStr">
        <is>
          <t>YES 源备无差异</t>
        </is>
      </c>
      <c r="X73" s="0">
        <f>A73</f>
        <v/>
      </c>
      <c r="AK73" s="0" t="inlineStr">
        <is>
          <t xml:space="preserve">10行 2列，源：12345678901234567890 备：                    </t>
        </is>
      </c>
      <c r="AT73" s="0" t="inlineStr">
        <is>
          <t>6行 12列，源：None 备：0.00000000000000000000000000000100000000</t>
        </is>
      </c>
      <c r="AX73" s="0" t="inlineStr">
        <is>
          <t>36行 0列，源：63 备：23</t>
        </is>
      </c>
      <c r="BA73" s="0" t="inlineStr">
        <is>
          <t>6行 7列，源：None 备：0.00000000000000000000000000100000000000</t>
        </is>
      </c>
      <c r="BB73" s="0" t="inlineStr">
        <is>
          <t>36行 0列，源：118 备：22</t>
        </is>
      </c>
      <c r="BH73" s="0" t="inlineStr">
        <is>
          <t xml:space="preserve">10行 2列，源：12345678901234567890 备：                    </t>
        </is>
      </c>
      <c r="BM73" s="0" t="inlineStr">
        <is>
          <t>7行 8列，源：None 备：2065-05-11 14:30:45.1234567</t>
        </is>
      </c>
      <c r="BO73" s="0" t="inlineStr">
        <is>
          <t>5行 0列，源：15 备：16</t>
        </is>
      </c>
      <c r="BQ73" s="0" t="inlineStr">
        <is>
          <t>7行 8列，源：2026-04-17 17:17:33.413300 备：9999-12-31 23:59:59.9999999</t>
        </is>
      </c>
      <c r="BR73" s="0" t="inlineStr">
        <is>
          <t>4行 17列，源：None 备：</t>
        </is>
      </c>
      <c r="BT73" s="0" t="inlineStr">
        <is>
          <t>11行 0列，源：24 备：27</t>
        </is>
      </c>
      <c r="BW73" s="0" t="inlineStr">
        <is>
          <t xml:space="preserve">10行 2列，源：12345678901234567890 备：          </t>
        </is>
      </c>
      <c r="BX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73" s="0" t="inlineStr">
        <is>
          <t>7行 8列，源：2000-05-11 00:30:45.1234567 +09:00 备：0001-01-01 00:00:00.0000000 +00:00</t>
        </is>
      </c>
      <c r="CF73" s="0" t="inlineStr">
        <is>
          <t>7行 8列，源：2000-05-11 00:30:45.1234567 +09:00 备：1933-05-11 15:30:45.1234567 +01:00</t>
        </is>
      </c>
      <c r="CG73" s="0" t="inlineStr">
        <is>
          <t>7行 8列，源：2000-05-11 00:30:45.1234567 +09:00 备：0001-01-01 00:00:00.0000000 +00:00</t>
        </is>
      </c>
      <c r="CI73" s="0"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73" s="0" t="inlineStr">
        <is>
          <t>7行 8列，源：2000-05-11 00:30:45.1234567 +09:00 备：1999-05-16 01:30:45.1234567 +10:15</t>
        </is>
      </c>
      <c r="CM73" s="0" t="inlineStr">
        <is>
          <t>7行 8列，源：12:30:45.123400 备：23:59:59.9999999</t>
        </is>
      </c>
      <c r="CN73" s="0" t="inlineStr">
        <is>
          <t>9行 6列，源：2013-03-12 02:00:00.00000 -04:25 备：2063-05-11 10:30:45.12346 -04:00</t>
        </is>
      </c>
      <c r="CO73" s="0" t="inlineStr">
        <is>
          <t>39行 0列，源：231 备：80</t>
        </is>
      </c>
      <c r="CW73" s="0" t="inlineStr">
        <is>
          <t>6行 1列，源：nan 备：</t>
        </is>
      </c>
      <c r="DJ73" s="0" t="inlineStr">
        <is>
          <t>5行 10列，源：None 备：</t>
        </is>
      </c>
      <c r="DP73" s="0" t="inlineStr">
        <is>
          <t xml:space="preserve">10行 2列，源：12345678901234567890 备：          </t>
        </is>
      </c>
      <c r="DR73" s="0" t="inlineStr">
        <is>
          <t>7行 8列，源：12:30:45.123400 备：</t>
        </is>
      </c>
      <c r="DT73" s="0" t="inlineStr">
        <is>
          <t>8行 7列，源：12:30:45.123450 备：12:00:00.123457</t>
        </is>
      </c>
      <c r="DV73" s="0" t="inlineStr">
        <is>
          <t>11行 0列，源：24 备：27</t>
        </is>
      </c>
      <c r="EB73" s="0" t="inlineStr">
        <is>
          <t>7行 8列，源：12:30:45.123400 备：</t>
        </is>
      </c>
      <c r="EC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73" s="0" t="inlineStr">
        <is>
          <t>5行 7列，源：None 备：0.99999999999999999999999999999900000000</t>
        </is>
      </c>
      <c r="EK73" s="0" t="inlineStr">
        <is>
          <t>8行 7列，源：12:30:45.123450 备：12:00:00.123457</t>
        </is>
      </c>
      <c r="EO73" s="0" t="inlineStr">
        <is>
          <t>8行 7列，源：12:30:45.123450 备：18:10:06.123457</t>
        </is>
      </c>
      <c r="EQ73" s="0" t="inlineStr">
        <is>
          <t>5行 7列，源：None 备：0.00000000000000000000000080000000000000</t>
        </is>
      </c>
      <c r="EZ73" s="0" t="inlineStr">
        <is>
          <t>5行 7列，源：None 备：0.99999999999999999999999999999900000000</t>
        </is>
      </c>
      <c r="FA73" s="0"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73" s="0" t="inlineStr">
        <is>
          <t>37行 0列，源：125 备：6</t>
        </is>
      </c>
      <c r="FD73" s="0" t="inlineStr">
        <is>
          <t>5行 7列，源：None 备：0.00000000000000000000000080000000000000</t>
        </is>
      </c>
      <c r="FE73" s="0" t="inlineStr">
        <is>
          <t>7行 8列，源：2000-05-11 00:30:45.1234567 +09:00 备：0001-01-01 00:00:00.0000000 +00:00</t>
        </is>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YES!PK__info_sdt__3213E83FF2DD07F3</t>
        </is>
      </c>
      <c r="J74" s="0" t="inlineStr">
        <is>
          <t>YES! 主键相关索引</t>
        </is>
      </c>
      <c r="K74" s="0" t="inlineStr">
        <is>
          <t xml:space="preserve"> NO!  	 id列源备映射错误，源端为int None位	期望更改为text	实际备端为int None位</t>
        </is>
      </c>
      <c r="AK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4" s="0" t="inlineStr">
        <is>
          <t>6行 13列，源：None 备：0.0000010000</t>
        </is>
      </c>
      <c r="AX74" s="0" t="inlineStr">
        <is>
          <t>36行 1列，源：1999-06-06 23:59:59.997000 备：2025-01-01 00:00:00.233</t>
        </is>
      </c>
      <c r="BA74" s="0" t="inlineStr">
        <is>
          <t>6行 8列，源：None 备：0.0000000010</t>
        </is>
      </c>
      <c r="BB74" s="0" t="inlineStr">
        <is>
          <t>36行 1列，源：2004-12-24 23:59:59.990000 备：2024-05-11 12:00:00.567</t>
        </is>
      </c>
      <c r="BH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4" s="0" t="inlineStr">
        <is>
          <t>8行 0列，源：22 备：2</t>
        </is>
      </c>
      <c r="BO74" s="0" t="inlineStr">
        <is>
          <t>5行 1列，源：nan 备：</t>
        </is>
      </c>
      <c r="BQ74" s="0" t="inlineStr">
        <is>
          <t>8行 0列，源：54 备：207</t>
        </is>
      </c>
      <c r="BR74" s="0" t="inlineStr">
        <is>
          <t>4行 18列，源：None 备：</t>
        </is>
      </c>
      <c r="BT74" s="0" t="inlineStr">
        <is>
          <t>11行 1列，源：6 备：测</t>
        </is>
      </c>
      <c r="BW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4" s="0" t="inlineStr">
        <is>
          <t>18行 0列，源：29 备：3</t>
        </is>
      </c>
      <c r="CD74" s="0" t="inlineStr">
        <is>
          <t>8行 0列，源：9 备：5</t>
        </is>
      </c>
      <c r="CF74" s="0" t="inlineStr">
        <is>
          <t>8行 0列，源：9 备：128</t>
        </is>
      </c>
      <c r="CG74" s="0" t="inlineStr">
        <is>
          <t>8行 0列，源：9 备：5</t>
        </is>
      </c>
      <c r="CI74" s="0" t="inlineStr">
        <is>
          <t>18行 0列，源：103 备：57</t>
        </is>
      </c>
      <c r="CJ74" s="0" t="inlineStr">
        <is>
          <t>8行 0列，源：9 备：11</t>
        </is>
      </c>
      <c r="CM74" s="0" t="inlineStr">
        <is>
          <t>8行 0列，源：9 备：4</t>
        </is>
      </c>
      <c r="CN74" s="0" t="inlineStr">
        <is>
          <t>9行 7列，源：2013-03-12 02:00:00.000000 -04:25 备：2063-05-11 10:30:45.123457 -04:00</t>
        </is>
      </c>
      <c r="CO74" s="0" t="inlineStr">
        <is>
          <t>39行 1列，源：2068-06-01 备：1990-05-11</t>
        </is>
      </c>
      <c r="CW74" s="0" t="inlineStr">
        <is>
          <t>6行 2列，源：nan 备：</t>
        </is>
      </c>
      <c r="DJ74" s="0" t="inlineStr">
        <is>
          <t>5行 11列，源：None 备：</t>
        </is>
      </c>
      <c r="DP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4" s="0" t="inlineStr">
        <is>
          <t>8行 0列，源：9 备：2</t>
        </is>
      </c>
      <c r="DT74" s="0" t="inlineStr">
        <is>
          <t>8行 8列，源：12:30:45.123450 备：</t>
        </is>
      </c>
      <c r="DV74" s="0" t="inlineStr">
        <is>
          <t>11行 1列，源：6 备：测</t>
        </is>
      </c>
      <c r="EB74" s="0" t="inlineStr">
        <is>
          <t>8行 0列，源：9 备：2</t>
        </is>
      </c>
      <c r="EC74" s="0" t="inlineStr">
        <is>
          <t>18行 0列，源：29 备：3</t>
        </is>
      </c>
      <c r="EF74" s="0" t="inlineStr">
        <is>
          <t>5行 8列，源：None 备：9999999999999999999999.9999990000</t>
        </is>
      </c>
      <c r="EK74" s="0" t="inlineStr">
        <is>
          <t>8行 8列，源：12:30:45.123450 备：</t>
        </is>
      </c>
      <c r="EO74" s="0" t="inlineStr">
        <is>
          <t>8行 8列，源：12:30:45.123450 备：18:10:06.1234567</t>
        </is>
      </c>
      <c r="EQ74" s="0" t="inlineStr">
        <is>
          <t>5行 8列，源：None 备：1234567890123456789012345678.1234567890</t>
        </is>
      </c>
      <c r="EZ74" s="0" t="inlineStr">
        <is>
          <t>5行 8列，源：None 备：9999999999999999999999.9999990000</t>
        </is>
      </c>
      <c r="FA74" s="0" t="inlineStr">
        <is>
          <t>18行 0列，源：103 备：59</t>
        </is>
      </c>
      <c r="FB74" s="0" t="inlineStr">
        <is>
          <t>37行 1列，源：2026-04-17 17:15:00 备：2020-03-01 00:00:00</t>
        </is>
      </c>
      <c r="FD74" s="0" t="inlineStr">
        <is>
          <t>5行 8列，源：None 备：1234567890123456789012345678.1234567890</t>
        </is>
      </c>
      <c r="FE74" s="0" t="inlineStr">
        <is>
          <t>8行 0列，源：9 备：5</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c_sdt列源备映射错误，源端为smalldatetime None位	期望更改为text	实际备端为smalldatetime None位</t>
        </is>
      </c>
      <c r="AK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5" s="0" t="inlineStr">
        <is>
          <t>6行 14列，源：None 备：0.01</t>
        </is>
      </c>
      <c r="AX75" s="0" t="inlineStr">
        <is>
          <t>37行 0列，源：64 备：24</t>
        </is>
      </c>
      <c r="BA75" s="0" t="inlineStr">
        <is>
          <t>6行 10列，源：None 备：0</t>
        </is>
      </c>
      <c r="BB75" s="0" t="inlineStr">
        <is>
          <t>37行 0列，源：119 备：220</t>
        </is>
      </c>
      <c r="BH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5" s="0" t="inlineStr">
        <is>
          <t>9行 0列，源：23 备：21</t>
        </is>
      </c>
      <c r="BO75" s="0" t="inlineStr">
        <is>
          <t>5行 2列，源：nan 备：</t>
        </is>
      </c>
      <c r="BQ75" s="0" t="inlineStr">
        <is>
          <t>8行 1列，源：0001-01-01 00:00:00 备：2065-05-11 14:30:45</t>
        </is>
      </c>
      <c r="BR75" s="0" t="inlineStr">
        <is>
          <t>4行 19列，源：None 备：</t>
        </is>
      </c>
      <c r="BT75" s="0" t="inlineStr">
        <is>
          <t>11行 1列，源：6 备：测</t>
        </is>
      </c>
      <c r="BW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5" s="0" t="inlineStr">
        <is>
          <t>18行 1列，源：b'*' 备：00</t>
        </is>
      </c>
      <c r="CD75" s="0" t="inlineStr">
        <is>
          <t>8行 1列，源：1999-05-16 01:30:45 +10:15 备：9999-12-31 23:59:59 +00:00</t>
        </is>
      </c>
      <c r="CF75" s="0" t="inlineStr">
        <is>
          <t>8行 1列，源：1999-05-16 01:30:45 +10:15 备：2000-05-11 00:30:45 +09:00</t>
        </is>
      </c>
      <c r="CG75" s="0" t="inlineStr">
        <is>
          <t>8行 1列，源：1999-05-16 01:30:45 +10:15 备：9999-12-31 23:59:59 +00:00</t>
        </is>
      </c>
      <c r="CI75" s="0" t="inlineStr">
        <is>
          <t>18行 1列，源：b'\x00' 备：54</t>
        </is>
      </c>
      <c r="CJ75" s="0" t="inlineStr">
        <is>
          <t>8行 1列，源：1999-05-16 01:30:45 +10:15 备：2003-11-05 02:00:00 -05:10</t>
        </is>
      </c>
      <c r="CM75" s="0" t="inlineStr">
        <is>
          <t>9行 0列，源：10 备：5</t>
        </is>
      </c>
      <c r="CN75" s="0" t="inlineStr">
        <is>
          <t>9行 8列，源：2013-03-12 02:00:00.0000000 -04:25 备：2063-05-11 10:30:45.1234567 -04:00</t>
        </is>
      </c>
      <c r="CO75" s="0" t="inlineStr">
        <is>
          <t>40行 0列，源：279 备：81</t>
        </is>
      </c>
      <c r="CW75" s="0" t="inlineStr">
        <is>
          <t>6行 3列，源：nan 备：</t>
        </is>
      </c>
      <c r="DJ75" s="0" t="inlineStr">
        <is>
          <t>5行 12列，源：None 备：</t>
        </is>
      </c>
      <c r="DP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5" s="0" t="inlineStr">
        <is>
          <t>8行 1列，源：12:30:45 备：00:00:00</t>
        </is>
      </c>
      <c r="DT75" s="0" t="inlineStr">
        <is>
          <t>9行 0列，源：10 备：179</t>
        </is>
      </c>
      <c r="DV75" s="0" t="inlineStr">
        <is>
          <t>11行 1列，源：6 备：测</t>
        </is>
      </c>
      <c r="EB75" s="0" t="inlineStr">
        <is>
          <t>8行 1列，源：12:30:45 备：00:00:00</t>
        </is>
      </c>
      <c r="EC75" s="0" t="inlineStr">
        <is>
          <t>18行 1列，源：b'*' 备：</t>
        </is>
      </c>
      <c r="EF75" s="0" t="inlineStr">
        <is>
          <t>5行 9列，源：None 备：999999999999.9990</t>
        </is>
      </c>
      <c r="EK75" s="0" t="inlineStr">
        <is>
          <t>9行 0列，源：10 备：2</t>
        </is>
      </c>
      <c r="EO75" s="0" t="inlineStr">
        <is>
          <t>9行 0列，源：10 备：3</t>
        </is>
      </c>
      <c r="EQ75" s="0" t="inlineStr">
        <is>
          <t>5行 9列，源：None 备：-123456789012.1234</t>
        </is>
      </c>
      <c r="EZ75" s="0" t="inlineStr">
        <is>
          <t>5行 9列，源：None 备：999999999999.9990</t>
        </is>
      </c>
      <c r="FA75" s="0" t="inlineStr">
        <is>
          <t>18行 1列，源：b'' 备：2A</t>
        </is>
      </c>
      <c r="FB75" s="0" t="inlineStr">
        <is>
          <t>38行 0列，源：126 备：7</t>
        </is>
      </c>
      <c r="FD75" s="0" t="inlineStr">
        <is>
          <t>5行 9列，源：None 备：-123456789012.1234</t>
        </is>
      </c>
      <c r="FE75" s="0" t="inlineStr">
        <is>
          <t>8行 1列，源：1999-05-16 01:30:45 +10:15 备：9999-12-31 23:59:59 +00:00</t>
        </is>
      </c>
    </row>
    <row r="76">
      <c r="K76" s="0" t="inlineStr">
        <is>
          <t>~ 空表</t>
        </is>
      </c>
      <c r="AK76" s="0" t="inlineStr">
        <is>
          <t>11行 0列，源：12 备：5</t>
        </is>
      </c>
      <c r="AT76" s="0" t="inlineStr">
        <is>
          <t>6行 15列，源：1.23456789012345e-30 备：0.0000000000000</t>
        </is>
      </c>
      <c r="AX76" s="0" t="inlineStr">
        <is>
          <t>37行 1列，源：2000-05-01 23:59:59.993000 备：2040-12-25 23:59:59.997</t>
        </is>
      </c>
      <c r="BA76" s="0" t="inlineStr">
        <is>
          <t>6行 11列，源：None 备：1</t>
        </is>
      </c>
      <c r="BB76" s="0" t="inlineStr">
        <is>
          <t>37行 1列，源：1753-01-02 00:00:00 备：9999-12-30 23:59:59.997</t>
        </is>
      </c>
      <c r="BH76" s="0" t="inlineStr">
        <is>
          <t>11行 0列，源：12 备：5</t>
        </is>
      </c>
      <c r="BM76" s="0" t="inlineStr">
        <is>
          <t>9行 1列，源：2026-04-17 17:17:25 备：</t>
        </is>
      </c>
      <c r="BO76" s="0" t="inlineStr">
        <is>
          <t>5行 3列，源：nan 备：</t>
        </is>
      </c>
      <c r="BQ76" s="0" t="inlineStr">
        <is>
          <t>8行 2列，源：0001-01-01 00:00:00 备：2065-05-11 14:30:45.1</t>
        </is>
      </c>
      <c r="BR76" s="0" t="inlineStr">
        <is>
          <t>5行 0列，源：7 备：14</t>
        </is>
      </c>
      <c r="BT76" s="0" t="inlineStr">
        <is>
          <t xml:space="preserve">11行 2列，源：12345678901234567890 备：这是一个长字符串            </t>
        </is>
      </c>
      <c r="BW76" s="0" t="inlineStr">
        <is>
          <t>11行 0列，源：12 备：5</t>
        </is>
      </c>
      <c r="BX76" s="0" t="inlineStr">
        <is>
          <t>18行 2列，源：b'~!@#$%^&amp;*]\x00\x00\x00\x00\x00\x00\x00\x00\x00\x00' 备：0000000000000000000000000000000000000000</t>
        </is>
      </c>
      <c r="CD76" s="0" t="inlineStr">
        <is>
          <t>8行 2列，源：1999-05-16 01:30:45.1 +10:15 备：9999-12-31 23:59:59.9 +00:00</t>
        </is>
      </c>
      <c r="CF76" s="0" t="inlineStr">
        <is>
          <t>8行 2列，源：1999-05-16 01:30:45.1 +10:15 备：2000-05-11 00:30:45.1 +09:00</t>
        </is>
      </c>
      <c r="CG76" s="0" t="inlineStr">
        <is>
          <t>8行 2列，源：1999-05-16 01:30:45.1 +10:15 备：9999-12-31 23:59:59.9 +00:00</t>
        </is>
      </c>
      <c r="CI76" s="0" t="inlineStr">
        <is>
          <t>18行 2列，源：b'\x00\x00\x00\x00\x00\x00\x00\x00\x00\x00\x00\x00\x00\x00\x00\x00\x00\x00\x00\x00' 备：48656C6C6F576F726C6400000000000000000000</t>
        </is>
      </c>
      <c r="CJ76" s="0" t="inlineStr">
        <is>
          <t>8行 2列，源：1999-05-16 01:30:45.1 +10:15 备：2003-11-05 02:00:00.0 -05:10</t>
        </is>
      </c>
      <c r="CM76" s="0" t="inlineStr">
        <is>
          <t>10行 0列，源：11 备：6</t>
        </is>
      </c>
      <c r="CN76" s="0" t="inlineStr">
        <is>
          <t>10行 0列，源：11 备：7</t>
        </is>
      </c>
      <c r="CO76" s="0" t="inlineStr">
        <is>
          <t>40行 1列，源：9999-12-30 备：2068-06-01</t>
        </is>
      </c>
      <c r="CW76" s="0" t="inlineStr">
        <is>
          <t>6行 4列，源：nan 备：</t>
        </is>
      </c>
      <c r="DJ76" s="0" t="inlineStr">
        <is>
          <t>5行 13列，源：None 备：</t>
        </is>
      </c>
      <c r="DP76" s="0" t="inlineStr">
        <is>
          <t>11行 0列，源：12 备：5</t>
        </is>
      </c>
      <c r="DR76" s="0" t="inlineStr">
        <is>
          <t>8行 2列，源：12:30:45.100000 备：00:00:00.0</t>
        </is>
      </c>
      <c r="DT76" s="0" t="inlineStr">
        <is>
          <t>10行 0列，源：11 备：2</t>
        </is>
      </c>
      <c r="DV76" s="0" t="inlineStr">
        <is>
          <t>11行 2列，源：12345678901234567890 备：这是一个长字符串</t>
        </is>
      </c>
      <c r="EB76" s="0" t="inlineStr">
        <is>
          <t>8行 2列，源：12:30:45.100000 备：00:00:00.0</t>
        </is>
      </c>
      <c r="EC76" s="0" t="inlineStr">
        <is>
          <t>18行 2列，源：b'~!@#$%^&amp;*]' 备：</t>
        </is>
      </c>
      <c r="EF76" s="0" t="inlineStr">
        <is>
          <t>5行 10列，源：None 备：100000000000000</t>
        </is>
      </c>
      <c r="EK76" s="0" t="inlineStr">
        <is>
          <t>9行 1列，源：12:30:45 备：00:00:00</t>
        </is>
      </c>
      <c r="EO76" s="0" t="inlineStr">
        <is>
          <t>9行 1列，源：09:12:34 备：23:59:59</t>
        </is>
      </c>
      <c r="EQ76" s="0" t="inlineStr">
        <is>
          <t>5行 10列，源：None 备：123456789123456789</t>
        </is>
      </c>
      <c r="EZ76" s="0" t="inlineStr">
        <is>
          <t>5行 10列，源：None 备：100000000000000</t>
        </is>
      </c>
      <c r="FA76" s="0" t="inlineStr">
        <is>
          <t>18行 2列，源：b'' 备：7E21402324255E262A5D</t>
        </is>
      </c>
      <c r="FB76" s="0" t="inlineStr">
        <is>
          <t>38行 1列，源：2020-03-01 00:00:00 备：2000-05-11 14:30:00</t>
        </is>
      </c>
      <c r="FD76" s="0" t="inlineStr">
        <is>
          <t>5行 10列，源：None 备：123456789123456789</t>
        </is>
      </c>
      <c r="FE76" s="0" t="inlineStr">
        <is>
          <t>8行 2列，源：1999-05-16 01:30:45.1 +10:15 备：9999-12-31 23:59:59.9 +00:00</t>
        </is>
      </c>
    </row>
    <row r="77">
      <c r="A77" s="0" t="inlineStr">
        <is>
          <t>info_varbinary_dml_single_pk</t>
        </is>
      </c>
      <c r="K77" s="0" t="inlineStr">
        <is>
          <t>[0;34m info_varbinary_dml_single_pk [0m源备字段数相同，源端字段：4 	备端字段4</t>
        </is>
      </c>
      <c r="W77" s="16">
        <f>HYPERLINK("#2026041723hbase0!AL2","NO 源备存在差异，共3个")</f>
        <v/>
      </c>
      <c r="X77" s="0">
        <f>A77</f>
        <v/>
      </c>
      <c r="AK77" s="0" t="inlineStr">
        <is>
          <t>11行 1列，源：2 备：A</t>
        </is>
      </c>
      <c r="AT77" s="0" t="inlineStr">
        <is>
          <t>6行 16列，源：1.2345669834560371e-20 备：0.000000</t>
        </is>
      </c>
      <c r="AX77" s="0" t="inlineStr">
        <is>
          <t>38行 0列，源：65 备：3</t>
        </is>
      </c>
      <c r="BA77" s="0" t="inlineStr">
        <is>
          <t>6行 12列，源：None 备：0.00000000000000000000000000000100000000</t>
        </is>
      </c>
      <c r="BB77" s="0" t="inlineStr">
        <is>
          <t>38行 0列，源：121 备：221</t>
        </is>
      </c>
      <c r="BH77" s="0" t="inlineStr">
        <is>
          <t>11行 1列，源：2 备：A</t>
        </is>
      </c>
      <c r="BM77" s="0" t="inlineStr">
        <is>
          <t>9行 2列，源：2026-04-17 17:17:24.600000 备：</t>
        </is>
      </c>
      <c r="BO77" s="0" t="inlineStr">
        <is>
          <t>5行 4列，源：nan 备：</t>
        </is>
      </c>
      <c r="BQ77" s="0" t="inlineStr">
        <is>
          <t>8行 3列，源：0001-01-01 00:00:00 备：2065-05-11 14:30:45.12</t>
        </is>
      </c>
      <c r="BR77" s="0" t="inlineStr">
        <is>
          <t>5行 1列，源：255.0 备：</t>
        </is>
      </c>
      <c r="BT77" s="0" t="inlineStr">
        <is>
          <t xml:space="preserve">11行 2列，源：12345678901234567890 备：这是一个长字符串            </t>
        </is>
      </c>
      <c r="BW77" s="0" t="inlineStr">
        <is>
          <t>11行 1列，源：2 备：A</t>
        </is>
      </c>
      <c r="BX77" s="0"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77" s="0" t="inlineStr">
        <is>
          <t>8行 3列，源：1999-05-16 01:30:45.12 +10:15 备：9999-12-31 23:59:59.99 +00:00</t>
        </is>
      </c>
      <c r="CF77" s="0" t="inlineStr">
        <is>
          <t>8行 3列，源：1999-05-16 01:30:45.12 +10:15 备：2000-05-11 00:30:45.12 +09:00</t>
        </is>
      </c>
      <c r="CG77" s="0" t="inlineStr">
        <is>
          <t>8行 3列，源：1999-05-16 01:30:45.12 +10:15 备：9999-12-31 23:59:59.99 +00:00</t>
        </is>
      </c>
      <c r="CI77" s="0"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77" s="0" t="inlineStr">
        <is>
          <t>8行 3列，源：1999-05-16 01:30:45.12 +10:15 备：2003-11-05 02:00:00.00 -05:10</t>
        </is>
      </c>
      <c r="CM77" s="0" t="inlineStr">
        <is>
          <t>11行 0列，源：12 备：7</t>
        </is>
      </c>
      <c r="CN77" s="0" t="inlineStr">
        <is>
          <t>10行 1列，源：2025-05-12 00:00:00 -14:00 备：2063-03-12 02:00:00 -04:25</t>
        </is>
      </c>
      <c r="CO77" s="0" t="inlineStr">
        <is>
          <t>41行 0列，源：281 备：9</t>
        </is>
      </c>
      <c r="CW77" s="0" t="inlineStr">
        <is>
          <t>6行 5列，源：None 备：</t>
        </is>
      </c>
      <c r="DJ77" s="0" t="inlineStr">
        <is>
          <t>5行 14列，源：None 备：</t>
        </is>
      </c>
      <c r="DP77" s="0" t="inlineStr">
        <is>
          <t>11行 1列，源：2 备：A</t>
        </is>
      </c>
      <c r="DR77" s="0" t="inlineStr">
        <is>
          <t>8行 3列，源：12:30:45.120000 备：00:00:00.00</t>
        </is>
      </c>
      <c r="DT77" s="0" t="inlineStr">
        <is>
          <t>10行 1列，源：12:30:45 备：00:00:00</t>
        </is>
      </c>
      <c r="DV77" s="0" t="inlineStr">
        <is>
          <t>11行 2列，源：12345678901234567890 备：这是一个长字符串</t>
        </is>
      </c>
      <c r="EB77" s="0" t="inlineStr">
        <is>
          <t>8行 3列，源：12:30:45.120000 备：00:00:00.00</t>
        </is>
      </c>
      <c r="EC77" s="0" t="inlineStr">
        <is>
          <t>18行 3列，源：b'~!@#$%^&amp;*]~!@#$%^&amp;*]~!@#$%^&amp;*]~!@#$%^&amp;*]~!@#$%^&amp;*]~!@#$%^&amp;*]~!@#$%^&amp;*]~!@#$%^&amp;*]~!@#$%^&amp;*]~!@#$%^&amp;*]~!@#$%^&amp;*]~!@#$%^&amp;*]~!@#$%^&amp;*]~!@#$%^&amp;*]~!@#$%^&amp;*]~!@#$%^&amp;*]~!@#$%^&amp;*]~!@#$%^&amp;*]~!@#$%^&amp;*]~!@#$%^&amp;*]' 备：</t>
        </is>
      </c>
      <c r="EF77" s="0" t="inlineStr">
        <is>
          <t>5行 11列，源：None 备：999999999999999999999</t>
        </is>
      </c>
      <c r="EK77" s="0" t="inlineStr">
        <is>
          <t>9行 2列，源：12:30:45.100000 备：00:00:00.0</t>
        </is>
      </c>
      <c r="EO77" s="0" t="inlineStr">
        <is>
          <t>9行 2列，源：12:30:45.100000 备：23:59:59.9</t>
        </is>
      </c>
      <c r="EQ77" s="0" t="inlineStr">
        <is>
          <t>5行 11列，源：None 备：-1234567890123456789012345</t>
        </is>
      </c>
      <c r="EZ77" s="0" t="inlineStr">
        <is>
          <t>5行 11列，源：None 备：999999999999999999999</t>
        </is>
      </c>
      <c r="FA77" s="0"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B77" s="0" t="inlineStr">
        <is>
          <t>39行 0列，源：127 备：77</t>
        </is>
      </c>
      <c r="FD77" s="0" t="inlineStr">
        <is>
          <t>5行 11列，源：None 备：-1234567890123456789012345</t>
        </is>
      </c>
      <c r="FE77" s="0" t="inlineStr">
        <is>
          <t>8行 3列，源：1999-05-16 01:30:45.12 +10:15 备：9999-12-31 23:59:59.99 +00:00</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YES!PK__info_var__3213E83FE548C81C</t>
        </is>
      </c>
      <c r="J78" s="0" t="inlineStr">
        <is>
          <t>YES! 主键相关索引</t>
        </is>
      </c>
      <c r="K78" s="0" t="inlineStr">
        <is>
          <t xml:space="preserve"> NO!  	 id列源备映射错误，源端为int None位	期望更改为text	实际备端为int None位</t>
        </is>
      </c>
      <c r="AK78" s="0" t="inlineStr">
        <is>
          <t>11行 1列，源：2 备：A</t>
        </is>
      </c>
      <c r="AT78" s="0" t="inlineStr">
        <is>
          <t>6行 18列，源：None 备：</t>
        </is>
      </c>
      <c r="AX78" s="0" t="inlineStr">
        <is>
          <t>38行 1列，源：2001-04-09 23:59:59.993000 备：1753-01-01 00:00:00.000</t>
        </is>
      </c>
      <c r="BA78" s="0" t="inlineStr">
        <is>
          <t>6行 13列，源：None 备：0.0000010000</t>
        </is>
      </c>
      <c r="BB78" s="0" t="inlineStr">
        <is>
          <t>38行 1列，源：2023-05-11 00:00:00.123000 备：2023-05-11 00:00:00.123</t>
        </is>
      </c>
      <c r="BH78" s="0" t="inlineStr">
        <is>
          <t>11行 1列，源：2 备：A</t>
        </is>
      </c>
      <c r="BM78" s="0" t="inlineStr">
        <is>
          <t>9行 3列，源：2026-04-17 17:17:24.630000 备：</t>
        </is>
      </c>
      <c r="BO78" s="0" t="inlineStr">
        <is>
          <t>5行 15列，源：nan 备：123456789000000002003480098325095514112.0000000000000</t>
        </is>
      </c>
      <c r="BQ78" s="0" t="inlineStr">
        <is>
          <t>8行 4列，源：0001-01-01 00:00:00 备：2065-05-11 14:30:45.123</t>
        </is>
      </c>
      <c r="BR78" s="0" t="inlineStr">
        <is>
          <t>5行 2列，源：0.0 备：</t>
        </is>
      </c>
      <c r="BT78"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8" s="0" t="inlineStr">
        <is>
          <t>11行 1列，源：2 备：A</t>
        </is>
      </c>
      <c r="BX78" s="0" t="inlineStr">
        <is>
          <t>19行 1列，源：b'*' 备：2A</t>
        </is>
      </c>
      <c r="CD78" s="0" t="inlineStr">
        <is>
          <t>8行 4列，源：1999-05-16 01:30:45.123 +10:15 备：9999-12-31 23:59:59.999 +00:00</t>
        </is>
      </c>
      <c r="CF78" s="0" t="inlineStr">
        <is>
          <t>8行 4列，源：1999-05-16 01:30:45.123 +10:15 备：2000-05-11 00:30:45.123 +09:00</t>
        </is>
      </c>
      <c r="CG78" s="0" t="inlineStr">
        <is>
          <t>8行 4列，源：1999-05-16 01:30:45.123 +10:15 备：9999-12-31 23:59:59.999 +00:00</t>
        </is>
      </c>
      <c r="CI78" s="0" t="inlineStr">
        <is>
          <t>19行 0列，源：104 备：58</t>
        </is>
      </c>
      <c r="CJ78" s="0" t="inlineStr">
        <is>
          <t>8行 4列，源：1999-05-16 01:30:45.123 +10:15 备：2003-11-05 02:00:00.000 -05:10</t>
        </is>
      </c>
      <c r="CM78" s="0" t="inlineStr">
        <is>
          <t>11行 1列，源：23:59:59 备：12:30:45</t>
        </is>
      </c>
      <c r="CN78" s="0" t="inlineStr">
        <is>
          <t>10行 2列，源：2025-05-12 00:00:00.0 -14:00 备：2063-03-12 02:00:00.0 -04:25</t>
        </is>
      </c>
      <c r="CO78" s="0" t="inlineStr">
        <is>
          <t>41行 1列，源：2068-06-01 备：9999-12-30</t>
        </is>
      </c>
      <c r="CW78" s="0" t="inlineStr">
        <is>
          <t>6行 6列，源：None 备：</t>
        </is>
      </c>
      <c r="DJ78" s="0" t="inlineStr">
        <is>
          <t>5行 15列，源：nan 备：</t>
        </is>
      </c>
      <c r="DP78" s="0" t="inlineStr">
        <is>
          <t>11行 1列，源：2 备：A</t>
        </is>
      </c>
      <c r="DR78" s="0" t="inlineStr">
        <is>
          <t>8行 4列，源：12:30:45.123000 备：00:00:00.000</t>
        </is>
      </c>
      <c r="DT78" s="0" t="inlineStr">
        <is>
          <t>10行 2列，源：12:30:45.100000 备：00:00:00.0</t>
        </is>
      </c>
      <c r="DV78"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8" s="0" t="inlineStr">
        <is>
          <t>8行 4列，源：12:30:45.123000 备：00:00:00.000</t>
        </is>
      </c>
      <c r="EC78" s="0" t="inlineStr">
        <is>
          <t>19行 1列，源：b'*' 备：2A</t>
        </is>
      </c>
      <c r="EF78" s="0" t="inlineStr">
        <is>
          <t>5行 12列，源：None 备：0.99999999999999999999999999900000000000</t>
        </is>
      </c>
      <c r="EK78" s="0" t="inlineStr">
        <is>
          <t>9行 3列，源：12:30:45.120000 备：00:00:00.00</t>
        </is>
      </c>
      <c r="EO78" s="0" t="inlineStr">
        <is>
          <t>9行 3列，源：09:12:34.120000 备：23:59:59.99</t>
        </is>
      </c>
      <c r="EQ78" s="0" t="inlineStr">
        <is>
          <t>5行 12列，源：None 备：0.00000000000000000000000080000000000000</t>
        </is>
      </c>
      <c r="EZ78" s="0" t="inlineStr">
        <is>
          <t>5行 12列，源：None 备：0.99999999999999999999999999900000000000</t>
        </is>
      </c>
      <c r="FA78" s="0" t="inlineStr">
        <is>
          <t>19行 0列，源：104 备：6</t>
        </is>
      </c>
      <c r="FB78" s="0" t="inlineStr">
        <is>
          <t>40行 0列，源：128 备：78</t>
        </is>
      </c>
      <c r="FD78" s="0" t="inlineStr">
        <is>
          <t>5行 12列，源：None 备：0.00000000000000000000000080000000000000</t>
        </is>
      </c>
      <c r="FE78" s="0" t="inlineStr">
        <is>
          <t>8行 4列，源：1999-05-16 01:30:45.123 +10:15 备：9999-12-31 23:59:59.999 +00:00</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c_varbinary列源备映射错误，源端为varbinary 1位	期望更改为text	实际备端为varbinary 1位</t>
        </is>
      </c>
      <c r="AK79" s="0" t="inlineStr">
        <is>
          <t>11行 2列，源：123456789            备：THIS IS A TESTCASEYF</t>
        </is>
      </c>
      <c r="AT79" s="0" t="inlineStr">
        <is>
          <t>6行 19列，源：False 备：0</t>
        </is>
      </c>
      <c r="AX79" s="0" t="inlineStr">
        <is>
          <t>39行 0列，源：66 备：356</t>
        </is>
      </c>
      <c r="BA79" s="0" t="inlineStr">
        <is>
          <t>6行 14列，源：None 备：0.01</t>
        </is>
      </c>
      <c r="BB79" s="0" t="inlineStr">
        <is>
          <t>39行 0列，源：122 备：222</t>
        </is>
      </c>
      <c r="BH79" s="0" t="inlineStr">
        <is>
          <t>11行 2列，源：123456789            备：THIS IS A TESTCASEYF</t>
        </is>
      </c>
      <c r="BM79" s="0" t="inlineStr">
        <is>
          <t>9行 4列，源：2026-04-17 17:17:24.631000 备：</t>
        </is>
      </c>
      <c r="BO79" s="0" t="inlineStr">
        <is>
          <t>5行 16列，源：nan 备：340282306073709652508363335590014353408.000000</t>
        </is>
      </c>
      <c r="BQ79" s="0" t="inlineStr">
        <is>
          <t>8行 5列，源：0001-01-01 00:00:00 备：2065-05-11 14:30:45.1235</t>
        </is>
      </c>
      <c r="BR79" s="0" t="inlineStr">
        <is>
          <t>5行 3列，源：0.0 备：</t>
        </is>
      </c>
      <c r="BT79"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9" s="0" t="inlineStr">
        <is>
          <t>11行 2列，源：123456789 备：THIS IS A TESTCASEYF</t>
        </is>
      </c>
      <c r="BX79" s="0" t="inlineStr">
        <is>
          <t>19行 2列，源：b'12345678901234567890' 备：3132333435363738393031323334353637383930</t>
        </is>
      </c>
      <c r="CD79" s="0" t="inlineStr">
        <is>
          <t>8行 5列，源：1999-05-16 01:30:45.1235 +10:15 备：9999-12-31 23:59:59.9999 +00:00</t>
        </is>
      </c>
      <c r="CF79" s="0" t="inlineStr">
        <is>
          <t>8行 5列，源：1999-05-16 01:30:45.1235 +10:15 备：2000-05-11 00:30:45.1235 +09:00</t>
        </is>
      </c>
      <c r="CG79" s="0" t="inlineStr">
        <is>
          <t>8行 5列，源：1999-05-16 01:30:45.1235 +10:15 备：9999-12-31 23:59:59.9999 +00:00</t>
        </is>
      </c>
      <c r="CI79" s="0" t="inlineStr">
        <is>
          <t>19行 1列，源：b' ' 备：42</t>
        </is>
      </c>
      <c r="CJ79" s="0" t="inlineStr">
        <is>
          <t>8行 5列，源：1999-05-16 01:30:45.1235 +10:15 备：2003-11-05 02:00:00.0000 -05:10</t>
        </is>
      </c>
      <c r="CM79" s="0" t="inlineStr">
        <is>
          <t>11行 2列，源：23:59:59.100000 备：12:30:45.1</t>
        </is>
      </c>
      <c r="CN79" s="0" t="inlineStr">
        <is>
          <t>10行 3列，源：2025-05-12 00:00:00.00 -14:00 备：2063-03-12 02:00:00.00 -04:25</t>
        </is>
      </c>
      <c r="CW79" s="0" t="inlineStr">
        <is>
          <t>6行 8列，源：None 备：</t>
        </is>
      </c>
      <c r="DJ79" s="0" t="inlineStr">
        <is>
          <t>5行 16列，源：nan 备：</t>
        </is>
      </c>
      <c r="DP79" s="0" t="inlineStr">
        <is>
          <t>11行 2列，源：123456789 备：THIS IS A TESTCASEYF</t>
        </is>
      </c>
      <c r="DR79" s="0" t="inlineStr">
        <is>
          <t>8行 5列，源：12:30:45.123500 备：00:00:00.0000</t>
        </is>
      </c>
      <c r="DT79" s="0" t="inlineStr">
        <is>
          <t>10行 3列，源：12:30:45.120000 备：00:00:00.00</t>
        </is>
      </c>
      <c r="DV79"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9" s="0" t="inlineStr">
        <is>
          <t>8行 5列，源：12:30:45.123500 备：00:00:00.0000</t>
        </is>
      </c>
      <c r="EC79" s="0" t="inlineStr">
        <is>
          <t>19行 2列，源：b'12345678901234567890' 备：3132333435363738393031323334353637383930</t>
        </is>
      </c>
      <c r="EF79" s="0" t="inlineStr">
        <is>
          <t>5行 13列，源：None 备：999999999999999999999.9999990000</t>
        </is>
      </c>
      <c r="EK79" s="0" t="inlineStr">
        <is>
          <t>9行 4列，源：12:30:45.123000 备：00:00:00.000</t>
        </is>
      </c>
      <c r="EO79" s="0" t="inlineStr">
        <is>
          <t>9行 4列，源：12:30:45.123000 备：23:59:59.999</t>
        </is>
      </c>
      <c r="EQ79" s="0" t="inlineStr">
        <is>
          <t>5行 13列，源：None 备：1234567890123456789012345678.1234567890</t>
        </is>
      </c>
      <c r="EZ79" s="0" t="inlineStr">
        <is>
          <t>5行 13列，源：None 备：999999999999999999999.9999990000</t>
        </is>
      </c>
      <c r="FA79" s="0" t="inlineStr">
        <is>
          <t>19行 1列，源：b' ' 备：5C</t>
        </is>
      </c>
      <c r="FB79" s="0" t="inlineStr">
        <is>
          <t>41行 0列，源：130 备：79</t>
        </is>
      </c>
      <c r="FD79" s="0" t="inlineStr">
        <is>
          <t>5行 13列，源：None 备：1234567890123456789012345678.1234567890</t>
        </is>
      </c>
      <c r="FE79" s="0" t="inlineStr">
        <is>
          <t>8行 5列，源：1999-05-16 01:30:45.1235 +10:15 备：9999-12-31 23:59:59.9999 +00:00</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c_varbinary_100列源备映射错误，源端为varbinary 20位	期望更改为text	实际备端为varbinary 20位</t>
        </is>
      </c>
      <c r="AK80" s="0" t="inlineStr">
        <is>
          <t>11行 2列，源：123456789            备：THIS IS A TESTCASEYF</t>
        </is>
      </c>
      <c r="AT80" s="0" t="inlineStr">
        <is>
          <t>7行 0列，源：8 备：16</t>
        </is>
      </c>
      <c r="AX80" s="0" t="inlineStr">
        <is>
          <t>39行 1列，源：2002-06-11 23:59:59.993000 备：2020-02-29 19:27:31.123</t>
        </is>
      </c>
      <c r="BA80" s="0" t="inlineStr">
        <is>
          <t>6行 15列，源：1.23456789012345e-30 备：0.0000000000000</t>
        </is>
      </c>
      <c r="BB80" s="0" t="inlineStr">
        <is>
          <t>39行 1列，源：2024-05-11 12:00:00.567000 备：2024-05-11 12:00:00.567</t>
        </is>
      </c>
      <c r="BH80" s="0" t="inlineStr">
        <is>
          <t>11行 2列，源：123456789            备：THIS IS A TESTCASEYF</t>
        </is>
      </c>
      <c r="BM80" s="0" t="inlineStr">
        <is>
          <t>9行 5列，源：2026-04-17 17:17:24.630600 备：</t>
        </is>
      </c>
      <c r="BO80" s="0" t="inlineStr">
        <is>
          <t>5行 17列，源：None 备：123456.7890</t>
        </is>
      </c>
      <c r="BQ80" s="0" t="inlineStr">
        <is>
          <t>8行 6列，源：0001-01-01 00:00:00 备：2065-05-11 14:30:45.12346</t>
        </is>
      </c>
      <c r="BR80" s="0" t="inlineStr">
        <is>
          <t>5行 4列，源：0.0 备：</t>
        </is>
      </c>
      <c r="BT80" s="0" t="inlineStr">
        <is>
          <t>12行 0列，源：25 备：28</t>
        </is>
      </c>
      <c r="BW80" s="0" t="inlineStr">
        <is>
          <t>11行 2列，源：123456789 备：THIS IS A TESTCASEYF</t>
        </is>
      </c>
      <c r="BX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80" s="0" t="inlineStr">
        <is>
          <t>8行 6列，源：1999-05-16 01:30:45.12346 +10:15 备：9999-12-31 23:59:59.99999 +00:00</t>
        </is>
      </c>
      <c r="CF80" s="0" t="inlineStr">
        <is>
          <t>8行 6列，源：1999-05-16 01:30:45.12346 +10:15 备：2000-05-11 00:30:45.12346 +09:00</t>
        </is>
      </c>
      <c r="CG80" s="0" t="inlineStr">
        <is>
          <t>8行 6列，源：1999-05-16 01:30:45.12346 +10:15 备：9999-12-31 23:59:59.99999 +00:00</t>
        </is>
      </c>
      <c r="CI80" s="0" t="inlineStr">
        <is>
          <t>19行 2列，源：b'                    ' 备：C9CFBAA3D3A2B7BDC8EDBCFEB9C9B7DDB9ABCBBE</t>
        </is>
      </c>
      <c r="CJ80" s="0" t="inlineStr">
        <is>
          <t>8行 6列，源：1999-05-16 01:30:45.12346 +10:15 备：2003-11-05 02:00:00.00000 -05:10</t>
        </is>
      </c>
      <c r="CM80" s="0" t="inlineStr">
        <is>
          <t>11行 3列，源：23:59:59.120000 备：12:30:45.12</t>
        </is>
      </c>
      <c r="CN80" s="0" t="inlineStr">
        <is>
          <t>10行 4列，源：2025-05-12 00:00:00.000 -14:00 备：2063-03-12 02:00:00.000 -04:25</t>
        </is>
      </c>
      <c r="CW80" s="0" t="inlineStr">
        <is>
          <t>6行 9列，源：None 备：</t>
        </is>
      </c>
      <c r="DJ80" s="0" t="inlineStr">
        <is>
          <t>5行 17列，源：None 备：9999.9900</t>
        </is>
      </c>
      <c r="DP80" s="0" t="inlineStr">
        <is>
          <t>11行 2列，源：123456789 备：THIS IS A TESTCASEYF</t>
        </is>
      </c>
      <c r="DR80" s="0" t="inlineStr">
        <is>
          <t>8行 6列，源：12:30:45.123450 备：00:00:00.00000</t>
        </is>
      </c>
      <c r="DT80" s="0" t="inlineStr">
        <is>
          <t>10行 4列，源：12:30:45.123000 备：00:00:00.000</t>
        </is>
      </c>
      <c r="DV80" s="0" t="inlineStr">
        <is>
          <t>12行 0列，源：25 备：28</t>
        </is>
      </c>
      <c r="EB80" s="0" t="inlineStr">
        <is>
          <t>8行 6列，源：12:30:45.123450 备：00:00:00.00000</t>
        </is>
      </c>
      <c r="EC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80" s="0" t="inlineStr">
        <is>
          <t>5行 14列，源：None 备：9999999999.99</t>
        </is>
      </c>
      <c r="EK80" s="0" t="inlineStr">
        <is>
          <t>9行 5列，源：12:30:45.123500 备：00:00:00.0000</t>
        </is>
      </c>
      <c r="EO80" s="0" t="inlineStr">
        <is>
          <t>9行 5列，源：09:12:34.123500 备：23:59:59.9999</t>
        </is>
      </c>
      <c r="EQ80" s="0" t="inlineStr">
        <is>
          <t>5行 14列，源：None 备：-123456789012.12</t>
        </is>
      </c>
      <c r="EZ80" s="0" t="inlineStr">
        <is>
          <t>5行 14列，源：None 备：9999999999.99</t>
        </is>
      </c>
      <c r="FA80" s="0" t="inlineStr">
        <is>
          <t>19行 2列，源：b'          ' 备：6D43AC05C60829CB35A65D48C355AEA1031AD766E6F65C49CE4D2CBEE49D104E3AC8C87D4D6ACE7AD61DF14F0EC02A2414AAC51D3FF9AD5D711E71DA9BF7A5A16FAC3BCB542A12C82CC1E5FE1B8F4E1476C6D977DAC6FA4678C8C33D6BB677AEBD65F62C</t>
        </is>
      </c>
      <c r="FB80" s="0" t="inlineStr">
        <is>
          <t>41行 1列，源：2079-06-05 23:59:00 备：1981-05-11 14:31:00</t>
        </is>
      </c>
      <c r="FD80" s="0" t="inlineStr">
        <is>
          <t>5行 14列，源：None 备：-123456789012.12</t>
        </is>
      </c>
      <c r="FE80" s="0" t="inlineStr">
        <is>
          <t>8行 6列，源：1999-05-16 01:30:45.12346 +10:15 备：9999-12-31 23:59:59.99999 +00:00</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c_varbinary_200列源备映射错误，源端为varbinary 200位	期望更改为text	实际备端为varbinary 200位</t>
        </is>
      </c>
      <c r="AK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1" s="0" t="inlineStr">
        <is>
          <t>7行 2列，源：-32768.0 备：</t>
        </is>
      </c>
      <c r="AX81" s="0" t="inlineStr">
        <is>
          <t>40行 0列，源：67 备：357</t>
        </is>
      </c>
      <c r="BA81" s="0" t="inlineStr">
        <is>
          <t>6行 16列，源：1.2345669834560371e-20 备：0.000000</t>
        </is>
      </c>
      <c r="BB81" s="0" t="inlineStr">
        <is>
          <t>40行 0列，源：123 备：223</t>
        </is>
      </c>
      <c r="BH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1" s="0" t="inlineStr">
        <is>
          <t>9行 6列，源：2026-04-17 17:17:24.630650 备：</t>
        </is>
      </c>
      <c r="BO81" s="0" t="inlineStr">
        <is>
          <t>5行 18列，源：None 备：1234.5678</t>
        </is>
      </c>
      <c r="BQ81" s="0" t="inlineStr">
        <is>
          <t>8行 7列，源：0001-01-01 00:00:00 备：2065-05-11 14:30:45.123457</t>
        </is>
      </c>
      <c r="BR81" s="0" t="inlineStr">
        <is>
          <t>5行 6列，源：None 备：99999999999999999999999999999999</t>
        </is>
      </c>
      <c r="BT81" s="0" t="inlineStr">
        <is>
          <t>12行 1列，源：X 备：试</t>
        </is>
      </c>
      <c r="BW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1" s="0" t="inlineStr">
        <is>
          <t>20行 0列，源：73 备：4</t>
        </is>
      </c>
      <c r="CD81" s="0" t="inlineStr">
        <is>
          <t>8行 7列，源：1999-05-16 01:30:45.123457 +10:15 备：9999-12-31 23:59:59.999999 +00:00</t>
        </is>
      </c>
      <c r="CF81" s="0" t="inlineStr">
        <is>
          <t>8行 7列，源：1999-05-16 01:30:45.123457 +10:15 备：2000-05-11 00:30:45.123457 +09:00</t>
        </is>
      </c>
      <c r="CG81" s="0" t="inlineStr">
        <is>
          <t>8行 7列，源：1999-05-16 01:30:45.123457 +10:15 备：9999-12-31 23:59:59.999999 +00:00</t>
        </is>
      </c>
      <c r="CI81" s="0"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81" s="0" t="inlineStr">
        <is>
          <t>8行 7列，源：1999-05-16 01:30:45.123457 +10:15 备：2003-11-05 02:00:00.000000 -05:10</t>
        </is>
      </c>
      <c r="CM81" s="0" t="inlineStr">
        <is>
          <t>11行 4列，源：23:59:59.123000 备：12:30:45.123</t>
        </is>
      </c>
      <c r="CN81" s="0" t="inlineStr">
        <is>
          <t>10行 5列，源：2025-05-12 00:00:00.0000 -14:00 备：2063-03-12 02:00:00.0000 -04:25</t>
        </is>
      </c>
      <c r="CW81" s="0" t="inlineStr">
        <is>
          <t>6行 10列，源：None 备：</t>
        </is>
      </c>
      <c r="DJ81" s="0" t="inlineStr">
        <is>
          <t>5行 18列，源：None 备：1000.0000</t>
        </is>
      </c>
      <c r="DP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1" s="0" t="inlineStr">
        <is>
          <t>8行 7列，源：12:30:45.123450 备：00:00:00.000000</t>
        </is>
      </c>
      <c r="DT81" s="0" t="inlineStr">
        <is>
          <t>10行 5列，源：12:30:45.123500 备：00:00:00.0000</t>
        </is>
      </c>
      <c r="DV81" s="0" t="inlineStr">
        <is>
          <t>12行 1列，源：X 备：试</t>
        </is>
      </c>
      <c r="EB81" s="0" t="inlineStr">
        <is>
          <t>8行 7列，源：12:30:45.123450 备：00:00:00.000000</t>
        </is>
      </c>
      <c r="EC81" s="0" t="inlineStr">
        <is>
          <t>20行 0列，源：73 备：4</t>
        </is>
      </c>
      <c r="EF81" s="0" t="inlineStr">
        <is>
          <t>5行 15列，源：nan 备：</t>
        </is>
      </c>
      <c r="EK81" s="0" t="inlineStr">
        <is>
          <t>9行 6列，源：12:30:45.123460 备：00:00:00.00000</t>
        </is>
      </c>
      <c r="EO81" s="0" t="inlineStr">
        <is>
          <t>9行 6列，源：12:30:45.123460 备：23:59:59.99999</t>
        </is>
      </c>
      <c r="EQ81" s="0" t="inlineStr">
        <is>
          <t>5行 15列，源：nan 备：</t>
        </is>
      </c>
      <c r="EZ81" s="0" t="inlineStr">
        <is>
          <t>5行 15列，源：nan 备：</t>
        </is>
      </c>
      <c r="FA81" s="0"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81" s="0" t="inlineStr">
        <is>
          <t>42行 0列，源：133 备：8</t>
        </is>
      </c>
      <c r="FD81" s="0" t="inlineStr">
        <is>
          <t>5行 15列，源：nan 备：</t>
        </is>
      </c>
      <c r="FE81" s="0" t="inlineStr">
        <is>
          <t>8行 7列，源：1999-05-16 01:30:45.123457 +10:15 备：9999-12-31 23:59:59.999999 +00:00</t>
        </is>
      </c>
    </row>
    <row r="82">
      <c r="A82" s="0" t="inlineStr">
        <is>
          <t>info_datetimeoffset_dml_single_pk_drp</t>
        </is>
      </c>
      <c r="K82" s="0" t="inlineStr">
        <is>
          <t>[0;34m info_datetimeoffset_dml_single_pk_drp [0m源备字段数相同，源端字段：9 	备端字段9</t>
        </is>
      </c>
      <c r="W82" s="16">
        <f>HYPERLINK("#2026041723hbase0!AM2","NO 源备存在差异，共36个")</f>
        <v/>
      </c>
      <c r="X82" s="0">
        <f>A82</f>
        <v/>
      </c>
      <c r="AK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2" s="0" t="inlineStr">
        <is>
          <t>7行 5列，源：None 备：</t>
        </is>
      </c>
      <c r="AX82" s="0" t="inlineStr">
        <is>
          <t>40行 1列，源：2003-11-04 23:59:59.990000 备：2000-05-11 14:30:29.000</t>
        </is>
      </c>
      <c r="BA82" s="0" t="inlineStr">
        <is>
          <t>6行 18列，源：None 备：</t>
        </is>
      </c>
      <c r="BB82" s="0" t="inlineStr">
        <is>
          <t>40行 1列，源：2025-01-01 00:00:00.233000 备：2025-01-01 00:00:00.233</t>
        </is>
      </c>
      <c r="BH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2" s="0" t="inlineStr">
        <is>
          <t>9行 7列，源：2026-04-17 17:17:24.630647 备：</t>
        </is>
      </c>
      <c r="BO82" s="0" t="inlineStr">
        <is>
          <t>5行 19列，源：None 备：1</t>
        </is>
      </c>
      <c r="BQ82" s="0" t="inlineStr">
        <is>
          <t>8行 8列，源：0001-01-01 00:00:00 备：2065-05-11 14:30:45.1234567</t>
        </is>
      </c>
      <c r="BR82" s="0" t="inlineStr">
        <is>
          <t>5行 7列，源：None 备：0.99999999999999999999999999999900000000</t>
        </is>
      </c>
      <c r="BT82" s="0" t="inlineStr">
        <is>
          <t>12行 1列，源：X 备：试</t>
        </is>
      </c>
      <c r="BW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2" s="0" t="inlineStr">
        <is>
          <t>20行 1列，源：b'\x00' 备：20</t>
        </is>
      </c>
      <c r="CD82" s="0" t="inlineStr">
        <is>
          <t>8行 8列，源：1999-05-16 01:30:45.1234567 +10:15 备：9999-12-31 23:59:59.9999999 +00:00</t>
        </is>
      </c>
      <c r="CF82" s="0" t="inlineStr">
        <is>
          <t>8行 8列，源：1999-05-16 01:30:45.1234567 +10:15 备：2000-05-11 00:30:45.1234567 +09:00</t>
        </is>
      </c>
      <c r="CG82" s="0" t="inlineStr">
        <is>
          <t>8行 8列，源：1999-05-16 01:30:45.1234567 +10:15 备：9999-12-31 23:59:59.9999999 +00:00</t>
        </is>
      </c>
      <c r="CI82" s="0" t="inlineStr">
        <is>
          <t>20行 0列，源：105 备：59</t>
        </is>
      </c>
      <c r="CJ82" s="0" t="inlineStr">
        <is>
          <t>8行 8列，源：1999-05-16 01:30:45.1234567 +10:15 备：2003-11-05 02:00:00.0000000 -05:10</t>
        </is>
      </c>
      <c r="CM82" s="0" t="inlineStr">
        <is>
          <t>11行 5列，源：23:59:59.123500 备：12:30:45.1230</t>
        </is>
      </c>
      <c r="CN82" s="0" t="inlineStr">
        <is>
          <t>10行 6列，源：2025-05-12 00:00:00.00000 -14:00 备：2063-03-12 02:00:00.00000 -04:25</t>
        </is>
      </c>
      <c r="CW82" s="0" t="inlineStr">
        <is>
          <t>6行 11列，源：None 备：</t>
        </is>
      </c>
      <c r="DJ82" s="0" t="inlineStr">
        <is>
          <t>5行 19列，源：None 备：</t>
        </is>
      </c>
      <c r="DP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2" s="0" t="inlineStr">
        <is>
          <t>8行 8列，源：12:30:45.123450 备：00:00:00.0000000</t>
        </is>
      </c>
      <c r="DT82" s="0" t="inlineStr">
        <is>
          <t>10行 6列，源：12:30:45.123460 备：00:00:00.00000</t>
        </is>
      </c>
      <c r="DV82" s="0" t="inlineStr">
        <is>
          <t>12行 1列，源：X 备：试</t>
        </is>
      </c>
      <c r="EB82" s="0" t="inlineStr">
        <is>
          <t>8行 8列，源：12:30:45.123450 备：00:00:00.0000000</t>
        </is>
      </c>
      <c r="EC82" s="0" t="inlineStr">
        <is>
          <t>20行 1列，源：b'' 备：20</t>
        </is>
      </c>
      <c r="EF82" s="0" t="inlineStr">
        <is>
          <t>5行 16列，源：nan 备：</t>
        </is>
      </c>
      <c r="EK82" s="0" t="inlineStr">
        <is>
          <t>9行 7列，源：12:30:45.123456 备：00:00:00.000000</t>
        </is>
      </c>
      <c r="EO82" s="0" t="inlineStr">
        <is>
          <t>9行 7列，源：09:12:34.123457 备：23:59:59.999999</t>
        </is>
      </c>
      <c r="EQ82" s="0" t="inlineStr">
        <is>
          <t>5行 16列，源：nan 备：</t>
        </is>
      </c>
      <c r="EZ82" s="0" t="inlineStr">
        <is>
          <t>5行 16列，源：nan 备：</t>
        </is>
      </c>
      <c r="FA82" s="0" t="inlineStr">
        <is>
          <t>20行 0列，源：105 备：60</t>
        </is>
      </c>
      <c r="FB82" s="0" t="inlineStr">
        <is>
          <t>42行 1列，源：2025-05-11 12:00:00 备：2068-05-11 14:31:00</t>
        </is>
      </c>
      <c r="FD82" s="0" t="inlineStr">
        <is>
          <t>5行 16列，源：nan 备：</t>
        </is>
      </c>
      <c r="FE82" s="0" t="inlineStr">
        <is>
          <t>8行 8列，源：1999-05-16 01:30:45.1234567 +10:15 备：9999-12-31 23:59:59.9999999 +00:00</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YES!PK__info_dat__3213E83FE621F744</t>
        </is>
      </c>
      <c r="J83" s="0" t="inlineStr">
        <is>
          <t>YES! 主键相关索引</t>
        </is>
      </c>
      <c r="K83" s="0" t="inlineStr">
        <is>
          <t xml:space="preserve"> NO!  	 id列源备映射错误，源端为int None位	期望更改为text	实际备端为int None位</t>
        </is>
      </c>
      <c r="AK83" s="0" t="inlineStr">
        <is>
          <t>12行 0列，源：13 备：6</t>
        </is>
      </c>
      <c r="AT83" s="0" t="inlineStr">
        <is>
          <t>7行 6列，源：None 备：</t>
        </is>
      </c>
      <c r="AX83" s="0" t="inlineStr">
        <is>
          <t>41行 0列，源：68 备：364</t>
        </is>
      </c>
      <c r="BA83" s="0" t="inlineStr">
        <is>
          <t>6行 19列，源：False 备：0</t>
        </is>
      </c>
      <c r="BB83" s="0" t="inlineStr">
        <is>
          <t>41行 0列，源：214 备：224</t>
        </is>
      </c>
      <c r="BH83" s="0" t="inlineStr">
        <is>
          <t>12行 0列，源：13 备：6</t>
        </is>
      </c>
      <c r="BM83" s="0" t="inlineStr">
        <is>
          <t>9行 8列，源：2026-04-17 17:17:24.630646 备：</t>
        </is>
      </c>
      <c r="BO83" s="0" t="inlineStr">
        <is>
          <t>6行 0列，源：16 备：17</t>
        </is>
      </c>
      <c r="BQ83" s="0" t="inlineStr">
        <is>
          <t>9行 0列，源：55 备：3</t>
        </is>
      </c>
      <c r="BR83" s="0" t="inlineStr">
        <is>
          <t>5行 8列，源：None 备：9999999999999999999999.9999990000</t>
        </is>
      </c>
      <c r="BT83" s="0" t="inlineStr">
        <is>
          <t xml:space="preserve">12行 2列，源：This is a nchar stri 备：更新生僻字               </t>
        </is>
      </c>
      <c r="BW83" s="0" t="inlineStr">
        <is>
          <t>12行 0列，源：13 备：6</t>
        </is>
      </c>
      <c r="BX83" s="0" t="inlineStr">
        <is>
          <t>20行 2列，源：b'\x00\x00\x00\x00\x00\x00\x00\x00\x00\x00\x00\x00\x00\x00\x00\x00\x00\x00\x00\x00' 备：2020202020202020202020202020202020202020</t>
        </is>
      </c>
      <c r="CD83" s="0" t="inlineStr">
        <is>
          <t>9行 0列，源：10 备：6</t>
        </is>
      </c>
      <c r="CF83" s="0" t="inlineStr">
        <is>
          <t>9行 0列，源：10 备：129</t>
        </is>
      </c>
      <c r="CG83" s="0" t="inlineStr">
        <is>
          <t>9行 0列，源：10 备：6</t>
        </is>
      </c>
      <c r="CI83" s="0" t="inlineStr">
        <is>
          <t>20行 1列，源：b'A' 备：2A</t>
        </is>
      </c>
      <c r="CJ83" s="0" t="inlineStr">
        <is>
          <t>9行 0列，源：10 备：110</t>
        </is>
      </c>
      <c r="CM83" s="0" t="inlineStr">
        <is>
          <t>11行 6列，源：23:59:59.123460 备：12:30:45.12300</t>
        </is>
      </c>
      <c r="CN83" s="0" t="inlineStr">
        <is>
          <t>10行 7列，源：2025-05-12 00:00:00.000000 -14:00 备：2063-03-12 02:00:00.000000 -04:25</t>
        </is>
      </c>
      <c r="CW83" s="0" t="inlineStr">
        <is>
          <t>6行 12列，源：None 备：</t>
        </is>
      </c>
      <c r="DJ83" s="0" t="inlineStr">
        <is>
          <t>6行 0列，源：10 备：16</t>
        </is>
      </c>
      <c r="DP83" s="0" t="inlineStr">
        <is>
          <t>12行 0列，源：13 备：6</t>
        </is>
      </c>
      <c r="DR83" s="0" t="inlineStr">
        <is>
          <t>9行 0列，源：10 备：3</t>
        </is>
      </c>
      <c r="DT83" s="0" t="inlineStr">
        <is>
          <t>10行 7列，源：12:30:45.123457 备：00:00:00.000000</t>
        </is>
      </c>
      <c r="DV83" s="0" t="inlineStr">
        <is>
          <t>12行 2列，源：This is a nchar stri 备：更新生僻字</t>
        </is>
      </c>
      <c r="EB83" s="0" t="inlineStr">
        <is>
          <t>9行 0列，源：10 备：3</t>
        </is>
      </c>
      <c r="EC83" s="0" t="inlineStr">
        <is>
          <t>20行 2列，源：b'' 备：20202020202020202020</t>
        </is>
      </c>
      <c r="EF83" s="0" t="inlineStr">
        <is>
          <t>5行 17列，源：None 备：</t>
        </is>
      </c>
      <c r="EK83" s="0" t="inlineStr">
        <is>
          <t>9行 8列，源：12:30:45.123456 备：00:00:00.0000000</t>
        </is>
      </c>
      <c r="EO83" s="0" t="inlineStr">
        <is>
          <t>9行 8列，源：12:30:45.123456 备：23:59:59.9999999</t>
        </is>
      </c>
      <c r="EQ83" s="0" t="inlineStr">
        <is>
          <t>5行 17列，源：None 备：</t>
        </is>
      </c>
      <c r="EZ83" s="0" t="inlineStr">
        <is>
          <t>5行 17列，源：None 备：</t>
        </is>
      </c>
      <c r="FA83" s="0" t="inlineStr">
        <is>
          <t>20行 1列，源：b'A' 备：2A</t>
        </is>
      </c>
      <c r="FB83" s="0" t="inlineStr">
        <is>
          <t>43行 0列，源：134 备：80</t>
        </is>
      </c>
      <c r="FD83" s="0" t="inlineStr">
        <is>
          <t>5行 17列，源：None 备：</t>
        </is>
      </c>
      <c r="FE83" s="0" t="inlineStr">
        <is>
          <t>9行 0列，源：10 备：6</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c_dtoffset_0列源备映射错误，源端为datetimeoffset None位	期望更改为text	实际备端为datetimeoffset None位</t>
        </is>
      </c>
      <c r="AK84" s="0" t="inlineStr">
        <is>
          <t>12行 1列，源：@ 备：A</t>
        </is>
      </c>
      <c r="AT84" s="0" t="inlineStr">
        <is>
          <t>7行 7列，源：None 备：</t>
        </is>
      </c>
      <c r="AX84" s="0" t="inlineStr">
        <is>
          <t>41行 1列，源：2004-12-24 23:59:59.990000 备：2000-05-01 23:59:59.993</t>
        </is>
      </c>
      <c r="BA84" s="0" t="inlineStr">
        <is>
          <t>7行 0列，源：8 备：16</t>
        </is>
      </c>
      <c r="BB84" s="0" t="inlineStr">
        <is>
          <t>41行 1列，源：2000-05-01 23:59:59.993000 备：2040-12-25 23:59:59.997</t>
        </is>
      </c>
      <c r="BH84" s="0" t="inlineStr">
        <is>
          <t>12行 1列，源：@ 备：A</t>
        </is>
      </c>
      <c r="BM84" s="0" t="inlineStr">
        <is>
          <t>10行 0列，源：24 备：22</t>
        </is>
      </c>
      <c r="BO84" s="0" t="inlineStr">
        <is>
          <t>6行 1列，源：nan 备：</t>
        </is>
      </c>
      <c r="BQ84" s="0" t="inlineStr">
        <is>
          <t>9行 1列，源：9999-12-31 23:59:59 备：2026-04-17 17:17:33</t>
        </is>
      </c>
      <c r="BR84" s="0" t="inlineStr">
        <is>
          <t>5行 10列，源：None 备：100000000000000</t>
        </is>
      </c>
      <c r="BT84" s="0" t="inlineStr">
        <is>
          <t xml:space="preserve">12行 2列，源：This is a nchar stri 备：更新生僻字               </t>
        </is>
      </c>
      <c r="BW84" s="0" t="inlineStr">
        <is>
          <t>12行 1列，源：@ 备：A</t>
        </is>
      </c>
      <c r="BX84" s="0"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84" s="0" t="inlineStr">
        <is>
          <t>9行 1列，源：2013-03-12 02:00:00 -04:25 备：2063-05-11 10:30:45 -04:00</t>
        </is>
      </c>
      <c r="CF84" s="0" t="inlineStr">
        <is>
          <t>9行 1列，源：2013-03-12 02:00:00 -04:25 备：1999-05-16 01:30:45 +10:15</t>
        </is>
      </c>
      <c r="CG84" s="0" t="inlineStr">
        <is>
          <t>9行 1列，源：2013-03-12 02:00:00 -04:25 备：2063-05-11 10:30:45 -04:00</t>
        </is>
      </c>
      <c r="CI84" s="0" t="inlineStr">
        <is>
          <t>20行 2列，源：b'Variable length bina' 备：7E21402324255E262A5D00000000000000000000</t>
        </is>
      </c>
      <c r="CJ84" s="0" t="inlineStr">
        <is>
          <t>10行 0列，源：11 备：111</t>
        </is>
      </c>
      <c r="CM84" s="0" t="inlineStr">
        <is>
          <t>11行 7列，源：23:59:59.123457 备：12:30:45.123000</t>
        </is>
      </c>
      <c r="CN84" s="0" t="inlineStr">
        <is>
          <t>10行 8列，源：2025-05-11 23:59:59.9999999 -14:00 备：2063-03-12 02:00:00.0000000 -04:25</t>
        </is>
      </c>
      <c r="CW84" s="0" t="inlineStr">
        <is>
          <t>6行 13列，源：None 备：</t>
        </is>
      </c>
      <c r="DJ84" s="0" t="inlineStr">
        <is>
          <t>6行 1列，源：nan 备：</t>
        </is>
      </c>
      <c r="DP84" s="0" t="inlineStr">
        <is>
          <t>12行 1列，源：@ 备：A</t>
        </is>
      </c>
      <c r="DR84" s="0" t="inlineStr">
        <is>
          <t>9行 1列，源：12:30:45 备：23:59:59</t>
        </is>
      </c>
      <c r="DT84" s="0" t="inlineStr">
        <is>
          <t>10行 8列，源：12:30:45.123456 备：00:00:00.0000000</t>
        </is>
      </c>
      <c r="DV84" s="0" t="inlineStr">
        <is>
          <t>12行 2列，源：This is a nchar stri 备：更新生僻字</t>
        </is>
      </c>
      <c r="EB84" s="0" t="inlineStr">
        <is>
          <t>9行 1列，源：12:30:45 备：23:59:59</t>
        </is>
      </c>
      <c r="EC84" s="0"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84" s="0" t="inlineStr">
        <is>
          <t>5行 18列，源：None 备：</t>
        </is>
      </c>
      <c r="EK84" s="0" t="inlineStr">
        <is>
          <t>10行 0列，源：11 备：3</t>
        </is>
      </c>
      <c r="EO84" s="0" t="inlineStr">
        <is>
          <t>10行 0列，源：11 备：4</t>
        </is>
      </c>
      <c r="EQ84" s="0" t="inlineStr">
        <is>
          <t>5行 18列，源：None 备：</t>
        </is>
      </c>
      <c r="EZ84" s="0" t="inlineStr">
        <is>
          <t>5行 18列，源：None 备：</t>
        </is>
      </c>
      <c r="FA84" s="0" t="inlineStr">
        <is>
          <t>20行 2列，源：b'Variable length bina' 备：3132333435363738393031323334353637383930</t>
        </is>
      </c>
      <c r="FB84" s="0" t="inlineStr">
        <is>
          <t>43行 1列，源：2023-12-25 23:59:00 备：2079-06-05 23:59:00</t>
        </is>
      </c>
      <c r="FD84" s="0" t="inlineStr">
        <is>
          <t>5行 18列，源：None 备：</t>
        </is>
      </c>
      <c r="FE84" s="0" t="inlineStr">
        <is>
          <t>9行 1列，源：2013-03-12 02:00:00 -04:25 备：2063-05-11 10:30:45 -04:00</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c_dtoffset_1列源备映射错误，源端为datetimeoffset None位	期望更改为text	实际备端为datetimeoffset None位</t>
        </is>
      </c>
      <c r="AK85" s="0" t="inlineStr">
        <is>
          <t>12行 1列，源：@ 备：A</t>
        </is>
      </c>
      <c r="AT85" s="0" t="inlineStr">
        <is>
          <t>7行 8列，源：None 备：</t>
        </is>
      </c>
      <c r="AX85" s="0" t="inlineStr">
        <is>
          <t>42行 0列，源：69 备：365</t>
        </is>
      </c>
      <c r="BA85" s="0" t="inlineStr">
        <is>
          <t>7行 2列，源：0.0 备：0</t>
        </is>
      </c>
      <c r="BB85" s="0" t="inlineStr">
        <is>
          <t>42行 0列，源：215 备：23</t>
        </is>
      </c>
      <c r="BH85" s="0" t="inlineStr">
        <is>
          <t>12行 1列，源：@ 备：A</t>
        </is>
      </c>
      <c r="BM85" s="0" t="inlineStr">
        <is>
          <t>10行 1列，源：0001-01-01 00:00:00 备：1900-01-01 00:00:00</t>
        </is>
      </c>
      <c r="BO85" s="0" t="inlineStr">
        <is>
          <t>6行 2列，源：nan 备：</t>
        </is>
      </c>
      <c r="BQ85" s="0" t="inlineStr">
        <is>
          <t>9行 2列，源：9999-12-31 23:59:59.900000 备：2026-04-17 17:17:33.4</t>
        </is>
      </c>
      <c r="BR85" s="0" t="inlineStr">
        <is>
          <t>5行 11列，源：None 备：999999999999999999999</t>
        </is>
      </c>
      <c r="BT85"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5" s="0" t="inlineStr">
        <is>
          <t>12行 1列，源：@ 备：A</t>
        </is>
      </c>
      <c r="BX85" s="0" t="inlineStr">
        <is>
          <t>21行 0列，源：74 备：5</t>
        </is>
      </c>
      <c r="CD85" s="0" t="inlineStr">
        <is>
          <t>9行 2列，源：2013-03-12 02:00:00.0 -04:25 备：2063-05-11 10:30:45.1 -04:00</t>
        </is>
      </c>
      <c r="CF85" s="0" t="inlineStr">
        <is>
          <t>9行 2列，源：2013-03-12 02:00:00.0 -04:25 备：1999-05-16 01:30:45.1 +10:15</t>
        </is>
      </c>
      <c r="CG85" s="0" t="inlineStr">
        <is>
          <t>9行 2列，源：2013-03-12 02:00:00.0 -04:25 备：2063-05-11 10:30:45.1 -04:00</t>
        </is>
      </c>
      <c r="CI85" s="0"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85" s="0" t="inlineStr">
        <is>
          <t>11行 0列，源：12 备：112</t>
        </is>
      </c>
      <c r="CM85" s="0" t="inlineStr">
        <is>
          <t>11行 8列，源：23:59:59.123456 备：12:30:45.1230000</t>
        </is>
      </c>
      <c r="CN85" s="0" t="inlineStr">
        <is>
          <t>11行 0列，源：12 备：8</t>
        </is>
      </c>
      <c r="CW85" s="0" t="inlineStr">
        <is>
          <t>6行 14列，源：None 备：</t>
        </is>
      </c>
      <c r="DJ85" s="0" t="inlineStr">
        <is>
          <t>6行 2列，源：nan 备：</t>
        </is>
      </c>
      <c r="DP85" s="0" t="inlineStr">
        <is>
          <t>12行 1列，源：@ 备：A</t>
        </is>
      </c>
      <c r="DR85" s="0" t="inlineStr">
        <is>
          <t>9行 2列，源：12:30:45.100000 备：23:59:59.9</t>
        </is>
      </c>
      <c r="DT85" s="0" t="inlineStr">
        <is>
          <t>11行 0列，源：12 备：21</t>
        </is>
      </c>
      <c r="DV85"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5" s="0" t="inlineStr">
        <is>
          <t>9行 2列，源：12:30:45.100000 备：23:59:59.9</t>
        </is>
      </c>
      <c r="EC85" s="0" t="inlineStr">
        <is>
          <t>21行 0列，源：74 备：5</t>
        </is>
      </c>
      <c r="EF85" s="0" t="inlineStr">
        <is>
          <t>5行 19列，源：None 备：</t>
        </is>
      </c>
      <c r="EK85" s="0" t="inlineStr">
        <is>
          <t>10行 1列，源：12:30:45 备：23:59:59</t>
        </is>
      </c>
      <c r="EO85" s="0" t="inlineStr">
        <is>
          <t>10行 1列，源：12:30:45 备：09:12:34</t>
        </is>
      </c>
      <c r="EQ85" s="0" t="inlineStr">
        <is>
          <t>5行 19列，源：None 备：</t>
        </is>
      </c>
      <c r="EZ85" s="0" t="inlineStr">
        <is>
          <t>5行 19列，源：None 备：</t>
        </is>
      </c>
      <c r="FA85" s="0"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85" s="0" t="inlineStr">
        <is>
          <t>44行 0列，源：177 备：81</t>
        </is>
      </c>
      <c r="FD85" s="0" t="inlineStr">
        <is>
          <t>5行 19列，源：None 备：</t>
        </is>
      </c>
      <c r="FE85" s="0" t="inlineStr">
        <is>
          <t>9行 2列，源：2013-03-12 02:00:00.0 -04:25 备：2063-05-11 10:30:45.1 -04:00</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c_dtoffset_2列源备映射错误，源端为datetimeoffset None位	期望更改为text	实际备端为datetimeoffset None位</t>
        </is>
      </c>
      <c r="AK86" s="0" t="inlineStr">
        <is>
          <t xml:space="preserve">12行 2列，源：~!@#$%^&amp;*()_+|`;,[]} 备：THIS IS A           </t>
        </is>
      </c>
      <c r="AT86" s="0" t="inlineStr">
        <is>
          <t>7行 10列，源：None 备：</t>
        </is>
      </c>
      <c r="AX86" s="0" t="inlineStr">
        <is>
          <t>42行 1列，源：1753-01-02 00:00:00 备：2001-04-09 23:59:59.993</t>
        </is>
      </c>
      <c r="BA86" s="0" t="inlineStr">
        <is>
          <t>7行 6列，源：None 备：</t>
        </is>
      </c>
      <c r="BB86" s="0" t="inlineStr">
        <is>
          <t>42行 1列，源：2001-04-09 23:59:59.993000 备：2025-01-01 00:00:00.233</t>
        </is>
      </c>
      <c r="BH86" s="0" t="inlineStr">
        <is>
          <t xml:space="preserve">12行 2列，源：~!@#$%^&amp;*()_+|`;,[]} 备：THIS IS A           </t>
        </is>
      </c>
      <c r="BM86" s="0" t="inlineStr">
        <is>
          <t>10行 2列，源：0001-01-01 00:00:00 备：1900-01-01 00:00:00.0</t>
        </is>
      </c>
      <c r="BO86" s="0" t="inlineStr">
        <is>
          <t>6行 3列，源：nan 备：</t>
        </is>
      </c>
      <c r="BQ86" s="0" t="inlineStr">
        <is>
          <t>9行 3列，源：9999-12-31 23:59:59.990000 备：2026-04-17 17:17:33.41</t>
        </is>
      </c>
      <c r="BR86" s="0" t="inlineStr">
        <is>
          <t>5行 12列，源：None 备：0.99999999999999999999999999900000000000</t>
        </is>
      </c>
      <c r="BT86"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6" s="0" t="inlineStr">
        <is>
          <t>12行 2列，源：~!@#$%^&amp;*()_+|`;,[]} 备：THIS IS A</t>
        </is>
      </c>
      <c r="BX86" s="0" t="inlineStr">
        <is>
          <t>21行 1列，源：b' ' 备：41</t>
        </is>
      </c>
      <c r="CD86" s="0" t="inlineStr">
        <is>
          <t>9行 3列，源：2013-03-12 02:00:00.00 -04:25 备：2063-05-11 10:30:45.12 -04:00</t>
        </is>
      </c>
      <c r="CF86" s="0" t="inlineStr">
        <is>
          <t>9行 3列，源：2013-03-12 02:00:00.00 -04:25 备：1999-05-16 01:30:45.12 +10:15</t>
        </is>
      </c>
      <c r="CG86" s="0" t="inlineStr">
        <is>
          <t>9行 3列，源：2013-03-12 02:00:00.00 -04:25 备：2063-05-11 10:30:45.12 -04:00</t>
        </is>
      </c>
      <c r="CI86" s="0" t="inlineStr">
        <is>
          <t>21行 0列，源：106 备：6</t>
        </is>
      </c>
      <c r="CJ86" s="0" t="inlineStr">
        <is>
          <t>12行 0列，源：13 备：113</t>
        </is>
      </c>
      <c r="CM86" s="0" t="inlineStr">
        <is>
          <t>12行 0列，源：13 备：8</t>
        </is>
      </c>
      <c r="CN86" s="0" t="inlineStr">
        <is>
          <t>11行 1列，源：2025-05-12 00:00:00 -14:00 备：2000-05-11 00:30:45 +09:00</t>
        </is>
      </c>
      <c r="CW86" s="0" t="inlineStr">
        <is>
          <t>6行 15列，源：nan 备：</t>
        </is>
      </c>
      <c r="DJ86" s="0" t="inlineStr">
        <is>
          <t>6行 3列，源：nan 备：</t>
        </is>
      </c>
      <c r="DP86" s="0" t="inlineStr">
        <is>
          <t>12行 2列，源：~!@#$%^&amp;*()_+|`;,[]} 备：THIS IS A</t>
        </is>
      </c>
      <c r="DR86" s="0" t="inlineStr">
        <is>
          <t>9行 3列，源：12:30:45.120000 备：23:59:59.99</t>
        </is>
      </c>
      <c r="DT86" s="0" t="inlineStr">
        <is>
          <t>11行 1列，源：23:59:59 备：</t>
        </is>
      </c>
      <c r="DV86"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6" s="0" t="inlineStr">
        <is>
          <t>9行 3列，源：12:30:45.120000 备：23:59:59.99</t>
        </is>
      </c>
      <c r="EC86" s="0" t="inlineStr">
        <is>
          <t>21行 1列，源：b' ' 备：41</t>
        </is>
      </c>
      <c r="EF86" s="0" t="inlineStr">
        <is>
          <t>6行 0列，源：7 备：15</t>
        </is>
      </c>
      <c r="EK86" s="0" t="inlineStr">
        <is>
          <t>10行 2列，源：12:30:45.100000 备：23:59:59.9</t>
        </is>
      </c>
      <c r="EO86" s="0" t="inlineStr">
        <is>
          <t>10行 3列，源：12:30:45.120000 备：09:12:34.12</t>
        </is>
      </c>
      <c r="EQ86" s="0" t="inlineStr">
        <is>
          <t>6行 0列，源：7 备：105</t>
        </is>
      </c>
      <c r="EZ86" s="0" t="inlineStr">
        <is>
          <t>6行 0列，源：7 备：15</t>
        </is>
      </c>
      <c r="FA86" s="0" t="inlineStr">
        <is>
          <t>21行 0列，源：106 备：7</t>
        </is>
      </c>
      <c r="FB86" s="0" t="inlineStr">
        <is>
          <t>44行 1列，源：2000-05-11 14:30:00 备：1900-01-02 00:00:00</t>
        </is>
      </c>
      <c r="FD86" s="0" t="inlineStr">
        <is>
          <t>6行 0列，源：7 备：105</t>
        </is>
      </c>
      <c r="FE86" s="0" t="inlineStr">
        <is>
          <t>9行 3列，源：2013-03-12 02:00:00.00 -04:25 备：2063-05-11 10:30:45.12 -04:00</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c_dtoffset_3列源备映射错误，源端为datetimeoffset None位	期望更改为text	实际备端为datetimeoffset None位</t>
        </is>
      </c>
      <c r="AK87" s="0" t="inlineStr">
        <is>
          <t xml:space="preserve">12行 2列，源：~!@#$%^&amp;*()_+|`;,[]} 备：THIS IS A           </t>
        </is>
      </c>
      <c r="AT87" s="0" t="inlineStr">
        <is>
          <t>7行 11列，源：None 备：</t>
        </is>
      </c>
      <c r="AX87" s="0" t="inlineStr">
        <is>
          <t>43行 0列，源：70 备：366</t>
        </is>
      </c>
      <c r="BA87" s="0" t="inlineStr">
        <is>
          <t>7行 7列，源：None 备：</t>
        </is>
      </c>
      <c r="BB87" s="0" t="inlineStr">
        <is>
          <t>43行 0列，源：216 备：24</t>
        </is>
      </c>
      <c r="BH87" s="0" t="inlineStr">
        <is>
          <t xml:space="preserve">12行 2列，源：~!@#$%^&amp;*()_+|`;,[]} 备：THIS IS A           </t>
        </is>
      </c>
      <c r="BM87" s="0" t="inlineStr">
        <is>
          <t>10行 3列，源：0001-01-01 00:00:00 备：1900-01-01 00:00:00.00</t>
        </is>
      </c>
      <c r="BO87" s="0" t="inlineStr">
        <is>
          <t>6行 4列，源：nan 备：</t>
        </is>
      </c>
      <c r="BQ87" s="0" t="inlineStr">
        <is>
          <t>9行 4列，源：9999-12-31 23:59:59.999000 备：2026-04-17 17:17:33.413</t>
        </is>
      </c>
      <c r="BR87" s="0" t="inlineStr">
        <is>
          <t>5行 13列，源：None 备：999999999999999999999.9999990000</t>
        </is>
      </c>
      <c r="BT87" s="0" t="inlineStr">
        <is>
          <t>13行 0列，源：26 备：3</t>
        </is>
      </c>
      <c r="BW87" s="0" t="inlineStr">
        <is>
          <t>12行 2列，源：~!@#$%^&amp;*()_+|`;,[]} 备：THIS IS A</t>
        </is>
      </c>
      <c r="BX87" s="0" t="inlineStr">
        <is>
          <t>21行 2列，源：b'                    ' 备：5661726961626C65206C656E6774682062696E61</t>
        </is>
      </c>
      <c r="CD87" s="0" t="inlineStr">
        <is>
          <t>9行 4列，源：2013-03-12 02:00:00.000 -04:25 备：2063-05-11 10:30:45.123 -04:00</t>
        </is>
      </c>
      <c r="CF87" s="0" t="inlineStr">
        <is>
          <t>9行 4列，源：2013-03-12 02:00:00.000 -04:25 备：1999-05-16 01:30:45.123 +10:15</t>
        </is>
      </c>
      <c r="CG87" s="0" t="inlineStr">
        <is>
          <t>9行 4列，源：2013-03-12 02:00:00.000 -04:25 备：2063-05-11 10:30:45.123 -04:00</t>
        </is>
      </c>
      <c r="CI87" s="0" t="inlineStr">
        <is>
          <t>21行 1列，源：b'\xaf' 备：AF</t>
        </is>
      </c>
      <c r="CJ87" s="0" t="inlineStr">
        <is>
          <t>13行 0列，源：52 备：12</t>
        </is>
      </c>
      <c r="CM87" s="0" t="inlineStr">
        <is>
          <t>12行 1列，源：None 备：12:30:45</t>
        </is>
      </c>
      <c r="CN87" s="0" t="inlineStr">
        <is>
          <t>11行 2列，源：2025-05-12 00:00:00.0 -14:00 备：2000-05-11 00:30:45.1 +09:00</t>
        </is>
      </c>
      <c r="CW87" s="0" t="inlineStr">
        <is>
          <t>6行 16列，源：nan 备：</t>
        </is>
      </c>
      <c r="DJ87" s="0" t="inlineStr">
        <is>
          <t>6行 4列，源：nan 备：</t>
        </is>
      </c>
      <c r="DP87" s="0" t="inlineStr">
        <is>
          <t>12行 2列，源：~!@#$%^&amp;*()_+|`;,[]} 备：THIS IS A</t>
        </is>
      </c>
      <c r="DR87" s="0" t="inlineStr">
        <is>
          <t>9行 4列，源：12:30:45.123000 备：23:59:59.999</t>
        </is>
      </c>
      <c r="DT87" s="0" t="inlineStr">
        <is>
          <t>11行 2列，源：23:59:59.100000 备：</t>
        </is>
      </c>
      <c r="DV87" s="0" t="inlineStr">
        <is>
          <t>13行 0列，源：26 备：3</t>
        </is>
      </c>
      <c r="EB87" s="0" t="inlineStr">
        <is>
          <t>9行 4列，源：12:30:45.123000 备：23:59:59.999</t>
        </is>
      </c>
      <c r="EC87" s="0" t="inlineStr">
        <is>
          <t>21行 2列，源：b'          ' 备：5661726961626C65206C656E6774682062696E61</t>
        </is>
      </c>
      <c r="EF87" s="0" t="inlineStr">
        <is>
          <t>6行 1列，源：255.0 备：</t>
        </is>
      </c>
      <c r="EK87" s="0" t="inlineStr">
        <is>
          <t>10行 3列，源：12:30:45.120000 备：23:59:59.99</t>
        </is>
      </c>
      <c r="EO87" s="0" t="inlineStr">
        <is>
          <t>10行 5列，源：12:30:45.123500 备：09:12:34.1235</t>
        </is>
      </c>
      <c r="EQ87" s="0" t="inlineStr">
        <is>
          <t>6行 1列，源：255.0 备：</t>
        </is>
      </c>
      <c r="EZ87" s="0" t="inlineStr">
        <is>
          <t>6行 1列，源：255.0 备：</t>
        </is>
      </c>
      <c r="FA87" s="0" t="inlineStr">
        <is>
          <t>21行 1列，源：b'\\' 备：54</t>
        </is>
      </c>
      <c r="FB87" s="0" t="inlineStr">
        <is>
          <t>45行 0列，源：178 备：82</t>
        </is>
      </c>
      <c r="FD87" s="0" t="inlineStr">
        <is>
          <t>6行 1列，源：255.0 备：</t>
        </is>
      </c>
      <c r="FE87" s="0" t="inlineStr">
        <is>
          <t>9行 4列，源：2013-03-12 02:00:00.000 -04:25 备：2063-05-11 10:30:45.123 -04:00</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c_dtoffset_4列源备映射错误，源端为datetimeoffset None位	期望更改为text	实际备端为datetimeoffset None位</t>
        </is>
      </c>
      <c r="AK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8" s="0" t="inlineStr">
        <is>
          <t>7行 12列，源：None 备：</t>
        </is>
      </c>
      <c r="AX88" s="0" t="inlineStr">
        <is>
          <t>43行 1列，源：9999-12-30 23:59:59.997000 备：2002-06-11 23:59:59.993</t>
        </is>
      </c>
      <c r="BA88" s="0" t="inlineStr">
        <is>
          <t>7行 8列，源：None 备：</t>
        </is>
      </c>
      <c r="BB88" s="0" t="inlineStr">
        <is>
          <t>43行 1列，源：2002-06-11 23:59:59.993000 备：2040-12-25 23:59:59.997</t>
        </is>
      </c>
      <c r="BH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8" s="0" t="inlineStr">
        <is>
          <t>10行 4列，源：0001-01-01 00:00:00 备：1900-01-01 00:00:00.000</t>
        </is>
      </c>
      <c r="BO88" s="0" t="inlineStr">
        <is>
          <t>6行 5列，源：None 备：</t>
        </is>
      </c>
      <c r="BQ88" s="0" t="inlineStr">
        <is>
          <t>9行 5列，源：9999-12-31 23:59:59.999900 备：2026-04-17 17:17:33.4133</t>
        </is>
      </c>
      <c r="BR88" s="0" t="inlineStr">
        <is>
          <t>5行 14列，源：None 备：9999999999.99</t>
        </is>
      </c>
      <c r="BT88" s="0" t="inlineStr">
        <is>
          <t>13行 1列，源：Y 备：A</t>
        </is>
      </c>
      <c r="BW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88" s="0" t="inlineStr">
        <is>
          <t>9行 5列，源：2013-03-12 02:00:00.0000 -04:25 备：2063-05-11 10:30:45.1235 -04:00</t>
        </is>
      </c>
      <c r="CF88" s="0" t="inlineStr">
        <is>
          <t>9行 5列，源：2013-03-12 02:00:00.0000 -04:25 备：1999-05-16 01:30:45.1235 +10:15</t>
        </is>
      </c>
      <c r="CG88" s="0" t="inlineStr">
        <is>
          <t>9行 5列，源：2013-03-12 02:00:00.0000 -04:25 备：2063-05-11 10:30:45.1235 -04:00</t>
        </is>
      </c>
      <c r="CI88" s="0" t="inlineStr">
        <is>
          <t>21行 2列，源：b'h\x00\x85\xcb\x87\xdd\x92\xbb\x17\x9eD}\x9fS\xb74\x1c^d\x80' 备：680085CB87DD92BB179E447D9F53B7341C5E6480</t>
        </is>
      </c>
      <c r="CJ88" s="0" t="inlineStr">
        <is>
          <t>13行 1列，源：1900-01-01 00:00:00 +00:00 备：2025-05-12 00:00:00 -14:00</t>
        </is>
      </c>
      <c r="CM88" s="0" t="inlineStr">
        <is>
          <t>12行 2列，源：00:00:01.100000 备：12:30:45.1</t>
        </is>
      </c>
      <c r="CN88" s="0" t="inlineStr">
        <is>
          <t>11行 3列，源：2025-05-12 00:00:00.00 -14:00 备：2000-05-11 00:30:45.12 +09:00</t>
        </is>
      </c>
      <c r="CW88" s="0" t="inlineStr">
        <is>
          <t>6行 17列，源：None 备：9999.9900</t>
        </is>
      </c>
      <c r="DJ88" s="0" t="inlineStr">
        <is>
          <t>6行 5列，源：None 备：</t>
        </is>
      </c>
      <c r="DP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8" s="0" t="inlineStr">
        <is>
          <t>9行 5列，源：12:30:45.123500 备：23:59:59.9999</t>
        </is>
      </c>
      <c r="DT88" s="0" t="inlineStr">
        <is>
          <t>11行 3列，源：23:59:59.120000 备：</t>
        </is>
      </c>
      <c r="DV88" s="0" t="inlineStr">
        <is>
          <t>13行 1列，源：Y 备：A</t>
        </is>
      </c>
      <c r="EB88" s="0" t="inlineStr">
        <is>
          <t>9行 5列，源：12:30:45.123500 备：23:59:59.9999</t>
        </is>
      </c>
      <c r="EC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88" s="0" t="inlineStr">
        <is>
          <t>6行 2列，源：32767.0 备：</t>
        </is>
      </c>
      <c r="EK88" s="0" t="inlineStr">
        <is>
          <t>10行 4列，源：12:30:45.123000 备：23:59:59.999</t>
        </is>
      </c>
      <c r="EO88" s="0" t="inlineStr">
        <is>
          <t>10行 7列，源：12:30:45.123457 备：09:12:34.123457</t>
        </is>
      </c>
      <c r="EQ88" s="0" t="inlineStr">
        <is>
          <t>6行 2列，源：32767.0 备：</t>
        </is>
      </c>
      <c r="EZ88" s="0" t="inlineStr">
        <is>
          <t>6行 2列，源：32767.0 备：</t>
        </is>
      </c>
      <c r="FA88" s="0" t="inlineStr">
        <is>
          <t>21行 2列，源：b'mC\xac\x05\xc6\x08)\xcb5\xa6]H\xc3U\xae\xa1\x03\x1a\xd7f\xe6\xf6\\I\xceM,\xbe\xe4\x9d\x10N:\xc8\xc8}Mj\xcez\xd6\x1d\xf1O\x0e\xc0*$\x14\xaa\xc5\x1d?\xf9\xad]q\x1eq\xda\x9b\xf7\xa5\xa1o\xac;\xcbT*\x12\xc8,\xc1\xe5\xfe\x1b\x8fN\x14v\xc6\xd9w\xda\xc6\xfaFx\xc8\xc3=k\xb6w\xae\xbde\xf6,' 备：48656C6C6F576F726C64</t>
        </is>
      </c>
      <c r="FB88" s="0" t="inlineStr">
        <is>
          <t>45行 1列，源：2068-05-11 14:31:00 备：1990-11-26 00:01:00</t>
        </is>
      </c>
      <c r="FD88" s="0" t="inlineStr">
        <is>
          <t>6行 2列，源：32767.0 备：</t>
        </is>
      </c>
      <c r="FE88" s="0" t="inlineStr">
        <is>
          <t>9行 5列，源：2013-03-12 02:00:00.0000 -04:25 备：2063-05-11 10:30:45.1235 -04:00</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c_dtoffset_5列源备映射错误，源端为datetimeoffset None位	期望更改为text	实际备端为datetimeoffset None位</t>
        </is>
      </c>
      <c r="AK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9" s="0" t="inlineStr">
        <is>
          <t>7行 13列，源：None 备：</t>
        </is>
      </c>
      <c r="AX89" s="0" t="inlineStr">
        <is>
          <t>44行 0列，源：71 备：367</t>
        </is>
      </c>
      <c r="BA89" s="0" t="inlineStr">
        <is>
          <t>7行 10列，源：None 备：</t>
        </is>
      </c>
      <c r="BB89" s="0" t="inlineStr">
        <is>
          <t>44行 0列，源：217 备：3</t>
        </is>
      </c>
      <c r="BH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9" s="0" t="inlineStr">
        <is>
          <t>10行 5列，源：0001-01-01 00:00:00 备：1900-01-01 00:00:00.0000</t>
        </is>
      </c>
      <c r="BO89" s="0" t="inlineStr">
        <is>
          <t>6行 6列，源：None 备：</t>
        </is>
      </c>
      <c r="BQ89" s="0" t="inlineStr">
        <is>
          <t>9行 6列，源：9999-12-31 23:59:59.999990 备：2026-04-17 17:17:33.41330</t>
        </is>
      </c>
      <c r="BR89" s="0" t="inlineStr">
        <is>
          <t>5行 15列，源：123.456789 备：</t>
        </is>
      </c>
      <c r="BT89" s="0" t="inlineStr">
        <is>
          <t>13行 1列，源：Y 备：A</t>
        </is>
      </c>
      <c r="BW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9" s="0" t="inlineStr">
        <is>
          <t>22行 0列，源：75 备：6</t>
        </is>
      </c>
      <c r="CD89" s="0" t="inlineStr">
        <is>
          <t>9行 6列，源：2013-03-12 02:00:00.00000 -04:25 备：2063-05-11 10:30:45.12346 -04:00</t>
        </is>
      </c>
      <c r="CF89" s="0" t="inlineStr">
        <is>
          <t>9行 6列，源：2013-03-12 02:00:00.00000 -04:25 备：1999-05-16 01:30:45.12346 +10:15</t>
        </is>
      </c>
      <c r="CG89" s="0" t="inlineStr">
        <is>
          <t>9行 6列，源：2013-03-12 02:00:00.00000 -04:25 备：2063-05-11 10:30:45.12346 -04:00</t>
        </is>
      </c>
      <c r="CI89" s="0"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89" s="0" t="inlineStr">
        <is>
          <t>13行 2列，源：1900-01-01 00:00:00.0 +00:00 备：2025-05-12 00:00:00.0 -14:00</t>
        </is>
      </c>
      <c r="CM89" s="0" t="inlineStr">
        <is>
          <t>12行 3列，源：None 备：12:30:45.12</t>
        </is>
      </c>
      <c r="CN89" s="0" t="inlineStr">
        <is>
          <t>11行 4列，源：2025-05-12 00:00:00.000 -14:00 备：2000-05-11 00:30:45.123 +09:00</t>
        </is>
      </c>
      <c r="CW89" s="0" t="inlineStr">
        <is>
          <t>6行 18列，源：None 备：1000.0000</t>
        </is>
      </c>
      <c r="DJ89" s="0" t="inlineStr">
        <is>
          <t>6行 6列，源：None 备：</t>
        </is>
      </c>
      <c r="DP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9" s="0" t="inlineStr">
        <is>
          <t>9行 6列，源：12:30:45.123460 备：23:59:59.99999</t>
        </is>
      </c>
      <c r="DT89" s="0" t="inlineStr">
        <is>
          <t>11行 4列，源：23:59:59.123000 备：</t>
        </is>
      </c>
      <c r="DV89" s="0" t="inlineStr">
        <is>
          <t>13行 1列，源：Y 备：A</t>
        </is>
      </c>
      <c r="EB89" s="0" t="inlineStr">
        <is>
          <t>9行 6列，源：12:30:45.123460 备：23:59:59.99999</t>
        </is>
      </c>
      <c r="EC89" s="0" t="inlineStr">
        <is>
          <t>22行 0列，源：75 备：6</t>
        </is>
      </c>
      <c r="EF89" s="0" t="inlineStr">
        <is>
          <t>6行 3列，源：2147483647.0 备：</t>
        </is>
      </c>
      <c r="EK89" s="0" t="inlineStr">
        <is>
          <t>10行 5列，源：12:30:45.123500 备：23:59:59.9999</t>
        </is>
      </c>
      <c r="EO89" s="0" t="inlineStr">
        <is>
          <t>11行 0列，源：12 备：5</t>
        </is>
      </c>
      <c r="EQ89" s="0" t="inlineStr">
        <is>
          <t>6行 3列，源：2147483647.0 备：</t>
        </is>
      </c>
      <c r="EZ89" s="0" t="inlineStr">
        <is>
          <t>6行 3列，源：2147483647.0 备：</t>
        </is>
      </c>
      <c r="FA89" s="0"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FB89" s="0" t="inlineStr">
        <is>
          <t>46行 0列，源：180 备：83</t>
        </is>
      </c>
      <c r="FD89" s="0" t="inlineStr">
        <is>
          <t>6行 3列，源：2147483647.0 备：</t>
        </is>
      </c>
      <c r="FE89" s="0" t="inlineStr">
        <is>
          <t>9行 6列，源：2013-03-12 02:00:00.00000 -04:25 备：2063-05-11 10:30:45.12346 -04:00</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c_dtoffset_6列源备映射错误，源端为datetimeoffset None位	期望更改为text	实际备端为datetimeoffset None位</t>
        </is>
      </c>
      <c r="AK90" s="0" t="inlineStr">
        <is>
          <t>13行 0列，源：14 备：7</t>
        </is>
      </c>
      <c r="AT90" s="0" t="inlineStr">
        <is>
          <t>7行 14列，源：None 备：</t>
        </is>
      </c>
      <c r="AX90" s="0" t="inlineStr">
        <is>
          <t>44行 1列，源：2023-05-11 00:00:00.123000 备：2003-11-04 23:59:59.990</t>
        </is>
      </c>
      <c r="BA90" s="0" t="inlineStr">
        <is>
          <t>7行 11列，源：None 备：</t>
        </is>
      </c>
      <c r="BB90" s="0" t="inlineStr">
        <is>
          <t>44行 1列，源：2003-11-04 23:59:59.990000 备：1753-01-01 00:00:00.000</t>
        </is>
      </c>
      <c r="BH90" s="0" t="inlineStr">
        <is>
          <t>13行 0列，源：14 备：7</t>
        </is>
      </c>
      <c r="BM90" s="0" t="inlineStr">
        <is>
          <t>10行 6列，源：0001-01-01 00:00:00 备：1900-01-01 00:00:00.00000</t>
        </is>
      </c>
      <c r="BO90" s="0" t="inlineStr">
        <is>
          <t>6行 7列，源：None 备：</t>
        </is>
      </c>
      <c r="BQ90" s="0" t="inlineStr">
        <is>
          <t>9行 7列，源：9999-12-31 23:59:59.999999 备：2026-04-17 17:17:33.413301</t>
        </is>
      </c>
      <c r="BR90" s="0" t="inlineStr">
        <is>
          <t>5行 16列，源：nan 备：</t>
        </is>
      </c>
      <c r="BT90" s="0" t="inlineStr">
        <is>
          <t>13行 2列，源：€¶I€¶                备：THIS IS A TESTCASEYF</t>
        </is>
      </c>
      <c r="BW90" s="0" t="inlineStr">
        <is>
          <t>13行 0列，源：14 备：7</t>
        </is>
      </c>
      <c r="BX90" s="0" t="inlineStr">
        <is>
          <t>22行 1列，源：b'A' 备：70</t>
        </is>
      </c>
      <c r="CD90" s="0" t="inlineStr">
        <is>
          <t>9行 7列，源：2013-03-12 02:00:00.000000 -04:25 备：2063-05-11 10:30:45.123457 -04:00</t>
        </is>
      </c>
      <c r="CF90" s="0" t="inlineStr">
        <is>
          <t>9行 7列，源：2013-03-12 02:00:00.000000 -04:25 备：1999-05-16 01:30:45.123457 +10:15</t>
        </is>
      </c>
      <c r="CG90" s="0" t="inlineStr">
        <is>
          <t>9行 7列，源：2013-03-12 02:00:00.000000 -04:25 备：2063-05-11 10:30:45.123457 -04:00</t>
        </is>
      </c>
      <c r="CI90" s="0" t="inlineStr">
        <is>
          <t>22行 0列，源：107 备：60</t>
        </is>
      </c>
      <c r="CJ90" s="0" t="inlineStr">
        <is>
          <t>13行 3列，源：1900-01-01 00:00:00.00 +00:00 备：2025-05-12 00:00:00.00 -14:00</t>
        </is>
      </c>
      <c r="CM90" s="0" t="inlineStr">
        <is>
          <t>12行 4列，源：00:00:01.123000 备：12:30:45.123</t>
        </is>
      </c>
      <c r="CN90" s="0" t="inlineStr">
        <is>
          <t>11行 5列，源：2025-05-12 00:00:00.0000 -14:00 备：2000-05-11 00:30:45.1235 +09:00</t>
        </is>
      </c>
      <c r="CW90" s="0" t="inlineStr">
        <is>
          <t>6行 19列，源：None 备：</t>
        </is>
      </c>
      <c r="DJ90" s="0" t="inlineStr">
        <is>
          <t>6行 7列，源：None 备：</t>
        </is>
      </c>
      <c r="DP90" s="0" t="inlineStr">
        <is>
          <t>13行 0列，源：14 备：7</t>
        </is>
      </c>
      <c r="DR90" s="0" t="inlineStr">
        <is>
          <t>9行 7列，源：12:30:45.123456 备：23:59:59.999999</t>
        </is>
      </c>
      <c r="DT90" s="0" t="inlineStr">
        <is>
          <t>11行 5列，源：23:59:59.123500 备：</t>
        </is>
      </c>
      <c r="DV90" s="0" t="inlineStr">
        <is>
          <t>13行 2列，源：€¶I€¶ 备：THIS IS A TESTCASEYF</t>
        </is>
      </c>
      <c r="EB90" s="0" t="inlineStr">
        <is>
          <t>9行 7列，源：12:30:45.123456 备：23:59:59.999999</t>
        </is>
      </c>
      <c r="EC90" s="0" t="inlineStr">
        <is>
          <t>22行 1列，源：b'A' 备：A1</t>
        </is>
      </c>
      <c r="EF90" s="0" t="inlineStr">
        <is>
          <t>6行 4列，源：9.223372036854776e+18 备：</t>
        </is>
      </c>
      <c r="EK90" s="0" t="inlineStr">
        <is>
          <t>10行 6列，源：12:30:45.123460 备：23:59:59.99999</t>
        </is>
      </c>
      <c r="EO90" s="0" t="inlineStr">
        <is>
          <t>11行 1列，源：23:59:59 备：12:30:45</t>
        </is>
      </c>
      <c r="EQ90" s="0" t="inlineStr">
        <is>
          <t>6行 4列，源：9.223372036854776e+18 备：</t>
        </is>
      </c>
      <c r="EZ90" s="0" t="inlineStr">
        <is>
          <t>6行 4列，源：9.223372036854776e+18 备：</t>
        </is>
      </c>
      <c r="FA90" s="0" t="inlineStr">
        <is>
          <t>22行 0列，源：107 备：8</t>
        </is>
      </c>
      <c r="FB90" s="0" t="inlineStr">
        <is>
          <t>46行 1列，源：2079-06-05 23:59:00 备：2025-05-11 12:00:00</t>
        </is>
      </c>
      <c r="FD90" s="0" t="inlineStr">
        <is>
          <t>6行 4列，源：9.223372036854776e+18 备：</t>
        </is>
      </c>
      <c r="FE90" s="0" t="inlineStr">
        <is>
          <t>9行 7列，源：2013-03-12 02:00:00.000000 -04:25 备：2063-05-11 10:30:45.123457 -04:00</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c_dtoffset列源备映射错误，源端为datetimeoffset None位	期望更改为text	实际备端为datetimeoffset None位</t>
        </is>
      </c>
      <c r="AK91" s="0" t="inlineStr">
        <is>
          <t>13行 1列，源：Y 备：a</t>
        </is>
      </c>
      <c r="AT91" s="0" t="inlineStr">
        <is>
          <t>7行 15列，源：1.23456789012345e-30 备：0.0000000000000</t>
        </is>
      </c>
      <c r="AX91" s="0" t="inlineStr">
        <is>
          <t>45行 0列，源：72 备：368</t>
        </is>
      </c>
      <c r="BA91" s="0" t="inlineStr">
        <is>
          <t>7行 12列，源：None 备：</t>
        </is>
      </c>
      <c r="BB91" s="0" t="inlineStr">
        <is>
          <t>45行 0列，源：218 备：4</t>
        </is>
      </c>
      <c r="BH91" s="0" t="inlineStr">
        <is>
          <t>13行 1列，源：Y 备：a</t>
        </is>
      </c>
      <c r="BM91" s="0" t="inlineStr">
        <is>
          <t>10行 7列，源：0001-01-01 00:00:00 备：1900-01-01 00:00:00.000000</t>
        </is>
      </c>
      <c r="BO91" s="0" t="inlineStr">
        <is>
          <t>6行 8列，源：None 备：</t>
        </is>
      </c>
      <c r="BQ91" s="0" t="inlineStr">
        <is>
          <t>9行 8列，源：9999-12-31 23:59:59.999999 备：2026-04-17 17:17:33.4133005</t>
        </is>
      </c>
      <c r="BR91" s="0" t="inlineStr">
        <is>
          <t>5行 17列，源：None 备：</t>
        </is>
      </c>
      <c r="BT91" s="0" t="inlineStr">
        <is>
          <t>13行 2列，源：€¶I€¶                备：THIS IS A TESTCASEYF</t>
        </is>
      </c>
      <c r="BW91" s="0" t="inlineStr">
        <is>
          <t>13行 1列，源：Y 备：a</t>
        </is>
      </c>
      <c r="BX91" s="0" t="inlineStr">
        <is>
          <t>22行 2列，源：b'Variable length bina' 备：327391B2CAEBBB33387BF93BC613762F886C2282</t>
        </is>
      </c>
      <c r="CD91" s="0" t="inlineStr">
        <is>
          <t>9行 8列，源：2013-03-12 02:00:00.0000000 -04:25 备：2063-05-11 10:30:45.1234567 -04:00</t>
        </is>
      </c>
      <c r="CF91" s="0" t="inlineStr">
        <is>
          <t>9行 8列，源：2013-03-12 02:00:00.0000000 -04:25 备：1999-05-16 01:30:45.1234567 +10:15</t>
        </is>
      </c>
      <c r="CG91" s="0" t="inlineStr">
        <is>
          <t>9行 8列，源：2013-03-12 02:00:00.0000000 -04:25 备：2063-05-11 10:30:45.1234567 -04:00</t>
        </is>
      </c>
      <c r="CI91" s="0" t="inlineStr">
        <is>
          <t>22行 1列，源：b'T' 备：2A</t>
        </is>
      </c>
      <c r="CJ91" s="0" t="inlineStr">
        <is>
          <t>13行 4列，源：1900-01-01 00:00:00.000 +00:00 备：2025-05-12 00:00:00.000 -14:00</t>
        </is>
      </c>
      <c r="CM91" s="0" t="inlineStr">
        <is>
          <t>12行 5列，源：None 备：12:30:45.1234</t>
        </is>
      </c>
      <c r="CN91" s="0" t="inlineStr">
        <is>
          <t>11行 6列，源：2025-05-12 00:00:00.00000 -14:00 备：2000-05-11 00:30:45.12346 +09:00</t>
        </is>
      </c>
      <c r="CW91" s="0" t="inlineStr">
        <is>
          <t>7行 0列，源：8 备：16</t>
        </is>
      </c>
      <c r="DJ91" s="0" t="inlineStr">
        <is>
          <t>6行 8列，源：None 备：</t>
        </is>
      </c>
      <c r="DP91" s="0" t="inlineStr">
        <is>
          <t>13行 1列，源：Y 备：a</t>
        </is>
      </c>
      <c r="DR91" s="0" t="inlineStr">
        <is>
          <t>9行 8列，源：12:30:45.123456 备：23:59:59.9999999</t>
        </is>
      </c>
      <c r="DT91" s="0" t="inlineStr">
        <is>
          <t>11行 6列，源：23:59:59.123460 备：</t>
        </is>
      </c>
      <c r="DV91" s="0" t="inlineStr">
        <is>
          <t>13行 2列，源：€¶I€¶ 备：THIS IS A TESTCASEYF</t>
        </is>
      </c>
      <c r="EB91" s="0" t="inlineStr">
        <is>
          <t>9行 8列，源：12:30:45.123456 备：23:59:59.9999999</t>
        </is>
      </c>
      <c r="EC91" s="0" t="inlineStr">
        <is>
          <t>22行 2列，源：b'Variable length bina' 备：AD7ED41B1D00F92B45F25CF2229E24D477C63B5F7EF7CDF51E30E1613DE5498552FD76F5566B4B803FCBEB0B7FB9183DC9CBCAFAB6B920AE14DA302E3AEC4B6BE492E02B0FF485065D94B138BF11875CF2C74E23094E3A16D0558E47C5A60E4646AAD94B</t>
        </is>
      </c>
      <c r="EF91" s="0" t="inlineStr">
        <is>
          <t>6行 5列，源：None 备：0</t>
        </is>
      </c>
      <c r="EK91" s="0" t="inlineStr">
        <is>
          <t>10行 7列，源：12:30:45.123457 备：23:59:59.999999</t>
        </is>
      </c>
      <c r="EO91" s="0" t="inlineStr">
        <is>
          <t>11行 2列，源：23:59:59.100000 备：12:30:45.1</t>
        </is>
      </c>
      <c r="EQ91" s="0" t="inlineStr">
        <is>
          <t>6行 5列，源：None 备：</t>
        </is>
      </c>
      <c r="EZ91" s="0" t="inlineStr">
        <is>
          <t>6行 5列，源：None 备：0</t>
        </is>
      </c>
      <c r="FA91" s="0" t="inlineStr">
        <is>
          <t>22行 1列，源：b'T' 备：42</t>
        </is>
      </c>
      <c r="FB91" s="0" t="inlineStr">
        <is>
          <t>47行 0列，源：183 备：84</t>
        </is>
      </c>
      <c r="FD91" s="0" t="inlineStr">
        <is>
          <t>6行 5列，源：None 备：</t>
        </is>
      </c>
      <c r="FE91" s="0" t="inlineStr">
        <is>
          <t>9行 8列，源：2013-03-12 02:00:00.0000000 -04:25 备：2063-05-11 10:30:45.1234567 -04:00</t>
        </is>
      </c>
    </row>
    <row r="92">
      <c r="A92" s="0" t="inlineStr">
        <is>
          <t>info_text_dml_single_pk_urp</t>
        </is>
      </c>
      <c r="K92" s="0" t="inlineStr">
        <is>
          <t>[0;34m info_text_dml_single_pk_urp [0m源备字段数相同，源端字段：3 	备端字段3</t>
        </is>
      </c>
      <c r="W92" s="16">
        <f>HYPERLINK("#2026041723hbase0!AN2","NO 源备存在差异，共2个")</f>
        <v/>
      </c>
      <c r="X92" s="0">
        <f>A92</f>
        <v/>
      </c>
      <c r="AK92" s="0" t="inlineStr">
        <is>
          <t>13行 1列，源：Y 备：a</t>
        </is>
      </c>
      <c r="AT92" s="0" t="inlineStr">
        <is>
          <t>7行 16列，源：1.2345669834560371e-20 备：0.000000</t>
        </is>
      </c>
      <c r="AX92" s="0" t="inlineStr">
        <is>
          <t>45行 1列，源：2024-05-11 12:00:00.567000 备：2004-12-24 23:59:59.990</t>
        </is>
      </c>
      <c r="BA92" s="0" t="inlineStr">
        <is>
          <t>7行 13列，源：None 备：</t>
        </is>
      </c>
      <c r="BB92" s="0" t="inlineStr">
        <is>
          <t>45行 1列，源：2004-12-24 23:59:59.990000 备：9999-12-31 23:59:59.997</t>
        </is>
      </c>
      <c r="BH92" s="0" t="inlineStr">
        <is>
          <t>13行 1列，源：Y 备：a</t>
        </is>
      </c>
      <c r="BM92" s="0" t="inlineStr">
        <is>
          <t>10行 8列，源：0001-01-01 00:00:00 备：1900-01-01 00:00:00.0000000</t>
        </is>
      </c>
      <c r="BO92" s="0" t="inlineStr">
        <is>
          <t>6行 9列，源：None 备：</t>
        </is>
      </c>
      <c r="BQ92" s="0" t="inlineStr">
        <is>
          <t>10行 0列，源：56 备：4</t>
        </is>
      </c>
      <c r="BR92" s="0" t="inlineStr">
        <is>
          <t>5行 18列，源：None 备：</t>
        </is>
      </c>
      <c r="BT92"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2" s="0" t="inlineStr">
        <is>
          <t>13行 1列，源：Y 备：a</t>
        </is>
      </c>
      <c r="BX92" s="0"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92" s="0" t="inlineStr">
        <is>
          <t>10行 0列，源：11 备：7</t>
        </is>
      </c>
      <c r="CF92" s="0" t="inlineStr">
        <is>
          <t>10行 0列，源：11 备：13</t>
        </is>
      </c>
      <c r="CG92" s="0" t="inlineStr">
        <is>
          <t>10行 0列，源：11 备：7</t>
        </is>
      </c>
      <c r="CI92" s="0" t="inlineStr">
        <is>
          <t>22行 2列，源：b'HelloWorld\x00\x00\x00\x00\x00\x00\x00\x00\x00\x00' 备：3132333435363738393031323334353637383930</t>
        </is>
      </c>
      <c r="CJ92" s="0" t="inlineStr">
        <is>
          <t>13行 5列，源：1900-01-01 00:00:00.0000 +00:00 备：2025-05-12 00:00:00.0000 -14:00</t>
        </is>
      </c>
      <c r="CM92" s="0" t="inlineStr">
        <is>
          <t>12行 6列，源：00:00:01.123460 备：12:30:45.12340</t>
        </is>
      </c>
      <c r="CN92" s="0" t="inlineStr">
        <is>
          <t>11行 7列，源：2025-05-12 00:00:00.000000 -14:00 备：2000-05-11 00:30:45.123457 +09:00</t>
        </is>
      </c>
      <c r="CW92" s="0" t="inlineStr">
        <is>
          <t>7行 1列，源：nan 备：</t>
        </is>
      </c>
      <c r="DJ92" s="0" t="inlineStr">
        <is>
          <t>6行 10列，源：None 备：</t>
        </is>
      </c>
      <c r="DP92" s="0" t="inlineStr">
        <is>
          <t>13行 1列，源：Y 备：a</t>
        </is>
      </c>
      <c r="DR92" s="0" t="inlineStr">
        <is>
          <t>10行 0列，源：11 备：4</t>
        </is>
      </c>
      <c r="DT92" s="0" t="inlineStr">
        <is>
          <t>11行 7列，源：23:59:59.123457 备：</t>
        </is>
      </c>
      <c r="DV92"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2" s="0" t="inlineStr">
        <is>
          <t>10行 0列，源：11 备：4</t>
        </is>
      </c>
      <c r="EC92" s="0"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92" s="0" t="inlineStr">
        <is>
          <t>6行 6列，源：None 备：1</t>
        </is>
      </c>
      <c r="EK92" s="0" t="inlineStr">
        <is>
          <t>10行 8列，源：12:30:45.123456 备：23:59:59.9999999</t>
        </is>
      </c>
      <c r="EO92" s="0" t="inlineStr">
        <is>
          <t>11行 3列，源：23:59:59.120000 备：12:30:45.10</t>
        </is>
      </c>
      <c r="EQ92" s="0" t="inlineStr">
        <is>
          <t>6行 6列，源：None 备：</t>
        </is>
      </c>
      <c r="EZ92" s="0" t="inlineStr">
        <is>
          <t>6行 6列，源：None 备：1</t>
        </is>
      </c>
      <c r="FA92" s="0" t="inlineStr">
        <is>
          <t>22行 2列，源：b'HelloWorld' 备：C9CFBAA3D3A2B7BDC8EDBCFEB9C9B7DDB9ABCBBE</t>
        </is>
      </c>
      <c r="FB92" s="0" t="inlineStr">
        <is>
          <t>47行 1列，源：2025-05-11 12:00:00 备：2023-12-25 23:59:00</t>
        </is>
      </c>
      <c r="FD92" s="0" t="inlineStr">
        <is>
          <t>6行 6列，源：None 备：</t>
        </is>
      </c>
      <c r="FE92" s="0" t="inlineStr">
        <is>
          <t>10行 0列，源：11 备：7</t>
        </is>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YES!PK__info_tex__3213E83FC088BC6F</t>
        </is>
      </c>
      <c r="J93" s="0" t="inlineStr">
        <is>
          <t>YES! 主键相关索引</t>
        </is>
      </c>
      <c r="K93" s="0" t="inlineStr">
        <is>
          <t xml:space="preserve"> NO!  	 id列源备映射错误，源端为int None位	期望更改为text	实际备端为int None位</t>
        </is>
      </c>
      <c r="AK93" s="0" t="inlineStr">
        <is>
          <t>13行 2列，源：测Test\n%_8试&amp;12YG@2   备：this is a testcaseyf</t>
        </is>
      </c>
      <c r="AT93" s="0" t="inlineStr">
        <is>
          <t>7行 18列，源：None 备：1234.5678</t>
        </is>
      </c>
      <c r="AX93" s="0" t="inlineStr">
        <is>
          <t>46行 0列，源：73 备：371</t>
        </is>
      </c>
      <c r="BA93" s="0" t="inlineStr">
        <is>
          <t>7行 14列，源：None 备：</t>
        </is>
      </c>
      <c r="BB93" s="0" t="inlineStr">
        <is>
          <t>46行 0列，源：220 备：5</t>
        </is>
      </c>
      <c r="BH93" s="0" t="inlineStr">
        <is>
          <t>13行 2列，源：测Test\n%_8试&amp;12YG@2   备：this is a testcaseyf</t>
        </is>
      </c>
      <c r="BM93" s="0" t="inlineStr">
        <is>
          <t>11行 0列，源：25 备：223</t>
        </is>
      </c>
      <c r="BO93" s="0" t="inlineStr">
        <is>
          <t>6行 10列，源：None 备：</t>
        </is>
      </c>
      <c r="BQ93" s="0" t="inlineStr">
        <is>
          <t>10行 1列，源：1945-05-11 14:30:45 备：0001-01-01 00:00:00</t>
        </is>
      </c>
      <c r="BR93" s="0" t="inlineStr">
        <is>
          <t>5行 19列，源：True 备：</t>
        </is>
      </c>
      <c r="BT93"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3" s="0" t="inlineStr">
        <is>
          <t>13行 2列，源：测Test\n%_8试&amp;12YG@2 备：this is a testcaseyf</t>
        </is>
      </c>
      <c r="BX93" s="0" t="inlineStr">
        <is>
          <t>23行 0列，源：76 备：7</t>
        </is>
      </c>
      <c r="CD93" s="0" t="inlineStr">
        <is>
          <t>10行 1列，源：2003-11-05 02:00:00 -05:10 备：1933-05-11 15:30:45 +01:00</t>
        </is>
      </c>
      <c r="CF93" s="0" t="inlineStr">
        <is>
          <t>10行 1列，源：2003-11-05 02:00:00 -05:10 备：1971-05-11 00:00:00 +14:00</t>
        </is>
      </c>
      <c r="CG93" s="0" t="inlineStr">
        <is>
          <t>10行 1列，源：2003-11-05 02:00:00 -05:10 备：1933-05-11 15:30:45 +01:00</t>
        </is>
      </c>
      <c r="CI93" s="0"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3" s="0" t="inlineStr">
        <is>
          <t>13行 6列，源：1900-01-01 00:00:00.00000 +00:00 备：2025-05-12 00:00:00.00000 -14:00</t>
        </is>
      </c>
      <c r="CM93" s="0" t="inlineStr">
        <is>
          <t>12行 7列，源：None 备：12:30:45.123400</t>
        </is>
      </c>
      <c r="CN93" s="0" t="inlineStr">
        <is>
          <t>11行 8列，源：2025-05-11 23:59:59.9999999 -14:00 备：2000-05-11 00:30:45.1234567 +09:00</t>
        </is>
      </c>
      <c r="CW93" s="0" t="inlineStr">
        <is>
          <t>7行 2列，源：nan 备：</t>
        </is>
      </c>
      <c r="DJ93" s="0" t="inlineStr">
        <is>
          <t>6行 11列，源：None 备：</t>
        </is>
      </c>
      <c r="DP93" s="0" t="inlineStr">
        <is>
          <t>13行 2列，源：测Test\n%_8试&amp;12YG@2 备：this is a testcaseyf</t>
        </is>
      </c>
      <c r="DR93" s="0" t="inlineStr">
        <is>
          <t>11行 0列，源：12 备：5</t>
        </is>
      </c>
      <c r="DT93" s="0" t="inlineStr">
        <is>
          <t>11行 8列，源：23:59:59.123456 备：</t>
        </is>
      </c>
      <c r="DV93"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3" s="0" t="inlineStr">
        <is>
          <t>11行 0列，源：12 备：5</t>
        </is>
      </c>
      <c r="EC93" s="0" t="inlineStr">
        <is>
          <t>23行 0列，源：76 备：7</t>
        </is>
      </c>
      <c r="EF93" s="0" t="inlineStr">
        <is>
          <t>6行 7列，源：None 备：0.00000000000000000000000000100000000000</t>
        </is>
      </c>
      <c r="EK93" s="0" t="inlineStr">
        <is>
          <t>11行 0列，源：12 备：4</t>
        </is>
      </c>
      <c r="EO93" s="0" t="inlineStr">
        <is>
          <t>11行 4列，源：23:59:59.123000 备：12:30:45.100</t>
        </is>
      </c>
      <c r="EQ93" s="0" t="inlineStr">
        <is>
          <t>6行 7列，源：None 备：</t>
        </is>
      </c>
      <c r="EZ93" s="0" t="inlineStr">
        <is>
          <t>6行 7列，源：None 备：0.00000000000000000000000000100000000000</t>
        </is>
      </c>
      <c r="FA93" s="0"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93" s="0" t="inlineStr">
        <is>
          <t>48行 0列，源：184 备：9</t>
        </is>
      </c>
      <c r="FD93" s="0" t="inlineStr">
        <is>
          <t>6行 7列，源：None 备：</t>
        </is>
      </c>
      <c r="FE93" s="0" t="inlineStr">
        <is>
          <t>10行 1列，源：2003-11-05 02:00:00 -05:10 备：1933-05-11 15:30:45 +01:00</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c_text列源备映射正确，源端为text 2147483647位	期望更改为text	实际备端为text 2147483647位</t>
        </is>
      </c>
      <c r="AK94" s="0" t="inlineStr">
        <is>
          <t>13行 2列，源：测Test\n%_8试&amp;12YG@2   备：this is a testcaseyf</t>
        </is>
      </c>
      <c r="AT94" s="0" t="inlineStr">
        <is>
          <t>7行 19列，源：False 备：0</t>
        </is>
      </c>
      <c r="AX94" s="0" t="inlineStr">
        <is>
          <t>46行 1列，源：2025-01-01 00:00:00.233000 备：2023-05-11 00:00:00.123</t>
        </is>
      </c>
      <c r="BA94" s="0" t="inlineStr">
        <is>
          <t>7行 15列，源：123.456789 备：0.0000000000000</t>
        </is>
      </c>
      <c r="BB94" s="0" t="inlineStr">
        <is>
          <t>46行 1列，源：9999-12-30 23:59:59.997000 备：2026-04-17 17:16:32.183</t>
        </is>
      </c>
      <c r="BH94" s="0" t="inlineStr">
        <is>
          <t>13行 2列，源：测Test\n%_8试&amp;12YG@2   备：this is a testcaseyf</t>
        </is>
      </c>
      <c r="BM94" s="0" t="inlineStr">
        <is>
          <t>11行 1列，源：9999-12-31 23:59:59 备：2026-04-17 17:17:25</t>
        </is>
      </c>
      <c r="BO94" s="0" t="inlineStr">
        <is>
          <t>6行 11列，源：None 备：</t>
        </is>
      </c>
      <c r="BQ94" s="0" t="inlineStr">
        <is>
          <t>10行 2列，源：1945-05-11 14:30:45.100000 备：0001-01-01 00:00:00.0</t>
        </is>
      </c>
      <c r="BR94" s="0" t="inlineStr">
        <is>
          <t>6行 0列，源：8 备：15</t>
        </is>
      </c>
      <c r="BT94" s="0" t="inlineStr">
        <is>
          <t>14行 0列，源：27 备：4</t>
        </is>
      </c>
      <c r="BW94" s="0" t="inlineStr">
        <is>
          <t>13行 2列，源：测Test\n%_8试&amp;12YG@2 备：this is a testcaseyf</t>
        </is>
      </c>
      <c r="BX94" s="0" t="inlineStr">
        <is>
          <t>23行 1列，源：b'p' 备：54</t>
        </is>
      </c>
      <c r="CD94" s="0" t="inlineStr">
        <is>
          <t>10行 2列，源：2003-11-05 02:00:00.0 -05:10 备：1933-05-11 15:30:45.1 +01:00</t>
        </is>
      </c>
      <c r="CF94" s="0" t="inlineStr">
        <is>
          <t>10行 2列，源：2003-11-05 02:00:00.0 -05:10 备：1971-05-11 00:00:00.0 +14:00</t>
        </is>
      </c>
      <c r="CG94" s="0" t="inlineStr">
        <is>
          <t>10行 2列，源：2003-11-05 02:00:00.0 -05:10 备：1933-05-11 15:30:45.1 +01:00</t>
        </is>
      </c>
      <c r="CI94" s="0" t="inlineStr">
        <is>
          <t>23行 0列，源：108 备：7</t>
        </is>
      </c>
      <c r="CJ94" s="0" t="inlineStr">
        <is>
          <t>13行 7列，源：1900-01-01 00:00:00.000000 +00:00 备：2025-05-12 00:00:00.000000 -14:00</t>
        </is>
      </c>
      <c r="CM94" s="0" t="inlineStr">
        <is>
          <t>12行 8列，源：00:00:01.123456 备：12:30:45.1234000</t>
        </is>
      </c>
      <c r="CN94" s="0" t="inlineStr">
        <is>
          <t>12行 0列，源：13 备：9</t>
        </is>
      </c>
      <c r="CW94" s="0" t="inlineStr">
        <is>
          <t>7行 3列，源：nan 备：</t>
        </is>
      </c>
      <c r="DJ94" s="0" t="inlineStr">
        <is>
          <t>6行 12列，源：None 备：</t>
        </is>
      </c>
      <c r="DP94" s="0" t="inlineStr">
        <is>
          <t>13行 2列，源：测Test\n%_8试&amp;12YG@2 备：this is a testcaseyf</t>
        </is>
      </c>
      <c r="DR94" s="0" t="inlineStr">
        <is>
          <t>11行 1列，源：23:59:59 备：12:30:45</t>
        </is>
      </c>
      <c r="DT94" s="0" t="inlineStr">
        <is>
          <t>12行 0列，源：13 备：22</t>
        </is>
      </c>
      <c r="DV94" s="0" t="inlineStr">
        <is>
          <t>14行 0列，源：27 备：4</t>
        </is>
      </c>
      <c r="EB94" s="0" t="inlineStr">
        <is>
          <t>11行 1列，源：23:59:59 备：12:30:45</t>
        </is>
      </c>
      <c r="EC94" s="0" t="inlineStr">
        <is>
          <t>23行 1列，源：b'\xa1' 备：54</t>
        </is>
      </c>
      <c r="EF94" s="0" t="inlineStr">
        <is>
          <t>6行 8列，源：None 备：0.0000000010</t>
        </is>
      </c>
      <c r="EK94" s="0" t="inlineStr">
        <is>
          <t>11行 1列，源：23:59:59 备：12:30:45</t>
        </is>
      </c>
      <c r="EO94" s="0" t="inlineStr">
        <is>
          <t>11行 5列，源：23:59:59.123500 备：12:30:45.1000</t>
        </is>
      </c>
      <c r="EQ94" s="0" t="inlineStr">
        <is>
          <t>6行 8列，源：None 备：</t>
        </is>
      </c>
      <c r="EZ94" s="0" t="inlineStr">
        <is>
          <t>6行 8列，源：None 备：0.0000000010</t>
        </is>
      </c>
      <c r="FA94" s="0" t="inlineStr">
        <is>
          <t>23行 0列，源：108 备：9</t>
        </is>
      </c>
      <c r="FB94" s="0" t="inlineStr">
        <is>
          <t>48行 1列，源：2023-12-25 23:59:00 备：1981-05-11 14:31:00</t>
        </is>
      </c>
      <c r="FD94" s="0" t="inlineStr">
        <is>
          <t>6行 8列，源：None 备：</t>
        </is>
      </c>
      <c r="FE94" s="0" t="inlineStr">
        <is>
          <t>10行 2列，源：2003-11-05 02:00:00.0 -05:10 备：1933-05-11 15:30:45.1 +01:00</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c_ntext列源备映射错误，源端为ntext 2147483646位	期望更改为text	实际备端为ntext 2147483646位</t>
        </is>
      </c>
      <c r="AK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5" s="0" t="inlineStr">
        <is>
          <t>8行 0列，源：9 备：17</t>
        </is>
      </c>
      <c r="AX95" s="0" t="inlineStr">
        <is>
          <t>47行 0列，源：74 备：372</t>
        </is>
      </c>
      <c r="BA95" s="0" t="inlineStr">
        <is>
          <t>7行 16列，源：1.2345669834560371e-20 备：0.000000</t>
        </is>
      </c>
      <c r="BB95" s="0" t="inlineStr">
        <is>
          <t>47行 0列，源：221 备：6</t>
        </is>
      </c>
      <c r="BH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5" s="0" t="inlineStr">
        <is>
          <t>11行 2列，源：9999-12-31 23:59:59.900000 备：2026-04-17 17:17:24.6</t>
        </is>
      </c>
      <c r="BO95" s="0" t="inlineStr">
        <is>
          <t>6行 12列，源：None 备：</t>
        </is>
      </c>
      <c r="BQ95" s="0" t="inlineStr">
        <is>
          <t>10行 3列，源：1945-05-11 14:30:45.120000 备：0001-01-01 00:00:00.00</t>
        </is>
      </c>
      <c r="BR95" s="0" t="inlineStr">
        <is>
          <t>6行 1列，源：0.0 备：</t>
        </is>
      </c>
      <c r="BT95" s="0" t="inlineStr">
        <is>
          <t>14行 1列，源：测 备：6</t>
        </is>
      </c>
      <c r="BW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5" s="0" t="inlineStr">
        <is>
          <t>23行 2列，源：b'2s\x91\xb2\xca\xeb\xbb38{\xf9;\xc6\x13v/\x88l"\x82' 备：48656C6C6F576F726C6400000000000000000000</t>
        </is>
      </c>
      <c r="CD95" s="0" t="inlineStr">
        <is>
          <t>10行 3列，源：2003-11-05 02:00:00.00 -05:10 备：1933-05-11 15:30:45.12 +01:00</t>
        </is>
      </c>
      <c r="CF95" s="0" t="inlineStr">
        <is>
          <t>10行 3列，源：2003-11-05 02:00:00.00 -05:10 备：1971-05-11 00:00:00.00 +14:00</t>
        </is>
      </c>
      <c r="CG95" s="0" t="inlineStr">
        <is>
          <t>10行 3列，源：2003-11-05 02:00:00.00 -05:10 备：1933-05-11 15:30:45.12 +01:00</t>
        </is>
      </c>
      <c r="CI95" s="0" t="inlineStr">
        <is>
          <t>23行 1列，源：b'B' 备：54</t>
        </is>
      </c>
      <c r="CJ95" s="0" t="inlineStr">
        <is>
          <t>13行 8列，源：1900-01-01 00:00:00.0000000 +00:00 备：2025-05-11 23:59:59.9999999 -14:00</t>
        </is>
      </c>
      <c r="CM95" s="0" t="inlineStr">
        <is>
          <t>13行 0列，源：14 备：9</t>
        </is>
      </c>
      <c r="CN95" s="0" t="inlineStr">
        <is>
          <t>12行 1列，源：2025-05-12 00:00:00 -14:00 备：2063-03-12 02:00:00 -04:25</t>
        </is>
      </c>
      <c r="CW95" s="0" t="inlineStr">
        <is>
          <t>7行 4列，源：nan 备：</t>
        </is>
      </c>
      <c r="DJ95" s="0" t="inlineStr">
        <is>
          <t>6行 13列，源：None 备：</t>
        </is>
      </c>
      <c r="DP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5" s="0" t="inlineStr">
        <is>
          <t>11行 2列，源：23:59:59.100000 备：12:30:45.1</t>
        </is>
      </c>
      <c r="DT95" s="0" t="inlineStr">
        <is>
          <t>12行 1列，源：None 备：00:00:00</t>
        </is>
      </c>
      <c r="DV95" s="0" t="inlineStr">
        <is>
          <t>14行 1列，源：测 备：6</t>
        </is>
      </c>
      <c r="EB95" s="0" t="inlineStr">
        <is>
          <t>11行 2列，源：23:59:59.100000 备：12:30:45.1</t>
        </is>
      </c>
      <c r="EC95" s="0" t="inlineStr">
        <is>
          <t>23行 2列，源：b'\xad~\xd4\x1b\x1d\x00\xf9+E\xf2\\\xf2"\x9e$\xd4w\xc6;_~\xf7\xcd\xf5\x1e0\xe1a=\xe5I\x85R\xfdv\xf5VkK\x80?\xcb\xeb\x0b\x7f\xb9\x18=\xc9\xcb\xca\xfa\xb6\xb9 \xae\x14\xda0.:\xecKk\xe4\x92\xe0+\x0f\xf4\x85\x06]\x94\xb18\xbf\x11\x87\\\xf2\xc7N#\tN:\x16\xd0U\x8eG\xc5\xa6\x0eFF\xaa\xd9K' 备：48656C6C6F576F726C64</t>
        </is>
      </c>
      <c r="EF95" s="0" t="inlineStr">
        <is>
          <t>6行 9列，源：None 备：0.0001</t>
        </is>
      </c>
      <c r="EK95" s="0" t="inlineStr">
        <is>
          <t>11行 2列，源：23:59:59.100000 备：12:30:45.0</t>
        </is>
      </c>
      <c r="EO95" s="0" t="inlineStr">
        <is>
          <t>11行 6列，源：23:59:59.123460 备：12:30:45.10000</t>
        </is>
      </c>
      <c r="EQ95" s="0" t="inlineStr">
        <is>
          <t>6行 9列，源：None 备：</t>
        </is>
      </c>
      <c r="EZ95" s="0" t="inlineStr">
        <is>
          <t>6行 9列，源：None 备：0.0001</t>
        </is>
      </c>
      <c r="FA95" s="0" t="inlineStr">
        <is>
          <t>23行 1列，源：b'B' 备：2A</t>
        </is>
      </c>
      <c r="FD95" s="0" t="inlineStr">
        <is>
          <t>6行 9列，源：None 备：</t>
        </is>
      </c>
      <c r="FE95" s="0" t="inlineStr">
        <is>
          <t>10行 3列，源：2003-11-05 02:00:00.00 -05:10 备：1933-05-11 15:30:45.12 +01:00</t>
        </is>
      </c>
    </row>
    <row r="96">
      <c r="A96" s="0" t="inlineStr">
        <is>
          <t>info_geometry_dml_single_pk_urp</t>
        </is>
      </c>
      <c r="K96" s="0" t="inlineStr">
        <is>
          <t>[0;34m info_geometry_dml_single_pk_urp [0m源备字段数相同，源端字段：2 	备端字段2</t>
        </is>
      </c>
      <c r="W96" s="16">
        <f>HYPERLINK("#2026041723hbase0!AO2","NO 源备存在差异，共7个")</f>
        <v/>
      </c>
      <c r="X96" s="0">
        <f>A96</f>
        <v/>
      </c>
      <c r="AK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6" s="0" t="inlineStr">
        <is>
          <t>8行 2列，源：12345.0 备：</t>
        </is>
      </c>
      <c r="AX96" s="0" t="inlineStr">
        <is>
          <t>47行 1列，源：2040-12-25 23:59:59.997000 备：2024-05-11 12:00:00.567</t>
        </is>
      </c>
      <c r="BA96" s="0" t="inlineStr">
        <is>
          <t>7行 18列，源：None 备：1234.5678</t>
        </is>
      </c>
      <c r="BB96" s="0" t="inlineStr">
        <is>
          <t>47行 1列，源：2023-05-11 00:00:00.123000 备：2020-02-29 19:27:31.123</t>
        </is>
      </c>
      <c r="BH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6" s="0" t="inlineStr">
        <is>
          <t>11行 3列，源：9999-12-31 23:59:59.990000 备：2026-04-17 17:17:24.63</t>
        </is>
      </c>
      <c r="BO96" s="0" t="inlineStr">
        <is>
          <t>6行 13列，源：None 备：</t>
        </is>
      </c>
      <c r="BQ96" s="0" t="inlineStr">
        <is>
          <t>10行 4列，源：1945-05-11 14:30:45.123000 备：0001-01-01 00:00:00.000</t>
        </is>
      </c>
      <c r="BR96" s="0" t="inlineStr">
        <is>
          <t>6行 2列，源：0.0 备：</t>
        </is>
      </c>
      <c r="BT96" s="0" t="inlineStr">
        <is>
          <t>14行 1列，源：测 备：6</t>
        </is>
      </c>
      <c r="BW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6" s="0"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96" s="0" t="inlineStr">
        <is>
          <t>10行 4列，源：2003-11-05 02:00:00.000 -05:10 备：1933-05-11 15:30:45.123 +01:00</t>
        </is>
      </c>
      <c r="CF96" s="0" t="inlineStr">
        <is>
          <t>10行 4列，源：2003-11-05 02:00:00.000 -05:10 备：1971-05-11 00:00:00.000 +14:00</t>
        </is>
      </c>
      <c r="CG96" s="0" t="inlineStr">
        <is>
          <t>10行 4列，源：2003-11-05 02:00:00.000 -05:10 备：1933-05-11 15:30:45.123 +01:00</t>
        </is>
      </c>
      <c r="CI96" s="0" t="inlineStr">
        <is>
          <t>23行 2列，源：b'\xc9\xcf\xba\xa3\xd3\xa2\xb7\xbd\xc8\xed\xbc\xfe\xb9\xc9\xb7\xdd\xb9\xab\xcb\xbe' 备：48656C6C6F576F726C6400000000000000000000</t>
        </is>
      </c>
      <c r="CJ96" s="0" t="inlineStr">
        <is>
          <t>14行 0列，源：53 备：13</t>
        </is>
      </c>
      <c r="CM96" s="0" t="inlineStr">
        <is>
          <t>13行 1列，源：12:00:00 备：12:30:45</t>
        </is>
      </c>
      <c r="CN96" s="0" t="inlineStr">
        <is>
          <t>12行 2列，源：2025-05-12 00:00:00.0 -14:00 备：2063-03-12 02:00:00.0 -04:25</t>
        </is>
      </c>
      <c r="CW96" s="0" t="inlineStr">
        <is>
          <t>7行 5列，源：None 备：</t>
        </is>
      </c>
      <c r="DJ96" s="0" t="inlineStr">
        <is>
          <t>6行 14列，源：None 备：</t>
        </is>
      </c>
      <c r="DP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6" s="0" t="inlineStr">
        <is>
          <t>11行 3列，源：23:59:59.120000 备：12:30:45.10</t>
        </is>
      </c>
      <c r="DT96" s="0" t="inlineStr">
        <is>
          <t>12行 3列，源：None 备：00:00:00.00</t>
        </is>
      </c>
      <c r="DV96" s="0" t="inlineStr">
        <is>
          <t>14行 1列，源：测 备：6</t>
        </is>
      </c>
      <c r="EB96" s="0" t="inlineStr">
        <is>
          <t>11行 3列，源：23:59:59.120000 备：12:30:45.10</t>
        </is>
      </c>
      <c r="EC96" s="0"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96" s="0" t="inlineStr">
        <is>
          <t>6行 10列，源：None 备：0</t>
        </is>
      </c>
      <c r="EK96" s="0" t="inlineStr">
        <is>
          <t>11行 3列，源：23:59:59.120000 备：12:30:45.00</t>
        </is>
      </c>
      <c r="EO96" s="0" t="inlineStr">
        <is>
          <t>11行 7列，源：23:59:59.123457 备：12:30:45.100000</t>
        </is>
      </c>
      <c r="EQ96" s="0" t="inlineStr">
        <is>
          <t>6行 10列，源：None 备：</t>
        </is>
      </c>
      <c r="EZ96" s="0" t="inlineStr">
        <is>
          <t>6行 10列，源：None 备：0</t>
        </is>
      </c>
      <c r="FA96" s="0" t="inlineStr">
        <is>
          <t>23行 2列，源：b'\xc9\xcf\xba\xa3\xd3\xa2\xb7\xbd\xc8\xed\xbc\xfe\xb9\xc9\xb7\xdd\xb9\xab\xcb\xbe' 备：7E21402324255E262A5D</t>
        </is>
      </c>
      <c r="FD96" s="0" t="inlineStr">
        <is>
          <t>6行 10列，源：None 备：</t>
        </is>
      </c>
      <c r="FE96" s="0" t="inlineStr">
        <is>
          <t>10行 4列，源：2003-11-05 02:00:00.000 -05:10 备：1933-05-11 15:30:45.123 +01:00</t>
        </is>
      </c>
    </row>
    <row r="97">
      <c r="B97" s="0" t="inlineStr">
        <is>
          <t>YES</t>
        </is>
      </c>
      <c r="C97" s="0" t="inlineStr">
        <is>
          <t>NULL</t>
        </is>
      </c>
      <c r="D97" s="0" t="inlineStr">
        <is>
          <t>NULL</t>
        </is>
      </c>
      <c r="E97" s="0" t="inlineStr">
        <is>
          <t>NULL</t>
        </is>
      </c>
      <c r="F97" s="0" t="inlineStr">
        <is>
          <t>NULL</t>
        </is>
      </c>
      <c r="G97" s="0" t="inlineStr">
        <is>
          <t>NULL</t>
        </is>
      </c>
      <c r="H97" s="0" t="inlineStr">
        <is>
          <t>NULL</t>
        </is>
      </c>
      <c r="I97" s="0" t="inlineStr">
        <is>
          <t>YES!PK__info_geo__3213E83FE2036960</t>
        </is>
      </c>
      <c r="J97" s="0" t="inlineStr">
        <is>
          <t>YES! 主键相关索引</t>
        </is>
      </c>
      <c r="K97" s="0" t="inlineStr">
        <is>
          <t xml:space="preserve"> NO!  	 id列源备映射错误，源端为int None位	期望更改为text	实际备端为int None位</t>
        </is>
      </c>
      <c r="AK97" s="0" t="inlineStr">
        <is>
          <t>14行 0列，源：15 备：8</t>
        </is>
      </c>
      <c r="AT97" s="0" t="inlineStr">
        <is>
          <t>8行 5列，源：None 备：</t>
        </is>
      </c>
      <c r="AX97" s="0" t="inlineStr">
        <is>
          <t>48行 0列，源：121 备：373</t>
        </is>
      </c>
      <c r="BA97" s="0" t="inlineStr">
        <is>
          <t>7行 19列，源：True 备：0</t>
        </is>
      </c>
      <c r="BB97" s="0" t="inlineStr">
        <is>
          <t>48行 0列，源：222 备：7</t>
        </is>
      </c>
      <c r="BH97" s="0" t="inlineStr">
        <is>
          <t>14行 0列，源：15 备：8</t>
        </is>
      </c>
      <c r="BM97" s="0" t="inlineStr">
        <is>
          <t>11行 4列，源：9999-12-31 23:59:59.999000 备：2026-04-17 17:17:24.631</t>
        </is>
      </c>
      <c r="BO97" s="0" t="inlineStr">
        <is>
          <t>6行 14列，源：None 备：</t>
        </is>
      </c>
      <c r="BQ97" s="0" t="inlineStr">
        <is>
          <t>10行 5列，源：1945-05-11 14:30:45.123500 备：0001-01-01 00:00:00.0000</t>
        </is>
      </c>
      <c r="BR97" s="0" t="inlineStr">
        <is>
          <t>6行 3列，源：0.0 备：</t>
        </is>
      </c>
      <c r="BT97" s="0" t="inlineStr">
        <is>
          <t>14行 2列，源：这是一个长字符串             备：12345678901234567890</t>
        </is>
      </c>
      <c r="BW97" s="0" t="inlineStr">
        <is>
          <t>14行 0列，源：15 备：8</t>
        </is>
      </c>
      <c r="BX97" s="0" t="inlineStr">
        <is>
          <t>24行 0列，源：77 备：73</t>
        </is>
      </c>
      <c r="CD97" s="0" t="inlineStr">
        <is>
          <t>10行 5列，源：2003-11-05 02:00:00.0000 -05:10 备：1933-05-11 15:30:45.1235 +01:00</t>
        </is>
      </c>
      <c r="CF97" s="0" t="inlineStr">
        <is>
          <t>10行 5列，源：2003-11-05 02:00:00.0000 -05:10 备：1971-05-11 00:00:00.0000 +14:00</t>
        </is>
      </c>
      <c r="CG97" s="0" t="inlineStr">
        <is>
          <t>10行 5列，源：2003-11-05 02:00:00.0000 -05:10 备：1933-05-11 15:30:45.1235 +01:00</t>
        </is>
      </c>
      <c r="CI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97" s="0" t="inlineStr">
        <is>
          <t>14行 1列，源：2026-04-17 17:18:32 +08:00 备：1971-05-11 00:00:00 +14:00</t>
        </is>
      </c>
      <c r="CM97" s="0" t="inlineStr">
        <is>
          <t>13行 2列，源：None 备：12:30:45.1</t>
        </is>
      </c>
      <c r="CN97" s="0" t="inlineStr">
        <is>
          <t>12行 3列，源：2025-05-12 00:00:00.00 -14:00 备：2063-03-12 02:00:00.00 -04:25</t>
        </is>
      </c>
      <c r="CW97" s="0" t="inlineStr">
        <is>
          <t>7行 6列，源：None 备：</t>
        </is>
      </c>
      <c r="DJ97" s="0" t="inlineStr">
        <is>
          <t>6行 15列，源：nan 备：</t>
        </is>
      </c>
      <c r="DP97" s="0" t="inlineStr">
        <is>
          <t>14行 0列，源：15 备：8</t>
        </is>
      </c>
      <c r="DR97" s="0" t="inlineStr">
        <is>
          <t>11行 4列，源：23:59:59.123000 备：12:30:45.100</t>
        </is>
      </c>
      <c r="DT97" s="0" t="inlineStr">
        <is>
          <t>12行 5列，源：None 备：00:00:00.0000</t>
        </is>
      </c>
      <c r="DV97" s="0" t="inlineStr">
        <is>
          <t>14行 2列，源：这是一个长字符串 备：12345678901234567890</t>
        </is>
      </c>
      <c r="EB97" s="0" t="inlineStr">
        <is>
          <t>11行 4列，源：23:59:59.123000 备：12:30:45.100</t>
        </is>
      </c>
      <c r="EC97" s="0" t="inlineStr">
        <is>
          <t>24行 0列，源：77 备：73</t>
        </is>
      </c>
      <c r="EF97" s="0" t="inlineStr">
        <is>
          <t>6行 11列，源：None 备：1</t>
        </is>
      </c>
      <c r="EK97" s="0" t="inlineStr">
        <is>
          <t>11行 4列，源：23:59:59.123000 备：12:30:45.000</t>
        </is>
      </c>
      <c r="EO97" s="0" t="inlineStr">
        <is>
          <t>11行 8列，源：23:59:59.123456 备：12:30:45.1000000</t>
        </is>
      </c>
      <c r="EQ97" s="0" t="inlineStr">
        <is>
          <t>6行 11列，源：None 备：</t>
        </is>
      </c>
      <c r="EZ97" s="0" t="inlineStr">
        <is>
          <t>6行 11列，源：None 备：1</t>
        </is>
      </c>
      <c r="FA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D97" s="0" t="inlineStr">
        <is>
          <t>6行 11列，源：None 备：</t>
        </is>
      </c>
      <c r="FE97" s="0" t="inlineStr">
        <is>
          <t>10行 5列，源：2003-11-05 02:00:00.0000 -05:10 备：1933-05-11 15:30:45.1235 +01:00</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c_geometry列源备映射错误，源端为geometry -1位	期望更改为text	实际备端为geometry -1位</t>
        </is>
      </c>
      <c r="AK98" s="0" t="inlineStr">
        <is>
          <t>14行 1列，源：N 备：a</t>
        </is>
      </c>
      <c r="AT98" s="0" t="inlineStr">
        <is>
          <t>8行 6列，源：None 备：</t>
        </is>
      </c>
      <c r="AX98" s="0" t="inlineStr">
        <is>
          <t>48行 1列，源：2023-05-11 00:00:00.123000 备：2025-01-01 00:00:00.233</t>
        </is>
      </c>
      <c r="BA98" s="0" t="inlineStr">
        <is>
          <t>8行 0列，源：9 备：17</t>
        </is>
      </c>
      <c r="BB98" s="0" t="inlineStr">
        <is>
          <t>48行 1列，源：2024-05-11 12:00:00.567000 备：2000-05-11 14:30:29.000</t>
        </is>
      </c>
      <c r="BH98" s="0" t="inlineStr">
        <is>
          <t>14行 1列，源：N 备：a</t>
        </is>
      </c>
      <c r="BM98" s="0" t="inlineStr">
        <is>
          <t>11行 5列，源：9999-12-31 23:59:59.999900 备：2026-04-17 17:17:24.6306</t>
        </is>
      </c>
      <c r="BO98" s="0" t="inlineStr">
        <is>
          <t>6行 15列，源：1.23456789e+38 备：-123456789000000002003480098325095514112.0000000000000</t>
        </is>
      </c>
      <c r="BQ98" s="0" t="inlineStr">
        <is>
          <t>10行 6列，源：1945-05-11 14:30:45.123460 备：0001-01-01 00:00:00.00000</t>
        </is>
      </c>
      <c r="BR98" s="0" t="inlineStr">
        <is>
          <t>6行 4列，源：0.0 备：</t>
        </is>
      </c>
      <c r="BT98" s="0" t="inlineStr">
        <is>
          <t>14行 2列，源：这是一个长字符串             备：12345678901234567890</t>
        </is>
      </c>
      <c r="BW98" s="0" t="inlineStr">
        <is>
          <t>14行 1列，源：N 备：a</t>
        </is>
      </c>
      <c r="BX98" s="0" t="inlineStr">
        <is>
          <t>24行 1列，源：b'T' 备：00</t>
        </is>
      </c>
      <c r="CD98" s="0" t="inlineStr">
        <is>
          <t>10行 6列，源：2003-11-05 02:00:00.00000 -05:10 备：1933-05-11 15:30:45.12346 +01:00</t>
        </is>
      </c>
      <c r="CF98" s="0" t="inlineStr">
        <is>
          <t>10行 6列，源：2003-11-05 02:00:00.00000 -05:10 备：1971-05-11 00:00:00.00000 +14:00</t>
        </is>
      </c>
      <c r="CG98" s="0" t="inlineStr">
        <is>
          <t>10行 6列，源：2003-11-05 02:00:00.00000 -05:10 备：1933-05-11 15:30:45.12346 +01:00</t>
        </is>
      </c>
      <c r="CI98" s="0" t="inlineStr">
        <is>
          <t>24行 0列，源：109 备：8</t>
        </is>
      </c>
      <c r="CJ98" s="0" t="inlineStr">
        <is>
          <t>14行 2列，源：2026-04-17 17:18:31.5 +08:00 备：1971-05-11 00:00:00.0 +14:00</t>
        </is>
      </c>
      <c r="CM98" s="0" t="inlineStr">
        <is>
          <t>13行 3列，源：12:00:00.120000 备：12:30:45.12</t>
        </is>
      </c>
      <c r="CN98" s="0" t="inlineStr">
        <is>
          <t>12行 4列，源：2025-05-12 00:00:00.000 -14:00 备：2063-03-12 02:00:00.000 -04:25</t>
        </is>
      </c>
      <c r="CW98" s="0" t="inlineStr">
        <is>
          <t>7行 7列，源：None 备：</t>
        </is>
      </c>
      <c r="DJ98" s="0" t="inlineStr">
        <is>
          <t>6行 16列，源：nan 备：</t>
        </is>
      </c>
      <c r="DP98" s="0" t="inlineStr">
        <is>
          <t>14行 1列，源：N 备：a</t>
        </is>
      </c>
      <c r="DR98" s="0" t="inlineStr">
        <is>
          <t>11行 5列，源：23:59:59.123500 备：12:30:45.1000</t>
        </is>
      </c>
      <c r="DT98" s="0" t="inlineStr">
        <is>
          <t>12行 7列，源：None 备：00:00:00.000000</t>
        </is>
      </c>
      <c r="DV98" s="0" t="inlineStr">
        <is>
          <t>14行 2列，源：这是一个长字符串 备：12345678901234567890</t>
        </is>
      </c>
      <c r="EB98" s="0" t="inlineStr">
        <is>
          <t>11行 5列，源：23:59:59.123500 备：12:30:45.1000</t>
        </is>
      </c>
      <c r="EC98" s="0" t="inlineStr">
        <is>
          <t>24行 1列，源：b'T' 备：</t>
        </is>
      </c>
      <c r="EF98" s="0" t="inlineStr">
        <is>
          <t>6行 12列，源：None 备：0.00000000000000000000000000000100000000</t>
        </is>
      </c>
      <c r="EK98" s="0" t="inlineStr">
        <is>
          <t>11行 5列，源：23:59:59.123500 备：12:30:45.0000</t>
        </is>
      </c>
      <c r="EO98" s="0" t="inlineStr">
        <is>
          <t>12行 0列，源：13 备：6</t>
        </is>
      </c>
      <c r="EQ98" s="0" t="inlineStr">
        <is>
          <t>6行 12列，源：None 备：</t>
        </is>
      </c>
      <c r="EZ98" s="0" t="inlineStr">
        <is>
          <t>6行 12列，源：None 备：0.00000000000000000000000000000100000000</t>
        </is>
      </c>
      <c r="FD98" s="0" t="inlineStr">
        <is>
          <t>6行 12列，源：None 备：</t>
        </is>
      </c>
      <c r="FE98" s="0" t="inlineStr">
        <is>
          <t>10行 6列，源：2003-11-05 02:00:00.00000 -05:10 备：1933-05-11 15:30:45.12346 +01:00</t>
        </is>
      </c>
    </row>
    <row r="99">
      <c r="A99" s="0" t="inlineStr">
        <is>
          <t>info_sdt_dml_batch1_pk_drp2</t>
        </is>
      </c>
      <c r="K99" s="0" t="inlineStr">
        <is>
          <t>[0;34m info_sdt_dml_batch1_pk_drp2 [0m源备字段数相同，源端字段：2 	备端字段2</t>
        </is>
      </c>
      <c r="W99" s="16">
        <f>HYPERLINK("#2026041723hbase0!AP2","NO 源备存在差异，共10个")</f>
        <v/>
      </c>
      <c r="X99" s="0">
        <f>A99</f>
        <v/>
      </c>
      <c r="AK99" s="0" t="inlineStr">
        <is>
          <t>14行 1列，源：N 备：a</t>
        </is>
      </c>
      <c r="AT99" s="0" t="inlineStr">
        <is>
          <t>8行 7列，源：None 备：</t>
        </is>
      </c>
      <c r="AX99" s="0" t="inlineStr">
        <is>
          <t>49行 0列，源：122 备：4</t>
        </is>
      </c>
      <c r="BA99" s="0" t="inlineStr">
        <is>
          <t>8行 2列，源：0.0 备：0</t>
        </is>
      </c>
      <c r="BB99" s="0" t="inlineStr">
        <is>
          <t>49行 0列，源：223 备：8</t>
        </is>
      </c>
      <c r="BH99" s="0" t="inlineStr">
        <is>
          <t>14行 1列，源：N 备：a</t>
        </is>
      </c>
      <c r="BM99" s="0" t="inlineStr">
        <is>
          <t>11行 6列，源：9999-12-31 23:59:59.999990 备：2026-04-17 17:17:24.63065</t>
        </is>
      </c>
      <c r="BO99" s="0" t="inlineStr">
        <is>
          <t>6行 16列，源：3.4028230607370965e+38 备：-340282306073709652508363335590014353408.000000</t>
        </is>
      </c>
      <c r="BQ99" s="0" t="inlineStr">
        <is>
          <t>10行 7列，源：1945-05-11 14:30:45.123457 备：0001-01-01 00:00:00.000000</t>
        </is>
      </c>
      <c r="BR99" s="0" t="inlineStr">
        <is>
          <t>6行 6列，源：None 备：1</t>
        </is>
      </c>
      <c r="BT99"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99" s="0" t="inlineStr">
        <is>
          <t>14行 1列，源：N 备：a</t>
        </is>
      </c>
      <c r="BX99" s="0" t="inlineStr">
        <is>
          <t>24行 2列，源：b'HelloWorld\x00\x00\x00\x00\x00\x00\x00\x00\x00\x00' 备：0000000000000000000000000000000000000000</t>
        </is>
      </c>
      <c r="CD99" s="0" t="inlineStr">
        <is>
          <t>10行 7列，源：2003-11-05 02:00:00.000000 -05:10 备：1933-05-11 15:30:45.123457 +01:00</t>
        </is>
      </c>
      <c r="CF99" s="0" t="inlineStr">
        <is>
          <t>10行 7列，源：2003-11-05 02:00:00.000000 -05:10 备：1971-05-11 00:00:00.000000 +14:00</t>
        </is>
      </c>
      <c r="CG99" s="0" t="inlineStr">
        <is>
          <t>10行 7列，源：2003-11-05 02:00:00.000000 -05:10 备：1933-05-11 15:30:45.123457 +01:00</t>
        </is>
      </c>
      <c r="CI99" s="0" t="inlineStr">
        <is>
          <t>24行 1列，源：b'*' 备：42</t>
        </is>
      </c>
      <c r="CJ99" s="0" t="inlineStr">
        <is>
          <t>14行 3列，源：2026-04-17 17:18:31.54 +08:00 备：1971-05-11 00:00:00.00 +14:00</t>
        </is>
      </c>
      <c r="CM99" s="0" t="inlineStr">
        <is>
          <t>13行 4列，源：None 备：12:30:45.123</t>
        </is>
      </c>
      <c r="CN99" s="0" t="inlineStr">
        <is>
          <t>12行 5列，源：2025-05-12 00:00:00.0000 -14:00 备：2063-03-12 02:00:00.0000 -04:25</t>
        </is>
      </c>
      <c r="CW99" s="0" t="inlineStr">
        <is>
          <t>7行 9列，源：None 备：</t>
        </is>
      </c>
      <c r="DJ99" s="0" t="inlineStr">
        <is>
          <t>6行 17列，源：None 备：1000000.0000</t>
        </is>
      </c>
      <c r="DP99" s="0" t="inlineStr">
        <is>
          <t>14行 1列，源：N 备：a</t>
        </is>
      </c>
      <c r="DR99" s="0" t="inlineStr">
        <is>
          <t>11行 6列，源：23:59:59.123460 备：12:30:45.10000</t>
        </is>
      </c>
      <c r="DT99" s="0" t="inlineStr">
        <is>
          <t>13行 0列，源：14 备：23</t>
        </is>
      </c>
      <c r="DV99"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99" s="0" t="inlineStr">
        <is>
          <t>11行 6列，源：23:59:59.123460 备：12:30:45.10000</t>
        </is>
      </c>
      <c r="EC99" s="0" t="inlineStr">
        <is>
          <t>24行 2列，源：b'HelloWorld' 备：</t>
        </is>
      </c>
      <c r="EF99" s="0" t="inlineStr">
        <is>
          <t>6行 13列，源：None 备：0.0000010000</t>
        </is>
      </c>
      <c r="EK99" s="0" t="inlineStr">
        <is>
          <t>11行 6列，源：23:59:59.123460 备：12:30:45.00000</t>
        </is>
      </c>
      <c r="EO99" s="0" t="inlineStr">
        <is>
          <t>12行 1列，源：None 备：09:12:34</t>
        </is>
      </c>
      <c r="EQ99" s="0" t="inlineStr">
        <is>
          <t>6行 13列，源：None 备：</t>
        </is>
      </c>
      <c r="EZ99" s="0" t="inlineStr">
        <is>
          <t>6行 13列，源：None 备：0.0000010000</t>
        </is>
      </c>
      <c r="FD99" s="0" t="inlineStr">
        <is>
          <t>6行 13列，源：None 备：</t>
        </is>
      </c>
      <c r="FE99" s="0" t="inlineStr">
        <is>
          <t>10行 7列，源：2003-11-05 02:00:00.000000 -05:10 备：1933-05-11 15:30:45.123457 +01:00</t>
        </is>
      </c>
    </row>
    <row r="100">
      <c r="B100" s="0" t="inlineStr">
        <is>
          <t>YES</t>
        </is>
      </c>
      <c r="C100" s="0" t="inlineStr">
        <is>
          <t>NULL</t>
        </is>
      </c>
      <c r="D100" s="0" t="inlineStr">
        <is>
          <t>NULL</t>
        </is>
      </c>
      <c r="E100" s="0" t="inlineStr">
        <is>
          <t>NULL</t>
        </is>
      </c>
      <c r="F100" s="0" t="inlineStr">
        <is>
          <t>NULL</t>
        </is>
      </c>
      <c r="G100" s="0" t="inlineStr">
        <is>
          <t>NULL</t>
        </is>
      </c>
      <c r="H100" s="0" t="inlineStr">
        <is>
          <t>NULL</t>
        </is>
      </c>
      <c r="I100" s="0" t="inlineStr">
        <is>
          <t>YES!PK__info_sdt__3213E83FFC303CEB</t>
        </is>
      </c>
      <c r="J100" s="0" t="inlineStr">
        <is>
          <t>YES! 主键相关索引</t>
        </is>
      </c>
      <c r="K100" s="0" t="inlineStr">
        <is>
          <t xml:space="preserve"> NO!  	 id列源备映射错误，源端为int None位	期望更改为text	实际备端为int None位</t>
        </is>
      </c>
      <c r="AK100" s="0" t="inlineStr">
        <is>
          <t>14行 2列，源：€¶I€¶                备：this is a testcaseyf</t>
        </is>
      </c>
      <c r="AT100" s="0" t="inlineStr">
        <is>
          <t>8行 8列，源：None 备：</t>
        </is>
      </c>
      <c r="AX100" s="0" t="inlineStr">
        <is>
          <t>49行 1列，源：2024-05-11 12:00:00.567000 备：9999-12-31 23:59:59.997</t>
        </is>
      </c>
      <c r="BA100" s="0" t="inlineStr">
        <is>
          <t>8行 5列，源：None 备：</t>
        </is>
      </c>
      <c r="BB100" s="0" t="inlineStr">
        <is>
          <t>49行 1列，源：2025-01-01 00:00:00.233000 备：2068-05-11 14:30:30.000</t>
        </is>
      </c>
      <c r="BH100" s="0" t="inlineStr">
        <is>
          <t>14行 2列，源：€¶I€¶                备：this is a testcaseyf</t>
        </is>
      </c>
      <c r="BM100" s="0" t="inlineStr">
        <is>
          <t>11行 7列，源：9999-12-31 23:59:59.999999 备：2026-04-17 17:17:24.630647</t>
        </is>
      </c>
      <c r="BO100" s="0" t="inlineStr">
        <is>
          <t>6行 19列，源：True 备：0</t>
        </is>
      </c>
      <c r="BQ100" s="0" t="inlineStr">
        <is>
          <t>10行 8列，源：1945-05-11 14:30:45.123456 备：0001-01-01 00:00:00.0000000</t>
        </is>
      </c>
      <c r="BR100" s="0" t="inlineStr">
        <is>
          <t>6行 7列，源：None 备：0.00000000000000000000000000100000000000</t>
        </is>
      </c>
      <c r="BT100"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100" s="0" t="inlineStr">
        <is>
          <t>14行 2列，源：€¶I€¶ 备：this is a test</t>
        </is>
      </c>
      <c r="BX100" s="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00" s="0" t="inlineStr">
        <is>
          <t>10行 8列，源：2003-11-05 02:00:00.0000000 -05:10 备：1933-05-11 15:30:45.1234567 +01:00</t>
        </is>
      </c>
      <c r="CF100" s="0" t="inlineStr">
        <is>
          <t>10行 8列，源：2003-11-05 02:00:00.0000000 -05:10 备：1971-05-11 00:00:00.0000001 +14:00</t>
        </is>
      </c>
      <c r="CG100" s="0" t="inlineStr">
        <is>
          <t>10行 8列，源：2003-11-05 02:00:00.0000000 -05:10 备：1933-05-11 15:30:45.1234567 +01:00</t>
        </is>
      </c>
      <c r="CI100" s="0" t="inlineStr">
        <is>
          <t>24行 2列，源：b'~!@#$%^&amp;*]\x00\x00\x00\x00\x00\x00\x00\x00\x00\x00' 备：C9CFBAA3D3A2B7BDC8EDBCFEB9C9B7DDB9ABCBBE</t>
        </is>
      </c>
      <c r="CJ100" s="0" t="inlineStr">
        <is>
          <t>14行 4列，源：2026-04-17 17:18:31.537 +08:00 备：1971-05-11 00:00:00.000 +14:00</t>
        </is>
      </c>
      <c r="CM100" s="0" t="inlineStr">
        <is>
          <t>13行 5列，源：12:00:00.123500 备：12:30:45.1235</t>
        </is>
      </c>
      <c r="CN100" s="0" t="inlineStr">
        <is>
          <t>12行 6列，源：2025-05-12 00:00:00.00000 -14:00 备：2063-03-12 02:00:00.00000 -04:25</t>
        </is>
      </c>
      <c r="CW100" s="0" t="inlineStr">
        <is>
          <t>7行 10列，源：None 备：</t>
        </is>
      </c>
      <c r="DJ100" s="0" t="inlineStr">
        <is>
          <t>6行 18列，源：None 备：20000.0000</t>
        </is>
      </c>
      <c r="DP100" s="0" t="inlineStr">
        <is>
          <t>14行 2列，源：€¶I€¶ 备：this is a testcaseyf</t>
        </is>
      </c>
      <c r="DR100" s="0" t="inlineStr">
        <is>
          <t>11行 7列，源：23:59:59.123457 备：12:30:45.100000</t>
        </is>
      </c>
      <c r="DT100" s="0" t="inlineStr">
        <is>
          <t>13行 1列，源：None 备：23:59:59</t>
        </is>
      </c>
      <c r="DV100"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100" s="0" t="inlineStr">
        <is>
          <t>11行 7列，源：23:59:59.123457 备：12:30:45.100000</t>
        </is>
      </c>
      <c r="EC100" s="0" t="inlineStr">
        <is>
          <t>24行 3列，源：b'HelloWorldTestData' 备：</t>
        </is>
      </c>
      <c r="EF100" s="0" t="inlineStr">
        <is>
          <t>6行 14列，源：None 备：0.01</t>
        </is>
      </c>
      <c r="EK100" s="0" t="inlineStr">
        <is>
          <t>11行 7列，源：23:59:59.123457 备：12:30:45.000000</t>
        </is>
      </c>
      <c r="EO100" s="0" t="inlineStr">
        <is>
          <t>12行 2列，源：00:00:01.100000 备：12:30:45.1</t>
        </is>
      </c>
      <c r="EQ100" s="0" t="inlineStr">
        <is>
          <t>6行 14列，源：None 备：</t>
        </is>
      </c>
      <c r="EZ100" s="0" t="inlineStr">
        <is>
          <t>6行 14列，源：None 备：0.01</t>
        </is>
      </c>
      <c r="FD100" s="0" t="inlineStr">
        <is>
          <t>6行 14列，源：None 备：</t>
        </is>
      </c>
      <c r="FE100" s="0" t="inlineStr">
        <is>
          <t>10行 8列，源：2003-11-05 02:00:00.0000000 -05:10 备：1933-05-11 15:30:45.1234567 +01:00</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c_sdt列源备映射错误，源端为smalldatetime None位	期望更改为text	实际备端为smalldatetime None位</t>
        </is>
      </c>
      <c r="AK101" s="0" t="inlineStr">
        <is>
          <t>14行 2列，源：€¶I€¶                备：this is a testcaseyf</t>
        </is>
      </c>
      <c r="AT101" s="0" t="inlineStr">
        <is>
          <t>8行 10列，源：None 备：</t>
        </is>
      </c>
      <c r="AX101" s="0" t="inlineStr">
        <is>
          <t>50行 0列，源：123 备：5</t>
        </is>
      </c>
      <c r="BA101" s="0" t="inlineStr">
        <is>
          <t>8行 6列，源：None 备：</t>
        </is>
      </c>
      <c r="BB101" s="0" t="inlineStr">
        <is>
          <t>50行 0列，源：224 备：9</t>
        </is>
      </c>
      <c r="BH101" s="0" t="inlineStr">
        <is>
          <t>14行 2列，源：€¶I€¶                备：this is a testcaseyf</t>
        </is>
      </c>
      <c r="BM101" s="0" t="inlineStr">
        <is>
          <t>11行 8列，源：9999-12-31 23:59:59.999999 备：2026-04-17 17:17:24.6306467</t>
        </is>
      </c>
      <c r="BO101" s="0" t="inlineStr">
        <is>
          <t>7行 0列，源：17 备：18</t>
        </is>
      </c>
      <c r="BQ101" s="0" t="inlineStr">
        <is>
          <t>11行 0列，源：57 备：5</t>
        </is>
      </c>
      <c r="BR101" s="0" t="inlineStr">
        <is>
          <t>6行 8列，源：None 备：0.0000000010</t>
        </is>
      </c>
      <c r="BT101" s="0" t="inlineStr">
        <is>
          <t>15行 0列，源：28 备：5</t>
        </is>
      </c>
      <c r="BW101" s="0" t="inlineStr">
        <is>
          <t>14行 2列，源：€¶I€¶ 备：this is a test</t>
        </is>
      </c>
      <c r="BX101" s="0" t="inlineStr">
        <is>
          <t>25行 0列，源：78 备：74</t>
        </is>
      </c>
      <c r="CD101" s="0" t="inlineStr">
        <is>
          <t>11行 0列，源：12 备：8</t>
        </is>
      </c>
      <c r="CF101" s="0" t="inlineStr">
        <is>
          <t>11行 0列，源：12 备：130</t>
        </is>
      </c>
      <c r="CG101" s="0" t="inlineStr">
        <is>
          <t>11行 0列，源：12 备：8</t>
        </is>
      </c>
      <c r="CI101" s="0"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101" s="0" t="inlineStr">
        <is>
          <t>14行 5列，源：2026-04-17 17:18:31.5370 +08:00 备：1971-05-11 00:00:00.0000 +14:00</t>
        </is>
      </c>
      <c r="CM101" s="0" t="inlineStr">
        <is>
          <t>13行 6列，源：None 备：12:30:45.12345</t>
        </is>
      </c>
      <c r="CN101" s="0" t="inlineStr">
        <is>
          <t>12行 7列，源：2025-05-12 00:00:00.000000 -14:00 备：2063-03-12 02:00:00.000000 -04:25</t>
        </is>
      </c>
      <c r="CW101" s="0" t="inlineStr">
        <is>
          <t>7行 11列，源：None 备：</t>
        </is>
      </c>
      <c r="DJ101" s="0" t="inlineStr">
        <is>
          <t>6行 19列，源：None 备：</t>
        </is>
      </c>
      <c r="DP101" s="0" t="inlineStr">
        <is>
          <t>14行 2列，源：€¶I€¶ 备：this is a testcaseyf</t>
        </is>
      </c>
      <c r="DR101" s="0" t="inlineStr">
        <is>
          <t>11行 8列，源：23:59:59.123456 备：12:30:45.1000000</t>
        </is>
      </c>
      <c r="DT101" s="0" t="inlineStr">
        <is>
          <t>13行 2列，源：12:00:00.100000 备：23:59:59.9</t>
        </is>
      </c>
      <c r="DV101" s="0" t="inlineStr">
        <is>
          <t>15行 0列，源：28 备：5</t>
        </is>
      </c>
      <c r="EB101" s="0" t="inlineStr">
        <is>
          <t>11行 8列，源：23:59:59.123456 备：12:30:45.1000000</t>
        </is>
      </c>
      <c r="EC101" s="0" t="inlineStr">
        <is>
          <t>25行 0列，源：78 备：74</t>
        </is>
      </c>
      <c r="EF101" s="0" t="inlineStr">
        <is>
          <t>6行 15列，源：nan 备：</t>
        </is>
      </c>
      <c r="EK101" s="0" t="inlineStr">
        <is>
          <t>11行 8列，源：23:59:59.123456 备：12:30:45.0000000</t>
        </is>
      </c>
      <c r="EO101" s="0" t="inlineStr">
        <is>
          <t>12行 3列，源：None 备：09:12:34.12</t>
        </is>
      </c>
      <c r="EQ101" s="0" t="inlineStr">
        <is>
          <t>6行 15列，源：nan 备：</t>
        </is>
      </c>
      <c r="EZ101" s="0" t="inlineStr">
        <is>
          <t>6行 15列，源：nan 备：</t>
        </is>
      </c>
      <c r="FD101" s="0" t="inlineStr">
        <is>
          <t>6行 15列，源：nan 备：</t>
        </is>
      </c>
      <c r="FE101" s="0" t="inlineStr">
        <is>
          <t>11行 0列，源：12 备：8</t>
        </is>
      </c>
    </row>
    <row r="102">
      <c r="A102" s="0" t="inlineStr">
        <is>
          <t>info_varbinary_max_dml_single_pk_irp</t>
        </is>
      </c>
      <c r="K102" s="0" t="inlineStr">
        <is>
          <t>[0;34m info_varbinary_max_dml_single_pk_irp [0m源备字段数相同，源端字段：4 	备端字段4</t>
        </is>
      </c>
      <c r="W102" s="16">
        <f>HYPERLINK("#2026041723hbase0!AQ2","NO 源备存在差异，共18个")</f>
        <v/>
      </c>
      <c r="X102" s="0">
        <f>A102</f>
        <v/>
      </c>
      <c r="AK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2" s="0" t="inlineStr">
        <is>
          <t>8行 11列，源：None 备：</t>
        </is>
      </c>
      <c r="AX102" s="0" t="inlineStr">
        <is>
          <t>50行 1列，源：2025-01-01 00:00:00.233000 备：2026-04-17 17:16:25.287</t>
        </is>
      </c>
      <c r="BA102" s="0" t="inlineStr">
        <is>
          <t>8行 7列，源：None 备：</t>
        </is>
      </c>
      <c r="BB102" s="0" t="inlineStr">
        <is>
          <t>50行 1列，源：2040-12-25 23:59:59.997000 备：1981-05-11 14:30:59.000</t>
        </is>
      </c>
      <c r="BH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2" s="0" t="inlineStr">
        <is>
          <t>12行 0列，源：26 备：225</t>
        </is>
      </c>
      <c r="BO102" s="0" t="inlineStr">
        <is>
          <t>7行 1列，源：nan 备：</t>
        </is>
      </c>
      <c r="BQ102" s="0" t="inlineStr">
        <is>
          <t>11行 1列，源：2065-05-11 14:30:45 备：9999-12-31 23:59:59</t>
        </is>
      </c>
      <c r="BR102" s="0" t="inlineStr">
        <is>
          <t>6行 10列，源：None 备：0</t>
        </is>
      </c>
      <c r="BT102" s="0" t="inlineStr">
        <is>
          <t>15行 1列，源：试 备：X</t>
        </is>
      </c>
      <c r="BW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2" s="0" t="inlineStr">
        <is>
          <t>25行 1列，源：b'B' 备：20</t>
        </is>
      </c>
      <c r="CD102" s="0" t="inlineStr">
        <is>
          <t>11行 1列，源：2025-05-12 00:00:00 -14:00 备：2000-05-11 00:30:45 +09:00</t>
        </is>
      </c>
      <c r="CF102" s="0" t="inlineStr">
        <is>
          <t>11行 1列，源：2025-05-12 00:00:00 -14:00 备：2013-03-12 02:00:00 -04:25</t>
        </is>
      </c>
      <c r="CG102" s="0" t="inlineStr">
        <is>
          <t>11行 1列，源：2025-05-12 00:00:00 -14:00 备：2000-05-11 00:30:45 +09:00</t>
        </is>
      </c>
      <c r="CI102" s="0" t="inlineStr">
        <is>
          <t>25行 0列，源：110 备：9</t>
        </is>
      </c>
      <c r="CJ102" s="0" t="inlineStr">
        <is>
          <t>14行 6列，源：2026-04-17 17:18:31.53698 +08:00 备：1971-05-11 00:00:00.00000 +14:00</t>
        </is>
      </c>
      <c r="CM102" s="0" t="inlineStr">
        <is>
          <t>13行 7列，源：12:00:00.123457 备：12:30:45.123450</t>
        </is>
      </c>
      <c r="CN102" s="0" t="inlineStr">
        <is>
          <t>12行 8列，源：2025-05-11 23:59:59.9999999 -14:00 备：2063-03-12 02:00:00.0000000 -04:25</t>
        </is>
      </c>
      <c r="CW102" s="0" t="inlineStr">
        <is>
          <t>7行 12列，源：None 备：</t>
        </is>
      </c>
      <c r="DJ102" s="0" t="inlineStr">
        <is>
          <t>7行 0列，源：12 备：17</t>
        </is>
      </c>
      <c r="DP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2" s="0" t="inlineStr">
        <is>
          <t>12行 0列，源：13 备：6</t>
        </is>
      </c>
      <c r="DT102" s="0" t="inlineStr">
        <is>
          <t>13行 3列，源：None 备：23:59:59.99</t>
        </is>
      </c>
      <c r="DV102" s="0" t="inlineStr">
        <is>
          <t>15行 1列，源：试 备：X</t>
        </is>
      </c>
      <c r="EB102" s="0" t="inlineStr">
        <is>
          <t>12行 0列，源：13 备：6</t>
        </is>
      </c>
      <c r="EC102" s="0" t="inlineStr">
        <is>
          <t>25行 1列，源：b'B' 备：20</t>
        </is>
      </c>
      <c r="EF102" s="0" t="inlineStr">
        <is>
          <t>6行 16列，源：nan 备：</t>
        </is>
      </c>
      <c r="EK102" s="0" t="inlineStr">
        <is>
          <t>12行 0列，源：13 备：5</t>
        </is>
      </c>
      <c r="EO102" s="0" t="inlineStr">
        <is>
          <t>12行 4列，源：00:00:01.123000 备：12:30:45.120</t>
        </is>
      </c>
      <c r="EQ102" s="0" t="inlineStr">
        <is>
          <t>6行 16列，源：nan 备：</t>
        </is>
      </c>
      <c r="EZ102" s="0" t="inlineStr">
        <is>
          <t>6行 16列，源：nan 备：</t>
        </is>
      </c>
      <c r="FD102" s="0" t="inlineStr">
        <is>
          <t>6行 16列，源：nan 备：</t>
        </is>
      </c>
      <c r="FE102" s="0" t="inlineStr">
        <is>
          <t>11行 1列，源：2025-05-12 00:00:00 -14:00 备：2000-05-11 00:30:45 +09:00</t>
        </is>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YES!PK__info_var__3213E83F68C3051A</t>
        </is>
      </c>
      <c r="J103" s="0" t="inlineStr">
        <is>
          <t>YES! 主键相关索引</t>
        </is>
      </c>
      <c r="K103" s="0" t="inlineStr">
        <is>
          <t xml:space="preserve"> NO!  	 id列源备映射错误，源端为int None位	期望更改为text	实际备端为int None位</t>
        </is>
      </c>
      <c r="AK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3" s="0" t="inlineStr">
        <is>
          <t>8行 12列，源：None 备：</t>
        </is>
      </c>
      <c r="AX103" s="0" t="inlineStr">
        <is>
          <t>51行 0列，源：152 备：51</t>
        </is>
      </c>
      <c r="BA103" s="0" t="inlineStr">
        <is>
          <t>8行 8列，源：None 备：</t>
        </is>
      </c>
      <c r="BH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3" s="0" t="inlineStr">
        <is>
          <t>12行 1列，源：1945-05-11 14:30:45 备：9999-12-31 23:59:59</t>
        </is>
      </c>
      <c r="BO103" s="0" t="inlineStr">
        <is>
          <t>7行 2列，源：nan 备：</t>
        </is>
      </c>
      <c r="BQ103" s="0" t="inlineStr">
        <is>
          <t>11行 2列，源：2065-05-11 14:30:45.100000 备：9999-12-31 23:59:59.9</t>
        </is>
      </c>
      <c r="BR103" s="0" t="inlineStr">
        <is>
          <t>6行 11列，源：None 备：1</t>
        </is>
      </c>
      <c r="BT103" s="0" t="inlineStr">
        <is>
          <t>15行 1列，源：试 备：X</t>
        </is>
      </c>
      <c r="BW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3" s="0" t="inlineStr">
        <is>
          <t>25行 2列，源：b'\xc9\xcf\xba\xa3\xd3\xa2\xb7\xbd\xc8\xed\xbc\xfe\xb9\xc9\xb7\xdd\xb9\xab\xcb\xbe' 备：2020202020202020202020202020202020202020</t>
        </is>
      </c>
      <c r="CD103" s="0" t="inlineStr">
        <is>
          <t>11行 2列，源：2025-05-12 00:00:00.0 -14:00 备：2000-05-11 00:30:45.1 +09:00</t>
        </is>
      </c>
      <c r="CF103" s="0" t="inlineStr">
        <is>
          <t>11行 2列，源：2025-05-12 00:00:00.0 -14:00 备：2013-03-12 02:00:00.0 -04:25</t>
        </is>
      </c>
      <c r="CG103" s="0" t="inlineStr">
        <is>
          <t>11行 2列，源：2025-05-12 00:00:00.0 -14:00 备：2000-05-11 00:30:45.1 +09:00</t>
        </is>
      </c>
      <c r="CI103" s="0" t="inlineStr">
        <is>
          <t>25行 1列，源：b'*' 备：2A</t>
        </is>
      </c>
      <c r="CJ103" s="0" t="inlineStr">
        <is>
          <t>14行 7列，源：2026-04-17 17:18:31.536981 +08:00 备：1971-05-11 00:00:00.000000 +14:00</t>
        </is>
      </c>
      <c r="CM103" s="0" t="inlineStr">
        <is>
          <t>13行 8列，源：None 备：12:30:45.1234500</t>
        </is>
      </c>
      <c r="CW103" s="0" t="inlineStr">
        <is>
          <t>7行 13列，源：None 备：</t>
        </is>
      </c>
      <c r="DJ103" s="0" t="inlineStr">
        <is>
          <t>7行 1列，源：nan 备：</t>
        </is>
      </c>
      <c r="DP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3" s="0" t="inlineStr">
        <is>
          <t>12行 1列，源：None 备：12:30:45</t>
        </is>
      </c>
      <c r="DT103" s="0" t="inlineStr">
        <is>
          <t>13行 4列，源：12:00:00.123000 备：23:59:59.999</t>
        </is>
      </c>
      <c r="DV103" s="0" t="inlineStr">
        <is>
          <t>15行 1列，源：试 备：X</t>
        </is>
      </c>
      <c r="EB103" s="0" t="inlineStr">
        <is>
          <t>12行 1列，源：None 备：12:30:45</t>
        </is>
      </c>
      <c r="EC103" s="0" t="inlineStr">
        <is>
          <t>25行 2列，源：b'\xc9\xcf\xba\xa3\xd3\xa2\xb7\xbd\xc8\xed\xbc\xfe\xb9\xc9\xb7\xdd\xb9\xab\xcb\xbe' 备：20202020202020202020</t>
        </is>
      </c>
      <c r="EF103" s="0" t="inlineStr">
        <is>
          <t>6行 17列，源：None 备：</t>
        </is>
      </c>
      <c r="EK103" s="0" t="inlineStr">
        <is>
          <t>12行 1列，源：None 备：12:30:45</t>
        </is>
      </c>
      <c r="EO103" s="0" t="inlineStr">
        <is>
          <t>12行 5列，源：None 备：09:12:34.1235</t>
        </is>
      </c>
      <c r="EQ103" s="0" t="inlineStr">
        <is>
          <t>6行 17列，源：None 备：</t>
        </is>
      </c>
      <c r="EZ103" s="0" t="inlineStr">
        <is>
          <t>6行 17列，源：None 备：</t>
        </is>
      </c>
      <c r="FD103" s="0" t="inlineStr">
        <is>
          <t>6行 17列，源：None 备：</t>
        </is>
      </c>
      <c r="FE103" s="0" t="inlineStr">
        <is>
          <t>11行 2列，源：2025-05-12 00:00:00.0 -14:00 备：2000-05-11 00:30:45.1 +09:00</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c_varbinary_max1列源备映射错误，源端为varbinary -1位	期望更改为text	实际备端为varbinary -1位</t>
        </is>
      </c>
      <c r="AK104" s="0" t="inlineStr">
        <is>
          <t>15行 0列，源：16 备：9</t>
        </is>
      </c>
      <c r="AT104" s="0" t="inlineStr">
        <is>
          <t>8行 13列，源：None 备：</t>
        </is>
      </c>
      <c r="AX104" s="0" t="inlineStr">
        <is>
          <t>51行 1列，源：1900-01-01 00:00:00 备：</t>
        </is>
      </c>
      <c r="BA104" s="0" t="inlineStr">
        <is>
          <t>8行 10列，源：None 备：</t>
        </is>
      </c>
      <c r="BH104" s="0" t="inlineStr">
        <is>
          <t>15行 0列，源：16 备：9</t>
        </is>
      </c>
      <c r="BM104" s="0" t="inlineStr">
        <is>
          <t>12行 2列，源：1945-05-11 14:30:45.100000 备：9999-12-31 23:59:59.9</t>
        </is>
      </c>
      <c r="BO104" s="0" t="inlineStr">
        <is>
          <t>7行 3列，源：nan 备：</t>
        </is>
      </c>
      <c r="BQ104" s="0" t="inlineStr">
        <is>
          <t>11行 3列，源：2065-05-11 14:30:45.120000 备：9999-12-31 23:59:59.99</t>
        </is>
      </c>
      <c r="BR104" s="0" t="inlineStr">
        <is>
          <t>6行 12列，源：None 备：0.00000000000000000000000000000100000000</t>
        </is>
      </c>
      <c r="BT104" s="0" t="inlineStr">
        <is>
          <t>15行 2列，源：更新生僻字                备：This is a nchar stri</t>
        </is>
      </c>
      <c r="BW104" s="0" t="inlineStr">
        <is>
          <t>15行 0列，源：16 备：9</t>
        </is>
      </c>
      <c r="BX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104" s="0" t="inlineStr">
        <is>
          <t>11行 3列，源：2025-05-12 00:00:00.00 -14:00 备：2000-05-11 00:30:45.12 +09:00</t>
        </is>
      </c>
      <c r="CF104" s="0" t="inlineStr">
        <is>
          <t>11行 3列，源：2025-05-12 00:00:00.00 -14:00 备：2013-03-12 02:00:00.00 -04:25</t>
        </is>
      </c>
      <c r="CG104" s="0" t="inlineStr">
        <is>
          <t>11行 3列，源：2025-05-12 00:00:00.00 -14:00 备：2000-05-11 00:30:45.12 +09:00</t>
        </is>
      </c>
      <c r="CI104" s="0" t="inlineStr">
        <is>
          <t>25行 2列，源：b'12345678901234567890' 备：7E21402324255E262A5D00000000000000000000</t>
        </is>
      </c>
      <c r="CJ104" s="0" t="inlineStr">
        <is>
          <t>14行 8列，源：2026-04-17 17:18:31.5369809 +08:00 备：1971-05-11 00:00:00.0000001 +14:00</t>
        </is>
      </c>
      <c r="CW104" s="0" t="inlineStr">
        <is>
          <t>7行 14列，源：None 备：</t>
        </is>
      </c>
      <c r="DJ104" s="0" t="inlineStr">
        <is>
          <t>7行 2列，源：nan 备：</t>
        </is>
      </c>
      <c r="DP104" s="0" t="inlineStr">
        <is>
          <t>15行 0列，源：16 备：9</t>
        </is>
      </c>
      <c r="DR104" s="0" t="inlineStr">
        <is>
          <t>12行 2列，源：00:00:01.100000 备：12:30:45.1</t>
        </is>
      </c>
      <c r="DT104" s="0" t="inlineStr">
        <is>
          <t>13行 5列，源：None 备：23:59:59.9999</t>
        </is>
      </c>
      <c r="DV104" s="0" t="inlineStr">
        <is>
          <t>15行 2列，源：更新生僻字 备：This is a nchar stri</t>
        </is>
      </c>
      <c r="EB104" s="0" t="inlineStr">
        <is>
          <t>12行 2列，源：00:00:01.100000 备：12:30:45.1</t>
        </is>
      </c>
      <c r="EC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104" s="0" t="inlineStr">
        <is>
          <t>6行 18列，源：None 备：</t>
        </is>
      </c>
      <c r="EK104" s="0" t="inlineStr">
        <is>
          <t>12行 2列，源：00:00:01.100000 备：12:30:45.1</t>
        </is>
      </c>
      <c r="EO104" s="0" t="inlineStr">
        <is>
          <t>12行 6列，源：00:00:01.123460 备：12:30:45.12000</t>
        </is>
      </c>
      <c r="EQ104" s="0" t="inlineStr">
        <is>
          <t>6行 18列，源：None 备：</t>
        </is>
      </c>
      <c r="EZ104" s="0" t="inlineStr">
        <is>
          <t>6行 18列，源：None 备：</t>
        </is>
      </c>
      <c r="FD104" s="0" t="inlineStr">
        <is>
          <t>6行 18列，源：None 备：</t>
        </is>
      </c>
      <c r="FE104" s="0" t="inlineStr">
        <is>
          <t>11行 3列，源：2025-05-12 00:00:00.00 -14:00 备：2000-05-11 00:30:45.12 +09:00</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c_varbinary_max2列源备映射错误，源端为varbinary -1位	期望更改为text	实际备端为varbinary -1位</t>
        </is>
      </c>
      <c r="AK105" s="0" t="inlineStr">
        <is>
          <t>15行 1列，源：X 备：Y</t>
        </is>
      </c>
      <c r="AT105" s="0" t="inlineStr">
        <is>
          <t>8行 14列，源：None 备：</t>
        </is>
      </c>
      <c r="AX105" s="0" t="inlineStr">
        <is>
          <t>52行 0列，源：153 备：52</t>
        </is>
      </c>
      <c r="BA105" s="0" t="inlineStr">
        <is>
          <t>8行 11列，源：None 备：</t>
        </is>
      </c>
      <c r="BH105" s="0" t="inlineStr">
        <is>
          <t>15行 1列，源：X 备：Y</t>
        </is>
      </c>
      <c r="BM105" s="0" t="inlineStr">
        <is>
          <t>12行 3列，源：1945-05-11 14:30:45.120000 备：9999-12-31 23:59:59.99</t>
        </is>
      </c>
      <c r="BO105" s="0" t="inlineStr">
        <is>
          <t>7行 4列，源：nan 备：</t>
        </is>
      </c>
      <c r="BQ105" s="0" t="inlineStr">
        <is>
          <t>11行 4列，源：2065-05-11 14:30:45.123000 备：9999-12-31 23:59:59.999</t>
        </is>
      </c>
      <c r="BR105" s="0" t="inlineStr">
        <is>
          <t>6行 13列，源：None 备：0.0000010000</t>
        </is>
      </c>
      <c r="BT105" s="0" t="inlineStr">
        <is>
          <t>15行 2列，源：更新生僻字                备：This is a nchar stri</t>
        </is>
      </c>
      <c r="BW105" s="0" t="inlineStr">
        <is>
          <t>15行 1列，源：X 备：Y</t>
        </is>
      </c>
      <c r="BX105" s="0" t="inlineStr">
        <is>
          <t>26行 0列，源：79 备：75</t>
        </is>
      </c>
      <c r="CD105" s="0" t="inlineStr">
        <is>
          <t>11行 4列，源：2025-05-12 00:00:00.000 -14:00 备：2000-05-11 00:30:45.123 +09:00</t>
        </is>
      </c>
      <c r="CF105" s="0" t="inlineStr">
        <is>
          <t>11行 4列，源：2025-05-12 00:00:00.000 -14:00 备：2013-03-12 02:00:00.000 -04:25</t>
        </is>
      </c>
      <c r="CG105" s="0" t="inlineStr">
        <is>
          <t>11行 4列，源：2025-05-12 00:00:00.000 -14:00 备：2000-05-11 00:30:45.123 +09:00</t>
        </is>
      </c>
      <c r="CI105" s="0"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105" s="0" t="inlineStr">
        <is>
          <t>15行 0列，源：54 备：2</t>
        </is>
      </c>
      <c r="CW105" s="0" t="inlineStr">
        <is>
          <t>7行 15列，源：nan 备：</t>
        </is>
      </c>
      <c r="DJ105" s="0" t="inlineStr">
        <is>
          <t>7行 3列，源：nan 备：</t>
        </is>
      </c>
      <c r="DP105" s="0" t="inlineStr">
        <is>
          <t>15行 1列，源：X 备：Y</t>
        </is>
      </c>
      <c r="DR105" s="0" t="inlineStr">
        <is>
          <t>12行 3列，源：None 备：12:30:45.12</t>
        </is>
      </c>
      <c r="DT105" s="0" t="inlineStr">
        <is>
          <t>13行 6列，源：12:00:00.123460 备：23:59:59.99999</t>
        </is>
      </c>
      <c r="DV105" s="0" t="inlineStr">
        <is>
          <t>15行 2列，源：更新生僻字 备：This is a nchar stri</t>
        </is>
      </c>
      <c r="EB105" s="0" t="inlineStr">
        <is>
          <t>12行 3列，源：None 备：12:30:45.12</t>
        </is>
      </c>
      <c r="EC105" s="0" t="inlineStr">
        <is>
          <t>26行 0列，源：79 备：75</t>
        </is>
      </c>
      <c r="EF105" s="0" t="inlineStr">
        <is>
          <t>6行 19列，源：None 备：</t>
        </is>
      </c>
      <c r="EK105" s="0" t="inlineStr">
        <is>
          <t>12行 3列，源：None 备：12:30:45.10</t>
        </is>
      </c>
      <c r="EO105" s="0" t="inlineStr">
        <is>
          <t>12行 7列，源：None 备：09:12:34.123457</t>
        </is>
      </c>
      <c r="EQ105" s="0" t="inlineStr">
        <is>
          <t>6行 19列，源：None 备：</t>
        </is>
      </c>
      <c r="EZ105" s="0" t="inlineStr">
        <is>
          <t>6行 19列，源：None 备：</t>
        </is>
      </c>
      <c r="FD105" s="0" t="inlineStr">
        <is>
          <t>6行 19列，源：None 备：</t>
        </is>
      </c>
      <c r="FE105" s="0" t="inlineStr">
        <is>
          <t>11行 4列，源：2025-05-12 00:00:00.000 -14:00 备：2000-05-11 00:30:45.123 +09:00</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c_image3列源备映射错误，源端为image 2147483647位	期望更改为text	实际备端为image 2147483647位</t>
        </is>
      </c>
      <c r="AK106" s="0" t="inlineStr">
        <is>
          <t>15行 1列，源：X 备：Y</t>
        </is>
      </c>
      <c r="AT106" s="0" t="inlineStr">
        <is>
          <t>8行 15列，源：1.23456789012345e-30 备：0.0000000000000</t>
        </is>
      </c>
      <c r="AX106" s="0" t="inlineStr">
        <is>
          <t>52行 1列，源：1753-01-01 00:00:00 备：1900-01-01 00:00:00.000</t>
        </is>
      </c>
      <c r="BA106" s="0" t="inlineStr">
        <is>
          <t>8行 12列，源：None 备：</t>
        </is>
      </c>
      <c r="BH106" s="0" t="inlineStr">
        <is>
          <t>15行 1列，源：X 备：Y</t>
        </is>
      </c>
      <c r="BM106" s="0" t="inlineStr">
        <is>
          <t>12行 4列，源：1945-05-11 14:30:45.123000 备：9999-12-31 23:59:59.999</t>
        </is>
      </c>
      <c r="BO106" s="0" t="inlineStr">
        <is>
          <t>7行 5列，源：None 备：</t>
        </is>
      </c>
      <c r="BQ106" s="0" t="inlineStr">
        <is>
          <t>11行 5列，源：2065-05-11 14:30:45.123500 备：9999-12-31 23:59:59.9999</t>
        </is>
      </c>
      <c r="BR106" s="0" t="inlineStr">
        <is>
          <t>6行 14列，源：None 备：0.01</t>
        </is>
      </c>
      <c r="BT106"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6" s="0" t="inlineStr">
        <is>
          <t>15行 1列，源：X 备：Y</t>
        </is>
      </c>
      <c r="BX106" s="0" t="inlineStr">
        <is>
          <t>26行 1列，源：b'*' 备：41</t>
        </is>
      </c>
      <c r="CD106" s="0" t="inlineStr">
        <is>
          <t>11行 5列，源：2025-05-12 00:00:00.0000 -14:00 备：2000-05-11 00:30:45.1235 +09:00</t>
        </is>
      </c>
      <c r="CF106" s="0" t="inlineStr">
        <is>
          <t>11行 5列，源：2025-05-12 00:00:00.0000 -14:00 备：2013-03-12 02:00:00.0000 -04:25</t>
        </is>
      </c>
      <c r="CG106" s="0" t="inlineStr">
        <is>
          <t>11行 5列，源：2025-05-12 00:00:00.0000 -14:00 备：2000-05-11 00:30:45.1235 +09:00</t>
        </is>
      </c>
      <c r="CJ106" s="0" t="inlineStr">
        <is>
          <t>15行 1列，源：0001-01-01 00:00:00 +00:00 备：1900-01-01 00:00:00 +00:00</t>
        </is>
      </c>
      <c r="CW106" s="0" t="inlineStr">
        <is>
          <t>7行 16列，源：nan 备：</t>
        </is>
      </c>
      <c r="DJ106" s="0" t="inlineStr">
        <is>
          <t>7行 4列，源：nan 备：</t>
        </is>
      </c>
      <c r="DP106" s="0" t="inlineStr">
        <is>
          <t>15行 1列，源：X 备：Y</t>
        </is>
      </c>
      <c r="DR106" s="0" t="inlineStr">
        <is>
          <t>12行 4列，源：00:00:01.123000 备：12:30:45.120</t>
        </is>
      </c>
      <c r="DT106" s="0" t="inlineStr">
        <is>
          <t>13行 7列，源：None 备：23:59:59.999999</t>
        </is>
      </c>
      <c r="DV106"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6" s="0" t="inlineStr">
        <is>
          <t>12行 4列，源：00:00:01.123000 备：12:30:45.120</t>
        </is>
      </c>
      <c r="EC106" s="0" t="inlineStr">
        <is>
          <t>26行 1列，源：b'*' 备：41</t>
        </is>
      </c>
      <c r="EF106" s="0" t="inlineStr">
        <is>
          <t>7行 0列，源：8 备：16</t>
        </is>
      </c>
      <c r="EK106" s="0" t="inlineStr">
        <is>
          <t>12行 4列，源：00:00:01.123000 备：12:30:45.100</t>
        </is>
      </c>
      <c r="EO106" s="0" t="inlineStr">
        <is>
          <t>12行 8列，源：00:00:01.123456 备：12:30:45.1200000</t>
        </is>
      </c>
      <c r="EQ106" s="0" t="inlineStr">
        <is>
          <t>7行 0列，源：8 备：106</t>
        </is>
      </c>
      <c r="EZ106" s="0" t="inlineStr">
        <is>
          <t>7行 0列，源：8 备：16</t>
        </is>
      </c>
      <c r="FD106" s="0" t="inlineStr">
        <is>
          <t>7行 0列，源：8 备：106</t>
        </is>
      </c>
      <c r="FE106" s="0" t="inlineStr">
        <is>
          <t>11行 5列，源：2025-05-12 00:00:00.0000 -14:00 备：2000-05-11 00:30:45.1235 +09:00</t>
        </is>
      </c>
    </row>
    <row r="107">
      <c r="A107" s="0" t="inlineStr">
        <is>
          <t>info_nvarchar_dml_batch2_pk_urp2</t>
        </is>
      </c>
      <c r="K107" s="0" t="inlineStr">
        <is>
          <t>[0;34m info_nvarchar_dml_batch2_pk_urp2 [0m源备字段数相同，源端字段：4 	备端字段4</t>
        </is>
      </c>
      <c r="W107" s="0" t="inlineStr">
        <is>
          <t>YES 源备无差异</t>
        </is>
      </c>
      <c r="X107" s="0">
        <f>A107</f>
        <v/>
      </c>
      <c r="AK107" s="0" t="inlineStr">
        <is>
          <t xml:space="preserve">15行 2列，源：𧿹䗪䒦𠀀               备：上海英方股份有限公司          </t>
        </is>
      </c>
      <c r="AT107" s="0" t="inlineStr">
        <is>
          <t>8行 16列，源：1.2345669834560371e-20 备：0.000000</t>
        </is>
      </c>
      <c r="AX107" s="0" t="inlineStr">
        <is>
          <t>53行 0列，源：156 备：53</t>
        </is>
      </c>
      <c r="BA107" s="0" t="inlineStr">
        <is>
          <t>8行 13列，源：None 备：</t>
        </is>
      </c>
      <c r="BH107" s="0" t="inlineStr">
        <is>
          <t xml:space="preserve">15行 2列，源：𧿹䗪䒦𠀀               备：上海英方股份有限公司          </t>
        </is>
      </c>
      <c r="BM107" s="0" t="inlineStr">
        <is>
          <t>12行 5列，源：1945-05-11 14:30:45.123500 备：9999-12-31 23:59:59.9999</t>
        </is>
      </c>
      <c r="BO107" s="0" t="inlineStr">
        <is>
          <t>7行 6列，源：None 备：</t>
        </is>
      </c>
      <c r="BQ107" s="0" t="inlineStr">
        <is>
          <t>11行 6列，源：2065-05-11 14:30:45.123460 备：9999-12-31 23:59:59.99999</t>
        </is>
      </c>
      <c r="BR107" s="0" t="inlineStr">
        <is>
          <t>6行 15列，源：123.456789 备：</t>
        </is>
      </c>
      <c r="BT107"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7" s="0" t="inlineStr">
        <is>
          <t>15行 2列，源：𧿹䗪䒦𠀀 备：上海英方股份有限公司</t>
        </is>
      </c>
      <c r="BX107" s="0" t="inlineStr">
        <is>
          <t>26行 2列，源：b'~!@#$%^&amp;*]\x00\x00\x00\x00\x00\x00\x00\x00\x00\x00' 备：5661726961626C65206C656E6774682062696E61</t>
        </is>
      </c>
      <c r="CD107" s="0" t="inlineStr">
        <is>
          <t>11行 6列，源：2025-05-12 00:00:00.00000 -14:00 备：2000-05-11 00:30:45.12346 +09:00</t>
        </is>
      </c>
      <c r="CF107" s="0" t="inlineStr">
        <is>
          <t>11行 6列，源：2025-05-12 00:00:00.00000 -14:00 备：2013-03-12 02:00:00.00000 -04:25</t>
        </is>
      </c>
      <c r="CG107" s="0" t="inlineStr">
        <is>
          <t>11行 6列，源：2025-05-12 00:00:00.00000 -14:00 备：2000-05-11 00:30:45.12346 +09:00</t>
        </is>
      </c>
      <c r="CJ107" s="0" t="inlineStr">
        <is>
          <t>15行 2列，源：0001-01-01 00:00:00.0 +00:00 备：1900-01-01 00:00:00.0 +00:00</t>
        </is>
      </c>
      <c r="CW107" s="0" t="inlineStr">
        <is>
          <t>7行 17列，源：None 备：1000000.0000</t>
        </is>
      </c>
      <c r="DJ107" s="0" t="inlineStr">
        <is>
          <t>7行 5列，源：None 备：</t>
        </is>
      </c>
      <c r="DP107" s="0" t="inlineStr">
        <is>
          <t>15行 2列，源：𧿹䗪䒦𠀀 备：上海英方股份有限公司</t>
        </is>
      </c>
      <c r="DR107" s="0" t="inlineStr">
        <is>
          <t>12行 5列，源：None 备：12:30:45.1200</t>
        </is>
      </c>
      <c r="DT107" s="0" t="inlineStr">
        <is>
          <t>13行 8列，源：12:00:00.123456 备：23:59:59.9999999</t>
        </is>
      </c>
      <c r="DV107"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7" s="0" t="inlineStr">
        <is>
          <t>12行 5列，源：None 备：12:30:45.1200</t>
        </is>
      </c>
      <c r="EC107" s="0" t="inlineStr">
        <is>
          <t>26行 2列，源：b'~!@#$%^&amp;*]' 备：5661726961626C65206C656E6774682062696E61</t>
        </is>
      </c>
      <c r="EF107" s="0" t="inlineStr">
        <is>
          <t>7行 1列，源：0.0 备：</t>
        </is>
      </c>
      <c r="EK107" s="0" t="inlineStr">
        <is>
          <t>12行 5列，源：None 备：12:30:45.1000</t>
        </is>
      </c>
      <c r="EO107" s="0" t="inlineStr">
        <is>
          <t>13行 0列，源：14 备：7</t>
        </is>
      </c>
      <c r="EQ107" s="0" t="inlineStr">
        <is>
          <t>7行 1列，源：0.0 备：</t>
        </is>
      </c>
      <c r="EZ107" s="0" t="inlineStr">
        <is>
          <t>7行 1列，源：0.0 备：</t>
        </is>
      </c>
      <c r="FD107" s="0" t="inlineStr">
        <is>
          <t>7行 1列，源：0.0 备：</t>
        </is>
      </c>
      <c r="FE107" s="0" t="inlineStr">
        <is>
          <t>11行 6列，源：2025-05-12 00:00:00.00000 -14:00 备：2000-05-11 00:30:45.12346 +09:00</t>
        </is>
      </c>
    </row>
    <row r="108">
      <c r="B108" s="0" t="inlineStr">
        <is>
          <t>YES</t>
        </is>
      </c>
      <c r="C108" s="0" t="inlineStr">
        <is>
          <t>NULL</t>
        </is>
      </c>
      <c r="D108" s="0" t="inlineStr">
        <is>
          <t>NULL</t>
        </is>
      </c>
      <c r="E108" s="0" t="inlineStr">
        <is>
          <t>NULL</t>
        </is>
      </c>
      <c r="F108" s="0" t="inlineStr">
        <is>
          <t>NULL</t>
        </is>
      </c>
      <c r="G108" s="0" t="inlineStr">
        <is>
          <t>NULL</t>
        </is>
      </c>
      <c r="H108" s="0" t="inlineStr">
        <is>
          <t>NULL</t>
        </is>
      </c>
      <c r="I108" s="0" t="inlineStr">
        <is>
          <t>YES!PK__info_nva__3213E83F6FA2370C</t>
        </is>
      </c>
      <c r="J108" s="0" t="inlineStr">
        <is>
          <t>YES! 主键相关索引</t>
        </is>
      </c>
      <c r="K108" s="0" t="inlineStr">
        <is>
          <t xml:space="preserve"> NO!  	 id列源备映射错误，源端为int None位	期望更改为text	实际备端为int None位</t>
        </is>
      </c>
      <c r="AK108" s="0" t="inlineStr">
        <is>
          <t xml:space="preserve">15行 2列，源：𧿹䗪䒦𠀀               备：上海英方股份有限公司          </t>
        </is>
      </c>
      <c r="AT108" s="0" t="inlineStr">
        <is>
          <t>8行 18列，源：None 备：-1234.5678</t>
        </is>
      </c>
      <c r="AX108" s="0" t="inlineStr">
        <is>
          <t>53行 1列，源：2020-02-29 19:27:31.123000 备：1753-01-01 00:00:00.000</t>
        </is>
      </c>
      <c r="BA108" s="0" t="inlineStr">
        <is>
          <t>8行 14列，源：None 备：</t>
        </is>
      </c>
      <c r="BH108" s="0" t="inlineStr">
        <is>
          <t xml:space="preserve">15行 2列，源：𧿹䗪䒦𠀀               备：上海英方股份有限公司          </t>
        </is>
      </c>
      <c r="BM108" s="0" t="inlineStr">
        <is>
          <t>12行 6列，源：1945-05-11 14:30:45.123460 备：9999-12-31 23:59:59.99999</t>
        </is>
      </c>
      <c r="BO108" s="0" t="inlineStr">
        <is>
          <t>7行 7列，源：None 备：</t>
        </is>
      </c>
      <c r="BQ108" s="0" t="inlineStr">
        <is>
          <t>11行 7列，源：2065-05-11 14:30:45.123457 备：9999-12-31 23:59:59.999999</t>
        </is>
      </c>
      <c r="BR108" s="0" t="inlineStr">
        <is>
          <t>6行 16列，源：nan 备：</t>
        </is>
      </c>
      <c r="BT108" s="0" t="inlineStr">
        <is>
          <t>19行 0列，源：71 备：6</t>
        </is>
      </c>
      <c r="BW108" s="0" t="inlineStr">
        <is>
          <t>15行 2列，源：𧿹䗪䒦𠀀 备：上海英方股份有限公司</t>
        </is>
      </c>
      <c r="BX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108" s="0" t="inlineStr">
        <is>
          <t>11行 7列，源：2025-05-12 00:00:00.000000 -14:00 备：2000-05-11 00:30:45.123457 +09:00</t>
        </is>
      </c>
      <c r="CF108" s="0" t="inlineStr">
        <is>
          <t>11行 7列，源：2025-05-12 00:00:00.000000 -14:00 备：2013-03-12 02:00:00.000000 -04:25</t>
        </is>
      </c>
      <c r="CG108" s="0" t="inlineStr">
        <is>
          <t>11行 7列，源：2025-05-12 00:00:00.000000 -14:00 备：2000-05-11 00:30:45.123457 +09:00</t>
        </is>
      </c>
      <c r="CJ108" s="0" t="inlineStr">
        <is>
          <t>15行 3列，源：0001-01-01 00:00:00.00 +00:00 备：1900-01-01 00:00:00.00 +00:00</t>
        </is>
      </c>
      <c r="CW108" s="0" t="inlineStr">
        <is>
          <t>7行 18列，源：None 备：20000.0000</t>
        </is>
      </c>
      <c r="DJ108" s="0" t="inlineStr">
        <is>
          <t>7行 6列，源：None 备：</t>
        </is>
      </c>
      <c r="DP108" s="0" t="inlineStr">
        <is>
          <t>15行 2列，源：𧿹䗪䒦𠀀 备：上海英方股份有限公司</t>
        </is>
      </c>
      <c r="DR108" s="0" t="inlineStr">
        <is>
          <t>12行 6列，源：00:00:01.123460 备：12:30:45.12000</t>
        </is>
      </c>
      <c r="DT108" s="0" t="inlineStr">
        <is>
          <t>14行 0列，源：15 备：24</t>
        </is>
      </c>
      <c r="DV108" s="0" t="inlineStr">
        <is>
          <t>19行 0列，源：71 备：6</t>
        </is>
      </c>
      <c r="EB108" s="0" t="inlineStr">
        <is>
          <t>12行 6列，源：00:00:01.123460 备：12:30:45.12000</t>
        </is>
      </c>
      <c r="EC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108" s="0" t="inlineStr">
        <is>
          <t>7行 2列，源：-32768.0 备：</t>
        </is>
      </c>
      <c r="EK108" s="0" t="inlineStr">
        <is>
          <t>12行 6列，源：00:00:01.123460 备：12:30:45.10000</t>
        </is>
      </c>
      <c r="EO108" s="0" t="inlineStr">
        <is>
          <t>13行 1列，源：None 备：12:30:45</t>
        </is>
      </c>
      <c r="EQ108" s="0" t="inlineStr">
        <is>
          <t>7行 2列，源：-32768.0 备：</t>
        </is>
      </c>
      <c r="EZ108" s="0" t="inlineStr">
        <is>
          <t>7行 2列，源：-32768.0 备：</t>
        </is>
      </c>
      <c r="FD108" s="0" t="inlineStr">
        <is>
          <t>7行 2列，源：-32768.0 备：</t>
        </is>
      </c>
      <c r="FE108" s="0" t="inlineStr">
        <is>
          <t>11行 7列，源：2025-05-12 00:00:00.000000 -14:00 备：2000-05-11 00:30:45.123457 +09:00</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c_nvarchar列源备映射错误，源端为nvarchar 2位	期望更改为text	实际备端为nvarchar 2位</t>
        </is>
      </c>
      <c r="AK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09" s="0" t="inlineStr">
        <is>
          <t>8行 19列，源：False 备：0</t>
        </is>
      </c>
      <c r="AX109" s="0" t="inlineStr">
        <is>
          <t>54行 0列，源：157 备：54</t>
        </is>
      </c>
      <c r="BA109" s="0" t="inlineStr">
        <is>
          <t>8行 15列，源：1.23456789012345e-30 备：0.0000000000000</t>
        </is>
      </c>
      <c r="BH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09" s="0" t="inlineStr">
        <is>
          <t>12行 7列，源：1945-05-11 14:30:45.123457 备：9999-12-31 23:59:59.999999</t>
        </is>
      </c>
      <c r="BO109" s="0" t="inlineStr">
        <is>
          <t>7行 8列，源：None 备：</t>
        </is>
      </c>
      <c r="BQ109" s="0" t="inlineStr">
        <is>
          <t>11行 8列，源：2065-05-11 14:30:45.123456 备：9999-12-31 23:59:59.9999999</t>
        </is>
      </c>
      <c r="BR109" s="0" t="inlineStr">
        <is>
          <t>6行 17列，源：None 备：</t>
        </is>
      </c>
      <c r="BT109" s="0" t="inlineStr">
        <is>
          <t>19行 1列，源：None 备：Y</t>
        </is>
      </c>
      <c r="BW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09" s="0" t="inlineStr">
        <is>
          <t>27行 0列，源：80 备：76</t>
        </is>
      </c>
      <c r="CD109" s="0" t="inlineStr">
        <is>
          <t>11行 8列，源：2025-05-11 23:59:59.9999999 -14:00 备：2000-05-11 00:30:45.1234567 +09:00</t>
        </is>
      </c>
      <c r="CF109" s="0" t="inlineStr">
        <is>
          <t>11行 8列，源：2025-05-11 23:59:59.9999999 -14:00 备：2013-03-12 02:00:00.0000000 -04:25</t>
        </is>
      </c>
      <c r="CG109" s="0" t="inlineStr">
        <is>
          <t>11行 8列，源：2025-05-11 23:59:59.9999999 -14:00 备：2000-05-11 00:30:45.1234567 +09:00</t>
        </is>
      </c>
      <c r="CJ109" s="0" t="inlineStr">
        <is>
          <t>15行 4列，源：0001-01-01 00:00:00.000 +00:00 备：1900-01-01 00:00:00.000 +00:00</t>
        </is>
      </c>
      <c r="CW109" s="0" t="inlineStr">
        <is>
          <t>7行 19列，源：None 备：</t>
        </is>
      </c>
      <c r="DJ109" s="0" t="inlineStr">
        <is>
          <t>7行 7列，源：None 备：</t>
        </is>
      </c>
      <c r="DP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09" s="0" t="inlineStr">
        <is>
          <t>12行 7列，源：None 备：12:30:45.120000</t>
        </is>
      </c>
      <c r="DT109" s="0" t="inlineStr">
        <is>
          <t>14行 1列，源：00:00:01 备：12:30:45</t>
        </is>
      </c>
      <c r="DV109" s="0" t="inlineStr">
        <is>
          <t>19行 1列，源：None 备：Y</t>
        </is>
      </c>
      <c r="EB109" s="0" t="inlineStr">
        <is>
          <t>12行 7列，源：None 备：12:30:45.120000</t>
        </is>
      </c>
      <c r="EC109" s="0" t="inlineStr">
        <is>
          <t>27行 0列，源：80 备：76</t>
        </is>
      </c>
      <c r="EF109" s="0" t="inlineStr">
        <is>
          <t>7行 3列，源：-2147483648.0 备：</t>
        </is>
      </c>
      <c r="EK109" s="0" t="inlineStr">
        <is>
          <t>12行 7列，源：None 备：12:30:45.100000</t>
        </is>
      </c>
      <c r="EO109" s="0" t="inlineStr">
        <is>
          <t>13行 2列，源：12:00:00.100000 备：12:30:45.1</t>
        </is>
      </c>
      <c r="EQ109" s="0" t="inlineStr">
        <is>
          <t>7行 3列，源：-2147483648.0 备：</t>
        </is>
      </c>
      <c r="EZ109" s="0" t="inlineStr">
        <is>
          <t>7行 3列，源：-2147483648.0 备：</t>
        </is>
      </c>
      <c r="FD109" s="0" t="inlineStr">
        <is>
          <t>7行 3列，源：-2147483648.0 备：</t>
        </is>
      </c>
      <c r="FE109" s="0" t="inlineStr">
        <is>
          <t>11行 8列，源：2025-05-11 23:59:59.9999999 -14:00 备：2000-05-11 00:30:45.1234567 +09:00</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c_nvarchar20列源备映射错误，源端为nvarchar 40位	期望更改为text	实际备端为nvarchar 40位</t>
        </is>
      </c>
      <c r="AK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10" s="0" t="inlineStr">
        <is>
          <t>9行 0列，源：10 备：18</t>
        </is>
      </c>
      <c r="AX110" s="0" t="inlineStr">
        <is>
          <t>54行 1列，源：2000-05-11 14:30:29 备：9999-12-31 23:59:59.997</t>
        </is>
      </c>
      <c r="BA110" s="0" t="inlineStr">
        <is>
          <t>8行 16列，源：1.2345669834560371e-20 备：0.000000</t>
        </is>
      </c>
      <c r="BH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10" s="0" t="inlineStr">
        <is>
          <t>12行 8列，源：1945-05-11 14:30:45.123456 备：9999-12-31 23:59:59.9999999</t>
        </is>
      </c>
      <c r="BO110" s="0" t="inlineStr">
        <is>
          <t>7行 9列，源：None 备：</t>
        </is>
      </c>
      <c r="BQ110" s="0" t="inlineStr">
        <is>
          <t>12行 0列，源：103 备：53</t>
        </is>
      </c>
      <c r="BR110" s="0" t="inlineStr">
        <is>
          <t>6行 18列，源：None 备：</t>
        </is>
      </c>
      <c r="BT110" s="0" t="inlineStr">
        <is>
          <t xml:space="preserve">19行 2列，源：None 备：€¶I€¶               </t>
        </is>
      </c>
      <c r="BW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0" s="0" t="inlineStr">
        <is>
          <t>27行 1列，源：b'*' 备：70</t>
        </is>
      </c>
      <c r="CD110" s="0" t="inlineStr">
        <is>
          <t>12行 0列，源：13 备：9</t>
        </is>
      </c>
      <c r="CF110" s="0" t="inlineStr">
        <is>
          <t>12行 0列，源：13 备：131</t>
        </is>
      </c>
      <c r="CG110" s="0" t="inlineStr">
        <is>
          <t>12行 0列，源：13 备：9</t>
        </is>
      </c>
      <c r="CJ110" s="0" t="inlineStr">
        <is>
          <t>15行 5列，源：0001-01-01 00:00:00.0000 +00:00 备：1900-01-01 00:00:00.0000 +00:00</t>
        </is>
      </c>
      <c r="CW110" s="0" t="inlineStr">
        <is>
          <t>8行 0列，源：9 备：17</t>
        </is>
      </c>
      <c r="DJ110" s="0" t="inlineStr">
        <is>
          <t>7行 8列，源：None 备：</t>
        </is>
      </c>
      <c r="DP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0" s="0" t="inlineStr">
        <is>
          <t>12行 8列，源：00:00:01.123456 备：12:30:45.1200000</t>
        </is>
      </c>
      <c r="DT110" s="0" t="inlineStr">
        <is>
          <t>14行 2列，源：None 备：12:30:45.0</t>
        </is>
      </c>
      <c r="DV110" s="0" t="inlineStr">
        <is>
          <t>19行 2列，源：None 备：€¶I€¶</t>
        </is>
      </c>
      <c r="EB110" s="0" t="inlineStr">
        <is>
          <t>12行 8列，源：00:00:01.123456 备：12:30:45.1200000</t>
        </is>
      </c>
      <c r="EC110" s="0" t="inlineStr">
        <is>
          <t>27行 1列，源：b'*' 备：A1</t>
        </is>
      </c>
      <c r="EF110" s="0" t="inlineStr">
        <is>
          <t>7行 4列，源：-9.223372036854776e+18 备：</t>
        </is>
      </c>
      <c r="EK110" s="0" t="inlineStr">
        <is>
          <t>12行 8列，源：00:00:01.123456 备：12:30:45.1000000</t>
        </is>
      </c>
      <c r="EO110" s="0" t="inlineStr">
        <is>
          <t>13行 3列，源：None 备：12:30:45.12</t>
        </is>
      </c>
      <c r="EQ110" s="0" t="inlineStr">
        <is>
          <t>7行 4列，源：-9.223372036854776e+18 备：</t>
        </is>
      </c>
      <c r="EZ110" s="0" t="inlineStr">
        <is>
          <t>7行 4列，源：-9.223372036854776e+18 备：</t>
        </is>
      </c>
      <c r="FD110" s="0" t="inlineStr">
        <is>
          <t>7行 4列，源：-9.223372036854776e+18 备：</t>
        </is>
      </c>
      <c r="FE110" s="0" t="inlineStr">
        <is>
          <t>12行 0列，源：13 备：9</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c_nvarchar3500列源备映射错误，源端为nvarchar 7000位	期望更改为text	实际备端为nvarchar 7000位</t>
        </is>
      </c>
      <c r="AT111" s="0" t="inlineStr">
        <is>
          <t>9行 2列，源：-12345.0 备：</t>
        </is>
      </c>
      <c r="AX111" s="0" t="inlineStr">
        <is>
          <t>55行 0列，源：159 备：55</t>
        </is>
      </c>
      <c r="BA111" s="0" t="inlineStr">
        <is>
          <t>8行 18列，源：None 备：-1234.5678</t>
        </is>
      </c>
      <c r="BM111" s="0" t="inlineStr">
        <is>
          <t>13行 0列，源：27 备：227</t>
        </is>
      </c>
      <c r="BO111" s="0" t="inlineStr">
        <is>
          <t>7行 10列，源：None 备：</t>
        </is>
      </c>
      <c r="BQ111" s="0" t="inlineStr">
        <is>
          <t>12行 2列，源：2026-04-17 17:17:33.400000 备：2026-04-17 17:17:33.4</t>
        </is>
      </c>
      <c r="BR111" s="0" t="inlineStr">
        <is>
          <t>6行 19列，源：True 备：</t>
        </is>
      </c>
      <c r="BT111" s="0" t="inlineStr">
        <is>
          <t xml:space="preserve">19行 3列，源：None 备：€¶I€¶€¶I€¶€¶I€¶€¶I€¶€¶I€¶€¶I€¶€¶I€¶€¶I€¶€¶I€¶€¶I€¶€¶I€¶€¶I€¶€¶I€¶€¶I€¶€¶I€¶€¶I€¶€¶I€¶€¶I€¶€¶I€¶€¶I€¶€¶I€¶€¶I€¶€¶I€¶€¶I€¶€¶I€¶€¶I€¶€¶I€¶€¶I€¶€¶I€¶€¶I€¶€¶I€¶€¶I€¶€¶I€¶€¶I€¶€¶I€¶€¶I€¶€¶I€¶€¶I€¶€¶I€¶€¶I€¶€¶I€¶€¶I€¶€¶I€¶€¶I€¶€¶I€¶€¶I€¶€¶I€¶€¶I€¶€¶I€¶€¶I€¶€¶I€¶€¶I€¶€¶I€¶€¶I€¶€¶I€¶€¶I€¶€¶I€¶€¶I€¶€¶I€¶€¶I€¶€¶I€¶€¶I€¶€¶I€¶€¶I€¶€¶I€¶€¶I€¶€¶I€¶€¶I€¶€¶I€¶€¶I€¶€¶I€¶€¶I€¶€¶I€¶€¶I€¶€¶I€¶€¶I€¶€¶I€¶€¶I€¶€¶I€¶€¶I€¶€¶I€¶€¶I€¶€¶I€¶€¶I€¶€¶I€¶€¶I€¶€¶I€¶€¶I€¶€¶I€¶€¶I€¶€¶I€¶€¶I€¶€¶I€¶€¶I€¶€¶I€¶€¶I€¶€¶I€¶€¶I€¶€¶I€¶€¶I€¶€¶I€¶€¶I€¶€¶I€¶€¶I€¶€¶I€¶€¶I€¶€¶I€¶€¶I€¶€¶I€¶€¶I€¶€¶I€¶€¶I€¶€¶I€¶€¶I€¶€¶I€¶€¶I€¶€¶I€¶€¶I€¶€¶I€¶€¶I€¶€¶I€¶€¶I€¶€¶I€¶€¶I€¶€¶I€¶€¶I€¶€¶I€¶€¶I€¶€¶I€¶€¶I€¶€¶I€¶€¶I€¶€¶I€¶€¶I€¶€¶I€¶€¶I€¶€¶I€¶€¶I€¶€¶I€¶€¶I€¶€¶I€¶€¶I€¶€¶I€¶€¶I€¶€¶I€¶€¶I€¶€¶I€¶€¶I€¶€¶I€¶€¶I€¶€¶I€¶€¶I€¶€¶I€¶€¶I€¶€¶I€¶€¶I€¶€¶I€¶€¶I€¶€¶I€¶€¶I€¶€¶I€¶€¶I€¶€¶I€¶€¶I€¶€¶I€¶€¶I€¶€¶I€¶€¶I€¶€¶I€¶€¶I€¶€¶I€¶€¶I€¶€¶I€¶€¶I€¶€¶I€¶€¶I€¶€¶I€¶€¶I€¶€¶I€¶€¶I€¶€¶I€¶€¶I€¶€¶I€¶€¶I€¶€¶I€¶€¶I€¶€¶I€¶€¶I€¶€¶I€¶€¶I€¶€¶I€¶€¶I€¶€¶I€¶€¶I€¶€¶I€¶€¶I€¶€¶I€¶€¶I€¶€¶I€¶€¶I€¶                                                                                                                                                                                                                                                                                                                                                                                                                                                                                                                                                                                                                                                                                                                                                                                                                                                                                                                                                                                                                                                                                                                                                                                                                                                                                                                                                                                                                                                                                                                                                                                                                                                                                                                                                                                                                                                                                                                                                                                                                                                                                                                                                                                                                                                                                                                                                                                                                                                                                                                                                                                                    </t>
        </is>
      </c>
      <c r="BX111" s="0" t="inlineStr">
        <is>
          <t>27行 2列，源：b'12345678901234567890' 备：327391B2CAEBBB33387BF93BC613762F886C2282</t>
        </is>
      </c>
      <c r="CD111" s="0" t="inlineStr">
        <is>
          <t>12行 1列，源：1971-05-11 00:00:00 +14:00 备：1999-05-16 01:30:45 +10:15</t>
        </is>
      </c>
      <c r="CF111" s="0" t="inlineStr">
        <is>
          <t>12行 1列，源：1971-05-11 00:00:00 +14:00 备：2003-11-05 02:00:00 -05:10</t>
        </is>
      </c>
      <c r="CG111" s="0" t="inlineStr">
        <is>
          <t>12行 1列，源：1971-05-11 00:00:00 +14:00 备：1999-05-16 01:30:45 +10:15</t>
        </is>
      </c>
      <c r="CJ111" s="0" t="inlineStr">
        <is>
          <t>15行 6列，源：0001-01-01 00:00:00.00000 +00:00 备：1900-01-01 00:00:00.00000 +00:00</t>
        </is>
      </c>
      <c r="CW111" s="0" t="inlineStr">
        <is>
          <t>8行 1列，源：nan 备：</t>
        </is>
      </c>
      <c r="DJ111" s="0" t="inlineStr">
        <is>
          <t>7行 9列，源：None 备：</t>
        </is>
      </c>
      <c r="DR111" s="0" t="inlineStr">
        <is>
          <t>13行 0列，源：14 备：7</t>
        </is>
      </c>
      <c r="DT111" s="0" t="inlineStr">
        <is>
          <t>14行 3列，源：00:00:01.120000 备：12:30:45.00</t>
        </is>
      </c>
      <c r="DV111" s="0" t="inlineStr">
        <is>
          <t>19行 3列，源：None 备：€¶I€¶€¶I€¶€¶I€¶€¶I€¶€¶I€¶€¶I€¶€¶I€¶€¶I€¶€¶I€¶€¶I€¶€¶I€¶€¶I€¶€¶I€¶€¶I€¶€¶I€¶€¶I€¶€¶I€¶€¶I€¶€¶I€¶€¶I€¶€¶I€¶€¶I€¶€¶I€¶€¶I€¶€¶I€¶€¶I€¶€¶I€¶€¶I€¶€¶I€¶€¶I€¶€¶I€¶€¶I€¶€¶I€¶€¶I€¶€¶I€¶€¶I€¶€¶I€¶€¶I€¶€¶I€¶€¶I€¶€¶I€¶€¶I€¶€¶I€¶€¶I€¶€¶I€¶€¶I€¶€¶I€¶€¶I€¶€¶I€¶€¶I€¶€¶I€¶€¶I€¶€¶I€¶€¶I€¶€¶I€¶€¶I€¶€¶I€¶€¶I€¶€¶I€¶€¶I€¶€¶I€¶€¶I€¶€¶I€¶€¶I€¶€¶I€¶€¶I€¶€¶I€¶€¶I€¶€¶I€¶€¶I€¶€¶I€¶€¶I€¶€¶I€¶€¶I€¶€¶I€¶€¶I€¶€¶I€¶€¶I€¶€¶I€¶€¶I€¶€¶I€¶€¶I€¶€¶I€¶€¶I€¶€¶I€¶€¶I€¶€¶I€¶€¶I€¶€¶I€¶€¶I€¶€¶I€¶€¶I€¶€¶I€¶€¶I€¶€¶I€¶€¶I€¶€¶I€¶€¶I€¶€¶I€¶€¶I€¶€¶I€¶€¶I€¶€¶I€¶€¶I€¶€¶I€¶€¶I€¶€¶I€¶€¶I€¶€¶I€¶€¶I€¶€¶I€¶€¶I€¶€¶I€¶€¶I€¶€¶I€¶€¶I€¶€¶I€¶€¶I€¶€¶I€¶€¶I€¶€¶I€¶€¶I€¶€¶I€¶€¶I€¶€¶I€¶€¶I€¶€¶I€¶€¶I€¶€¶I€¶€¶I€¶€¶I€¶€¶I€¶€¶I€¶€¶I€¶€¶I€¶€¶I€¶€¶I€¶€¶I€¶€¶I€¶€¶I€¶€¶I€¶€¶I€¶€¶I€¶€¶I€¶€¶I€¶€¶I€¶€¶I€¶€¶I€¶€¶I€¶€¶I€¶€¶I€¶€¶I€¶€¶I€¶€¶I€¶€¶I€¶€¶I€¶€¶I€¶€¶I€¶€¶I€¶€¶I€¶€¶I€¶€¶I€¶€¶I€¶€¶I€¶€¶I€¶€¶I€¶€¶I€¶€¶I€¶€¶I€¶€¶I€¶€¶I€¶€¶I€¶€¶I€¶€¶I€¶€¶I€¶€¶I€¶€¶I€¶€¶I€¶€¶I€¶€¶I€¶€¶I€¶€¶I€¶€¶I€¶€¶I€¶€¶I€¶€¶I€¶€¶I€¶€¶I€¶€¶I€¶€¶I€¶€¶I€¶€¶I€¶€¶I€¶€¶I€¶€¶I€¶€¶I€¶€¶I€¶€¶I€¶€¶I€¶€¶I€¶</t>
        </is>
      </c>
      <c r="EB111" s="0" t="inlineStr">
        <is>
          <t>13行 0列，源：14 备：7</t>
        </is>
      </c>
      <c r="EC111" s="0" t="inlineStr">
        <is>
          <t>27行 2列，源：b'12345678901234567890' 备：AD7ED41B1D00F92B45F25CF2229E24D477C63B5F7EF7CDF51E30E1613DE5498552FD76F5566B4B803FCBEB0B7FB9183DC9CBCAFAB6B920AE14DA302E3AEC4B6BE492E02B0FF485065D94B138BF11875CF2C74E23094E3A16D0558E47C5A60E4646AAD94B</t>
        </is>
      </c>
      <c r="EF111" s="0" t="inlineStr">
        <is>
          <t>7行 5列，源：None 备：</t>
        </is>
      </c>
      <c r="EK111" s="0" t="inlineStr">
        <is>
          <t>13行 0列，源：14 备：57</t>
        </is>
      </c>
      <c r="EO111" s="0" t="inlineStr">
        <is>
          <t>13行 4列，源：12:00:00.123000 备：12:30:45.123</t>
        </is>
      </c>
      <c r="EQ111" s="0" t="inlineStr">
        <is>
          <t>7行 5列，源：None 备：</t>
        </is>
      </c>
      <c r="EZ111" s="0" t="inlineStr">
        <is>
          <t>7行 5列，源：None 备：</t>
        </is>
      </c>
      <c r="FD111" s="0" t="inlineStr">
        <is>
          <t>7行 5列，源：None 备：</t>
        </is>
      </c>
      <c r="FE111" s="0" t="inlineStr">
        <is>
          <t>12行 1列，源：1971-05-11 00:00:00 +14:00 备：1999-05-16 01:30:45 +10:15</t>
        </is>
      </c>
    </row>
    <row r="112">
      <c r="A112" s="0" t="inlineStr">
        <is>
          <t>info_varchar_dml_batch1_pk_drp2</t>
        </is>
      </c>
      <c r="K112" s="0" t="inlineStr">
        <is>
          <t>[0;34m info_varchar_dml_batch1_pk_drp2 [0m源备字段数相同，源端字段：4 	备端字段4</t>
        </is>
      </c>
      <c r="W112" s="0" t="inlineStr">
        <is>
          <t>YES 源备无差异</t>
        </is>
      </c>
      <c r="X112" s="0">
        <f>A112</f>
        <v/>
      </c>
      <c r="AT112" s="0" t="inlineStr">
        <is>
          <t>9行 5列，源：None 备：</t>
        </is>
      </c>
      <c r="AX112" s="0" t="inlineStr">
        <is>
          <t>55行 1列，源：1981-05-11 14:30:59 备：2026-04-17 17:16:25.287</t>
        </is>
      </c>
      <c r="BA112" s="0" t="inlineStr">
        <is>
          <t>8行 19列，源：False 备：0</t>
        </is>
      </c>
      <c r="BM112" s="0" t="inlineStr">
        <is>
          <t>13行 2列，源：2065-05-11 14:30:45.100000 备：2065-05-11 14:30:45.1</t>
        </is>
      </c>
      <c r="BO112" s="0" t="inlineStr">
        <is>
          <t>7行 11列，源：None 备：</t>
        </is>
      </c>
      <c r="BQ112" s="0" t="inlineStr">
        <is>
          <t>12行 3列，源：2026-04-17 17:17:33.410000 备：2026-04-17 17:17:33.41</t>
        </is>
      </c>
      <c r="BR112" s="0" t="inlineStr">
        <is>
          <t>7行 0列，源：9 备：16</t>
        </is>
      </c>
      <c r="BT112" s="0" t="inlineStr">
        <is>
          <t>20行 0列，源：72 备：7</t>
        </is>
      </c>
      <c r="BX112" s="0"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112" s="0" t="inlineStr">
        <is>
          <t>12行 2列，源：1971-05-11 00:00:00.0 +14:00 备：1999-05-16 01:30:45.1 +10:15</t>
        </is>
      </c>
      <c r="CF112" s="0" t="inlineStr">
        <is>
          <t>12行 2列，源：1971-05-11 00:00:00.0 +14:00 备：2003-11-05 02:00:00.0 -05:10</t>
        </is>
      </c>
      <c r="CG112" s="0" t="inlineStr">
        <is>
          <t>12行 2列，源：1971-05-11 00:00:00.0 +14:00 备：1999-05-16 01:30:45.1 +10:15</t>
        </is>
      </c>
      <c r="CJ112" s="0" t="inlineStr">
        <is>
          <t>15行 7列，源：0001-01-01 00:00:00.000000 +00:00 备：1900-01-01 00:00:00.000000 +00:00</t>
        </is>
      </c>
      <c r="CW112" s="0" t="inlineStr">
        <is>
          <t>8行 2列，源：nan 备：</t>
        </is>
      </c>
      <c r="DJ112" s="0" t="inlineStr">
        <is>
          <t>7行 10列，源：None 备：</t>
        </is>
      </c>
      <c r="DR112" s="0" t="inlineStr">
        <is>
          <t>13行 1列，源：None 备：12:30:45</t>
        </is>
      </c>
      <c r="DT112" s="0" t="inlineStr">
        <is>
          <t>14行 4列，源：None 备：12:30:45.000</t>
        </is>
      </c>
      <c r="DV112" s="0" t="inlineStr">
        <is>
          <t>20行 0列，源：72 备：7</t>
        </is>
      </c>
      <c r="EB112" s="0" t="inlineStr">
        <is>
          <t>13行 1列，源：None 备：12:30:45</t>
        </is>
      </c>
      <c r="EC112" s="0"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112" s="0" t="inlineStr">
        <is>
          <t>7行 6列，源：None 备：</t>
        </is>
      </c>
      <c r="EK112" s="0" t="inlineStr">
        <is>
          <t>13行 1列，源：None 备：12:30:45</t>
        </is>
      </c>
      <c r="EO112" s="0" t="inlineStr">
        <is>
          <t>13行 5列，源：None 备：12:30:45.1230</t>
        </is>
      </c>
      <c r="EQ112" s="0" t="inlineStr">
        <is>
          <t>7行 6列，源：None 备：</t>
        </is>
      </c>
      <c r="EZ112" s="0" t="inlineStr">
        <is>
          <t>7行 6列，源：None 备：</t>
        </is>
      </c>
      <c r="FD112" s="0" t="inlineStr">
        <is>
          <t>7行 6列，源：None 备：</t>
        </is>
      </c>
      <c r="FE112" s="0" t="inlineStr">
        <is>
          <t>12行 2列，源：1971-05-11 00:00:00.0 +14:00 备：1999-05-16 01:30:45.1 +10:15</t>
        </is>
      </c>
    </row>
    <row r="113">
      <c r="B113" s="0" t="inlineStr">
        <is>
          <t>YES</t>
        </is>
      </c>
      <c r="C113" s="0" t="inlineStr">
        <is>
          <t>NULL</t>
        </is>
      </c>
      <c r="D113" s="0" t="inlineStr">
        <is>
          <t>NULL</t>
        </is>
      </c>
      <c r="E113" s="0" t="inlineStr">
        <is>
          <t>NULL</t>
        </is>
      </c>
      <c r="F113" s="0" t="inlineStr">
        <is>
          <t>NULL</t>
        </is>
      </c>
      <c r="G113" s="0" t="inlineStr">
        <is>
          <t>NULL</t>
        </is>
      </c>
      <c r="H113" s="0" t="inlineStr">
        <is>
          <t>NULL</t>
        </is>
      </c>
      <c r="I113" s="0" t="inlineStr">
        <is>
          <t>YES!PK__info_var__3213E83FD43D036A</t>
        </is>
      </c>
      <c r="J113" s="0" t="inlineStr">
        <is>
          <t>YES! 主键相关索引</t>
        </is>
      </c>
      <c r="K113" s="0" t="inlineStr">
        <is>
          <t xml:space="preserve"> NO!  	 id列源备映射错误，源端为int None位	期望更改为text	实际备端为int None位</t>
        </is>
      </c>
      <c r="AT113" s="0" t="inlineStr">
        <is>
          <t>9行 6列，源：None 备：</t>
        </is>
      </c>
      <c r="AX113" s="0" t="inlineStr">
        <is>
          <t>56行 0列，源：160 备：56</t>
        </is>
      </c>
      <c r="BA113" s="0" t="inlineStr">
        <is>
          <t>9行 0列，源：10 备：18</t>
        </is>
      </c>
      <c r="BM113" s="0" t="inlineStr">
        <is>
          <t>13行 3列，源：2065-05-11 14:30:45.120000 备：2065-05-11 14:30:45.12</t>
        </is>
      </c>
      <c r="BO113" s="0" t="inlineStr">
        <is>
          <t>7行 12列，源：None 备：</t>
        </is>
      </c>
      <c r="BQ113" s="0" t="inlineStr">
        <is>
          <t>12行 4列，源：2026-04-17 17:17:33.413000 备：2026-04-17 17:17:33.413</t>
        </is>
      </c>
      <c r="BR113" s="0" t="inlineStr">
        <is>
          <t>7行 1列，源：42.0 备：</t>
        </is>
      </c>
      <c r="BT113" s="0" t="inlineStr">
        <is>
          <t>20行 1列，源：  备：测</t>
        </is>
      </c>
      <c r="BX113" s="0" t="inlineStr">
        <is>
          <t>28行 0列，源：123 备：77</t>
        </is>
      </c>
      <c r="CD113" s="0" t="inlineStr">
        <is>
          <t>12行 3列，源：1971-05-11 00:00:00.00 +14:00 备：1999-05-16 01:30:45.12 +10:15</t>
        </is>
      </c>
      <c r="CF113" s="0" t="inlineStr">
        <is>
          <t>12行 3列，源：1971-05-11 00:00:00.00 +14:00 备：2003-11-05 02:00:00.00 -05:10</t>
        </is>
      </c>
      <c r="CG113" s="0" t="inlineStr">
        <is>
          <t>12行 3列，源：1971-05-11 00:00:00.00 +14:00 备：1999-05-16 01:30:45.12 +10:15</t>
        </is>
      </c>
      <c r="CJ113" s="0" t="inlineStr">
        <is>
          <t>15行 8列，源：0001-01-01 00:00:00.0000000 +00:00 备：1900-01-01 00:00:00.0000000 +00:00</t>
        </is>
      </c>
      <c r="CW113" s="0" t="inlineStr">
        <is>
          <t>8行 3列，源：nan 备：</t>
        </is>
      </c>
      <c r="DJ113" s="0" t="inlineStr">
        <is>
          <t>7行 11列，源：None 备：</t>
        </is>
      </c>
      <c r="DR113" s="0" t="inlineStr">
        <is>
          <t>13行 2列，源：12:00:00.100000 备：12:30:45.1</t>
        </is>
      </c>
      <c r="DT113" s="0" t="inlineStr">
        <is>
          <t>14行 5列，源：00:00:01.123500 备：12:30:45.0000</t>
        </is>
      </c>
      <c r="DV113" s="0" t="inlineStr">
        <is>
          <t>20行 1列，源： 备：测</t>
        </is>
      </c>
      <c r="EB113" s="0" t="inlineStr">
        <is>
          <t>13行 2列，源：12:00:00.100000 备：12:30:45.1</t>
        </is>
      </c>
      <c r="EC113" s="0" t="inlineStr">
        <is>
          <t>28行 0列，源：123 备：77</t>
        </is>
      </c>
      <c r="EF113" s="0" t="inlineStr">
        <is>
          <t>7行 7列，源：None 备：</t>
        </is>
      </c>
      <c r="EK113" s="0" t="inlineStr">
        <is>
          <t>13行 2列，源：12:00:00.100000 备：12:30:45.1</t>
        </is>
      </c>
      <c r="EO113" s="0" t="inlineStr">
        <is>
          <t>13行 6列，源：12:00:00.123460 备：12:30:45.12300</t>
        </is>
      </c>
      <c r="EQ113" s="0" t="inlineStr">
        <is>
          <t>7行 7列，源：None 备：</t>
        </is>
      </c>
      <c r="EZ113" s="0" t="inlineStr">
        <is>
          <t>7行 7列，源：None 备：</t>
        </is>
      </c>
      <c r="FD113" s="0" t="inlineStr">
        <is>
          <t>7行 7列，源：None 备：</t>
        </is>
      </c>
      <c r="FE113" s="0" t="inlineStr">
        <is>
          <t>12行 3列，源：1971-05-11 00:00:00.00 +14:00 备：1999-05-16 01:30:45.12 +10:15</t>
        </is>
      </c>
    </row>
    <row r="114">
      <c r="B114" s="0" t="inlineStr">
        <is>
          <t>NULL</t>
        </is>
      </c>
      <c r="C114" s="0" t="inlineStr">
        <is>
          <t>NULL</t>
        </is>
      </c>
      <c r="D114" s="0" t="inlineStr">
        <is>
          <t>NULL</t>
        </is>
      </c>
      <c r="E114" s="0" t="inlineStr">
        <is>
          <t>NULL</t>
        </is>
      </c>
      <c r="F114" s="0" t="inlineStr">
        <is>
          <t>NULL</t>
        </is>
      </c>
      <c r="G114" s="0" t="inlineStr">
        <is>
          <t>NULL</t>
        </is>
      </c>
      <c r="H114" s="0" t="inlineStr">
        <is>
          <t>NULL</t>
        </is>
      </c>
      <c r="I114" s="0" t="inlineStr">
        <is>
          <t>NULL</t>
        </is>
      </c>
      <c r="J114" s="0" t="inlineStr">
        <is>
          <t>NULL</t>
        </is>
      </c>
      <c r="K114" s="0" t="inlineStr">
        <is>
          <t xml:space="preserve"> NO!  	 c_varchar列源备映射错误，源端为varchar 1位	期望更改为text	实际备端为varchar 1位</t>
        </is>
      </c>
      <c r="AT114" s="0" t="inlineStr">
        <is>
          <t>9行 7列，源：None 备：</t>
        </is>
      </c>
      <c r="AX114" s="0" t="inlineStr">
        <is>
          <t>56行 1列，源：1996-03-03 23:59:59.997000 备：2020-02-29 19:27:31.123</t>
        </is>
      </c>
      <c r="BA114" s="0" t="inlineStr">
        <is>
          <t>9行 2列，源：0.0 备：0</t>
        </is>
      </c>
      <c r="BM114" s="0" t="inlineStr">
        <is>
          <t>13行 4列，源：2065-05-11 14:30:45.123000 备：2065-05-11 14:30:45.123</t>
        </is>
      </c>
      <c r="BO114" s="0" t="inlineStr">
        <is>
          <t>7行 13列，源：None 备：</t>
        </is>
      </c>
      <c r="BQ114" s="0" t="inlineStr">
        <is>
          <t>12行 5列，源：2026-04-17 17:17:33.413300 备：2026-04-17 17:17:33.4133</t>
        </is>
      </c>
      <c r="BR114" s="0" t="inlineStr">
        <is>
          <t>7行 2列，源：0.0 备：</t>
        </is>
      </c>
      <c r="BT114" s="0" t="inlineStr">
        <is>
          <t>20行 1列，源：  备：测</t>
        </is>
      </c>
      <c r="BX114" s="0" t="inlineStr">
        <is>
          <t>28行 1列，源：b'\x00' 备：54</t>
        </is>
      </c>
      <c r="CD114" s="0" t="inlineStr">
        <is>
          <t>12行 4列，源：1971-05-11 00:00:00.000 +14:00 备：1999-05-16 01:30:45.123 +10:15</t>
        </is>
      </c>
      <c r="CF114" s="0" t="inlineStr">
        <is>
          <t>12行 4列，源：1971-05-11 00:00:00.000 +14:00 备：2003-11-05 02:00:00.000 -05:10</t>
        </is>
      </c>
      <c r="CG114" s="0" t="inlineStr">
        <is>
          <t>12行 4列，源：1971-05-11 00:00:00.000 +14:00 备：1999-05-16 01:30:45.123 +10:15</t>
        </is>
      </c>
      <c r="CJ114" s="0" t="inlineStr">
        <is>
          <t>16行 0列，源：55 备：203</t>
        </is>
      </c>
      <c r="CW114" s="0" t="inlineStr">
        <is>
          <t>8行 4列，源：nan 备：</t>
        </is>
      </c>
      <c r="DJ114" s="0" t="inlineStr">
        <is>
          <t>7行 12列，源：None 备：</t>
        </is>
      </c>
      <c r="DR114" s="0" t="inlineStr">
        <is>
          <t>13行 3列，源：None 备：12:30:45.12</t>
        </is>
      </c>
      <c r="DT114" s="0" t="inlineStr">
        <is>
          <t>14行 6列，源：None 备：12:30:45.00000</t>
        </is>
      </c>
      <c r="DV114" s="0" t="inlineStr">
        <is>
          <t>20行 1列，源： 备：测</t>
        </is>
      </c>
      <c r="EB114" s="0" t="inlineStr">
        <is>
          <t>13行 3列，源：None 备：12:30:45.12</t>
        </is>
      </c>
      <c r="EC114" s="0" t="inlineStr">
        <is>
          <t>28行 1列，源：b'' 备：54</t>
        </is>
      </c>
      <c r="EF114" s="0" t="inlineStr">
        <is>
          <t>7行 8列，源：None 备：</t>
        </is>
      </c>
      <c r="EK114" s="0" t="inlineStr">
        <is>
          <t>13行 3列，源：None 备：12:30:45.12</t>
        </is>
      </c>
      <c r="EO114" s="0" t="inlineStr">
        <is>
          <t>13行 7列，源：None 备：12:30:45.123000</t>
        </is>
      </c>
      <c r="EQ114" s="0" t="inlineStr">
        <is>
          <t>7行 8列，源：None 备：</t>
        </is>
      </c>
      <c r="EZ114" s="0" t="inlineStr">
        <is>
          <t>7行 8列，源：None 备：</t>
        </is>
      </c>
      <c r="FD114" s="0" t="inlineStr">
        <is>
          <t>7行 8列，源：None 备：</t>
        </is>
      </c>
      <c r="FE114" s="0" t="inlineStr">
        <is>
          <t>12行 4列，源：1971-05-11 00:00:00.000 +14:00 备：1999-05-16 01:30:45.123 +10:15</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c_varchar20列源备映射错误，源端为varchar 20位	期望更改为text	实际备端为varchar 20位</t>
        </is>
      </c>
      <c r="AT115" s="0" t="inlineStr">
        <is>
          <t>9行 8列，源：None 备：</t>
        </is>
      </c>
      <c r="AX115" s="0" t="inlineStr">
        <is>
          <t>57行 0列，源：161 备：57</t>
        </is>
      </c>
      <c r="BA115" s="0" t="inlineStr">
        <is>
          <t>9行 6列，源：None 备：</t>
        </is>
      </c>
      <c r="BM115" s="0" t="inlineStr">
        <is>
          <t>13行 5列，源：2065-05-11 14:30:45.123500 备：2065-05-11 14:30:45.1235</t>
        </is>
      </c>
      <c r="BO115" s="0" t="inlineStr">
        <is>
          <t>7行 14列，源：None 备：</t>
        </is>
      </c>
      <c r="BQ115" s="0" t="inlineStr">
        <is>
          <t>12行 6列，源：2026-04-17 17:17:33.413300 备：2026-04-17 17:17:33.41330</t>
        </is>
      </c>
      <c r="BR115" s="0" t="inlineStr">
        <is>
          <t>7行 3列，源：0.0 备：</t>
        </is>
      </c>
      <c r="BT115" s="0" t="inlineStr">
        <is>
          <t xml:space="preserve">20行 2列，源：                     备：这是一个长字符串            </t>
        </is>
      </c>
      <c r="BX115" s="0" t="inlineStr">
        <is>
          <t>28行 2列，源：b'\x00\x00\x00\x00\x00\x00\x00\x00\x00\x00\x00\x00\x00\x00\x00\x00\x00\x00\x00\x00' 备：48656C6C6F576F726C6400000000000000000000</t>
        </is>
      </c>
      <c r="CD115" s="0" t="inlineStr">
        <is>
          <t>12行 5列，源：1971-05-11 00:00:00.0000 +14:00 备：1999-05-16 01:30:45.1235 +10:15</t>
        </is>
      </c>
      <c r="CF115" s="0" t="inlineStr">
        <is>
          <t>12行 5列，源：1971-05-11 00:00:00.0000 +14:00 备：2003-11-05 02:00:00.0000 -05:10</t>
        </is>
      </c>
      <c r="CG115" s="0" t="inlineStr">
        <is>
          <t>12行 5列，源：1971-05-11 00:00:00.0000 +14:00 备：1999-05-16 01:30:45.1235 +10:15</t>
        </is>
      </c>
      <c r="CJ115" s="0" t="inlineStr">
        <is>
          <t>16行 1列，源：9999-12-31 23:59:59 +00:00 备：2026-04-17 17:18:32 +08:00</t>
        </is>
      </c>
      <c r="CW115" s="0" t="inlineStr">
        <is>
          <t>8行 5列，源：None 备：</t>
        </is>
      </c>
      <c r="DJ115" s="0" t="inlineStr">
        <is>
          <t>7行 13列，源：None 备：</t>
        </is>
      </c>
      <c r="DR115" s="0" t="inlineStr">
        <is>
          <t>13行 4列，源：12:00:00.123000 备：12:30:45.123</t>
        </is>
      </c>
      <c r="DT115" s="0" t="inlineStr">
        <is>
          <t>14行 7列，源：00:00:01.123457 备：12:30:45.000000</t>
        </is>
      </c>
      <c r="DV115" s="0" t="inlineStr">
        <is>
          <t>20行 2列，源： 备：这是一个长字符串</t>
        </is>
      </c>
      <c r="EB115" s="0" t="inlineStr">
        <is>
          <t>13行 4列，源：12:00:00.123000 备：12:30:45.123</t>
        </is>
      </c>
      <c r="EC115" s="0" t="inlineStr">
        <is>
          <t>28行 2列，源：b'' 备：48656C6C6F576F726C64</t>
        </is>
      </c>
      <c r="EF115" s="0" t="inlineStr">
        <is>
          <t>7行 9列，源：None 备：</t>
        </is>
      </c>
      <c r="EK115" s="0" t="inlineStr">
        <is>
          <t>13行 4列，源：12:00:00.123000 备：12:30:45.123</t>
        </is>
      </c>
      <c r="EO115" s="0" t="inlineStr">
        <is>
          <t>13行 8列，源：12:00:00.123456 备：12:30:45.1230000</t>
        </is>
      </c>
      <c r="EQ115" s="0" t="inlineStr">
        <is>
          <t>7行 9列，源：None 备：</t>
        </is>
      </c>
      <c r="EZ115" s="0" t="inlineStr">
        <is>
          <t>7行 9列，源：None 备：</t>
        </is>
      </c>
      <c r="FD115" s="0" t="inlineStr">
        <is>
          <t>7行 9列，源：None 备：</t>
        </is>
      </c>
      <c r="FE115" s="0" t="inlineStr">
        <is>
          <t>12行 5列，源：1971-05-11 00:00:00.0000 +14:00 备：1999-05-16 01:30:45.1235 +10:15</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c_varchar7000列源备映射错误，源端为varchar 7000位	期望更改为text	实际备端为varchar 7000位</t>
        </is>
      </c>
      <c r="AT116" s="0" t="inlineStr">
        <is>
          <t>9行 10列，源：None 备：</t>
        </is>
      </c>
      <c r="AX116" s="0" t="inlineStr">
        <is>
          <t>57行 1列，源：1997-04-04 23:59:59.997000 备：2000-05-11 14:30:29.000</t>
        </is>
      </c>
      <c r="BA116" s="0" t="inlineStr">
        <is>
          <t>9行 7列，源：None 备：</t>
        </is>
      </c>
      <c r="BM116" s="0" t="inlineStr">
        <is>
          <t>13行 6列，源：2065-05-11 14:30:45.123460 备：2065-05-11 14:30:45.12346</t>
        </is>
      </c>
      <c r="BO116" s="0" t="inlineStr">
        <is>
          <t>7行 15列，源：-1.23456789e+38 备：0.0000000000000</t>
        </is>
      </c>
      <c r="BQ116" s="0" t="inlineStr">
        <is>
          <t>13行 0列，源：105 备：54</t>
        </is>
      </c>
      <c r="BR116" s="0" t="inlineStr">
        <is>
          <t>7行 4列，源：0.0 备：</t>
        </is>
      </c>
      <c r="BT116" s="0" t="inlineStr">
        <is>
          <t xml:space="preserve">20行 2列，源：                     备：这是一个长字符串            </t>
        </is>
      </c>
      <c r="BX116" s="0"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16" s="0" t="inlineStr">
        <is>
          <t>12行 6列，源：1971-05-11 00:00:00.00000 +14:00 备：1999-05-16 01:30:45.12346 +10:15</t>
        </is>
      </c>
      <c r="CF116" s="0" t="inlineStr">
        <is>
          <t>12行 6列，源：1971-05-11 00:00:00.00000 +14:00 备：2003-11-05 02:00:00.00000 -05:10</t>
        </is>
      </c>
      <c r="CG116" s="0" t="inlineStr">
        <is>
          <t>12行 6列，源：1971-05-11 00:00:00.00000 +14:00 备：1999-05-16 01:30:45.12346 +10:15</t>
        </is>
      </c>
      <c r="CJ116" s="0" t="inlineStr">
        <is>
          <t>16行 2列，源：9999-12-31 23:59:59.9 +00:00 备：2026-04-17 17:18:31.5 +08:00</t>
        </is>
      </c>
      <c r="CW116" s="0" t="inlineStr">
        <is>
          <t>8行 6列，源：None 备：</t>
        </is>
      </c>
      <c r="DJ116" s="0" t="inlineStr">
        <is>
          <t>7行 14列，源：None 备：</t>
        </is>
      </c>
      <c r="DR116" s="0" t="inlineStr">
        <is>
          <t>13行 5列，源：None 备：12:30:45.1230</t>
        </is>
      </c>
      <c r="DT116" s="0" t="inlineStr">
        <is>
          <t>14行 8列，源：None 备：12:30:45.0000000</t>
        </is>
      </c>
      <c r="DV116" s="0" t="inlineStr">
        <is>
          <t>20行 2列，源： 备：这是一个长字符串</t>
        </is>
      </c>
      <c r="EB116" s="0" t="inlineStr">
        <is>
          <t>13行 5列，源：None 备：12:30:45.1230</t>
        </is>
      </c>
      <c r="EC116" s="0" t="inlineStr">
        <is>
          <t>28行 3列，源：b'' 备：48656C6C6F576F726C645465737444617461</t>
        </is>
      </c>
      <c r="EF116" s="0" t="inlineStr">
        <is>
          <t>7行 10列，源：None 备：</t>
        </is>
      </c>
      <c r="EK116" s="0" t="inlineStr">
        <is>
          <t>13行 5列，源：None 备：12:30:45.1230</t>
        </is>
      </c>
      <c r="EO116" s="0" t="inlineStr">
        <is>
          <t>14行 0列，源：15 备：8</t>
        </is>
      </c>
      <c r="EQ116" s="0" t="inlineStr">
        <is>
          <t>7行 10列，源：None 备：</t>
        </is>
      </c>
      <c r="EZ116" s="0" t="inlineStr">
        <is>
          <t>7行 10列，源：None 备：</t>
        </is>
      </c>
      <c r="FD116" s="0" t="inlineStr">
        <is>
          <t>7行 10列，源：None 备：</t>
        </is>
      </c>
      <c r="FE116" s="0" t="inlineStr">
        <is>
          <t>12行 6列，源：1971-05-11 00:00:00.00000 +14:00 备：1999-05-16 01:30:45.12346 +10:15</t>
        </is>
      </c>
    </row>
    <row r="117">
      <c r="A117" s="0" t="inlineStr">
        <is>
          <t>info_sdt_dml_batch1_pk</t>
        </is>
      </c>
      <c r="K117" s="0" t="inlineStr">
        <is>
          <t>[0;34m info_sdt_dml_batch1_pk [0m源备字段数相同，源端字段：2 	备端字段2</t>
        </is>
      </c>
      <c r="W117" s="16">
        <f>HYPERLINK("#2026041723hbase0!AR2","NO 源备存在差异，共3个")</f>
        <v/>
      </c>
      <c r="X117" s="0">
        <f>A117</f>
        <v/>
      </c>
      <c r="AT117" s="0" t="inlineStr">
        <is>
          <t>9行 11列，源：None 备：</t>
        </is>
      </c>
      <c r="AX117" s="0" t="inlineStr">
        <is>
          <t>58行 0列，源：162 备：58</t>
        </is>
      </c>
      <c r="BA117" s="0" t="inlineStr">
        <is>
          <t>9行 8列，源：None 备：</t>
        </is>
      </c>
      <c r="BM117" s="0" t="inlineStr">
        <is>
          <t>14行 0列，源：74 备：23</t>
        </is>
      </c>
      <c r="BO117" s="0" t="inlineStr">
        <is>
          <t>7行 16列，源：-3.4028230607370965e+38 备：0.000000</t>
        </is>
      </c>
      <c r="BQ117" s="0" t="inlineStr">
        <is>
          <t>13行 1列，源：9999-12-31 23:59:59 备：0001-01-01 00:00:00</t>
        </is>
      </c>
      <c r="BR117" s="0" t="inlineStr">
        <is>
          <t>7行 6列，源：None 备：</t>
        </is>
      </c>
      <c r="BT117"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7" s="0" t="inlineStr">
        <is>
          <t>29行 0列，源：124 备：78</t>
        </is>
      </c>
      <c r="CD117" s="0" t="inlineStr">
        <is>
          <t>12行 7列，源：1971-05-11 00:00:00.000000 +14:00 备：1999-05-16 01:30:45.123457 +10:15</t>
        </is>
      </c>
      <c r="CF117" s="0" t="inlineStr">
        <is>
          <t>12行 7列，源：1971-05-11 00:00:00.000000 +14:00 备：2003-11-05 02:00:00.000000 -05:10</t>
        </is>
      </c>
      <c r="CG117" s="0" t="inlineStr">
        <is>
          <t>12行 7列，源：1971-05-11 00:00:00.000000 +14:00 备：1999-05-16 01:30:45.123457 +10:15</t>
        </is>
      </c>
      <c r="CJ117" s="0" t="inlineStr">
        <is>
          <t>16行 3列，源：9999-12-31 23:59:59.99 +00:00 备：2026-04-17 17:18:31.54 +08:00</t>
        </is>
      </c>
      <c r="CW117" s="0" t="inlineStr">
        <is>
          <t>8行 7列，源：None 备：</t>
        </is>
      </c>
      <c r="DJ117" s="0" t="inlineStr">
        <is>
          <t>7行 15列，源：nan 备：</t>
        </is>
      </c>
      <c r="DR117" s="0" t="inlineStr">
        <is>
          <t>13行 6列，源：12:00:00.123460 备：12:30:45.12300</t>
        </is>
      </c>
      <c r="DT117" s="0" t="inlineStr">
        <is>
          <t>15行 0列，源：16 备：25</t>
        </is>
      </c>
      <c r="DV117"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7" s="0" t="inlineStr">
        <is>
          <t>13行 6列，源：12:00:00.123460 备：12:30:45.12300</t>
        </is>
      </c>
      <c r="EC117" s="0" t="inlineStr">
        <is>
          <t>29行 0列，源：124 备：78</t>
        </is>
      </c>
      <c r="EF117" s="0" t="inlineStr">
        <is>
          <t>7行 11列，源：None 备：</t>
        </is>
      </c>
      <c r="EK117" s="0" t="inlineStr">
        <is>
          <t>13行 6列，源：12:00:00.123460 备：12:30:45.12300</t>
        </is>
      </c>
      <c r="EO117" s="0" t="inlineStr">
        <is>
          <t>14行 1列，源：00:00:01 备：09:12:34</t>
        </is>
      </c>
      <c r="EQ117" s="0" t="inlineStr">
        <is>
          <t>7行 11列，源：None 备：</t>
        </is>
      </c>
      <c r="EZ117" s="0" t="inlineStr">
        <is>
          <t>7行 11列，源：None 备：</t>
        </is>
      </c>
      <c r="FD117" s="0" t="inlineStr">
        <is>
          <t>7行 11列，源：None 备：</t>
        </is>
      </c>
      <c r="FE117" s="0" t="inlineStr">
        <is>
          <t>12行 7列，源：1971-05-11 00:00:00.000000 +14:00 备：1999-05-16 01:30:45.123457 +10:15</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YES!PK__info_sdt__3213E83FDAC83582</t>
        </is>
      </c>
      <c r="J118" s="0" t="inlineStr">
        <is>
          <t>YES! 主键相关索引</t>
        </is>
      </c>
      <c r="K118" s="0" t="inlineStr">
        <is>
          <t xml:space="preserve"> NO!  	 id列源备映射错误，源端为int None位	期望更改为text	实际备端为int None位</t>
        </is>
      </c>
      <c r="AT118" s="0" t="inlineStr">
        <is>
          <t>9行 12列，源：None 备：</t>
        </is>
      </c>
      <c r="AX118" s="0" t="inlineStr">
        <is>
          <t>58行 1列，源：1998-05-05 23:59:59.997000 备：2068-05-11 14:30:30.000</t>
        </is>
      </c>
      <c r="BA118" s="0" t="inlineStr">
        <is>
          <t>9行 10列，源：None 备：</t>
        </is>
      </c>
      <c r="BM118" s="0" t="inlineStr">
        <is>
          <t>14行 1列，源：0001-01-01 00:00:00 备：2026-04-17 17:17:25</t>
        </is>
      </c>
      <c r="BO118" s="0" t="inlineStr">
        <is>
          <t>7行 19列，源：False 备：1</t>
        </is>
      </c>
      <c r="BQ118" s="0" t="inlineStr">
        <is>
          <t>13行 2列，源：9999-12-31 23:59:59.900000 备：0001-01-01 00:00:00.0</t>
        </is>
      </c>
      <c r="BR118" s="0" t="inlineStr">
        <is>
          <t>7行 7列，源：None 备：</t>
        </is>
      </c>
      <c r="BT118"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8" s="0" t="inlineStr">
        <is>
          <t>29行 1列，源：b' ' 备：42</t>
        </is>
      </c>
      <c r="CD118" s="0" t="inlineStr">
        <is>
          <t>12行 8列，源：1971-05-11 00:00:00.0000001 +14:00 备：1999-05-16 01:30:45.1234567 +10:15</t>
        </is>
      </c>
      <c r="CF118" s="0" t="inlineStr">
        <is>
          <t>12行 8列，源：1971-05-11 00:00:00.0000001 +14:00 备：2003-11-05 02:00:00.0000000 -05:10</t>
        </is>
      </c>
      <c r="CG118" s="0" t="inlineStr">
        <is>
          <t>12行 8列，源：1971-05-11 00:00:00.0000001 +14:00 备：1999-05-16 01:30:45.1234567 +10:15</t>
        </is>
      </c>
      <c r="CJ118" s="0" t="inlineStr">
        <is>
          <t>16行 4列，源：9999-12-31 23:59:59.999 +00:00 备：2026-04-17 17:18:31.537 +08:00</t>
        </is>
      </c>
      <c r="CW118" s="0" t="inlineStr">
        <is>
          <t>8行 9列，源：None 备：</t>
        </is>
      </c>
      <c r="DJ118" s="0" t="inlineStr">
        <is>
          <t>7行 16列，源：nan 备：</t>
        </is>
      </c>
      <c r="DR118" s="0" t="inlineStr">
        <is>
          <t>13行 7列，源：None 备：12:30:45.123000</t>
        </is>
      </c>
      <c r="DT118" s="0" t="inlineStr">
        <is>
          <t>15行 1列，源：12:00:00 备：12:30:45</t>
        </is>
      </c>
      <c r="DV118"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8" s="0" t="inlineStr">
        <is>
          <t>13行 7列，源：None 备：12:30:45.123000</t>
        </is>
      </c>
      <c r="EC118" s="0" t="inlineStr">
        <is>
          <t>29行 1列，源：b' ' 备：42</t>
        </is>
      </c>
      <c r="EF118" s="0" t="inlineStr">
        <is>
          <t>7行 12列，源：None 备：</t>
        </is>
      </c>
      <c r="EK118" s="0" t="inlineStr">
        <is>
          <t>13行 7列，源：None 备：12:30:45.123000</t>
        </is>
      </c>
      <c r="EO118" s="0" t="inlineStr">
        <is>
          <t>14行 2列，源：05:44:11.100000 备：12:30:45.1</t>
        </is>
      </c>
      <c r="EQ118" s="0" t="inlineStr">
        <is>
          <t>7行 12列，源：None 备：</t>
        </is>
      </c>
      <c r="EZ118" s="0" t="inlineStr">
        <is>
          <t>7行 12列，源：None 备：</t>
        </is>
      </c>
      <c r="FD118" s="0" t="inlineStr">
        <is>
          <t>7行 12列，源：None 备：</t>
        </is>
      </c>
      <c r="FE118" s="0" t="inlineStr">
        <is>
          <t>12行 8列，源：1971-05-11 00:00:00.0000001 +14:00 备：1999-05-16 01:30:45.1234567 +10:15</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c_sdt列源备映射错误，源端为smalldatetime None位	期望更改为text	实际备端为smalldatetime None位</t>
        </is>
      </c>
      <c r="AT119" s="0" t="inlineStr">
        <is>
          <t>9行 13列，源：None 备：</t>
        </is>
      </c>
      <c r="AX119" s="0" t="inlineStr">
        <is>
          <t>59行 0列，源：163 备：59</t>
        </is>
      </c>
      <c r="BA119" s="0" t="inlineStr">
        <is>
          <t>9行 11列，源：None 备：</t>
        </is>
      </c>
      <c r="BM119" s="0" t="inlineStr">
        <is>
          <t>14行 2列，源：0001-01-01 00:00:00 备：2026-04-17 17:17:24.6</t>
        </is>
      </c>
      <c r="BO119" s="0" t="inlineStr">
        <is>
          <t>8行 0列，源：18 备：19</t>
        </is>
      </c>
      <c r="BQ119" s="0" t="inlineStr">
        <is>
          <t>13行 3列，源：9999-12-31 23:59:59.990000 备：0001-01-01 00:00:00.00</t>
        </is>
      </c>
      <c r="BR119" s="0" t="inlineStr">
        <is>
          <t>7行 8列，源：None 备：</t>
        </is>
      </c>
      <c r="BT119" s="0" t="inlineStr">
        <is>
          <t>21行 0列，源：73 备：71</t>
        </is>
      </c>
      <c r="BX119" s="0" t="inlineStr">
        <is>
          <t>29行 2列，源：b'                    ' 备：C9CFBAA3D3A2B7BDC8EDBCFEB9C9B7DDB9ABCBBE</t>
        </is>
      </c>
      <c r="CF119" s="0" t="inlineStr">
        <is>
          <t>13行 0列，源：21 备：132</t>
        </is>
      </c>
      <c r="CJ119" s="0" t="inlineStr">
        <is>
          <t>16行 5列，源：9999-12-31 23:59:59.9999 +00:00 备：2026-04-17 17:18:31.5370 +08:00</t>
        </is>
      </c>
      <c r="CW119" s="0" t="inlineStr">
        <is>
          <t>8行 10列，源：None 备：</t>
        </is>
      </c>
      <c r="DJ119" s="0" t="inlineStr">
        <is>
          <t>7行 19列，源：None 备：</t>
        </is>
      </c>
      <c r="DR119" s="0" t="inlineStr">
        <is>
          <t>13行 8列，源：12:00:00.123456 备：12:30:45.1230000</t>
        </is>
      </c>
      <c r="DT119" s="0" t="inlineStr">
        <is>
          <t>15行 2列，源：None 备：12:30:45.1</t>
        </is>
      </c>
      <c r="DV119" s="0" t="inlineStr">
        <is>
          <t>21行 0列，源：73 备：71</t>
        </is>
      </c>
      <c r="EB119" s="0" t="inlineStr">
        <is>
          <t>13行 8列，源：12:00:00.123456 备：12:30:45.1230000</t>
        </is>
      </c>
      <c r="EC119" s="0" t="inlineStr">
        <is>
          <t>29行 2列，源：b'          ' 备：C9CFBAA3D3A2B7BDC8EDBCFEB9C9B7DDB9ABCBBE</t>
        </is>
      </c>
      <c r="EF119" s="0" t="inlineStr">
        <is>
          <t>7行 13列，源：None 备：</t>
        </is>
      </c>
      <c r="EK119" s="0" t="inlineStr">
        <is>
          <t>13行 8列，源：12:00:00.123456 备：12:30:45.1230000</t>
        </is>
      </c>
      <c r="EO119" s="0" t="inlineStr">
        <is>
          <t>14行 3列，源：00:00:01.120000 备：09:12:34.12</t>
        </is>
      </c>
      <c r="EQ119" s="0" t="inlineStr">
        <is>
          <t>7行 13列，源：None 备：</t>
        </is>
      </c>
      <c r="EZ119" s="0" t="inlineStr">
        <is>
          <t>7行 13列，源：None 备：</t>
        </is>
      </c>
      <c r="FD119" s="0" t="inlineStr">
        <is>
          <t>7行 13列，源：None 备：</t>
        </is>
      </c>
    </row>
    <row r="120">
      <c r="A120" s="0" t="inlineStr">
        <is>
          <t>info_varbinary_max_dml_single_pk_urp</t>
        </is>
      </c>
      <c r="K120" s="0" t="inlineStr">
        <is>
          <t>[0;34m info_varbinary_max_dml_single_pk_urp [0m源备字段数相同，源端字段：4 	备端字段4</t>
        </is>
      </c>
      <c r="W120" s="16">
        <f>HYPERLINK("#2026041723hbase0!AS2","NO 源备存在差异，共12个")</f>
        <v/>
      </c>
      <c r="X120" s="0">
        <f>A120</f>
        <v/>
      </c>
      <c r="AT120" s="0" t="inlineStr">
        <is>
          <t>9行 14列，源：None 备：</t>
        </is>
      </c>
      <c r="AX120" s="0" t="inlineStr">
        <is>
          <t>59行 1列，源：1999-06-06 23:59:59.997000 备：1981-05-11 14:30:59.000</t>
        </is>
      </c>
      <c r="BA120" s="0" t="inlineStr">
        <is>
          <t>9行 12列，源：None 备：</t>
        </is>
      </c>
      <c r="BM120" s="0" t="inlineStr">
        <is>
          <t>14行 3列，源：0001-01-01 00:00:00 备：2026-04-17 17:17:24.63</t>
        </is>
      </c>
      <c r="BO120" s="0" t="inlineStr">
        <is>
          <t>8行 1列，源：nan 备：</t>
        </is>
      </c>
      <c r="BQ120" s="0" t="inlineStr">
        <is>
          <t>13行 4列，源：9999-12-31 23:59:59.999000 备：0001-01-01 00:00:00.000</t>
        </is>
      </c>
      <c r="BR120" s="0" t="inlineStr">
        <is>
          <t>7行 10列，源：None 备：</t>
        </is>
      </c>
      <c r="BT120" s="0" t="inlineStr">
        <is>
          <t>21行 1列，源：A 备：</t>
        </is>
      </c>
      <c r="BX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0" s="0" t="inlineStr">
        <is>
          <t>13行 1列，源：None 备：2025-05-12 00:00:00 -14:00</t>
        </is>
      </c>
      <c r="CJ120" s="0" t="inlineStr">
        <is>
          <t>16行 6列，源：9999-12-31 23:59:59.99999 +00:00 备：2026-04-17 17:18:31.53698 +08:00</t>
        </is>
      </c>
      <c r="CW120" s="0" t="inlineStr">
        <is>
          <t>8行 11列，源：None 备：</t>
        </is>
      </c>
      <c r="DJ120" s="0" t="inlineStr">
        <is>
          <t>8行 0列，源：13 备：18</t>
        </is>
      </c>
      <c r="DR120" s="0" t="inlineStr">
        <is>
          <t>14行 0列，源：15 备：8</t>
        </is>
      </c>
      <c r="DT120" s="0" t="inlineStr">
        <is>
          <t>15行 3列，源：12:00:00.120000 备：12:30:45.10</t>
        </is>
      </c>
      <c r="DV120" s="0" t="inlineStr">
        <is>
          <t>21行 1列，源：A 备：</t>
        </is>
      </c>
      <c r="EB120" s="0" t="inlineStr">
        <is>
          <t>14行 0列，源：15 备：8</t>
        </is>
      </c>
      <c r="EC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0" s="0" t="inlineStr">
        <is>
          <t>7行 14列，源：None 备：</t>
        </is>
      </c>
      <c r="EK120" s="0" t="inlineStr">
        <is>
          <t>14行 0列，源：15 备：58</t>
        </is>
      </c>
      <c r="EO120" s="0" t="inlineStr">
        <is>
          <t>14行 4列，源：05:44:11.123000 备：12:30:45.123</t>
        </is>
      </c>
      <c r="EQ120" s="0" t="inlineStr">
        <is>
          <t>7行 14列，源：None 备：</t>
        </is>
      </c>
      <c r="EZ120" s="0" t="inlineStr">
        <is>
          <t>7行 14列，源：None 备：</t>
        </is>
      </c>
      <c r="FD120" s="0" t="inlineStr">
        <is>
          <t>7行 14列，源：None 备：</t>
        </is>
      </c>
    </row>
    <row r="121">
      <c r="B121" s="0" t="inlineStr">
        <is>
          <t>YES</t>
        </is>
      </c>
      <c r="C121" s="0" t="inlineStr">
        <is>
          <t>NULL</t>
        </is>
      </c>
      <c r="D121" s="0" t="inlineStr">
        <is>
          <t>NULL</t>
        </is>
      </c>
      <c r="E121" s="0" t="inlineStr">
        <is>
          <t>NULL</t>
        </is>
      </c>
      <c r="F121" s="0" t="inlineStr">
        <is>
          <t>NULL</t>
        </is>
      </c>
      <c r="G121" s="0" t="inlineStr">
        <is>
          <t>NULL</t>
        </is>
      </c>
      <c r="H121" s="0" t="inlineStr">
        <is>
          <t>NULL</t>
        </is>
      </c>
      <c r="I121" s="0" t="inlineStr">
        <is>
          <t>YES!PK__info_var__3213E83FA98CE901</t>
        </is>
      </c>
      <c r="J121" s="0" t="inlineStr">
        <is>
          <t>YES! 主键相关索引</t>
        </is>
      </c>
      <c r="K121" s="0" t="inlineStr">
        <is>
          <t xml:space="preserve"> NO!  	 id列源备映射错误，源端为int None位	期望更改为text	实际备端为int None位</t>
        </is>
      </c>
      <c r="AT121" s="0" t="inlineStr">
        <is>
          <t>9行 15列，源：1.23456789012345e-30 备：0.0000000000000</t>
        </is>
      </c>
      <c r="AX121" s="0" t="inlineStr">
        <is>
          <t>60行 0列，源：164 备：6</t>
        </is>
      </c>
      <c r="BA121" s="0" t="inlineStr">
        <is>
          <t>9行 13列，源：None 备：</t>
        </is>
      </c>
      <c r="BM121" s="0" t="inlineStr">
        <is>
          <t>14行 4列，源：0001-01-01 00:00:00 备：2026-04-17 17:17:24.631</t>
        </is>
      </c>
      <c r="BO121" s="0" t="inlineStr">
        <is>
          <t>8行 2列，源：nan 备：</t>
        </is>
      </c>
      <c r="BQ121" s="0" t="inlineStr">
        <is>
          <t>13行 5列，源：9999-12-31 23:59:59.999900 备：0001-01-01 00:00:00.0000</t>
        </is>
      </c>
      <c r="BR121" s="0" t="inlineStr">
        <is>
          <t>7行 11列，源：None 备：</t>
        </is>
      </c>
      <c r="BT121" s="0" t="inlineStr">
        <is>
          <t>21行 1列，源：A 备：</t>
        </is>
      </c>
      <c r="BX121" s="0" t="inlineStr">
        <is>
          <t>30行 0列，源：125 备：79</t>
        </is>
      </c>
      <c r="CF121" s="0" t="inlineStr">
        <is>
          <t>13行 2列，源：None 备：2025-05-12 00:00:00.0 -14:00</t>
        </is>
      </c>
      <c r="CJ121" s="0" t="inlineStr">
        <is>
          <t>16行 7列，源：9999-12-31 23:59:59.999999 +00:00 备：2026-04-17 17:18:31.536981 +08:00</t>
        </is>
      </c>
      <c r="CW121" s="0" t="inlineStr">
        <is>
          <t>8行 12列，源：None 备：</t>
        </is>
      </c>
      <c r="DJ121" s="0" t="inlineStr">
        <is>
          <t>8行 1列，源：nan 备：</t>
        </is>
      </c>
      <c r="DR121" s="0" t="inlineStr">
        <is>
          <t>14行 1列，源：00:00:01 备：12:30:45</t>
        </is>
      </c>
      <c r="DT121" s="0" t="inlineStr">
        <is>
          <t>15行 4列，源：None 备：12:30:45.100</t>
        </is>
      </c>
      <c r="DV121" s="0" t="inlineStr">
        <is>
          <t>21行 1列，源：A 备：</t>
        </is>
      </c>
      <c r="EB121" s="0" t="inlineStr">
        <is>
          <t>14行 1列，源：00:00:01 备：12:30:45</t>
        </is>
      </c>
      <c r="EC121" s="0" t="inlineStr">
        <is>
          <t>30行 0列，源：125 备：79</t>
        </is>
      </c>
      <c r="EF121" s="0" t="inlineStr">
        <is>
          <t>7行 15列，源：nan 备：123456789000000002003480098325095514112.0000000000000</t>
        </is>
      </c>
      <c r="EK121" s="0" t="inlineStr">
        <is>
          <t>14行 1列，源：00:00:01 备：12:30:45</t>
        </is>
      </c>
      <c r="EO121" s="0" t="inlineStr">
        <is>
          <t>14行 5列，源：00:00:01.123500 备：09:12:34.1235</t>
        </is>
      </c>
      <c r="EQ121" s="0" t="inlineStr">
        <is>
          <t>7行 15列，源：nan 备：</t>
        </is>
      </c>
      <c r="EZ121" s="0" t="inlineStr">
        <is>
          <t>7行 15列，源：nan 备：123456789000000002003480098325095514112.0000000000000</t>
        </is>
      </c>
      <c r="FD121" s="0" t="inlineStr">
        <is>
          <t>7行 15列，源：nan 备：</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c_varbinary_max1列源备映射错误，源端为varbinary -1位	期望更改为text	实际备端为varbinary -1位</t>
        </is>
      </c>
      <c r="AT122" s="0" t="inlineStr">
        <is>
          <t>9行 16列，源：1.2345669834560371e-20 备：0.000000</t>
        </is>
      </c>
      <c r="AX122" s="0" t="inlineStr">
        <is>
          <t>60行 1列，源：2000-05-01 23:59:59.993000 备：2020-02-29 19:27:31.123</t>
        </is>
      </c>
      <c r="BA122" s="0" t="inlineStr">
        <is>
          <t>9行 14列，源：None 备：</t>
        </is>
      </c>
      <c r="BM122" s="0" t="inlineStr">
        <is>
          <t>14行 5列，源：0001-01-01 00:00:00 备：2026-04-17 17:17:24.6306</t>
        </is>
      </c>
      <c r="BO122" s="0" t="inlineStr">
        <is>
          <t>8行 3列，源：nan 备：</t>
        </is>
      </c>
      <c r="BQ122" s="0" t="inlineStr">
        <is>
          <t>13行 6列，源：9999-12-31 23:59:59.999990 备：0001-01-01 00:00:00.00000</t>
        </is>
      </c>
      <c r="BR122" s="0" t="inlineStr">
        <is>
          <t>7行 12列，源：None 备：</t>
        </is>
      </c>
      <c r="BT122" s="0" t="inlineStr">
        <is>
          <t>21行 2列，源：THIS IS A TESTCASEYF 备：</t>
        </is>
      </c>
      <c r="BX122" s="0" t="inlineStr">
        <is>
          <t>30行 1列，源：b'A' 备：2A</t>
        </is>
      </c>
      <c r="CF122" s="0" t="inlineStr">
        <is>
          <t>13行 3列，源：None 备：2025-05-12 00:00:00.00 -14:00</t>
        </is>
      </c>
      <c r="CJ122" s="0" t="inlineStr">
        <is>
          <t>16行 8列，源：9999-12-31 23:59:59.9999999 +00:00 备：2026-04-17 17:18:31.5369809 +08:00</t>
        </is>
      </c>
      <c r="CW122" s="0" t="inlineStr">
        <is>
          <t>8行 13列，源：None 备：</t>
        </is>
      </c>
      <c r="DJ122" s="0" t="inlineStr">
        <is>
          <t>8行 2列，源：nan 备：</t>
        </is>
      </c>
      <c r="DR122" s="0" t="inlineStr">
        <is>
          <t>14行 2列，源：None 备：12:30:45.1</t>
        </is>
      </c>
      <c r="DT122" s="0" t="inlineStr">
        <is>
          <t>15行 5列，源：12:00:00.123500 备：12:30:45.1000</t>
        </is>
      </c>
      <c r="DV122" s="0" t="inlineStr">
        <is>
          <t>21行 2列，源：THIS IS A TESTCASEYF 备：</t>
        </is>
      </c>
      <c r="EB122" s="0" t="inlineStr">
        <is>
          <t>14行 2列，源：None 备：12:30:45.1</t>
        </is>
      </c>
      <c r="EC122" s="0" t="inlineStr">
        <is>
          <t>30行 1列，源：b'A' 备：2A</t>
        </is>
      </c>
      <c r="EF122" s="0" t="inlineStr">
        <is>
          <t>7行 16列，源：nan 备：340282306073709652508363335590014353408.000000</t>
        </is>
      </c>
      <c r="EK122" s="0" t="inlineStr">
        <is>
          <t>14行 2列，源：None 备：12:30:45.1</t>
        </is>
      </c>
      <c r="EO122" s="0" t="inlineStr">
        <is>
          <t>14行 6列，源：05:44:11.123460 备：12:30:45.12340</t>
        </is>
      </c>
      <c r="EQ122" s="0" t="inlineStr">
        <is>
          <t>7行 16列，源：nan 备：</t>
        </is>
      </c>
      <c r="EZ122" s="0" t="inlineStr">
        <is>
          <t>7行 16列，源：nan 备：340282306073709652508363335590014353408.000000</t>
        </is>
      </c>
      <c r="FD122" s="0" t="inlineStr">
        <is>
          <t>7行 16列，源：nan 备：</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c_varbinary_max2列源备映射错误，源端为varbinary -1位	期望更改为text	实际备端为varbinary -1位</t>
        </is>
      </c>
      <c r="AT123" s="0" t="inlineStr">
        <is>
          <t>9行 18列，源：None 备：0.0001</t>
        </is>
      </c>
      <c r="AX123" s="0" t="inlineStr">
        <is>
          <t>61行 0列，源：165 备：60</t>
        </is>
      </c>
      <c r="BA123" s="0" t="inlineStr">
        <is>
          <t>9行 15列，源：123.456789 备：0.0000000000000</t>
        </is>
      </c>
      <c r="BM123" s="0" t="inlineStr">
        <is>
          <t>14行 6列，源：0001-01-01 00:00:00 备：2026-04-17 17:17:24.63065</t>
        </is>
      </c>
      <c r="BO123" s="0" t="inlineStr">
        <is>
          <t>8行 4列，源：nan 备：</t>
        </is>
      </c>
      <c r="BQ123" s="0" t="inlineStr">
        <is>
          <t>13行 7列，源：9999-12-31 23:59:59.999999 备：0001-01-01 00:00:00.000000</t>
        </is>
      </c>
      <c r="BR123" s="0" t="inlineStr">
        <is>
          <t>7行 13列，源：None 备：</t>
        </is>
      </c>
      <c r="BT123" s="0" t="inlineStr">
        <is>
          <t>21行 2列，源：THIS IS A TESTCASEYF 备：</t>
        </is>
      </c>
      <c r="BX123" s="0" t="inlineStr">
        <is>
          <t>30行 2列，源：b'Variable length bina' 备：7E21402324255E262A5D00000000000000000000</t>
        </is>
      </c>
      <c r="CF123" s="0" t="inlineStr">
        <is>
          <t>13行 4列，源：None 备：2025-05-12 00:00:00.000 -14:00</t>
        </is>
      </c>
      <c r="CJ123" s="0" t="inlineStr">
        <is>
          <t>17行 0列，源：56 备：205</t>
        </is>
      </c>
      <c r="CW123" s="0" t="inlineStr">
        <is>
          <t>8行 14列，源：None 备：</t>
        </is>
      </c>
      <c r="DJ123" s="0" t="inlineStr">
        <is>
          <t>8行 3列，源：nan 备：</t>
        </is>
      </c>
      <c r="DR123" s="0" t="inlineStr">
        <is>
          <t>14行 3列，源：00:00:01.120000 备：12:30:45.12</t>
        </is>
      </c>
      <c r="DT123" s="0" t="inlineStr">
        <is>
          <t>15行 6列，源：None 备：12:30:45.10000</t>
        </is>
      </c>
      <c r="DV123" s="0" t="inlineStr">
        <is>
          <t>21行 2列，源：THIS IS A TESTCASEYF 备：</t>
        </is>
      </c>
      <c r="EB123" s="0" t="inlineStr">
        <is>
          <t>14行 3列，源：00:00:01.120000 备：12:30:45.12</t>
        </is>
      </c>
      <c r="EC123" s="0" t="inlineStr">
        <is>
          <t>30行 2列，源：b'Variable length bina' 备：7E21402324255E262A5D</t>
        </is>
      </c>
      <c r="EF123" s="0" t="inlineStr">
        <is>
          <t>7行 17列，源：None 备：123456.7890</t>
        </is>
      </c>
      <c r="EK123" s="0" t="inlineStr">
        <is>
          <t>14行 3列，源：00:00:01.120000 备：12:30:45.12</t>
        </is>
      </c>
      <c r="EO123" s="0" t="inlineStr">
        <is>
          <t>14行 7列，源：00:00:01.123457 备：09:12:34.123457</t>
        </is>
      </c>
      <c r="EQ123" s="0" t="inlineStr">
        <is>
          <t>7行 17列，源：None 备：</t>
        </is>
      </c>
      <c r="EZ123" s="0" t="inlineStr">
        <is>
          <t>7行 17列，源：None 备：123456.7890</t>
        </is>
      </c>
      <c r="FD123" s="0" t="inlineStr">
        <is>
          <t>7行 17列，源：None 备：</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c_image3列源备映射错误，源端为image 2147483647位	期望更改为text	实际备端为image 2147483647位</t>
        </is>
      </c>
      <c r="AT124" s="0" t="inlineStr">
        <is>
          <t>9行 19列，源：False 备：0</t>
        </is>
      </c>
      <c r="AX124" s="0" t="inlineStr">
        <is>
          <t>61行 1列，源：2001-04-09 23:59:59.993000 备：1996-03-03 23:59:59.997</t>
        </is>
      </c>
      <c r="BA124" s="0" t="inlineStr">
        <is>
          <t>9行 16列，源：1.2345669834560371e-20 备：0.000000</t>
        </is>
      </c>
      <c r="BM124" s="0" t="inlineStr">
        <is>
          <t>14行 7列，源：0001-01-01 00:00:00 备：2026-04-17 17:17:24.630647</t>
        </is>
      </c>
      <c r="BO124" s="0" t="inlineStr">
        <is>
          <t>8行 5列，源：None 备：</t>
        </is>
      </c>
      <c r="BQ124" s="0" t="inlineStr">
        <is>
          <t>13行 8列，源：9999-12-31 23:59:59.999999 备：0001-01-01 00:00:00.0000000</t>
        </is>
      </c>
      <c r="BR124" s="0" t="inlineStr">
        <is>
          <t>7行 14列，源：None 备：</t>
        </is>
      </c>
      <c r="BT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24" s="0" t="inlineStr">
        <is>
          <t>13行 5列，源：None 备：2025-05-12 00:00:00.0000 -14:00</t>
        </is>
      </c>
      <c r="CJ124" s="0" t="inlineStr">
        <is>
          <t>17行 1列，源：2063-05-11 10:30:45 -04:00 备：9999-12-31 23:59:59 +00:00</t>
        </is>
      </c>
      <c r="CW124" s="0" t="inlineStr">
        <is>
          <t>8行 15列，源：nan 备：</t>
        </is>
      </c>
      <c r="DJ124" s="0" t="inlineStr">
        <is>
          <t>8行 4列，源：nan 备：</t>
        </is>
      </c>
      <c r="DR124" s="0" t="inlineStr">
        <is>
          <t>14行 4列，源：None 备：12:30:45.123</t>
        </is>
      </c>
      <c r="DT124" s="0" t="inlineStr">
        <is>
          <t>15行 7列，源：12:00:00.123457 备：12:30:45.100000</t>
        </is>
      </c>
      <c r="DV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4" s="0" t="inlineStr">
        <is>
          <t>14行 4列，源：None 备：12:30:45.123</t>
        </is>
      </c>
      <c r="EC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24" s="0" t="inlineStr">
        <is>
          <t>7行 18列，源：None 备：1234.5678</t>
        </is>
      </c>
      <c r="EK124" s="0" t="inlineStr">
        <is>
          <t>14行 4列，源：None 备：12:30:45.123</t>
        </is>
      </c>
      <c r="EO124" s="0" t="inlineStr">
        <is>
          <t>14行 8列，源：05:44:11.123456 备：12:30:45.1234000</t>
        </is>
      </c>
      <c r="EQ124" s="0" t="inlineStr">
        <is>
          <t>7行 18列，源：None 备：</t>
        </is>
      </c>
      <c r="EZ124" s="0" t="inlineStr">
        <is>
          <t>7行 18列，源：None 备：1234.5678</t>
        </is>
      </c>
      <c r="FD124" s="0" t="inlineStr">
        <is>
          <t>7行 18列，源：None 备：</t>
        </is>
      </c>
    </row>
    <row r="125">
      <c r="A125" s="0" t="inlineStr">
        <is>
          <t>info_int_dml_batch1_pk_urp1</t>
        </is>
      </c>
      <c r="K125" s="0" t="inlineStr">
        <is>
          <t>[0;34m info_int_dml_batch1_pk_urp1 [0m源备字段数相同，源端字段：20 	备端字段20</t>
        </is>
      </c>
      <c r="W125" s="16">
        <f>HYPERLINK("#2026041723hbase0!AT2","NO 源备存在差异，共235个")</f>
        <v/>
      </c>
      <c r="X125" s="0">
        <f>A125</f>
        <v/>
      </c>
      <c r="AT125" s="0" t="inlineStr">
        <is>
          <t>10行 0列，源：11 备：19</t>
        </is>
      </c>
      <c r="AX125" s="0" t="inlineStr">
        <is>
          <t>62行 0列，源：166 备：61</t>
        </is>
      </c>
      <c r="BA125" s="0" t="inlineStr">
        <is>
          <t>9行 18列，源：None 备：0.0001</t>
        </is>
      </c>
      <c r="BM125" s="0" t="inlineStr">
        <is>
          <t>14行 8列，源：0001-01-01 00:00:00 备：2026-04-17 17:17:24.6306467</t>
        </is>
      </c>
      <c r="BO125" s="0" t="inlineStr">
        <is>
          <t>8行 6列，源：None 备：</t>
        </is>
      </c>
      <c r="BQ125" s="0" t="inlineStr">
        <is>
          <t>14行 0列，源：106 备：55</t>
        </is>
      </c>
      <c r="BR125" s="0" t="inlineStr">
        <is>
          <t>7行 15列，源：123.456789 备：123456789000000002003480098325095514112.0000000000000</t>
        </is>
      </c>
      <c r="BT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5" s="0" t="inlineStr">
        <is>
          <t>31行 0列，源：126 备：8</t>
        </is>
      </c>
      <c r="CF125" s="0" t="inlineStr">
        <is>
          <t>13行 6列，源：None 备：2025-05-12 00:00:00.00000 -14:00</t>
        </is>
      </c>
      <c r="CJ125" s="0" t="inlineStr">
        <is>
          <t>17行 2列，源：2063-05-11 10:30:45.1 -04:00 备：9999-12-31 23:59:59.9 +00:00</t>
        </is>
      </c>
      <c r="CW125" s="0" t="inlineStr">
        <is>
          <t>8行 16列，源：nan 备：</t>
        </is>
      </c>
      <c r="DJ125" s="0" t="inlineStr">
        <is>
          <t>8行 5列，源：None 备：</t>
        </is>
      </c>
      <c r="DR125" s="0" t="inlineStr">
        <is>
          <t>14行 5列，源：00:00:01.123500 备：12:30:45.1234</t>
        </is>
      </c>
      <c r="DT125" s="0" t="inlineStr">
        <is>
          <t>15行 8列，源：None 备：12:30:45.1000000</t>
        </is>
      </c>
      <c r="DV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5" s="0" t="inlineStr">
        <is>
          <t>14行 5列，源：00:00:01.123500 备：12:30:45.1234</t>
        </is>
      </c>
      <c r="EC125" s="0" t="inlineStr">
        <is>
          <t>31行 0列，源：126 备：8</t>
        </is>
      </c>
      <c r="EF125" s="0" t="inlineStr">
        <is>
          <t>7行 19列，源：None 备：1</t>
        </is>
      </c>
      <c r="EK125" s="0" t="inlineStr">
        <is>
          <t>14行 5列，源：00:00:01.123500 备：12:30:45.1234</t>
        </is>
      </c>
      <c r="EO125" s="0" t="inlineStr">
        <is>
          <t>15行 0列，源：16 备：9</t>
        </is>
      </c>
      <c r="EQ125" s="0" t="inlineStr">
        <is>
          <t>7行 19列，源：None 备：</t>
        </is>
      </c>
      <c r="EZ125" s="0" t="inlineStr">
        <is>
          <t>7行 19列，源：None 备：1</t>
        </is>
      </c>
      <c r="FD125" s="0" t="inlineStr">
        <is>
          <t>7行 19列，源：None 备：</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YES!PK__info_int__3213E83FDA761113</t>
        </is>
      </c>
      <c r="J126" s="0" t="inlineStr">
        <is>
          <t>YES! 主键相关索引</t>
        </is>
      </c>
      <c r="K126" s="0" t="inlineStr">
        <is>
          <t xml:space="preserve"> NO!  	 id列源备映射错误，源端为int None位	期望更改为text	实际备端为int None位</t>
        </is>
      </c>
      <c r="AT126" s="0" t="inlineStr">
        <is>
          <t>10行 2列，源：20000.0 备：</t>
        </is>
      </c>
      <c r="AX126" s="0" t="inlineStr">
        <is>
          <t>62行 1列，源：2002-06-11 23:59:59.993000 备：1997-04-04 23:59:59.997</t>
        </is>
      </c>
      <c r="BA126" s="0" t="inlineStr">
        <is>
          <t>9行 19列，源：True 备：0</t>
        </is>
      </c>
      <c r="BM126" s="0" t="inlineStr">
        <is>
          <t>15行 0列，源：75 备：24</t>
        </is>
      </c>
      <c r="BO126" s="0" t="inlineStr">
        <is>
          <t>8行 7列，源：None 备：</t>
        </is>
      </c>
      <c r="BQ126" s="0" t="inlineStr">
        <is>
          <t>14行 1列，源：1945-05-11 14:30:45 备：9999-12-31 23:59:59</t>
        </is>
      </c>
      <c r="BR126" s="0" t="inlineStr">
        <is>
          <t>7行 16列，源：nan 备：340282306073709652508363335590014353408.000000</t>
        </is>
      </c>
      <c r="BT126" s="0" t="inlineStr">
        <is>
          <t>22行 0列，源：74 备：72</t>
        </is>
      </c>
      <c r="BX126" s="0" t="inlineStr">
        <is>
          <t>31行 1列，源：b'p' 备：42</t>
        </is>
      </c>
      <c r="CF126" s="0" t="inlineStr">
        <is>
          <t>13行 7列，源：None 备：2025-05-12 00:00:00.000000 -14:00</t>
        </is>
      </c>
      <c r="CJ126" s="0" t="inlineStr">
        <is>
          <t>17行 3列，源：2063-05-11 10:30:45.12 -04:00 备：9999-12-31 23:59:59.99 +00:00</t>
        </is>
      </c>
      <c r="CW126" s="0" t="inlineStr">
        <is>
          <t>8行 17列，源：None 备：-0.0100</t>
        </is>
      </c>
      <c r="DJ126" s="0" t="inlineStr">
        <is>
          <t>8行 6列，源：None 备：</t>
        </is>
      </c>
      <c r="DR126" s="0" t="inlineStr">
        <is>
          <t>14行 6列，源：None 备：12:30:45.12340</t>
        </is>
      </c>
      <c r="DT126" s="0" t="inlineStr">
        <is>
          <t>16行 0列，源：21 备：26</t>
        </is>
      </c>
      <c r="DV126" s="0" t="inlineStr">
        <is>
          <t>22行 0列，源：74 备：72</t>
        </is>
      </c>
      <c r="EB126" s="0" t="inlineStr">
        <is>
          <t>14行 6列，源：None 备：12:30:45.12340</t>
        </is>
      </c>
      <c r="EC126" s="0" t="inlineStr">
        <is>
          <t>31行 1列，源：b'\xa1' 备：42</t>
        </is>
      </c>
      <c r="EF126" s="0" t="inlineStr">
        <is>
          <t>8行 0列，源：9 备：17</t>
        </is>
      </c>
      <c r="EK126" s="0" t="inlineStr">
        <is>
          <t>14行 6列，源：None 备：12:30:45.12340</t>
        </is>
      </c>
      <c r="EO126" s="0" t="inlineStr">
        <is>
          <t>15行 1列，源：12:00:00 备：12:30:45</t>
        </is>
      </c>
      <c r="EQ126" s="0" t="inlineStr">
        <is>
          <t>8行 0列，源：9 备：107</t>
        </is>
      </c>
      <c r="EZ126" s="0" t="inlineStr">
        <is>
          <t>8行 0列，源：9 备：17</t>
        </is>
      </c>
      <c r="FD126" s="0" t="inlineStr">
        <is>
          <t>8行 0列，源：9 备：107</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c_tinyint列源备映射错误，源端为tinyint None位	期望更改为text	实际备端为tinyint None位</t>
        </is>
      </c>
      <c r="AT127" s="0" t="inlineStr">
        <is>
          <t>10行 5列，源：None 备：</t>
        </is>
      </c>
      <c r="AX127" s="0" t="inlineStr">
        <is>
          <t>63行 0列，源：167 备：62</t>
        </is>
      </c>
      <c r="BA127" s="0" t="inlineStr">
        <is>
          <t>10行 0列，源：11 备：19</t>
        </is>
      </c>
      <c r="BM127" s="0" t="inlineStr">
        <is>
          <t>15行 1列，源：9999-12-31 23:59:59 备：0001-01-01 00:00:00</t>
        </is>
      </c>
      <c r="BO127" s="0" t="inlineStr">
        <is>
          <t>8行 8列，源：None 备：</t>
        </is>
      </c>
      <c r="BQ127" s="0" t="inlineStr">
        <is>
          <t>14行 2列，源：1945-05-11 14:30:45.100000 备：9999-12-31 23:59:59.9</t>
        </is>
      </c>
      <c r="BR127" s="0" t="inlineStr">
        <is>
          <t>7行 17列，源：None 备：123456.7890</t>
        </is>
      </c>
      <c r="BT127" s="0" t="inlineStr">
        <is>
          <t xml:space="preserve">22行 1列，源：6 备： </t>
        </is>
      </c>
      <c r="BX127" s="0" t="inlineStr">
        <is>
          <t>31行 2列，源：b'2s\x91\xb2\xca\xeb\xbb38{\xf9;\xc6\x13v/\x88l"\x82' 备：C9CFBAA3D3A2B7BDC8EDBCFEB9C9B7DDB9ABCBBE</t>
        </is>
      </c>
      <c r="CF127" s="0" t="inlineStr">
        <is>
          <t>13行 8列，源：None 备：2025-05-11 23:59:59.9999999 -14:00</t>
        </is>
      </c>
      <c r="CJ127" s="0" t="inlineStr">
        <is>
          <t>17行 4列，源：2063-05-11 10:30:45.123 -04:00 备：9999-12-31 23:59:59.999 +00:00</t>
        </is>
      </c>
      <c r="CW127" s="0" t="inlineStr">
        <is>
          <t>8行 18列，源：None 备：-0.0100</t>
        </is>
      </c>
      <c r="DJ127" s="0" t="inlineStr">
        <is>
          <t>8行 7列，源：None 备：</t>
        </is>
      </c>
      <c r="DR127" s="0" t="inlineStr">
        <is>
          <t>14行 7列，源：00:00:01.123457 备：12:30:45.123400</t>
        </is>
      </c>
      <c r="DT127" s="0" t="inlineStr">
        <is>
          <t>16行 1列，源：None 备：12:30:45</t>
        </is>
      </c>
      <c r="DV127" s="0" t="inlineStr">
        <is>
          <t>22行 1列，源：6 备：</t>
        </is>
      </c>
      <c r="EB127" s="0" t="inlineStr">
        <is>
          <t>14行 7列，源：00:00:01.123457 备：12:30:45.123400</t>
        </is>
      </c>
      <c r="EC127" s="0"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EF127" s="0" t="inlineStr">
        <is>
          <t>8行 1列，源：42.0 备：</t>
        </is>
      </c>
      <c r="EK127" s="0" t="inlineStr">
        <is>
          <t>14行 7列，源：00:00:01.123457 备：12:30:45.123400</t>
        </is>
      </c>
      <c r="EO127" s="0" t="inlineStr">
        <is>
          <t>15行 2列，源：05:44:11.100000 备：12:30:45.1</t>
        </is>
      </c>
      <c r="EQ127" s="0" t="inlineStr">
        <is>
          <t>8行 1列，源：42.0 备：</t>
        </is>
      </c>
      <c r="EZ127" s="0" t="inlineStr">
        <is>
          <t>8行 1列，源：42.0 备：</t>
        </is>
      </c>
      <c r="FD127" s="0" t="inlineStr">
        <is>
          <t>8行 1列，源：42.0 备：</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c_smallint列源备映射错误，源端为smallint None位	期望更改为text	实际备端为smallint None位</t>
        </is>
      </c>
      <c r="AT128" s="0" t="inlineStr">
        <is>
          <t>10行 6列，源：None 备：</t>
        </is>
      </c>
      <c r="AX128" s="0" t="inlineStr">
        <is>
          <t>63行 1列，源：2003-11-04 23:59:59.990000 备：1998-05-05 23:59:59.997</t>
        </is>
      </c>
      <c r="BA128" s="0" t="inlineStr">
        <is>
          <t>10行 2列，源：0.0 备：0</t>
        </is>
      </c>
      <c r="BM128" s="0" t="inlineStr">
        <is>
          <t>15行 2列，源：9999-12-31 23:59:59.900000 备：0001-01-01 00:00:00.0</t>
        </is>
      </c>
      <c r="BO128" s="0" t="inlineStr">
        <is>
          <t>8行 9列，源：None 备：</t>
        </is>
      </c>
      <c r="BQ128" s="0" t="inlineStr">
        <is>
          <t>14行 3列，源：1945-05-11 14:30:45.120000 备：9999-12-31 23:59:59.99</t>
        </is>
      </c>
      <c r="BR128" s="0" t="inlineStr">
        <is>
          <t>7行 18列，源：None 备：1234.5678</t>
        </is>
      </c>
      <c r="BT128" s="0" t="inlineStr">
        <is>
          <t xml:space="preserve">22行 1列，源：6 备： </t>
        </is>
      </c>
      <c r="BX128" s="0"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8" s="0" t="inlineStr">
        <is>
          <t>14行 0列，源：22 备：133</t>
        </is>
      </c>
      <c r="CJ128" s="0" t="inlineStr">
        <is>
          <t>17行 5列，源：2063-05-11 10:30:45.1235 -04:00 备：9999-12-31 23:59:59.9999 +00:00</t>
        </is>
      </c>
      <c r="CW128" s="0" t="inlineStr">
        <is>
          <t>8行 19列，源：None 备：</t>
        </is>
      </c>
      <c r="DJ128" s="0" t="inlineStr">
        <is>
          <t>8行 8列，源：None 备：</t>
        </is>
      </c>
      <c r="DR128" s="0" t="inlineStr">
        <is>
          <t>14行 8列，源：None 备：12:30:45.1234000</t>
        </is>
      </c>
      <c r="DT128" s="0" t="inlineStr">
        <is>
          <t>16行 2列，源：None 备：12:30:45.1</t>
        </is>
      </c>
      <c r="DV128" s="0" t="inlineStr">
        <is>
          <t>22行 1列，源：6 备：</t>
        </is>
      </c>
      <c r="EB128" s="0" t="inlineStr">
        <is>
          <t>14行 8列，源：None 备：12:30:45.1234000</t>
        </is>
      </c>
      <c r="EC128" s="0"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8" s="0" t="inlineStr">
        <is>
          <t>8行 2列，源：12345.0 备：</t>
        </is>
      </c>
      <c r="EK128" s="0" t="inlineStr">
        <is>
          <t>14行 8列，源：None 备：12:30:45.1234000</t>
        </is>
      </c>
      <c r="EO128" s="0" t="inlineStr">
        <is>
          <t>15行 3列，源：12:00:00.120000 备：12:30:45.12</t>
        </is>
      </c>
      <c r="EQ128" s="0" t="inlineStr">
        <is>
          <t>8行 2列，源：12345.0 备：</t>
        </is>
      </c>
      <c r="EZ128" s="0" t="inlineStr">
        <is>
          <t>8行 2列，源：12345.0 备：</t>
        </is>
      </c>
      <c r="FD128" s="0" t="inlineStr">
        <is>
          <t>8行 2列，源：12345.0 备：</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c_int列源备映射错误，源端为int None位	期望更改为text	实际备端为int None位</t>
        </is>
      </c>
      <c r="AT129" s="0" t="inlineStr">
        <is>
          <t>10行 7列，源：None 备：</t>
        </is>
      </c>
      <c r="AX129" s="0" t="inlineStr">
        <is>
          <t>64行 0列，源：168 备：63</t>
        </is>
      </c>
      <c r="BA129" s="0" t="inlineStr">
        <is>
          <t>10行 5列，源：None 备：99999</t>
        </is>
      </c>
      <c r="BM129" s="0" t="inlineStr">
        <is>
          <t>15行 3列，源：9999-12-31 23:59:59.990000 备：0001-01-01 00:00:00.00</t>
        </is>
      </c>
      <c r="BO129" s="0" t="inlineStr">
        <is>
          <t>8行 10列，源：None 备：</t>
        </is>
      </c>
      <c r="BQ129" s="0" t="inlineStr">
        <is>
          <t>14行 4列，源：1945-05-11 14:30:45.123000 备：9999-12-31 23:59:59.999</t>
        </is>
      </c>
      <c r="BR129" s="0" t="inlineStr">
        <is>
          <t>7行 19列，源：True 备：1</t>
        </is>
      </c>
      <c r="BT129" s="0" t="inlineStr">
        <is>
          <t xml:space="preserve">22行 2列，源：12345678901234567890 备：                    </t>
        </is>
      </c>
      <c r="BX129" s="0" t="inlineStr">
        <is>
          <t>32行 0列，源：127 备：80</t>
        </is>
      </c>
      <c r="CF129" s="0" t="inlineStr">
        <is>
          <t>14行 1列，源：1900-01-01 00:00:00 +00:00 备：1971-05-11 00:00:00 +14:00</t>
        </is>
      </c>
      <c r="CJ129" s="0" t="inlineStr">
        <is>
          <t>17行 6列，源：2063-05-11 10:30:45.12346 -04:00 备：9999-12-31 23:59:59.99999 +00:00</t>
        </is>
      </c>
      <c r="CW129" s="0" t="inlineStr">
        <is>
          <t>9行 0列，源：10 备：18</t>
        </is>
      </c>
      <c r="DJ129" s="0" t="inlineStr">
        <is>
          <t>8行 9列，源：None 备：</t>
        </is>
      </c>
      <c r="DR129" s="0" t="inlineStr">
        <is>
          <t>15行 0列，源：16 备：9</t>
        </is>
      </c>
      <c r="DT129" s="0" t="inlineStr">
        <is>
          <t>16行 3列，源：None 备：12:30:45.12</t>
        </is>
      </c>
      <c r="DV129" s="0" t="inlineStr">
        <is>
          <t>22行 2列，源：12345678901234567890 备：</t>
        </is>
      </c>
      <c r="EB129" s="0" t="inlineStr">
        <is>
          <t>15行 0列，源：16 备：9</t>
        </is>
      </c>
      <c r="EC129" s="0" t="inlineStr">
        <is>
          <t>32行 0列，源：127 备：80</t>
        </is>
      </c>
      <c r="EF129" s="0" t="inlineStr">
        <is>
          <t>8行 3列，源：123456789.0 备：</t>
        </is>
      </c>
      <c r="EK129" s="0" t="inlineStr">
        <is>
          <t>15行 0列，源：16 备：59</t>
        </is>
      </c>
      <c r="EO129" s="0" t="inlineStr">
        <is>
          <t>15行 4列，源：05:44:11.123000 备：12:30:45.123</t>
        </is>
      </c>
      <c r="EQ129" s="0" t="inlineStr">
        <is>
          <t>8行 3列，源：123456789.0 备：</t>
        </is>
      </c>
      <c r="EZ129" s="0" t="inlineStr">
        <is>
          <t>8行 3列，源：123456789.0 备：</t>
        </is>
      </c>
      <c r="FD129" s="0" t="inlineStr">
        <is>
          <t>8行 3列，源：123456789.0 备：</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c_bigint列源备映射错误，源端为bigint None位	期望更改为text	实际备端为bigint None位</t>
        </is>
      </c>
      <c r="AT130" s="0" t="inlineStr">
        <is>
          <t>10行 8列，源：None 备：</t>
        </is>
      </c>
      <c r="AX130" s="0" t="inlineStr">
        <is>
          <t>64行 1列，源：2004-12-24 23:59:59.990000 备：1999-06-06 23:59:59.997</t>
        </is>
      </c>
      <c r="BA130" s="0" t="inlineStr">
        <is>
          <t>10行 6列，源：None 备：</t>
        </is>
      </c>
      <c r="BM130" s="0" t="inlineStr">
        <is>
          <t>15行 4列，源：9999-12-31 23:59:59.999000 备：0001-01-01 00:00:00.000</t>
        </is>
      </c>
      <c r="BO130" s="0" t="inlineStr">
        <is>
          <t>8行 11列，源：None 备：</t>
        </is>
      </c>
      <c r="BQ130" s="0" t="inlineStr">
        <is>
          <t>14行 5列，源：1945-05-11 14:30:45.123500 备：9999-12-31 23:59:59.9999</t>
        </is>
      </c>
      <c r="BR130" s="0" t="inlineStr">
        <is>
          <t>8行 0列，源：10 备：17</t>
        </is>
      </c>
      <c r="BT130" s="0" t="inlineStr">
        <is>
          <t xml:space="preserve">22行 2列，源：12345678901234567890 备：                    </t>
        </is>
      </c>
      <c r="BX130" s="0" t="inlineStr">
        <is>
          <t>32行 1列，源：b'T' 备：2A</t>
        </is>
      </c>
      <c r="CF130" s="0" t="inlineStr">
        <is>
          <t>14行 2列，源：1900-01-01 00:00:00.0 +00:00 备：1971-05-11 00:00:00.0 +14:00</t>
        </is>
      </c>
      <c r="CJ130" s="0" t="inlineStr">
        <is>
          <t>17行 7列，源：2063-05-11 10:30:45.123457 -04:00 备：9999-12-31 23:59:59.999999 +00:00</t>
        </is>
      </c>
      <c r="CW130" s="0" t="inlineStr">
        <is>
          <t>9行 1列，源：nan 备：</t>
        </is>
      </c>
      <c r="DJ130" s="0" t="inlineStr">
        <is>
          <t>8行 10列，源：None 备：</t>
        </is>
      </c>
      <c r="DR130" s="0" t="inlineStr">
        <is>
          <t>15行 1列，源：12:00:00 备：12:30:45</t>
        </is>
      </c>
      <c r="DT130" s="0" t="inlineStr">
        <is>
          <t>16行 4列，源：None 备：12:30:45.120</t>
        </is>
      </c>
      <c r="DV130" s="0" t="inlineStr">
        <is>
          <t>22行 2列，源：12345678901234567890 备：</t>
        </is>
      </c>
      <c r="EB130" s="0" t="inlineStr">
        <is>
          <t>15行 1列，源：12:00:00 备：12:30:45</t>
        </is>
      </c>
      <c r="EC130" s="0" t="inlineStr">
        <is>
          <t>32行 1列，源：b'T' 备：2A</t>
        </is>
      </c>
      <c r="EF130" s="0" t="inlineStr">
        <is>
          <t>8行 4列，源：123456789012345.0 备：</t>
        </is>
      </c>
      <c r="EK130" s="0" t="inlineStr">
        <is>
          <t>15行 1列，源：12:00:00 备：12:30:45</t>
        </is>
      </c>
      <c r="EO130" s="0" t="inlineStr">
        <is>
          <t>15行 5列，源：12:00:00.123500 备：12:30:45.1235</t>
        </is>
      </c>
      <c r="EQ130" s="0" t="inlineStr">
        <is>
          <t>8行 4列，源：123456789012345.0 备：</t>
        </is>
      </c>
      <c r="EZ130" s="0" t="inlineStr">
        <is>
          <t>8行 4列，源：123456789012345.0 备：</t>
        </is>
      </c>
      <c r="FD130" s="0" t="inlineStr">
        <is>
          <t>8行 4列，源：123456789012345.0 备：</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c_decimal列源备映射错误，源端为decimal None位	期望更改为text	实际备端为decimal None位</t>
        </is>
      </c>
      <c r="AT131" s="0" t="inlineStr">
        <is>
          <t>10行 10列，源：None 备：</t>
        </is>
      </c>
      <c r="AX131" s="0" t="inlineStr">
        <is>
          <t>65行 0列，源：169 备：64</t>
        </is>
      </c>
      <c r="BA131" s="0" t="inlineStr">
        <is>
          <t>10行 7列，源：None 备：</t>
        </is>
      </c>
      <c r="BM131" s="0" t="inlineStr">
        <is>
          <t>15行 5列，源：9999-12-31 23:59:59.999900 备：0001-01-01 00:00:00.0000</t>
        </is>
      </c>
      <c r="BO131" s="0" t="inlineStr">
        <is>
          <t>8行 12列，源：None 备：</t>
        </is>
      </c>
      <c r="BQ131" s="0" t="inlineStr">
        <is>
          <t>14行 6列，源：1945-05-11 14:30:45.123460 备：9999-12-31 23:59:59.99999</t>
        </is>
      </c>
      <c r="BR131" s="0" t="inlineStr">
        <is>
          <t>8行 1列，源：99.0 备：</t>
        </is>
      </c>
      <c r="BT131"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1" s="0" t="inlineStr">
        <is>
          <t>32行 2列，源：b'HelloWorld\x00\x00\x00\x00\x00\x00\x00\x00\x00\x00' 备：3132333435363738393031323334353637383930</t>
        </is>
      </c>
      <c r="CF131" s="0" t="inlineStr">
        <is>
          <t>14行 3列，源：1900-01-01 00:00:00.00 +00:00 备：1971-05-11 00:00:00.00 +14:00</t>
        </is>
      </c>
      <c r="CJ131" s="0" t="inlineStr">
        <is>
          <t>17行 8列，源：2063-05-11 10:30:45.1234567 -04:00 备：9999-12-31 23:59:59.9999999 +00:00</t>
        </is>
      </c>
      <c r="CW131" s="0" t="inlineStr">
        <is>
          <t>9行 2列，源：nan 备：</t>
        </is>
      </c>
      <c r="DJ131" s="0" t="inlineStr">
        <is>
          <t>8行 11列，源：None 备：</t>
        </is>
      </c>
      <c r="DR131" s="0" t="inlineStr">
        <is>
          <t>15行 2列，源：None 备：12:30:45.1</t>
        </is>
      </c>
      <c r="DT131" s="0" t="inlineStr">
        <is>
          <t>16行 5列，源：None 备：12:30:45.1200</t>
        </is>
      </c>
      <c r="DV131"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1" s="0" t="inlineStr">
        <is>
          <t>15行 2列，源：None 备：12:30:45.1</t>
        </is>
      </c>
      <c r="EC131" s="0" t="inlineStr">
        <is>
          <t>32行 2列，源：b'HelloWorld' 备：3132333435363738393031323334353637383930</t>
        </is>
      </c>
      <c r="EF131" s="0" t="inlineStr">
        <is>
          <t>8行 5列，源：None 备：</t>
        </is>
      </c>
      <c r="EK131" s="0" t="inlineStr">
        <is>
          <t>15行 2列，源：None 备：12:30:45.1</t>
        </is>
      </c>
      <c r="EO131" s="0" t="inlineStr">
        <is>
          <t>15行 6列，源：05:44:11.123460 备：12:30:45.12345</t>
        </is>
      </c>
      <c r="EQ131" s="0" t="inlineStr">
        <is>
          <t>8行 5列，源：None 备：</t>
        </is>
      </c>
      <c r="EZ131" s="0" t="inlineStr">
        <is>
          <t>8行 5列，源：None 备：</t>
        </is>
      </c>
      <c r="FD131" s="0" t="inlineStr">
        <is>
          <t>8行 5列，源：None 备：</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c_decimal38列源备映射错误，源端为decimal None位	期望更改为text	实际备端为decimal None位</t>
        </is>
      </c>
      <c r="AT132" s="0" t="inlineStr">
        <is>
          <t>10行 11列，源：None 备：</t>
        </is>
      </c>
      <c r="AX132" s="0" t="inlineStr">
        <is>
          <t>65行 1列，源：1753-01-02 00:00:00 备：2000-05-01 23:59:59.993</t>
        </is>
      </c>
      <c r="BA132" s="0" t="inlineStr">
        <is>
          <t>10行 8列，源：None 备：</t>
        </is>
      </c>
      <c r="BM132" s="0" t="inlineStr">
        <is>
          <t>15行 6列，源：9999-12-31 23:59:59.999990 备：0001-01-01 00:00:00.00000</t>
        </is>
      </c>
      <c r="BO132" s="0" t="inlineStr">
        <is>
          <t>8行 13列，源：None 备：</t>
        </is>
      </c>
      <c r="BQ132" s="0" t="inlineStr">
        <is>
          <t>14行 7列，源：1945-05-11 14:30:45.123457 备：9999-12-31 23:59:59.999999</t>
        </is>
      </c>
      <c r="BR132" s="0" t="inlineStr">
        <is>
          <t>8行 2列，源：0.0 备：</t>
        </is>
      </c>
      <c r="BT132"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2" s="0"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F132" s="0" t="inlineStr">
        <is>
          <t>14行 4列，源：1900-01-01 00:00:00.000 +00:00 备：1971-05-11 00:00:00.000 +14:00</t>
        </is>
      </c>
      <c r="CJ132" s="0" t="inlineStr">
        <is>
          <t>18行 0列，源：57 备：206</t>
        </is>
      </c>
      <c r="CW132" s="0" t="inlineStr">
        <is>
          <t>9行 3列，源：nan 备：</t>
        </is>
      </c>
      <c r="DJ132" s="0" t="inlineStr">
        <is>
          <t>8行 12列，源：None 备：</t>
        </is>
      </c>
      <c r="DR132" s="0" t="inlineStr">
        <is>
          <t>15行 3列，源：12:00:00.120000 备：12:30:45.12</t>
        </is>
      </c>
      <c r="DT132" s="0" t="inlineStr">
        <is>
          <t>16行 6列，源：None 备：12:30:45.12000</t>
        </is>
      </c>
      <c r="DV132"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2" s="0" t="inlineStr">
        <is>
          <t>15行 3列，源：12:00:00.120000 备：12:30:45.12</t>
        </is>
      </c>
      <c r="EC132" s="0"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132" s="0" t="inlineStr">
        <is>
          <t>8行 6列，源：None 备：</t>
        </is>
      </c>
      <c r="EK132" s="0" t="inlineStr">
        <is>
          <t>15行 3列，源：12:00:00.120000 备：12:30:45.12</t>
        </is>
      </c>
      <c r="EO132" s="0" t="inlineStr">
        <is>
          <t>15行 7列，源：12:00:00.123457 备：12:30:45.123450</t>
        </is>
      </c>
      <c r="EQ132" s="0" t="inlineStr">
        <is>
          <t>8行 6列，源：None 备：</t>
        </is>
      </c>
      <c r="EZ132" s="0" t="inlineStr">
        <is>
          <t>8行 6列，源：None 备：</t>
        </is>
      </c>
      <c r="FD132" s="0" t="inlineStr">
        <is>
          <t>8行 6列，源：None 备：</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c_decimal38_38列源备映射错误，源端为decimal None位	期望更改为text	实际备端为decimal None位</t>
        </is>
      </c>
      <c r="AT133" s="0" t="inlineStr">
        <is>
          <t>10行 12列，源：None 备：</t>
        </is>
      </c>
      <c r="AX133" s="0" t="inlineStr">
        <is>
          <t>66行 0列，源：171 备：65</t>
        </is>
      </c>
      <c r="BA133" s="0" t="inlineStr">
        <is>
          <t>10行 10列，源：None 备：</t>
        </is>
      </c>
      <c r="BM133" s="0" t="inlineStr">
        <is>
          <t>15行 7列，源：9999-12-31 23:59:59.999999 备：0001-01-01 00:00:00.000000</t>
        </is>
      </c>
      <c r="BO133" s="0" t="inlineStr">
        <is>
          <t>8行 14列，源：None 备：</t>
        </is>
      </c>
      <c r="BQ133" s="0" t="inlineStr">
        <is>
          <t>14行 8列，源：1945-05-11 14:30:45.123456 备：9999-12-31 23:59:59.9999999</t>
        </is>
      </c>
      <c r="BR133" s="0" t="inlineStr">
        <is>
          <t>8行 3列，源：0.0 备：</t>
        </is>
      </c>
      <c r="BT133" s="0" t="inlineStr">
        <is>
          <t>23行 0列，源：75 备：73</t>
        </is>
      </c>
      <c r="BX133" s="0" t="inlineStr">
        <is>
          <t>33行 0列，源：128 备：9</t>
        </is>
      </c>
      <c r="CF133" s="0" t="inlineStr">
        <is>
          <t>14行 5列，源：1900-01-01 00:00:00.0000 +00:00 备：1971-05-11 00:00:00.0000 +14:00</t>
        </is>
      </c>
      <c r="CJ133" s="0" t="inlineStr">
        <is>
          <t>18行 1列，源：1933-05-11 15:30:45 +01:00 备：2063-05-11 10:30:45 -04:00</t>
        </is>
      </c>
      <c r="CW133" s="0" t="inlineStr">
        <is>
          <t>9行 4列，源：nan 备：</t>
        </is>
      </c>
      <c r="DJ133" s="0" t="inlineStr">
        <is>
          <t>8行 13列，源：None 备：</t>
        </is>
      </c>
      <c r="DR133" s="0" t="inlineStr">
        <is>
          <t>15行 4列，源：None 备：12:30:45.123</t>
        </is>
      </c>
      <c r="DT133" s="0" t="inlineStr">
        <is>
          <t>16行 7列，源：None 备：12:30:45.120000</t>
        </is>
      </c>
      <c r="DV133" s="0" t="inlineStr">
        <is>
          <t>23行 0列，源：75 备：73</t>
        </is>
      </c>
      <c r="EB133" s="0" t="inlineStr">
        <is>
          <t>15行 4列，源：None 备：12:30:45.123</t>
        </is>
      </c>
      <c r="EC133" s="0" t="inlineStr">
        <is>
          <t>33行 0列，源：128 备：9</t>
        </is>
      </c>
      <c r="EF133" s="0" t="inlineStr">
        <is>
          <t>8行 7列，源：None 备：</t>
        </is>
      </c>
      <c r="EK133" s="0" t="inlineStr">
        <is>
          <t>15行 4列，源：None 备：12:30:45.123</t>
        </is>
      </c>
      <c r="EO133" s="0" t="inlineStr">
        <is>
          <t>15行 8列，源：05:44:11.123456 备：12:30:45.1234500</t>
        </is>
      </c>
      <c r="EQ133" s="0" t="inlineStr">
        <is>
          <t>8行 7列，源：None 备：</t>
        </is>
      </c>
      <c r="EZ133" s="0" t="inlineStr">
        <is>
          <t>8行 7列，源：None 备：</t>
        </is>
      </c>
      <c r="FD133" s="0" t="inlineStr">
        <is>
          <t>8行 7列，源：None 备：</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c_decimal38_10列源备映射错误，源端为decimal None位	期望更改为text	实际备端为decimal None位</t>
        </is>
      </c>
      <c r="AT134" s="0" t="inlineStr">
        <is>
          <t>10行 13列，源：None 备：</t>
        </is>
      </c>
      <c r="AX134" s="0" t="inlineStr">
        <is>
          <t>66行 1列，源：2023-05-11 00:00:00.123000 备：2001-04-09 23:59:59.993</t>
        </is>
      </c>
      <c r="BA134" s="0" t="inlineStr">
        <is>
          <t>10行 11列，源：None 备：</t>
        </is>
      </c>
      <c r="BM134" s="0" t="inlineStr">
        <is>
          <t>15行 8列，源：9999-12-31 23:59:59.999999 备：0001-01-01 00:00:00.0000000</t>
        </is>
      </c>
      <c r="BO134" s="0" t="inlineStr">
        <is>
          <t>8行 15列，源：1.23456789e-38 备：340282346600000016151267322115014000640.0000000000000</t>
        </is>
      </c>
      <c r="BQ134" s="0" t="inlineStr">
        <is>
          <t>15行 0列，源：107 备：56</t>
        </is>
      </c>
      <c r="BR134" s="0" t="inlineStr">
        <is>
          <t>8行 4列，源：0.0 备：</t>
        </is>
      </c>
      <c r="BT134" s="0" t="inlineStr">
        <is>
          <t>23行 1列，源：X 备：A</t>
        </is>
      </c>
      <c r="BX134" s="0" t="inlineStr">
        <is>
          <t>33行 1列，源：b'B' 备：2A</t>
        </is>
      </c>
      <c r="CF134" s="0" t="inlineStr">
        <is>
          <t>14行 6列，源：1900-01-01 00:00:00.00000 +00:00 备：1971-05-11 00:00:00.00000 +14:00</t>
        </is>
      </c>
      <c r="CJ134" s="0" t="inlineStr">
        <is>
          <t>18行 2列，源：1933-05-11 15:30:45.1 +01:00 备：2063-05-11 10:30:45.1 -04:00</t>
        </is>
      </c>
      <c r="CW134" s="0" t="inlineStr">
        <is>
          <t>9行 5列，源：None 备：</t>
        </is>
      </c>
      <c r="DJ134" s="0" t="inlineStr">
        <is>
          <t>8行 14列，源：None 备：</t>
        </is>
      </c>
      <c r="DR134" s="0" t="inlineStr">
        <is>
          <t>15行 5列，源：12:00:00.123500 备：12:30:45.1235</t>
        </is>
      </c>
      <c r="DT134" s="0" t="inlineStr">
        <is>
          <t>16行 8列，源：None 备：12:30:45.1200000</t>
        </is>
      </c>
      <c r="DV134" s="0" t="inlineStr">
        <is>
          <t>23行 1列，源：X 备：A</t>
        </is>
      </c>
      <c r="EB134" s="0" t="inlineStr">
        <is>
          <t>15行 5列，源：12:00:00.123500 备：12:30:45.1235</t>
        </is>
      </c>
      <c r="EC134" s="0" t="inlineStr">
        <is>
          <t>33行 1列，源：b'B' 备：2A</t>
        </is>
      </c>
      <c r="EF134" s="0" t="inlineStr">
        <is>
          <t>8行 8列，源：None 备：</t>
        </is>
      </c>
      <c r="EK134" s="0" t="inlineStr">
        <is>
          <t>15行 5列，源：12:00:00.123500 备：12:30:45.1235</t>
        </is>
      </c>
      <c r="EQ134" s="0" t="inlineStr">
        <is>
          <t>8行 8列，源：None 备：</t>
        </is>
      </c>
      <c r="EZ134" s="0" t="inlineStr">
        <is>
          <t>8行 8列，源：None 备：</t>
        </is>
      </c>
      <c r="FD134" s="0" t="inlineStr">
        <is>
          <t>8行 8列，源：None 备：</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c_decimal19_4列源备映射错误，源端为decimal None位	期望更改为text	实际备端为decimal None位</t>
        </is>
      </c>
      <c r="AT135" s="0" t="inlineStr">
        <is>
          <t>10行 14列，源：None 备：</t>
        </is>
      </c>
      <c r="AX135" s="0" t="inlineStr">
        <is>
          <t>67行 0列，源：172 备：66</t>
        </is>
      </c>
      <c r="BA135" s="0" t="inlineStr">
        <is>
          <t>10行 12列，源：None 备：</t>
        </is>
      </c>
      <c r="BM135" s="0" t="inlineStr">
        <is>
          <t>16行 0列，源：76 备：25</t>
        </is>
      </c>
      <c r="BO135" s="0" t="inlineStr">
        <is>
          <t>8行 16列，源：1.1754939304327482e-38 备：340282306073709652508363335590014353408.000000</t>
        </is>
      </c>
      <c r="BQ135" s="0" t="inlineStr">
        <is>
          <t>15行 1列，源：2065-05-11 14:30:45 备：1945-05-11 14:30:45</t>
        </is>
      </c>
      <c r="BR135" s="0" t="inlineStr">
        <is>
          <t>8行 6列，源：None 备：</t>
        </is>
      </c>
      <c r="BT135" s="0" t="inlineStr">
        <is>
          <t>23行 1列，源：X 备：A</t>
        </is>
      </c>
      <c r="BX135" s="0" t="inlineStr">
        <is>
          <t>33行 2列，源：b'\xc9\xcf\xba\xa3\xd3\xa2\xb7\xbd\xc8\xed\xbc\xfe\xb9\xc9\xb7\xdd\xb9\xab\xcb\xbe' 备：7E21402324255E262A5D00000000000000000000</t>
        </is>
      </c>
      <c r="CF135" s="0" t="inlineStr">
        <is>
          <t>14行 7列，源：1900-01-01 00:00:00.000000 +00:00 备：1971-05-11 00:00:00.000000 +14:00</t>
        </is>
      </c>
      <c r="CJ135" s="0" t="inlineStr">
        <is>
          <t>18行 3列，源：1933-05-11 15:30:45.12 +01:00 备：2063-05-11 10:30:45.12 -04:00</t>
        </is>
      </c>
      <c r="CW135" s="0" t="inlineStr">
        <is>
          <t>9行 6列，源：None 备：</t>
        </is>
      </c>
      <c r="DJ135" s="0" t="inlineStr">
        <is>
          <t>8行 15列，源：nan 备：</t>
        </is>
      </c>
      <c r="DR135" s="0" t="inlineStr">
        <is>
          <t>15行 6列，源：None 备：12:30:45.12345</t>
        </is>
      </c>
      <c r="DT135" s="0" t="inlineStr">
        <is>
          <t>17行 0列，源：22 备：27</t>
        </is>
      </c>
      <c r="DV135" s="0" t="inlineStr">
        <is>
          <t>23行 1列，源：X 备：A</t>
        </is>
      </c>
      <c r="EB135" s="0" t="inlineStr">
        <is>
          <t>15行 6列，源：None 备：12:30:45.12345</t>
        </is>
      </c>
      <c r="EC135" s="0" t="inlineStr">
        <is>
          <t>33行 2列，源：b'\xc9\xcf\xba\xa3\xd3\xa2\xb7\xbd\xc8\xed\xbc\xfe\xb9\xc9\xb7\xdd\xb9\xab\xcb\xbe' 备：7E21402324255E262A5D</t>
        </is>
      </c>
      <c r="EF135" s="0" t="inlineStr">
        <is>
          <t>8行 9列，源：None 备：</t>
        </is>
      </c>
      <c r="EK135" s="0" t="inlineStr">
        <is>
          <t>15行 6列，源：None 备：12:30:45.12345</t>
        </is>
      </c>
      <c r="EQ135" s="0" t="inlineStr">
        <is>
          <t>8行 9列，源：None 备：</t>
        </is>
      </c>
      <c r="EZ135" s="0" t="inlineStr">
        <is>
          <t>8行 9列，源：None 备：</t>
        </is>
      </c>
      <c r="FD135" s="0" t="inlineStr">
        <is>
          <t>8行 9列，源：None 备：</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c_numeric列源备映射错误，源端为numeric None位	期望更改为text	实际备端为numeric None位</t>
        </is>
      </c>
      <c r="AT136" s="0" t="inlineStr">
        <is>
          <t>10行 15列，源：1.23456789012345e-30 备：0.0000000000000</t>
        </is>
      </c>
      <c r="AX136" s="0" t="inlineStr">
        <is>
          <t>67行 1列，源：2024-05-11 12:00:00.567000 备：2002-06-11 23:59:59.993</t>
        </is>
      </c>
      <c r="BA136" s="0" t="inlineStr">
        <is>
          <t>10行 13列，源：None 备：</t>
        </is>
      </c>
      <c r="BM136" s="0" t="inlineStr">
        <is>
          <t>16行 1列，源：1945-05-11 14:30:45 备：9999-12-31 23:59:59</t>
        </is>
      </c>
      <c r="BO136" s="0" t="inlineStr">
        <is>
          <t>8行 19列，源：True 备：1</t>
        </is>
      </c>
      <c r="BQ136" s="0" t="inlineStr">
        <is>
          <t>15行 2列，源：2065-05-11 14:30:45.100000 备：1945-05-11 14:30:45.1</t>
        </is>
      </c>
      <c r="BR136" s="0" t="inlineStr">
        <is>
          <t>8行 7列，源：None 备：</t>
        </is>
      </c>
      <c r="BT136" s="0" t="inlineStr">
        <is>
          <t>23行 2列，源：This is a nchar stri 备：THIS IS A TESTCASEYF</t>
        </is>
      </c>
      <c r="BX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36" s="0" t="inlineStr">
        <is>
          <t>14行 8列，源：1900-01-01 00:00:00.0000000 +00:00 备：1971-05-11 00:00:00.0000001 +14:00</t>
        </is>
      </c>
      <c r="CJ136" s="0" t="inlineStr">
        <is>
          <t>18行 4列，源：1933-05-11 15:30:45.123 +01:00 备：2063-05-11 10:30:45.123 -04:00</t>
        </is>
      </c>
      <c r="CW136" s="0" t="inlineStr">
        <is>
          <t>9行 7列，源：None 备：</t>
        </is>
      </c>
      <c r="DJ136" s="0" t="inlineStr">
        <is>
          <t>8行 16列，源：nan 备：</t>
        </is>
      </c>
      <c r="DR136" s="0" t="inlineStr">
        <is>
          <t>15行 7列，源：12:00:00.123457 备：12:30:45.123450</t>
        </is>
      </c>
      <c r="DT136" s="0" t="inlineStr">
        <is>
          <t>17行 1列，源：00:00:00 备：12:30:45</t>
        </is>
      </c>
      <c r="DV136" s="0" t="inlineStr">
        <is>
          <t>23行 2列，源：This is a nchar stri 备：THIS IS A TESTCASEYF</t>
        </is>
      </c>
      <c r="EB136" s="0" t="inlineStr">
        <is>
          <t>15行 7列，源：12:00:00.123457 备：12:30:45.123450</t>
        </is>
      </c>
      <c r="EC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36" s="0" t="inlineStr">
        <is>
          <t>8行 10列，源：None 备：</t>
        </is>
      </c>
      <c r="EK136" s="0" t="inlineStr">
        <is>
          <t>15行 7列，源：12:00:00.123457 备：12:30:45.123450</t>
        </is>
      </c>
      <c r="EQ136" s="0" t="inlineStr">
        <is>
          <t>8行 10列，源：None 备：</t>
        </is>
      </c>
      <c r="EZ136" s="0" t="inlineStr">
        <is>
          <t>8行 10列，源：None 备：</t>
        </is>
      </c>
      <c r="FD136" s="0" t="inlineStr">
        <is>
          <t>8行 10列，源：None 备：</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c_numeric38列源备映射错误，源端为numeric None位	期望更改为text	实际备端为numeric None位</t>
        </is>
      </c>
      <c r="AT137" s="0" t="inlineStr">
        <is>
          <t>10行 16列，源：1.2345669834560371e-20 备：0.000000</t>
        </is>
      </c>
      <c r="AX137" s="0" t="inlineStr">
        <is>
          <t>68行 0列，源：173 备：67</t>
        </is>
      </c>
      <c r="BA137" s="0" t="inlineStr">
        <is>
          <t>10行 14列，源：None 备：</t>
        </is>
      </c>
      <c r="BM137" s="0" t="inlineStr">
        <is>
          <t>16行 2列，源：1945-05-11 14:30:45.100000 备：9999-12-31 23:59:59.9</t>
        </is>
      </c>
      <c r="BO137" s="0" t="inlineStr">
        <is>
          <t>9行 0列，源：19 备：20</t>
        </is>
      </c>
      <c r="BQ137" s="0" t="inlineStr">
        <is>
          <t>15行 3列，源：2065-05-11 14:30:45.120000 备：1945-05-11 14:30:45.12</t>
        </is>
      </c>
      <c r="BR137" s="0" t="inlineStr">
        <is>
          <t>8行 8列，源：None 备：</t>
        </is>
      </c>
      <c r="BT137" s="0" t="inlineStr">
        <is>
          <t>23行 2列，源：This is a nchar stri 备：THIS IS A TESTCASEYF</t>
        </is>
      </c>
      <c r="CF137" s="0" t="inlineStr">
        <is>
          <t>15行 0列，源：23 备：172</t>
        </is>
      </c>
      <c r="CJ137" s="0" t="inlineStr">
        <is>
          <t>18行 5列，源：1933-05-11 15:30:45.1235 +01:00 备：2063-05-11 10:30:45.1235 -04:00</t>
        </is>
      </c>
      <c r="CW137" s="0" t="inlineStr">
        <is>
          <t>9行 8列，源：None 备：</t>
        </is>
      </c>
      <c r="DJ137" s="0" t="inlineStr">
        <is>
          <t>8行 19列，源：None 备：</t>
        </is>
      </c>
      <c r="DR137" s="0" t="inlineStr">
        <is>
          <t>15行 8列，源：None 备：12:30:45.1234500</t>
        </is>
      </c>
      <c r="DT137" s="0" t="inlineStr">
        <is>
          <t>17行 2列，源：00:00:00 备：12:30:45.1</t>
        </is>
      </c>
      <c r="DV137" s="0" t="inlineStr">
        <is>
          <t>23行 2列，源：This is a nchar stri 备：THIS IS A TESTCASEYF</t>
        </is>
      </c>
      <c r="EB137" s="0" t="inlineStr">
        <is>
          <t>15行 8列，源：None 备：12:30:45.1234500</t>
        </is>
      </c>
      <c r="EF137" s="0" t="inlineStr">
        <is>
          <t>8行 11列，源：None 备：</t>
        </is>
      </c>
      <c r="EK137" s="0" t="inlineStr">
        <is>
          <t>15行 8列，源：None 备：12:30:45.1234500</t>
        </is>
      </c>
      <c r="EQ137" s="0" t="inlineStr">
        <is>
          <t>8行 11列，源：None 备：</t>
        </is>
      </c>
      <c r="EZ137" s="0" t="inlineStr">
        <is>
          <t>8行 11列，源：None 备：</t>
        </is>
      </c>
      <c r="FD137" s="0" t="inlineStr">
        <is>
          <t>8行 11列，源：None 备：</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c_numeric38_38列源备映射错误，源端为numeric None位	期望更改为text	实际备端为numeric None位</t>
        </is>
      </c>
      <c r="AT138" s="0" t="inlineStr">
        <is>
          <t>10行 18列，源：None 备：214748.3647</t>
        </is>
      </c>
      <c r="AX138" s="0" t="inlineStr">
        <is>
          <t>68行 1列，源：2025-01-01 00:00:00.233000 备：2003-11-04 23:59:59.990</t>
        </is>
      </c>
      <c r="BA138" s="0" t="inlineStr">
        <is>
          <t>10行 15列，源：1.23456789012345e-30 备：123.4567890000000</t>
        </is>
      </c>
      <c r="BM138" s="0" t="inlineStr">
        <is>
          <t>16行 3列，源：1945-05-11 14:30:45.120000 备：9999-12-31 23:59:59.99</t>
        </is>
      </c>
      <c r="BO138" s="0" t="inlineStr">
        <is>
          <t>9行 1列，源：nan 备：</t>
        </is>
      </c>
      <c r="BQ138" s="0" t="inlineStr">
        <is>
          <t>15行 4列，源：2065-05-11 14:30:45.123000 备：1945-05-11 14:30:45.123</t>
        </is>
      </c>
      <c r="BR138" s="0" t="inlineStr">
        <is>
          <t>8行 10列，源：None 备：</t>
        </is>
      </c>
      <c r="BT138"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8" s="0" t="inlineStr">
        <is>
          <t>15行 1列，源：2026-04-17 17:18:23 +08:00 备：1900-01-01 00:00:00 +00:00</t>
        </is>
      </c>
      <c r="CJ138" s="0" t="inlineStr">
        <is>
          <t>18行 6列，源：1933-05-11 15:30:45.12346 +01:00 备：2063-05-11 10:30:45.12346 -04:00</t>
        </is>
      </c>
      <c r="CW138" s="0" t="inlineStr">
        <is>
          <t>9行 10列，源：None 备：</t>
        </is>
      </c>
      <c r="DJ138" s="0" t="inlineStr">
        <is>
          <t>9行 0列，源：14 备：19</t>
        </is>
      </c>
      <c r="DT138" s="0" t="inlineStr">
        <is>
          <t>17行 3列，源：00:00:00 备：12:30:45.12</t>
        </is>
      </c>
      <c r="DV138"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8" s="0" t="inlineStr">
        <is>
          <t>8行 12列，源：None 备：</t>
        </is>
      </c>
      <c r="EK138" s="0" t="inlineStr">
        <is>
          <t>16行 0列，源：57 备：6</t>
        </is>
      </c>
      <c r="EQ138" s="0" t="inlineStr">
        <is>
          <t>8行 12列，源：None 备：</t>
        </is>
      </c>
      <c r="EZ138" s="0" t="inlineStr">
        <is>
          <t>8行 12列，源：None 备：</t>
        </is>
      </c>
      <c r="FD138" s="0" t="inlineStr">
        <is>
          <t>8行 12列，源：None 备：</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c_numeric38_10列源备映射错误，源端为numeric None位	期望更改为text	实际备端为numeric None位</t>
        </is>
      </c>
      <c r="AT139" s="0" t="inlineStr">
        <is>
          <t>10行 19列，源：False 备：0</t>
        </is>
      </c>
      <c r="AX139" s="0" t="inlineStr">
        <is>
          <t>69行 0列，源：356 备：68</t>
        </is>
      </c>
      <c r="BA139" s="0" t="inlineStr">
        <is>
          <t>10行 16列，源：1.2345669834560371e-20 备：0.000000</t>
        </is>
      </c>
      <c r="BM139" s="0" t="inlineStr">
        <is>
          <t>16行 4列，源：1945-05-11 14:30:45.123000 备：9999-12-31 23:59:59.999</t>
        </is>
      </c>
      <c r="BO139" s="0" t="inlineStr">
        <is>
          <t>9行 2列，源：nan 备：</t>
        </is>
      </c>
      <c r="BQ139" s="0" t="inlineStr">
        <is>
          <t>15行 5列，源：2065-05-11 14:30:45.123500 备：1945-05-11 14:30:45.1235</t>
        </is>
      </c>
      <c r="BR139" s="0" t="inlineStr">
        <is>
          <t>8行 11列，源：None 备：</t>
        </is>
      </c>
      <c r="BT139"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9" s="0" t="inlineStr">
        <is>
          <t>15行 2列，源：2026-04-17 17:18:22.8 +08:00 备：1900-01-01 00:00:00.0 +00:00</t>
        </is>
      </c>
      <c r="CJ139" s="0" t="inlineStr">
        <is>
          <t>18行 7列，源：1933-05-11 15:30:45.123457 +01:00 备：2063-05-11 10:30:45.123457 -04:00</t>
        </is>
      </c>
      <c r="CW139" s="0" t="inlineStr">
        <is>
          <t>9行 11列，源：None 备：</t>
        </is>
      </c>
      <c r="DJ139" s="0" t="inlineStr">
        <is>
          <t>9行 1列，源：nan 备：</t>
        </is>
      </c>
      <c r="DT139" s="0" t="inlineStr">
        <is>
          <t>17行 4列，源：00:00:00 备：12:30:45.123</t>
        </is>
      </c>
      <c r="DV139"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9" s="0" t="inlineStr">
        <is>
          <t>8行 13列，源：None 备：</t>
        </is>
      </c>
      <c r="EK139" s="0" t="inlineStr">
        <is>
          <t>17行 0列，源：58 备：60</t>
        </is>
      </c>
      <c r="EQ139" s="0" t="inlineStr">
        <is>
          <t>8行 13列，源：None 备：</t>
        </is>
      </c>
      <c r="EZ139" s="0" t="inlineStr">
        <is>
          <t>8行 13列，源：None 备：</t>
        </is>
      </c>
      <c r="FD139" s="0" t="inlineStr">
        <is>
          <t>8行 13列，源：None 备：</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c_numeric18_2列源备映射错误，源端为numeric None位	期望更改为text	实际备端为numeric None位</t>
        </is>
      </c>
      <c r="AT140" s="0" t="inlineStr">
        <is>
          <t>11行 0列，源：12 备：2</t>
        </is>
      </c>
      <c r="AX140" s="0" t="inlineStr">
        <is>
          <t>69行 1列，源：2020-02-29 19:27:31.123000 备：2004-12-24 23:59:59.990</t>
        </is>
      </c>
      <c r="BA140" s="0" t="inlineStr">
        <is>
          <t>10行 18列，源：None 备：214748.3647</t>
        </is>
      </c>
      <c r="BM140" s="0" t="inlineStr">
        <is>
          <t>16行 5列，源：1945-05-11 14:30:45.123500 备：9999-12-31 23:59:59.9999</t>
        </is>
      </c>
      <c r="BO140" s="0" t="inlineStr">
        <is>
          <t>9行 3列，源：nan 备：</t>
        </is>
      </c>
      <c r="BQ140" s="0" t="inlineStr">
        <is>
          <t>15行 6列，源：2065-05-11 14:30:45.123460 备：1945-05-11 14:30:45.12346</t>
        </is>
      </c>
      <c r="BR140" s="0" t="inlineStr">
        <is>
          <t>8行 12列，源：None 备：</t>
        </is>
      </c>
      <c r="BT140" s="0" t="inlineStr">
        <is>
          <t>24行 0列，源：76 备：74</t>
        </is>
      </c>
      <c r="CF140" s="0" t="inlineStr">
        <is>
          <t>15行 3列，源：2026-04-17 17:18:22.75 +08:00 备：1900-01-01 00:00:00.00 +00:00</t>
        </is>
      </c>
      <c r="CJ140" s="0" t="inlineStr">
        <is>
          <t>18行 8列，源：1933-05-11 15:30:45.1234567 +01:00 备：2063-05-11 10:30:45.1234567 -04:00</t>
        </is>
      </c>
      <c r="CW140" s="0" t="inlineStr">
        <is>
          <t>9行 12列，源：None 备：</t>
        </is>
      </c>
      <c r="DJ140" s="0" t="inlineStr">
        <is>
          <t>9行 2列，源：nan 备：</t>
        </is>
      </c>
      <c r="DT140" s="0" t="inlineStr">
        <is>
          <t>17行 5列，源：00:00:00 备：12:30:45.1230</t>
        </is>
      </c>
      <c r="DV140" s="0" t="inlineStr">
        <is>
          <t>24行 0列，源：76 备：74</t>
        </is>
      </c>
      <c r="EF140" s="0" t="inlineStr">
        <is>
          <t>8行 14列，源：None 备：</t>
        </is>
      </c>
      <c r="EK140" s="0" t="inlineStr">
        <is>
          <t>18行 0列，源：59 备：61</t>
        </is>
      </c>
      <c r="EQ140" s="0" t="inlineStr">
        <is>
          <t>8行 14列，源：None 备：</t>
        </is>
      </c>
      <c r="EZ140" s="0" t="inlineStr">
        <is>
          <t>8行 14列，源：None 备：</t>
        </is>
      </c>
      <c r="FD140" s="0" t="inlineStr">
        <is>
          <t>8行 14列，源：None 备：</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c_float列源备映射错误，源端为float None位	期望更改为text	实际备端为float None位</t>
        </is>
      </c>
      <c r="AT141" s="0" t="inlineStr">
        <is>
          <t>11行 2列，源：nan 备：32767</t>
        </is>
      </c>
      <c r="AX141" s="0" t="inlineStr">
        <is>
          <t>70行 0列，源：357 备：69</t>
        </is>
      </c>
      <c r="BA141" s="0" t="inlineStr">
        <is>
          <t>10行 19列，源：False 备：1</t>
        </is>
      </c>
      <c r="BM141" s="0" t="inlineStr">
        <is>
          <t>16行 6列，源：1945-05-11 14:30:45.123460 备：9999-12-31 23:59:59.99999</t>
        </is>
      </c>
      <c r="BO141" s="0" t="inlineStr">
        <is>
          <t>9行 4列，源：nan 备：</t>
        </is>
      </c>
      <c r="BQ141" s="0" t="inlineStr">
        <is>
          <t>15行 7列，源：2065-05-11 14:30:45.123457 备：1945-05-11 14:30:45.123457</t>
        </is>
      </c>
      <c r="BR141" s="0" t="inlineStr">
        <is>
          <t>8行 13列，源：None 备：</t>
        </is>
      </c>
      <c r="BT141" s="0" t="inlineStr">
        <is>
          <t>24行 1列，源：Y 备：6</t>
        </is>
      </c>
      <c r="CF141" s="0" t="inlineStr">
        <is>
          <t>15行 4列，源：2026-04-17 17:18:22.755 +08:00 备：1900-01-01 00:00:00.000 +00:00</t>
        </is>
      </c>
      <c r="CJ141" s="0" t="inlineStr">
        <is>
          <t>19行 0列，源：58 备：3</t>
        </is>
      </c>
      <c r="CW141" s="0" t="inlineStr">
        <is>
          <t>9行 13列，源：None 备：</t>
        </is>
      </c>
      <c r="DJ141" s="0" t="inlineStr">
        <is>
          <t>9行 3列，源：nan 备：</t>
        </is>
      </c>
      <c r="DT141" s="0" t="inlineStr">
        <is>
          <t>17行 6列，源：00:00:00 备：12:30:45.12300</t>
        </is>
      </c>
      <c r="DV141" s="0" t="inlineStr">
        <is>
          <t>24行 1列，源：Y 备：6</t>
        </is>
      </c>
      <c r="EF141" s="0" t="inlineStr">
        <is>
          <t>8行 15列，源：nan 备：-123456789000000002003480098325095514112.0000000000000</t>
        </is>
      </c>
      <c r="EK141" s="0" t="inlineStr">
        <is>
          <t>19行 0列，源：60 备：62</t>
        </is>
      </c>
      <c r="EQ141" s="0" t="inlineStr">
        <is>
          <t>8行 15列，源：nan 备：</t>
        </is>
      </c>
      <c r="EZ141" s="0" t="inlineStr">
        <is>
          <t>8行 15列，源：nan 备：-123456789000000002003480098325095514112.0000000000000</t>
        </is>
      </c>
      <c r="FD141" s="0" t="inlineStr">
        <is>
          <t>8行 15列，源：nan 备：</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c_real列源备映射错误，源端为real None位	期望更改为text	实际备端为real None位</t>
        </is>
      </c>
      <c r="AT142" s="0" t="inlineStr">
        <is>
          <t>11行 5列，源：None 备：</t>
        </is>
      </c>
      <c r="AX142" s="0" t="inlineStr">
        <is>
          <t>70行 1列，源：2000-05-11 14:30:29 备：1753-01-02 00:00:00.000</t>
        </is>
      </c>
      <c r="BA142" s="0" t="inlineStr">
        <is>
          <t>11行 0列，源：12 备：2</t>
        </is>
      </c>
      <c r="BM142" s="0" t="inlineStr">
        <is>
          <t>16行 7列，源：1945-05-11 14:30:45.123457 备：9999-12-31 23:59:59.999999</t>
        </is>
      </c>
      <c r="BO142" s="0" t="inlineStr">
        <is>
          <t>9行 5列，源：None 备：</t>
        </is>
      </c>
      <c r="BQ142" s="0" t="inlineStr">
        <is>
          <t>15行 8列，源：2065-05-11 14:30:45.123456 备：1945-05-11 14:30:45.1234567</t>
        </is>
      </c>
      <c r="BR142" s="0" t="inlineStr">
        <is>
          <t>8行 14列，源：None 备：</t>
        </is>
      </c>
      <c r="BT142" s="0" t="inlineStr">
        <is>
          <t>24行 1列，源：Y 备：6</t>
        </is>
      </c>
      <c r="CF142" s="0" t="inlineStr">
        <is>
          <t>15行 5列，源：2026-04-17 17:18:22.7550 +08:00 备：1900-01-01 00:00:00.0000 +00:00</t>
        </is>
      </c>
      <c r="CJ142" s="0" t="inlineStr">
        <is>
          <t>19行 1列，源：2000-05-11 00:30:45 +09:00 备：2026-04-17 17:18:32 +08:00</t>
        </is>
      </c>
      <c r="CW142" s="0" t="inlineStr">
        <is>
          <t>9行 14列，源：None 备：</t>
        </is>
      </c>
      <c r="DJ142" s="0" t="inlineStr">
        <is>
          <t>9行 4列，源：nan 备：</t>
        </is>
      </c>
      <c r="DT142" s="0" t="inlineStr">
        <is>
          <t>17行 7列，源：00:00:00 备：12:30:45.123000</t>
        </is>
      </c>
      <c r="DV142" s="0" t="inlineStr">
        <is>
          <t>24行 1列，源：Y 备：6</t>
        </is>
      </c>
      <c r="EF142" s="0" t="inlineStr">
        <is>
          <t>8行 16列，源：nan 备：-340282306073709652508363335590014353408.000000</t>
        </is>
      </c>
      <c r="EK142" s="0" t="inlineStr">
        <is>
          <t>19行 1列，源：12:30:45 备：23:59:59</t>
        </is>
      </c>
      <c r="EQ142" s="0" t="inlineStr">
        <is>
          <t>8行 16列，源：nan 备：</t>
        </is>
      </c>
      <c r="EZ142" s="0" t="inlineStr">
        <is>
          <t>8行 16列，源：nan 备：-340282306073709652508363335590014353408.000000</t>
        </is>
      </c>
      <c r="FD142" s="0" t="inlineStr">
        <is>
          <t>8行 16列，源：nan 备：</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c_money列源备映射错误，源端为money None位	期望更改为text	实际备端为money None位</t>
        </is>
      </c>
      <c r="AT143" s="0" t="inlineStr">
        <is>
          <t>11行 15列，源：1.23456789012345e-30 备：0.0000000000000</t>
        </is>
      </c>
      <c r="AX143" s="0" t="inlineStr">
        <is>
          <t>71行 0列，源：364 备：7</t>
        </is>
      </c>
      <c r="BA143" s="0" t="inlineStr">
        <is>
          <t>11行 2列，源：nan 备：32767</t>
        </is>
      </c>
      <c r="BM143" s="0" t="inlineStr">
        <is>
          <t>16行 8列，源：1945-05-11 14:30:45.123456 备：9999-12-31 23:59:59.9999999</t>
        </is>
      </c>
      <c r="BO143" s="0" t="inlineStr">
        <is>
          <t>9行 6列，源：None 备：</t>
        </is>
      </c>
      <c r="BQ143" s="0" t="inlineStr">
        <is>
          <t>16行 0列，源：203 备：57</t>
        </is>
      </c>
      <c r="BR143" s="0" t="inlineStr">
        <is>
          <t>8行 15列，源：123.456789 备：-123456789000000002003480098325095514112.0000000000000</t>
        </is>
      </c>
      <c r="BT143" s="0" t="inlineStr">
        <is>
          <t>24行 2列，源：€¶I€¶                备：12345678901234567890</t>
        </is>
      </c>
      <c r="CF143" s="0" t="inlineStr">
        <is>
          <t>15行 6列，源：2026-04-17 17:18:22.75495 +08:00 备：1900-01-01 00:00:00.00000 +00:00</t>
        </is>
      </c>
      <c r="CJ143" s="0" t="inlineStr">
        <is>
          <t>19行 2列，源：2000-05-11 00:30:45.1 +09:00 备：2026-04-17 17:18:31.5 +08:00</t>
        </is>
      </c>
      <c r="CW143" s="0" t="inlineStr">
        <is>
          <t>9行 15列，源：nan 备：</t>
        </is>
      </c>
      <c r="DJ143" s="0" t="inlineStr">
        <is>
          <t>9行 5列，源：None 备：</t>
        </is>
      </c>
      <c r="DT143" s="0" t="inlineStr">
        <is>
          <t>17行 8列，源：00:00:00 备：12:30:45.1230000</t>
        </is>
      </c>
      <c r="DV143" s="0" t="inlineStr">
        <is>
          <t>24行 2列，源：€¶I€¶ 备：12345678901234567890</t>
        </is>
      </c>
      <c r="EF143" s="0" t="inlineStr">
        <is>
          <t>8行 17列，源：None 备：-123456.7890</t>
        </is>
      </c>
      <c r="EK143" s="0" t="inlineStr">
        <is>
          <t>19行 2列，源：12:30:45.100000 备：23:59:59.1</t>
        </is>
      </c>
      <c r="EQ143" s="0" t="inlineStr">
        <is>
          <t>8行 17列，源：None 备：</t>
        </is>
      </c>
      <c r="EZ143" s="0" t="inlineStr">
        <is>
          <t>8行 17列，源：None 备：-123456.7890</t>
        </is>
      </c>
      <c r="FD143" s="0" t="inlineStr">
        <is>
          <t>8行 17列，源：None 备：</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c_smallmoney列源备映射错误，源端为smallmoney None位	期望更改为text	实际备端为smallmoney None位</t>
        </is>
      </c>
      <c r="AT144" s="0" t="inlineStr">
        <is>
          <t>11行 16列，源：1.2345669834560371e-20 备：0.000000</t>
        </is>
      </c>
      <c r="AX144" s="0" t="inlineStr">
        <is>
          <t>71行 1列，源：2000-05-01 23:59:59.993000 备：2000-05-11 14:30:29.000</t>
        </is>
      </c>
      <c r="BA144" s="0" t="inlineStr">
        <is>
          <t>11行 5列，源：None 备：99999</t>
        </is>
      </c>
      <c r="BM144" s="0" t="inlineStr">
        <is>
          <t>17行 0列，源：77 备：26</t>
        </is>
      </c>
      <c r="BO144" s="0" t="inlineStr">
        <is>
          <t>9行 7列，源：None 备：</t>
        </is>
      </c>
      <c r="BQ144" s="0" t="inlineStr">
        <is>
          <t>16行 1列，源：2026-04-17 17:17:33 备：2065-05-11 14:30:45</t>
        </is>
      </c>
      <c r="BR144" s="0" t="inlineStr">
        <is>
          <t>8行 16列，源：nan 备：-340282306073709652508363335590014353408.000000</t>
        </is>
      </c>
      <c r="BT144" s="0" t="inlineStr">
        <is>
          <t>24行 2列，源：€¶I€¶                备：12345678901234567890</t>
        </is>
      </c>
      <c r="CF144" s="0" t="inlineStr">
        <is>
          <t>15行 7列，源：2026-04-17 17:18:22.754952 +08:00 备：1900-01-01 00:00:00.000000 +00:00</t>
        </is>
      </c>
      <c r="CJ144" s="0" t="inlineStr">
        <is>
          <t>19行 3列，源：2000-05-11 00:30:45.12 +09:00 备：2026-04-17 17:18:31.54 +08:00</t>
        </is>
      </c>
      <c r="CW144" s="0" t="inlineStr">
        <is>
          <t>9行 16列，源：nan 备：</t>
        </is>
      </c>
      <c r="DJ144" s="0" t="inlineStr">
        <is>
          <t>9行 6列，源：None 备：</t>
        </is>
      </c>
      <c r="DT144" s="0" t="inlineStr">
        <is>
          <t>18行 0列，源：23 备：28</t>
        </is>
      </c>
      <c r="DV144" s="0" t="inlineStr">
        <is>
          <t>24行 2列，源：€¶I€¶ 备：12345678901234567890</t>
        </is>
      </c>
      <c r="EF144" s="0" t="inlineStr">
        <is>
          <t>8行 18列，源：None 备：-1234.5678</t>
        </is>
      </c>
      <c r="EK144" s="0" t="inlineStr">
        <is>
          <t>19行 3列，源：12:30:45.120000 备：23:59:59.12</t>
        </is>
      </c>
      <c r="EQ144" s="0" t="inlineStr">
        <is>
          <t>8行 18列，源：None 备：</t>
        </is>
      </c>
      <c r="EZ144" s="0" t="inlineStr">
        <is>
          <t>8行 18列，源：None 备：-1234.5678</t>
        </is>
      </c>
      <c r="FD144" s="0" t="inlineStr">
        <is>
          <t>8行 18列，源：None 备：</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c_bit列源备映射错误，源端为bit None位	期望更改为text	实际备端为bit None位</t>
        </is>
      </c>
      <c r="AT145" s="0" t="inlineStr">
        <is>
          <t>11行 18列，源：None 备：214748.3647</t>
        </is>
      </c>
      <c r="AX145" s="0" t="inlineStr">
        <is>
          <t>72行 0列，源：365 备：70</t>
        </is>
      </c>
      <c r="BA145" s="0" t="inlineStr">
        <is>
          <t>11行 15列，源：1.23456789012345e-30 备：123.4567890000000</t>
        </is>
      </c>
      <c r="BM145" s="0" t="inlineStr">
        <is>
          <t>17行 1列，源：2065-05-11 14:30:45 备：1945-05-11 14:30:45</t>
        </is>
      </c>
      <c r="BO145" s="0" t="inlineStr">
        <is>
          <t>9行 8列，源：None 备：</t>
        </is>
      </c>
      <c r="BQ145" s="0" t="inlineStr">
        <is>
          <t>16行 2列，源：2026-04-17 17:17:33.400000 备：2065-05-11 14:30:45.1</t>
        </is>
      </c>
      <c r="BR145" s="0" t="inlineStr">
        <is>
          <t>8行 17列，源：None 备：-123456.7890</t>
        </is>
      </c>
      <c r="BT145"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5" s="0" t="inlineStr">
        <is>
          <t>15行 8列，源：2026-04-17 17:18:22.7549521 +08:00 备：1900-01-01 00:00:00.0000000 +00:00</t>
        </is>
      </c>
      <c r="CJ145" s="0" t="inlineStr">
        <is>
          <t>19行 4列，源：2000-05-11 00:30:45.123 +09:00 备：2026-04-17 17:18:31.537 +08:00</t>
        </is>
      </c>
      <c r="CW145" s="0" t="inlineStr">
        <is>
          <t>9行 17列，源：None 备：-150.7500</t>
        </is>
      </c>
      <c r="DJ145" s="0" t="inlineStr">
        <is>
          <t>9行 7列，源：None 备：</t>
        </is>
      </c>
      <c r="DT145" s="0" t="inlineStr">
        <is>
          <t>18行 1列，源：23:59:59 备：12:30:45</t>
        </is>
      </c>
      <c r="DV145"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5" s="0" t="inlineStr">
        <is>
          <t>8行 19列，源：None 备：0</t>
        </is>
      </c>
      <c r="EK145" s="0" t="inlineStr">
        <is>
          <t>19行 4列，源：12:30:45.123000 备：23:59:59.123</t>
        </is>
      </c>
      <c r="EQ145" s="0" t="inlineStr">
        <is>
          <t>8行 19列，源：None 备：</t>
        </is>
      </c>
      <c r="EZ145" s="0" t="inlineStr">
        <is>
          <t>8行 19列，源：None 备：0</t>
        </is>
      </c>
      <c r="FD145" s="0" t="inlineStr">
        <is>
          <t>8行 19列，源：None 备：</t>
        </is>
      </c>
    </row>
    <row r="146">
      <c r="A146" s="0" t="inlineStr">
        <is>
          <t>info_xml_dml_single_pk_urp</t>
        </is>
      </c>
      <c r="K146" s="0" t="inlineStr">
        <is>
          <t>[0;34m info_xml_dml_single_pk_urp [0m源备字段数相同，源端字段：2 	备端字段2</t>
        </is>
      </c>
      <c r="W146" s="16">
        <f>HYPERLINK("#2026041723hbase0!AU2","NO 源备存在差异，共5个")</f>
        <v/>
      </c>
      <c r="X146" s="0">
        <f>A146</f>
        <v/>
      </c>
      <c r="AT146" s="0" t="inlineStr">
        <is>
          <t>11行 19列，源：False 备：0</t>
        </is>
      </c>
      <c r="AX146" s="0" t="inlineStr">
        <is>
          <t>72行 1列，源：2001-04-09 23:59:59.993000 备：9999-12-30 23:59:59.997</t>
        </is>
      </c>
      <c r="BA146" s="0" t="inlineStr">
        <is>
          <t>11行 16列，源：1.2345669834560371e-20 备：0.000000</t>
        </is>
      </c>
      <c r="BM146" s="0" t="inlineStr">
        <is>
          <t>17行 2列，源：2065-05-11 14:30:45.100000 备：1945-05-11 14:30:45.1</t>
        </is>
      </c>
      <c r="BO146" s="0" t="inlineStr">
        <is>
          <t>9行 9列，源：None 备：</t>
        </is>
      </c>
      <c r="BQ146" s="0" t="inlineStr">
        <is>
          <t>16行 3列，源：2026-04-17 17:17:33.410000 备：2065-05-11 14:30:45.12</t>
        </is>
      </c>
      <c r="BR146" s="0" t="inlineStr">
        <is>
          <t>8行 18列，源：None 备：-1234.5678</t>
        </is>
      </c>
      <c r="BT146"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6" s="0" t="inlineStr">
        <is>
          <t>16行 0列，源：24 备：173</t>
        </is>
      </c>
      <c r="CJ146" s="0" t="inlineStr">
        <is>
          <t>19行 5列，源：2000-05-11 00:30:45.1235 +09:00 备：2026-04-17 17:18:31.5370 +08:00</t>
        </is>
      </c>
      <c r="CW146" s="0" t="inlineStr">
        <is>
          <t>9行 18列，源：None 备：-49.9500</t>
        </is>
      </c>
      <c r="DJ146" s="0" t="inlineStr">
        <is>
          <t>9行 8列，源：None 备：</t>
        </is>
      </c>
      <c r="DT146" s="0" t="inlineStr">
        <is>
          <t>18行 2列，源：23:59:59.900000 备：12:30:45.1</t>
        </is>
      </c>
      <c r="DV146"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6" s="0" t="inlineStr">
        <is>
          <t>9行 0列，源：10 备：18</t>
        </is>
      </c>
      <c r="EK146" s="0" t="inlineStr">
        <is>
          <t>19行 5列，源：12:30:45.123500 备：23:59:59.1235</t>
        </is>
      </c>
      <c r="EQ146" s="0" t="inlineStr">
        <is>
          <t>9行 0列，源：10 备：108</t>
        </is>
      </c>
      <c r="EZ146" s="0" t="inlineStr">
        <is>
          <t>9行 0列，源：10 备：18</t>
        </is>
      </c>
      <c r="FD146" s="0" t="inlineStr">
        <is>
          <t>9行 0列，源：10 备：108</t>
        </is>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YES!PK__info_xml__3213E83F248D068F</t>
        </is>
      </c>
      <c r="J147" s="0" t="inlineStr">
        <is>
          <t>YES! 主键相关索引</t>
        </is>
      </c>
      <c r="K147" s="0" t="inlineStr">
        <is>
          <t xml:space="preserve"> NO!  	 id列源备映射错误，源端为int None位	期望更改为text	实际备端为int None位</t>
        </is>
      </c>
      <c r="AT147" s="0" t="inlineStr">
        <is>
          <t>12行 0列，源：13 备：20</t>
        </is>
      </c>
      <c r="AX147" s="0" t="inlineStr">
        <is>
          <t>73行 0列，源：366 备：71</t>
        </is>
      </c>
      <c r="BA147" s="0" t="inlineStr">
        <is>
          <t>11行 18列，源：None 备：214748.3647</t>
        </is>
      </c>
      <c r="BM147" s="0" t="inlineStr">
        <is>
          <t>17行 3列，源：2065-05-11 14:30:45.120000 备：1945-05-11 14:30:45.12</t>
        </is>
      </c>
      <c r="BO147" s="0" t="inlineStr">
        <is>
          <t>9行 10列，源：None 备：</t>
        </is>
      </c>
      <c r="BQ147" s="0" t="inlineStr">
        <is>
          <t>16行 4列，源：2026-04-17 17:17:33.413000 备：2065-05-11 14:30:45.123</t>
        </is>
      </c>
      <c r="BR147" s="0" t="inlineStr">
        <is>
          <t>8行 19列，源：True 备：0</t>
        </is>
      </c>
      <c r="BT147" s="0" t="inlineStr">
        <is>
          <t>25行 0列，源：77 备：75</t>
        </is>
      </c>
      <c r="CF147" s="0" t="inlineStr">
        <is>
          <t>16行 1列，源：0001-01-01 00:00:00 +00:00 备：2026-04-17 17:18:23 +08:00</t>
        </is>
      </c>
      <c r="CJ147" s="0" t="inlineStr">
        <is>
          <t>19行 6列，源：2000-05-11 00:30:45.12346 +09:00 备：2026-04-17 17:18:31.53698 +08:00</t>
        </is>
      </c>
      <c r="CW147" s="0" t="inlineStr">
        <is>
          <t>9行 19列，源：None 备：</t>
        </is>
      </c>
      <c r="DJ147" s="0" t="inlineStr">
        <is>
          <t>9行 9列，源：None 备：</t>
        </is>
      </c>
      <c r="DT147" s="0" t="inlineStr">
        <is>
          <t>18行 3列，源：23:59:59.990000 备：12:30:45.12</t>
        </is>
      </c>
      <c r="DV147" s="0" t="inlineStr">
        <is>
          <t>25行 0列，源：77 备：75</t>
        </is>
      </c>
      <c r="EF147" s="0" t="inlineStr">
        <is>
          <t>9行 1列，源：99.0 备：</t>
        </is>
      </c>
      <c r="EK147" s="0" t="inlineStr">
        <is>
          <t>19行 6列，源：12:30:45.123460 备：23:59:59.12346</t>
        </is>
      </c>
      <c r="EQ147" s="0" t="inlineStr">
        <is>
          <t>9行 1列，源：99.0 备：</t>
        </is>
      </c>
      <c r="EZ147" s="0" t="inlineStr">
        <is>
          <t>9行 1列，源：99.0 备：</t>
        </is>
      </c>
      <c r="FD147" s="0" t="inlineStr">
        <is>
          <t>9行 1列，源：99.0 备：</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c_xml列源备映射错误，源端为xml -1位	期望更改为text	实际备端为xml -1位</t>
        </is>
      </c>
      <c r="AT148" s="0" t="inlineStr">
        <is>
          <t>12行 2列，源：nan 备：</t>
        </is>
      </c>
      <c r="AX148" s="0" t="inlineStr">
        <is>
          <t>73行 1列，源：2002-06-11 23:59:59.993000 备：2023-05-11 00:00:00.123</t>
        </is>
      </c>
      <c r="BA148" s="0" t="inlineStr">
        <is>
          <t>11行 19列，源：False 备：1</t>
        </is>
      </c>
      <c r="BM148" s="0" t="inlineStr">
        <is>
          <t>17行 4列，源：2065-05-11 14:30:45.123000 备：1945-05-11 14:30:45.123</t>
        </is>
      </c>
      <c r="BO148" s="0" t="inlineStr">
        <is>
          <t>9行 11列，源：None 备：</t>
        </is>
      </c>
      <c r="BQ148" s="0" t="inlineStr">
        <is>
          <t>16行 5列，源：2026-04-17 17:17:33.413300 备：2065-05-11 14:30:45.1235</t>
        </is>
      </c>
      <c r="BR148" s="0" t="inlineStr">
        <is>
          <t>9行 0列，源：11 备：18</t>
        </is>
      </c>
      <c r="BT148" s="0" t="inlineStr">
        <is>
          <t>25行 1列，源：测 备：X</t>
        </is>
      </c>
      <c r="CF148" s="0" t="inlineStr">
        <is>
          <t>16行 2列，源：0001-01-01 00:00:00.0 +00:00 备：2026-04-17 17:18:22.8 +08:00</t>
        </is>
      </c>
      <c r="CJ148" s="0" t="inlineStr">
        <is>
          <t>19行 7列，源：2000-05-11 00:30:45.123457 +09:00 备：2026-04-17 17:18:31.536981 +08:00</t>
        </is>
      </c>
      <c r="CW148" s="0" t="inlineStr">
        <is>
          <t>10行 0列，源：11 备：19</t>
        </is>
      </c>
      <c r="DJ148" s="0" t="inlineStr">
        <is>
          <t>9行 10列，源：None 备：</t>
        </is>
      </c>
      <c r="DT148" s="0" t="inlineStr">
        <is>
          <t>18行 4列，源：23:59:59.999000 备：12:30:45.123</t>
        </is>
      </c>
      <c r="DV148" s="0" t="inlineStr">
        <is>
          <t>25行 1列，源：测 备：X</t>
        </is>
      </c>
      <c r="EF148" s="0" t="inlineStr">
        <is>
          <t>9行 2列，源：-12345.0 备：</t>
        </is>
      </c>
      <c r="EK148" s="0" t="inlineStr">
        <is>
          <t>19行 7列，源：12:30:45.123456 备：23:59:59.123457</t>
        </is>
      </c>
      <c r="EQ148" s="0" t="inlineStr">
        <is>
          <t>9行 2列，源：-12345.0 备：</t>
        </is>
      </c>
      <c r="EZ148" s="0" t="inlineStr">
        <is>
          <t>9行 2列，源：-12345.0 备：</t>
        </is>
      </c>
      <c r="FD148" s="0" t="inlineStr">
        <is>
          <t>9行 2列，源：-12345.0 备：</t>
        </is>
      </c>
    </row>
    <row r="149">
      <c r="A149" s="0" t="inlineStr">
        <is>
          <t>info_datetime_dml_batch1_pk_irp1</t>
        </is>
      </c>
      <c r="K149" s="0" t="inlineStr">
        <is>
          <t>[0;34m info_datetime_dml_batch1_pk_irp1 [0m源备字段数相同，源端字段：2 	备端字段2</t>
        </is>
      </c>
      <c r="W149" s="16">
        <f>HYPERLINK("#2026041723hbase0!AV2","NO 源备存在差异，共47个")</f>
        <v/>
      </c>
      <c r="X149" s="0">
        <f>A149</f>
        <v/>
      </c>
      <c r="AT149" s="0" t="inlineStr">
        <is>
          <t>12行 5列，源：None 备：</t>
        </is>
      </c>
      <c r="AX149" s="0" t="inlineStr">
        <is>
          <t>74行 0列，源：367 备：72</t>
        </is>
      </c>
      <c r="BA149" s="0" t="inlineStr">
        <is>
          <t>12行 0列，源：13 备：20</t>
        </is>
      </c>
      <c r="BM149" s="0" t="inlineStr">
        <is>
          <t>17行 5列，源：2065-05-11 14:30:45.123500 备：1945-05-11 14:30:45.1235</t>
        </is>
      </c>
      <c r="BO149" s="0" t="inlineStr">
        <is>
          <t>9行 12列，源：None 备：</t>
        </is>
      </c>
      <c r="BQ149" s="0" t="inlineStr">
        <is>
          <t>16行 6列，源：2026-04-17 17:17:33.413300 备：2065-05-11 14:30:45.12346</t>
        </is>
      </c>
      <c r="BR149" s="0" t="inlineStr">
        <is>
          <t>9行 1列，源：200.0 备：</t>
        </is>
      </c>
      <c r="BT149" s="0" t="inlineStr">
        <is>
          <t>25行 1列，源：测 备：X</t>
        </is>
      </c>
      <c r="CF149" s="0" t="inlineStr">
        <is>
          <t>16行 3列，源：0001-01-01 00:00:00.00 +00:00 备：2026-04-17 17:18:22.75 +08:00</t>
        </is>
      </c>
      <c r="CJ149" s="0" t="inlineStr">
        <is>
          <t>19行 8列，源：2000-05-11 00:30:45.1234567 +09:00 备：2026-04-17 17:18:31.5369809 +08:00</t>
        </is>
      </c>
      <c r="CW149" s="0" t="inlineStr">
        <is>
          <t>10行 1列，源：nan 备：</t>
        </is>
      </c>
      <c r="DJ149" s="0" t="inlineStr">
        <is>
          <t>9行 11列，源：None 备：</t>
        </is>
      </c>
      <c r="DT149" s="0" t="inlineStr">
        <is>
          <t>18行 5列，源：23:59:59.999900 备：12:30:45.1234</t>
        </is>
      </c>
      <c r="DV149" s="0" t="inlineStr">
        <is>
          <t>25行 1列，源：测 备：X</t>
        </is>
      </c>
      <c r="EF149" s="0" t="inlineStr">
        <is>
          <t>9行 3列，源：-123456789.0 备：</t>
        </is>
      </c>
      <c r="EK149" s="0" t="inlineStr">
        <is>
          <t>19行 8列，源：12:30:45.123456 备：23:59:59.1234567</t>
        </is>
      </c>
      <c r="EQ149" s="0" t="inlineStr">
        <is>
          <t>9行 3列，源：-123456789.0 备：</t>
        </is>
      </c>
      <c r="EZ149" s="0" t="inlineStr">
        <is>
          <t>9行 3列，源：-123456789.0 备：</t>
        </is>
      </c>
      <c r="FD149" s="0" t="inlineStr">
        <is>
          <t>9行 3列，源：-123456789.0 备：</t>
        </is>
      </c>
    </row>
    <row r="150">
      <c r="B150" s="0" t="inlineStr">
        <is>
          <t>YES</t>
        </is>
      </c>
      <c r="C150" s="0" t="inlineStr">
        <is>
          <t>NULL</t>
        </is>
      </c>
      <c r="D150" s="0" t="inlineStr">
        <is>
          <t>NULL</t>
        </is>
      </c>
      <c r="E150" s="0" t="inlineStr">
        <is>
          <t>NULL</t>
        </is>
      </c>
      <c r="F150" s="0" t="inlineStr">
        <is>
          <t>NULL</t>
        </is>
      </c>
      <c r="G150" s="0" t="inlineStr">
        <is>
          <t>NULL</t>
        </is>
      </c>
      <c r="H150" s="0" t="inlineStr">
        <is>
          <t>NULL</t>
        </is>
      </c>
      <c r="I150" s="0" t="inlineStr">
        <is>
          <t>YES!PK__info_dat__3213E83F50262958</t>
        </is>
      </c>
      <c r="J150" s="0" t="inlineStr">
        <is>
          <t>YES! 主键相关索引</t>
        </is>
      </c>
      <c r="K150" s="0" t="inlineStr">
        <is>
          <t xml:space="preserve"> NO!  	 id列源备映射错误，源端为int None位	期望更改为text	实际备端为int None位</t>
        </is>
      </c>
      <c r="AT150" s="0" t="inlineStr">
        <is>
          <t>12行 15列，源：1.23456789012345e-30 备：0.0000000000000</t>
        </is>
      </c>
      <c r="AX150" s="0" t="inlineStr">
        <is>
          <t>74行 1列，源：2003-11-04 23:59:59.990000 备：2024-05-11 12:00:00.567</t>
        </is>
      </c>
      <c r="BA150" s="0" t="inlineStr">
        <is>
          <t>12行 2列，源：nan 备：0</t>
        </is>
      </c>
      <c r="BM150" s="0" t="inlineStr">
        <is>
          <t>17行 6列，源：2065-05-11 14:30:45.123460 备：1945-05-11 14:30:45.12346</t>
        </is>
      </c>
      <c r="BO150" s="0" t="inlineStr">
        <is>
          <t>9行 13列，源：None 备：</t>
        </is>
      </c>
      <c r="BQ150" s="0" t="inlineStr">
        <is>
          <t>16行 7列，源：2026-04-17 17:17:33.413301 备：2065-05-11 14:30:45.123457</t>
        </is>
      </c>
      <c r="BR150" s="0" t="inlineStr">
        <is>
          <t>9行 2列，源：0.0 备：</t>
        </is>
      </c>
      <c r="BT150" s="0" t="inlineStr">
        <is>
          <t>25行 2列，源：这是一个长字符串             备：This is a nchar stri</t>
        </is>
      </c>
      <c r="CF150" s="0" t="inlineStr">
        <is>
          <t>16行 4列，源：0001-01-01 00:00:00.000 +00:00 备：2026-04-17 17:18:22.755 +08:00</t>
        </is>
      </c>
      <c r="CJ150" s="0" t="inlineStr">
        <is>
          <t>20行 0列，源：59 备：4</t>
        </is>
      </c>
      <c r="CW150" s="0" t="inlineStr">
        <is>
          <t>10行 2列，源：nan 备：</t>
        </is>
      </c>
      <c r="DJ150" s="0" t="inlineStr">
        <is>
          <t>9行 12列，源：None 备：</t>
        </is>
      </c>
      <c r="DT150" s="0" t="inlineStr">
        <is>
          <t>18行 6列，源：23:59:59.999990 备：12:30:45.12340</t>
        </is>
      </c>
      <c r="DV150" s="0" t="inlineStr">
        <is>
          <t>25行 2列，源：这是一个长字符串 备：This is a nchar stri</t>
        </is>
      </c>
      <c r="EF150" s="0" t="inlineStr">
        <is>
          <t>9行 4列，源：-123456789012345.0 备：</t>
        </is>
      </c>
      <c r="EK150" s="0" t="inlineStr">
        <is>
          <t>20行 0列，源：61 备：63</t>
        </is>
      </c>
      <c r="EQ150" s="0" t="inlineStr">
        <is>
          <t>9行 4列，源：-123456789012345.0 备：</t>
        </is>
      </c>
      <c r="EZ150" s="0" t="inlineStr">
        <is>
          <t>9行 4列，源：-123456789012345.0 备：</t>
        </is>
      </c>
      <c r="FD150" s="0" t="inlineStr">
        <is>
          <t>9行 4列，源：-123456789012345.0 备：</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c_datetime列源备映射错误，源端为datetime None位	期望更改为text	实际备端为datetime None位</t>
        </is>
      </c>
      <c r="AT151" s="0" t="inlineStr">
        <is>
          <t>12行 16列，源：1.2345669834560371e-20 备：0.000000</t>
        </is>
      </c>
      <c r="AX151" s="0" t="inlineStr">
        <is>
          <t>75行 0列，源：368 备：73</t>
        </is>
      </c>
      <c r="BA151" s="0" t="inlineStr">
        <is>
          <t>12行 3列，源：123456 备：0</t>
        </is>
      </c>
      <c r="BM151" s="0" t="inlineStr">
        <is>
          <t>17行 7列，源：2065-05-11 14:30:45.123457 备：1945-05-11 14:30:45.123457</t>
        </is>
      </c>
      <c r="BO151" s="0" t="inlineStr">
        <is>
          <t>9行 14列，源：None 备：</t>
        </is>
      </c>
      <c r="BQ151" s="0" t="inlineStr">
        <is>
          <t>16行 8列，源：2026-04-17 17:17:33.413300 备：2065-05-11 14:30:45.1234567</t>
        </is>
      </c>
      <c r="BR151" s="0" t="inlineStr">
        <is>
          <t>9行 3列，源：0.0 备：</t>
        </is>
      </c>
      <c r="BT151" s="0" t="inlineStr">
        <is>
          <t>25行 2列，源：这是一个长字符串             备：This is a nchar stri</t>
        </is>
      </c>
      <c r="CF151" s="0" t="inlineStr">
        <is>
          <t>16行 5列，源：0001-01-01 00:00:00.0000 +00:00 备：2026-04-17 17:18:22.7550 +08:00</t>
        </is>
      </c>
      <c r="CJ151" s="0" t="inlineStr">
        <is>
          <t>20行 1列，源：1999-05-16 01:30:45 +10:15 备：0001-01-01 00:00:00 +00:00</t>
        </is>
      </c>
      <c r="CW151" s="0" t="inlineStr">
        <is>
          <t>10行 3列，源：nan 备：</t>
        </is>
      </c>
      <c r="DJ151" s="0" t="inlineStr">
        <is>
          <t>9行 13列，源：None 备：</t>
        </is>
      </c>
      <c r="DT151" s="0" t="inlineStr">
        <is>
          <t>18行 7列，源：23:59:59.999999 备：12:30:45.123400</t>
        </is>
      </c>
      <c r="DV151" s="0" t="inlineStr">
        <is>
          <t>25行 2列，源：这是一个长字符串 备：This is a nchar stri</t>
        </is>
      </c>
      <c r="EF151" s="0" t="inlineStr">
        <is>
          <t>9行 5列，源：None 备：</t>
        </is>
      </c>
      <c r="EK151" s="0" t="inlineStr">
        <is>
          <t>20行 1列，源：12:30:45 备：</t>
        </is>
      </c>
      <c r="EQ151" s="0" t="inlineStr">
        <is>
          <t>9行 5列，源：None 备：</t>
        </is>
      </c>
      <c r="EZ151" s="0" t="inlineStr">
        <is>
          <t>9行 5列，源：None 备：</t>
        </is>
      </c>
      <c r="FD151" s="0" t="inlineStr">
        <is>
          <t>9行 5列，源：None 备：</t>
        </is>
      </c>
    </row>
    <row r="152">
      <c r="A152" s="0" t="inlineStr">
        <is>
          <t>info_varbinary_max_dml_single_pk_drp</t>
        </is>
      </c>
      <c r="K152" s="0" t="inlineStr">
        <is>
          <t>[0;34m info_varbinary_max_dml_single_pk_drp [0m源备字段数相同，源端字段：4 	备端字段4</t>
        </is>
      </c>
      <c r="W152" s="0" t="inlineStr">
        <is>
          <t>YES 源备无差异</t>
        </is>
      </c>
      <c r="X152" s="0">
        <f>A152</f>
        <v/>
      </c>
      <c r="AT152" s="0" t="inlineStr">
        <is>
          <t>12行 18列，源：None 备：-214748.3648</t>
        </is>
      </c>
      <c r="AX152" s="0" t="inlineStr">
        <is>
          <t>75行 1列，源：2004-12-24 23:59:59.990000 备：2025-01-01 00:00:00.233</t>
        </is>
      </c>
      <c r="BA152" s="0" t="inlineStr">
        <is>
          <t>12行 4列，源：1000000 备：0</t>
        </is>
      </c>
      <c r="BM152" s="0" t="inlineStr">
        <is>
          <t>17行 8列，源：2065-05-11 14:30:45.123456 备：1945-05-11 14:30:45.1234567</t>
        </is>
      </c>
      <c r="BO152" s="0" t="inlineStr">
        <is>
          <t>9行 15列，源：3.402823466e+38 备：-340282346600000016151267322115014000640.0000000000000</t>
        </is>
      </c>
      <c r="BQ152" s="0" t="inlineStr">
        <is>
          <t>17行 0列，源：205 备：6</t>
        </is>
      </c>
      <c r="BR152" s="0" t="inlineStr">
        <is>
          <t>9行 4列，源：0.0 备：</t>
        </is>
      </c>
      <c r="BT152"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2" s="0" t="inlineStr">
        <is>
          <t>16行 6列，源：0001-01-01 00:00:00.00000 +00:00 备：2026-04-17 17:18:22.75495 +08:00</t>
        </is>
      </c>
      <c r="CJ152" s="0" t="inlineStr">
        <is>
          <t>20行 2列，源：1999-05-16 01:30:45.1 +10:15 备：0001-01-01 00:00:00.0 +00:00</t>
        </is>
      </c>
      <c r="CW152" s="0" t="inlineStr">
        <is>
          <t>10行 4列，源：nan 备：</t>
        </is>
      </c>
      <c r="DJ152" s="0" t="inlineStr">
        <is>
          <t>9行 14列，源：None 备：</t>
        </is>
      </c>
      <c r="DT152" s="0" t="inlineStr">
        <is>
          <t>18行 8列，源：23:59:59.999999 备：12:30:45.1234000</t>
        </is>
      </c>
      <c r="DV152"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2" s="0" t="inlineStr">
        <is>
          <t>9行 6列，源：None 备：</t>
        </is>
      </c>
      <c r="EK152" s="0" t="inlineStr">
        <is>
          <t>20行 2列，源：12:30:45.100000 备：00:00:01.1</t>
        </is>
      </c>
      <c r="EQ152" s="0" t="inlineStr">
        <is>
          <t>9行 6列，源：None 备：</t>
        </is>
      </c>
      <c r="EZ152" s="0" t="inlineStr">
        <is>
          <t>9行 6列，源：None 备：</t>
        </is>
      </c>
      <c r="FD152" s="0" t="inlineStr">
        <is>
          <t>9行 6列，源：None 备：</t>
        </is>
      </c>
    </row>
    <row r="153">
      <c r="B153" s="0" t="inlineStr">
        <is>
          <t>YES</t>
        </is>
      </c>
      <c r="C153" s="0" t="inlineStr">
        <is>
          <t>NULL</t>
        </is>
      </c>
      <c r="D153" s="0" t="inlineStr">
        <is>
          <t>NULL</t>
        </is>
      </c>
      <c r="E153" s="0" t="inlineStr">
        <is>
          <t>NULL</t>
        </is>
      </c>
      <c r="F153" s="0" t="inlineStr">
        <is>
          <t>NULL</t>
        </is>
      </c>
      <c r="G153" s="0" t="inlineStr">
        <is>
          <t>NULL</t>
        </is>
      </c>
      <c r="H153" s="0" t="inlineStr">
        <is>
          <t>NULL</t>
        </is>
      </c>
      <c r="I153" s="0" t="inlineStr">
        <is>
          <t>YES!PK__info_var__3213E83F97C30674</t>
        </is>
      </c>
      <c r="J153" s="0" t="inlineStr">
        <is>
          <t>YES! 主键相关索引</t>
        </is>
      </c>
      <c r="K153" s="0" t="inlineStr">
        <is>
          <t xml:space="preserve"> NO!  	 id列源备映射错误，源端为int None位	期望更改为text	实际备端为int None位</t>
        </is>
      </c>
      <c r="AT153" s="0" t="inlineStr">
        <is>
          <t>12行 19列，源：False 备：0</t>
        </is>
      </c>
      <c r="AX153" s="0" t="inlineStr">
        <is>
          <t>76行 0列，源：371 备：74</t>
        </is>
      </c>
      <c r="BA153" s="0" t="inlineStr">
        <is>
          <t>12行 5列，源：None 备：</t>
        </is>
      </c>
      <c r="BM153" s="0" t="inlineStr">
        <is>
          <t>18行 0列，源：123 备：27</t>
        </is>
      </c>
      <c r="BO153" s="0" t="inlineStr">
        <is>
          <t>9行 16列，源：3.4028230607370965e+38 备：-340282306073709652508363335590014353408.000000</t>
        </is>
      </c>
      <c r="BQ153" s="0" t="inlineStr">
        <is>
          <t>17行 1列，源：9999-12-31 23:59:59 备：1945-05-11 14:30:45</t>
        </is>
      </c>
      <c r="BR153" s="0" t="inlineStr">
        <is>
          <t>9行 6列，源：None 备：</t>
        </is>
      </c>
      <c r="BT153"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3" s="0" t="inlineStr">
        <is>
          <t>16行 7列，源：0001-01-01 00:00:00.000000 +00:00 备：2026-04-17 17:18:22.754952 +08:00</t>
        </is>
      </c>
      <c r="CJ153" s="0" t="inlineStr">
        <is>
          <t>20行 3列，源：1999-05-16 01:30:45.12 +10:15 备：0001-01-01 00:00:00.00 +00:00</t>
        </is>
      </c>
      <c r="CW153" s="0" t="inlineStr">
        <is>
          <t>10行 5列，源：None 备：</t>
        </is>
      </c>
      <c r="DJ153" s="0" t="inlineStr">
        <is>
          <t>9行 15列，源：nan 备：</t>
        </is>
      </c>
      <c r="DT153" s="0" t="inlineStr">
        <is>
          <t>19行 0列，源：24 备：29</t>
        </is>
      </c>
      <c r="DV153"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3" s="0" t="inlineStr">
        <is>
          <t>9行 7列，源：None 备：</t>
        </is>
      </c>
      <c r="EK153" s="0" t="inlineStr">
        <is>
          <t>20行 3列，源：12:30:45.120000 备：</t>
        </is>
      </c>
      <c r="EQ153" s="0" t="inlineStr">
        <is>
          <t>9行 7列，源：None 备：</t>
        </is>
      </c>
      <c r="EZ153" s="0" t="inlineStr">
        <is>
          <t>9行 7列，源：None 备：</t>
        </is>
      </c>
      <c r="FD153" s="0" t="inlineStr">
        <is>
          <t>9行 7列，源：None 备：</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c_varbinary_max1列源备映射错误，源端为varbinary -1位	期望更改为text	实际备端为varbinary -1位</t>
        </is>
      </c>
      <c r="AT154" s="0" t="inlineStr">
        <is>
          <t>13行 0列，源：14 备：3</t>
        </is>
      </c>
      <c r="AX154" s="0" t="inlineStr">
        <is>
          <t>76行 1列，源：2023-05-11 00:00:00.123000 备：2040-12-25 23:59:59.997</t>
        </is>
      </c>
      <c r="BA154" s="0" t="inlineStr">
        <is>
          <t>12行 15列，源：1.23456789012345e-30 备：0.0000000000000</t>
        </is>
      </c>
      <c r="BM154" s="0" t="inlineStr">
        <is>
          <t>18行 1列，源：2026-04-17 17:17:25 备：2065-05-11 14:30:45</t>
        </is>
      </c>
      <c r="BO154" s="0" t="inlineStr">
        <is>
          <t>9行 19列，源：True 备：0</t>
        </is>
      </c>
      <c r="BQ154" s="0" t="inlineStr">
        <is>
          <t>17行 2列，源：9999-12-31 23:59:59.900000 备：1945-05-11 14:30:45.1</t>
        </is>
      </c>
      <c r="BR154" s="0" t="inlineStr">
        <is>
          <t>9行 7列，源：None 备：</t>
        </is>
      </c>
      <c r="BT154" s="0" t="inlineStr">
        <is>
          <t>26行 0列，源：78 备：76</t>
        </is>
      </c>
      <c r="CF154" s="0" t="inlineStr">
        <is>
          <t>16行 8列，源：0001-01-01 00:00:00.0000000 +00:00 备：2026-04-17 17:18:22.7549521 +08:00</t>
        </is>
      </c>
      <c r="CJ154" s="0" t="inlineStr">
        <is>
          <t>20行 4列，源：1999-05-16 01:30:45.123 +10:15 备：0001-01-01 00:00:00.000 +00:00</t>
        </is>
      </c>
      <c r="CW154" s="0" t="inlineStr">
        <is>
          <t>10行 6列，源：None 备：</t>
        </is>
      </c>
      <c r="DJ154" s="0" t="inlineStr">
        <is>
          <t>9行 16列，源：nan 备：</t>
        </is>
      </c>
      <c r="DT154" s="0" t="inlineStr">
        <is>
          <t>20行 0列，源：25 备：3</t>
        </is>
      </c>
      <c r="DV154" s="0" t="inlineStr">
        <is>
          <t>26行 0列，源：78 备：76</t>
        </is>
      </c>
      <c r="EF154" s="0" t="inlineStr">
        <is>
          <t>9行 8列，源：None 备：</t>
        </is>
      </c>
      <c r="EK154" s="0" t="inlineStr">
        <is>
          <t>20行 4列，源：12:30:45.123000 备：00:00:01.123</t>
        </is>
      </c>
      <c r="EQ154" s="0" t="inlineStr">
        <is>
          <t>9行 8列，源：None 备：</t>
        </is>
      </c>
      <c r="EZ154" s="0" t="inlineStr">
        <is>
          <t>9行 8列，源：None 备：</t>
        </is>
      </c>
      <c r="FD154" s="0" t="inlineStr">
        <is>
          <t>9行 8列，源：None 备：</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c_varbinary_max2列源备映射错误，源端为varbinary -1位	期望更改为text	实际备端为varbinary -1位</t>
        </is>
      </c>
      <c r="AT155" s="0" t="inlineStr">
        <is>
          <t>13行 2列，源：nan 备：</t>
        </is>
      </c>
      <c r="AX155" s="0" t="inlineStr">
        <is>
          <t>77行 0列，源：372 备：8</t>
        </is>
      </c>
      <c r="BA155" s="0" t="inlineStr">
        <is>
          <t>12行 16列，源：1.2345669834560371e-20 备：0.000000</t>
        </is>
      </c>
      <c r="BM155" s="0" t="inlineStr">
        <is>
          <t>18行 2列，源：2026-04-17 17:17:24.600000 备：2065-05-11 14:30:45.1</t>
        </is>
      </c>
      <c r="BO155" s="0" t="inlineStr">
        <is>
          <t>10行 0列，源：20 备：3</t>
        </is>
      </c>
      <c r="BQ155" s="0" t="inlineStr">
        <is>
          <t>17行 3列，源：9999-12-31 23:59:59.990000 备：1945-05-11 14:30:45.12</t>
        </is>
      </c>
      <c r="BR155" s="0" t="inlineStr">
        <is>
          <t>9行 8列，源：None 备：</t>
        </is>
      </c>
      <c r="BT155" s="0" t="inlineStr">
        <is>
          <t>26行 1列，源：试 备：Y</t>
        </is>
      </c>
      <c r="CF155" s="0" t="inlineStr">
        <is>
          <t>17行 0列，源：25 备：174</t>
        </is>
      </c>
      <c r="CJ155" s="0" t="inlineStr">
        <is>
          <t>20行 5列，源：1999-05-16 01:30:45.1235 +10:15 备：0001-01-01 00:00:00.0000 +00:00</t>
        </is>
      </c>
      <c r="CW155" s="0" t="inlineStr">
        <is>
          <t>10行 7列，源：None 备：</t>
        </is>
      </c>
      <c r="DJ155" s="0" t="inlineStr">
        <is>
          <t>9行 19列，源：None 备：</t>
        </is>
      </c>
      <c r="DT155" s="0" t="inlineStr">
        <is>
          <t>20行 1列，源：12:30:45 备：23:59:59</t>
        </is>
      </c>
      <c r="DV155" s="0" t="inlineStr">
        <is>
          <t>26行 1列，源：试 备：Y</t>
        </is>
      </c>
      <c r="EF155" s="0" t="inlineStr">
        <is>
          <t>9行 9列，源：None 备：</t>
        </is>
      </c>
      <c r="EK155" s="0" t="inlineStr">
        <is>
          <t>20行 5列，源：12:30:45.123500 备：</t>
        </is>
      </c>
      <c r="EQ155" s="0" t="inlineStr">
        <is>
          <t>9行 9列，源：None 备：</t>
        </is>
      </c>
      <c r="EZ155" s="0" t="inlineStr">
        <is>
          <t>9行 9列，源：None 备：</t>
        </is>
      </c>
      <c r="FD155" s="0" t="inlineStr">
        <is>
          <t>9行 9列，源：None 备：</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c_image3列源备映射错误，源端为image 2147483647位	期望更改为text	实际备端为image 2147483647位</t>
        </is>
      </c>
      <c r="AT156" s="0" t="inlineStr">
        <is>
          <t>13行 5列，源：None 备：</t>
        </is>
      </c>
      <c r="AX156" s="0" t="inlineStr">
        <is>
          <t>77行 1列，源：2024-05-11 12:00:00.567000 备：2068-05-11 14:30:30.000</t>
        </is>
      </c>
      <c r="BA156" s="0" t="inlineStr">
        <is>
          <t>12行 18列，源：None 备：-214748.3648</t>
        </is>
      </c>
      <c r="BM156" s="0" t="inlineStr">
        <is>
          <t>18行 3列，源：2026-04-17 17:17:24.630000 备：2065-05-11 14:30:45.12</t>
        </is>
      </c>
      <c r="BO156" s="0" t="inlineStr">
        <is>
          <t>10行 1列，源：nan 备：</t>
        </is>
      </c>
      <c r="BQ156" s="0" t="inlineStr">
        <is>
          <t>17行 4列，源：9999-12-31 23:59:59.999000 备：1945-05-11 14:30:45.123</t>
        </is>
      </c>
      <c r="BR156" s="0" t="inlineStr">
        <is>
          <t>9行 10列，源：None 备：</t>
        </is>
      </c>
      <c r="BT156" s="0" t="inlineStr">
        <is>
          <t>26行 1列，源：试 备：Y</t>
        </is>
      </c>
      <c r="CF156" s="0" t="inlineStr">
        <is>
          <t>17行 1列，源：9999-12-31 23:59:59 +00:00 备：0001-01-01 00:00:00 +00:00</t>
        </is>
      </c>
      <c r="CJ156" s="0" t="inlineStr">
        <is>
          <t>20行 6列，源：1999-05-16 01:30:45.12346 +10:15 备：0001-01-01 00:00:00.00000 +00:00</t>
        </is>
      </c>
      <c r="CW156" s="0" t="inlineStr">
        <is>
          <t>10行 8列，源：None 备：</t>
        </is>
      </c>
      <c r="DJ156" s="0" t="inlineStr">
        <is>
          <t>10行 0列，源：15 备：2</t>
        </is>
      </c>
      <c r="DT156" s="0" t="inlineStr">
        <is>
          <t>20行 2列，源：12:30:45.100000 备：23:59:59.9</t>
        </is>
      </c>
      <c r="DV156" s="0" t="inlineStr">
        <is>
          <t>26行 1列，源：试 备：Y</t>
        </is>
      </c>
      <c r="EF156" s="0" t="inlineStr">
        <is>
          <t>9行 10列，源：None 备：</t>
        </is>
      </c>
      <c r="EK156" s="0" t="inlineStr">
        <is>
          <t>20行 6列，源：12:30:45.123460 备：00:00:01.12346</t>
        </is>
      </c>
      <c r="EQ156" s="0" t="inlineStr">
        <is>
          <t>9行 10列，源：None 备：</t>
        </is>
      </c>
      <c r="EZ156" s="0" t="inlineStr">
        <is>
          <t>9行 10列，源：None 备：</t>
        </is>
      </c>
      <c r="FD156" s="0" t="inlineStr">
        <is>
          <t>9行 10列，源：None 备：</t>
        </is>
      </c>
    </row>
    <row r="157">
      <c r="K157" s="0" t="inlineStr">
        <is>
          <t>~ 空表</t>
        </is>
      </c>
      <c r="AT157" s="0" t="inlineStr">
        <is>
          <t>13行 15列，源：1.23456789012345e-30 备：0.0000000000000</t>
        </is>
      </c>
      <c r="AX157" s="0" t="inlineStr">
        <is>
          <t>78行 0列，源：373 备：9</t>
        </is>
      </c>
      <c r="BA157" s="0" t="inlineStr">
        <is>
          <t>12行 19列，源：False 备：0</t>
        </is>
      </c>
      <c r="BM157" s="0" t="inlineStr">
        <is>
          <t>18行 4列，源：2026-04-17 17:17:24.631000 备：2065-05-11 14:30:45.123</t>
        </is>
      </c>
      <c r="BO157" s="0" t="inlineStr">
        <is>
          <t>10行 2列，源：nan 备：</t>
        </is>
      </c>
      <c r="BQ157" s="0" t="inlineStr">
        <is>
          <t>17行 5列，源：9999-12-31 23:59:59.999900 备：1945-05-11 14:30:45.1235</t>
        </is>
      </c>
      <c r="BR157" s="0" t="inlineStr">
        <is>
          <t>9行 11列，源：None 备：</t>
        </is>
      </c>
      <c r="BT157" s="0" t="inlineStr">
        <is>
          <t xml:space="preserve">26行 2列，源：更新生僻字                备：€¶I€¶               </t>
        </is>
      </c>
      <c r="CF157" s="0" t="inlineStr">
        <is>
          <t>17行 2列，源：9999-12-31 23:59:59.9 +00:00 备：0001-01-01 00:00:00.0 +00:00</t>
        </is>
      </c>
      <c r="CJ157" s="0" t="inlineStr">
        <is>
          <t>20行 7列，源：1999-05-16 01:30:45.123457 +10:15 备：0001-01-01 00:00:00.000000 +00:00</t>
        </is>
      </c>
      <c r="CW157" s="0" t="inlineStr">
        <is>
          <t>10行 9列，源：None 备：</t>
        </is>
      </c>
      <c r="DJ157" s="0" t="inlineStr">
        <is>
          <t>10行 1列，源：nan 备：255</t>
        </is>
      </c>
      <c r="DT157" s="0" t="inlineStr">
        <is>
          <t>20行 3列，源：12:30:45.100000 备：23:59:59.99</t>
        </is>
      </c>
      <c r="DV157" s="0" t="inlineStr">
        <is>
          <t>26行 2列，源：更新生僻字 备：€¶I€¶</t>
        </is>
      </c>
      <c r="EF157" s="0" t="inlineStr">
        <is>
          <t>9行 11列，源：None 备：</t>
        </is>
      </c>
      <c r="EK157" s="0" t="inlineStr">
        <is>
          <t>20行 7列，源：12:30:45.123457 备：</t>
        </is>
      </c>
      <c r="EQ157" s="0" t="inlineStr">
        <is>
          <t>9行 11列，源：None 备：</t>
        </is>
      </c>
      <c r="EZ157" s="0" t="inlineStr">
        <is>
          <t>9行 11列，源：None 备：</t>
        </is>
      </c>
      <c r="FD157" s="0" t="inlineStr">
        <is>
          <t>9行 11列，源：None 备：</t>
        </is>
      </c>
    </row>
    <row r="158">
      <c r="A158" s="0" t="inlineStr">
        <is>
          <t>info_varbinary_dml_batch1_pk_urp2</t>
        </is>
      </c>
      <c r="K158" s="0" t="inlineStr">
        <is>
          <t>[0;34m info_varbinary_dml_batch1_pk_urp2 [0m源备字段数相同，源端字段：4 	备端字段4</t>
        </is>
      </c>
      <c r="W158" s="16">
        <f>HYPERLINK("#2026041723hbase0!AW2","NO 源备存在差异，共39个")</f>
        <v/>
      </c>
      <c r="X158" s="0">
        <f>A158</f>
        <v/>
      </c>
      <c r="AT158" s="0" t="inlineStr">
        <is>
          <t>13行 16列，源：1.2345669834560371e-20 备：0.000000</t>
        </is>
      </c>
      <c r="AX158" s="0" t="inlineStr">
        <is>
          <t>78行 1列，源：2025-01-01 00:00:00.233000 备：1981-05-11 14:30:59.000</t>
        </is>
      </c>
      <c r="BA158" s="0" t="inlineStr">
        <is>
          <t>13行 0列，源：14 备：3</t>
        </is>
      </c>
      <c r="BM158" s="0" t="inlineStr">
        <is>
          <t>18行 5列，源：2026-04-17 17:17:24.630600 备：2065-05-11 14:30:45.1235</t>
        </is>
      </c>
      <c r="BO158" s="0" t="inlineStr">
        <is>
          <t>10行 3列，源：nan 备：</t>
        </is>
      </c>
      <c r="BQ158" s="0" t="inlineStr">
        <is>
          <t>17行 6列，源：9999-12-31 23:59:59.999990 备：1945-05-11 14:30:45.12346</t>
        </is>
      </c>
      <c r="BR158" s="0" t="inlineStr">
        <is>
          <t>9行 12列，源：None 备：</t>
        </is>
      </c>
      <c r="BT158" s="0" t="inlineStr">
        <is>
          <t xml:space="preserve">26行 2列，源：更新生僻字                备：€¶I€¶               </t>
        </is>
      </c>
      <c r="CF158" s="0" t="inlineStr">
        <is>
          <t>17行 3列，源：9999-12-31 23:59:59.99 +00:00 备：0001-01-01 00:00:00.00 +00:00</t>
        </is>
      </c>
      <c r="CJ158" s="0" t="inlineStr">
        <is>
          <t>20行 8列，源：1999-05-16 01:30:45.1234567 +10:15 备：0001-01-01 00:00:00.0000000 +00:00</t>
        </is>
      </c>
      <c r="CW158" s="0" t="inlineStr">
        <is>
          <t>10行 10列，源：None 备：</t>
        </is>
      </c>
      <c r="DJ158" s="0" t="inlineStr">
        <is>
          <t>10行 2列，源：nan 备：32767</t>
        </is>
      </c>
      <c r="DT158" s="0" t="inlineStr">
        <is>
          <t>20行 4列，源：12:30:45.100000 备：23:59:59.999</t>
        </is>
      </c>
      <c r="DV158" s="0" t="inlineStr">
        <is>
          <t>26行 2列，源：更新生僻字 备：€¶I€¶</t>
        </is>
      </c>
      <c r="EF158" s="0" t="inlineStr">
        <is>
          <t>9行 12列，源：None 备：</t>
        </is>
      </c>
      <c r="EK158" s="0" t="inlineStr">
        <is>
          <t>20行 8列，源：12:30:45.123456 备：00:00:01.1234567</t>
        </is>
      </c>
      <c r="EQ158" s="0" t="inlineStr">
        <is>
          <t>9行 12列，源：None 备：</t>
        </is>
      </c>
      <c r="EZ158" s="0" t="inlineStr">
        <is>
          <t>9行 12列，源：None 备：</t>
        </is>
      </c>
      <c r="FD158" s="0" t="inlineStr">
        <is>
          <t>9行 12列，源：None 备：</t>
        </is>
      </c>
    </row>
    <row r="159">
      <c r="B159" s="0" t="inlineStr">
        <is>
          <t>YES</t>
        </is>
      </c>
      <c r="C159" s="0" t="inlineStr">
        <is>
          <t>NULL</t>
        </is>
      </c>
      <c r="D159" s="0" t="inlineStr">
        <is>
          <t>NULL</t>
        </is>
      </c>
      <c r="E159" s="0" t="inlineStr">
        <is>
          <t>NULL</t>
        </is>
      </c>
      <c r="F159" s="0" t="inlineStr">
        <is>
          <t>NULL</t>
        </is>
      </c>
      <c r="G159" s="0" t="inlineStr">
        <is>
          <t>NULL</t>
        </is>
      </c>
      <c r="H159" s="0" t="inlineStr">
        <is>
          <t>NULL</t>
        </is>
      </c>
      <c r="I159" s="0" t="inlineStr">
        <is>
          <t>YES!PK__info_var__3213E83F8B6B86DE</t>
        </is>
      </c>
      <c r="J159" s="0" t="inlineStr">
        <is>
          <t>YES! 主键相关索引</t>
        </is>
      </c>
      <c r="K159" s="0" t="inlineStr">
        <is>
          <t xml:space="preserve"> NO!  	 id列源备映射错误，源端为int None位	期望更改为text	实际备端为int None位</t>
        </is>
      </c>
      <c r="AT159" s="0" t="inlineStr">
        <is>
          <t>13行 18列，源：None 备：</t>
        </is>
      </c>
      <c r="BA159" s="0" t="inlineStr">
        <is>
          <t>13行 2列，源：nan 备：0</t>
        </is>
      </c>
      <c r="BM159" s="0" t="inlineStr">
        <is>
          <t>18行 6列，源：2026-04-17 17:17:24.630650 备：2065-05-11 14:30:45.12346</t>
        </is>
      </c>
      <c r="BO159" s="0" t="inlineStr">
        <is>
          <t>10行 4列，源：nan 备：</t>
        </is>
      </c>
      <c r="BQ159" s="0" t="inlineStr">
        <is>
          <t>17行 7列，源：9999-12-31 23:59:59.999999 备：1945-05-11 14:30:45.123457</t>
        </is>
      </c>
      <c r="BR159" s="0" t="inlineStr">
        <is>
          <t>9行 13列，源：None 备：</t>
        </is>
      </c>
      <c r="BT159"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59" s="0" t="inlineStr">
        <is>
          <t>17行 4列，源：9999-12-31 23:59:59.999 +00:00 备：0001-01-01 00:00:00.000 +00:00</t>
        </is>
      </c>
      <c r="CJ159" s="0" t="inlineStr">
        <is>
          <t>21行 0列，源：60 备：5</t>
        </is>
      </c>
      <c r="CW159" s="0" t="inlineStr">
        <is>
          <t>10行 11列，源：None 备：</t>
        </is>
      </c>
      <c r="DJ159" s="0" t="inlineStr">
        <is>
          <t>10行 3列，源：nan 备：2147483647</t>
        </is>
      </c>
      <c r="DT159" s="0" t="inlineStr">
        <is>
          <t>20行 5列，源：12:30:45.100000 备：23:59:59.9999</t>
        </is>
      </c>
      <c r="DV159"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59" s="0" t="inlineStr">
        <is>
          <t>9行 13列，源：None 备：</t>
        </is>
      </c>
      <c r="EK159" s="0" t="inlineStr">
        <is>
          <t>21行 0列，源：62 备：64</t>
        </is>
      </c>
      <c r="EQ159" s="0" t="inlineStr">
        <is>
          <t>9行 13列，源：None 备：</t>
        </is>
      </c>
      <c r="EZ159" s="0" t="inlineStr">
        <is>
          <t>9行 13列，源：None 备：</t>
        </is>
      </c>
      <c r="FD159" s="0" t="inlineStr">
        <is>
          <t>9行 13列，源：None 备：</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c_varbinary列源备映射错误，源端为varbinary 1位	期望更改为text	实际备端为varbinary 1位</t>
        </is>
      </c>
      <c r="AT160" s="0" t="inlineStr">
        <is>
          <t>13行 19列，源：False 备：0</t>
        </is>
      </c>
      <c r="BA160" s="0" t="inlineStr">
        <is>
          <t>13行 3列，源：123456 备：0</t>
        </is>
      </c>
      <c r="BM160" s="0" t="inlineStr">
        <is>
          <t>18行 7列，源：2026-04-17 17:17:24.630647 备：2065-05-11 14:30:45.123457</t>
        </is>
      </c>
      <c r="BO160" s="0" t="inlineStr">
        <is>
          <t>10行 5列，源：None 备：</t>
        </is>
      </c>
      <c r="BQ160" s="0" t="inlineStr">
        <is>
          <t>17行 8列，源：9999-12-31 23:59:59.999999 备：1945-05-11 14:30:45.1234567</t>
        </is>
      </c>
      <c r="BR160" s="0" t="inlineStr">
        <is>
          <t>9行 14列，源：None 备：</t>
        </is>
      </c>
      <c r="BT160"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60" s="0" t="inlineStr">
        <is>
          <t>17行 5列，源：9999-12-31 23:59:59.9999 +00:00 备：0001-01-01 00:00:00.0000 +00:00</t>
        </is>
      </c>
      <c r="CJ160" s="0" t="inlineStr">
        <is>
          <t>21行 1列，源：2013-03-12 02:00:00 -04:25 备：9999-12-31 23:59:59 +00:00</t>
        </is>
      </c>
      <c r="CW160" s="0" t="inlineStr">
        <is>
          <t>10行 12列，源：None 备：</t>
        </is>
      </c>
      <c r="DJ160" s="0" t="inlineStr">
        <is>
          <t>10行 4列，源：nan 备：9223372036854775807</t>
        </is>
      </c>
      <c r="DT160" s="0" t="inlineStr">
        <is>
          <t>20行 6列，源：12:30:45.100000 备：23:59:59.99999</t>
        </is>
      </c>
      <c r="DV160"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60" s="0" t="inlineStr">
        <is>
          <t>9行 14列，源：None 备：</t>
        </is>
      </c>
      <c r="EK160" s="0" t="inlineStr">
        <is>
          <t>21行 1列，源：23:59:59 备：</t>
        </is>
      </c>
      <c r="EQ160" s="0" t="inlineStr">
        <is>
          <t>9行 14列，源：None 备：</t>
        </is>
      </c>
      <c r="EZ160" s="0" t="inlineStr">
        <is>
          <t>9行 14列，源：None 备：</t>
        </is>
      </c>
      <c r="FD160" s="0" t="inlineStr">
        <is>
          <t>9行 14列，源：None 备：</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c_varbinary_100列源备映射错误，源端为varbinary 100位	期望更改为text	实际备端为varbinary 100位</t>
        </is>
      </c>
      <c r="AT161" s="0" t="inlineStr">
        <is>
          <t>14行 0列，源：15 备：4</t>
        </is>
      </c>
      <c r="BA161" s="0" t="inlineStr">
        <is>
          <t>13行 4列，源：1000000 备：0</t>
        </is>
      </c>
      <c r="BM161" s="0" t="inlineStr">
        <is>
          <t>18行 8列，源：2026-04-17 17:17:24.630646 备：2065-05-11 14:30:45.1234567</t>
        </is>
      </c>
      <c r="BO161" s="0" t="inlineStr">
        <is>
          <t>10行 6列，源：None 备：</t>
        </is>
      </c>
      <c r="BQ161" s="0" t="inlineStr">
        <is>
          <t>18行 0列，源：207 备：7</t>
        </is>
      </c>
      <c r="BR161" s="0" t="inlineStr">
        <is>
          <t>9行 15列，源：123.456789 备：0.0000000000000</t>
        </is>
      </c>
      <c r="BT161" s="0" t="inlineStr">
        <is>
          <t>27行 0列，源：128 备：77</t>
        </is>
      </c>
      <c r="CF161" s="0" t="inlineStr">
        <is>
          <t>17行 6列，源：9999-12-31 23:59:59.99999 +00:00 备：0001-01-01 00:00:00.00000 +00:00</t>
        </is>
      </c>
      <c r="CJ161" s="0" t="inlineStr">
        <is>
          <t>21行 2列，源：2013-03-12 02:00:00.0 -04:25 备：9999-12-31 23:59:59.9 +00:00</t>
        </is>
      </c>
      <c r="CW161" s="0" t="inlineStr">
        <is>
          <t>10行 13列，源：None 备：</t>
        </is>
      </c>
      <c r="DJ161" s="0" t="inlineStr">
        <is>
          <t>10行 5列，源：None 备：999999999999999999</t>
        </is>
      </c>
      <c r="DT161" s="0" t="inlineStr">
        <is>
          <t>20行 7列，源：12:30:45.100000 备：23:59:59.999999</t>
        </is>
      </c>
      <c r="DV161" s="0" t="inlineStr">
        <is>
          <t>27行 0列，源：128 备：77</t>
        </is>
      </c>
      <c r="EF161" s="0" t="inlineStr">
        <is>
          <t>9行 15列，源：nan 备：0.0000000000000</t>
        </is>
      </c>
      <c r="EK161" s="0" t="inlineStr">
        <is>
          <t>21行 2列，源：23:59:59.100000 备：12:00:00.1</t>
        </is>
      </c>
      <c r="EQ161" s="0" t="inlineStr">
        <is>
          <t>9行 15列，源：nan 备：</t>
        </is>
      </c>
      <c r="EZ161" s="0" t="inlineStr">
        <is>
          <t>9行 15列，源：nan 备：0.0000000000000</t>
        </is>
      </c>
      <c r="FD161" s="0" t="inlineStr">
        <is>
          <t>9行 15列，源：nan 备：</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c_varbinary_200列源备映射错误，源端为varbinary 200位	期望更改为text	实际备端为varbinary 200位</t>
        </is>
      </c>
      <c r="AT162" s="0" t="inlineStr">
        <is>
          <t>14行 2列，源：nan 备：12345</t>
        </is>
      </c>
      <c r="BA162" s="0" t="inlineStr">
        <is>
          <t>13行 5列，源：None 备：99999</t>
        </is>
      </c>
      <c r="BM162" s="0" t="inlineStr">
        <is>
          <t>19行 0列，源：125 备：275</t>
        </is>
      </c>
      <c r="BO162" s="0" t="inlineStr">
        <is>
          <t>10行 7列，源：None 备：</t>
        </is>
      </c>
      <c r="BQ162" s="0" t="inlineStr">
        <is>
          <t>18行 2列，源：2065-05-11 14:30:45.100000 备：2065-05-11 14:30:45.1</t>
        </is>
      </c>
      <c r="BR162" s="0" t="inlineStr">
        <is>
          <t>9行 16列，源：nan 备：0.000000</t>
        </is>
      </c>
      <c r="BT162" s="0" t="inlineStr">
        <is>
          <t>27行 1列，源：试 备：测</t>
        </is>
      </c>
      <c r="CF162" s="0" t="inlineStr">
        <is>
          <t>17行 7列，源：9999-12-31 23:59:59.999999 +00:00 备：0001-01-01 00:00:00.000000 +00:00</t>
        </is>
      </c>
      <c r="CJ162" s="0" t="inlineStr">
        <is>
          <t>21行 3列，源：2013-03-12 02:00:00.00 -04:25 备：9999-12-31 23:59:59.99 +00:00</t>
        </is>
      </c>
      <c r="CW162" s="0" t="inlineStr">
        <is>
          <t>10行 14列，源：None 备：</t>
        </is>
      </c>
      <c r="DJ162" s="0" t="inlineStr">
        <is>
          <t>10行 6列，源：None 备：99999999999999999999999999999999999999</t>
        </is>
      </c>
      <c r="DT162" s="0" t="inlineStr">
        <is>
          <t>20行 8列，源：12:30:45.100000 备：23:59:59.9999999</t>
        </is>
      </c>
      <c r="DV162" s="0" t="inlineStr">
        <is>
          <t>27行 1列，源：试 备：测</t>
        </is>
      </c>
      <c r="EF162" s="0" t="inlineStr">
        <is>
          <t>9行 16列，源：nan 备：0.000000</t>
        </is>
      </c>
      <c r="EK162" s="0" t="inlineStr">
        <is>
          <t>21行 3列，源：23:59:59.120000 备：</t>
        </is>
      </c>
      <c r="EQ162" s="0" t="inlineStr">
        <is>
          <t>9行 16列，源：nan 备：</t>
        </is>
      </c>
      <c r="EZ162" s="0" t="inlineStr">
        <is>
          <t>9行 16列，源：nan 备：0.000000</t>
        </is>
      </c>
      <c r="FD162" s="0" t="inlineStr">
        <is>
          <t>9行 16列，源：nan 备：</t>
        </is>
      </c>
    </row>
    <row r="163">
      <c r="A163" s="0" t="inlineStr">
        <is>
          <t>info_datetime_dml_batch1_pk_irp2</t>
        </is>
      </c>
      <c r="K163" s="0" t="inlineStr">
        <is>
          <t>[0;34m info_datetime_dml_batch1_pk_irp2 [0m源备字段数相同，源端字段：2 	备端字段2</t>
        </is>
      </c>
      <c r="W163" s="16">
        <f>HYPERLINK("#2026041723hbase0!AX2","NO 源备存在差异，共156个")</f>
        <v/>
      </c>
      <c r="X163" s="0">
        <f>A163</f>
        <v/>
      </c>
      <c r="AT163" s="0" t="inlineStr">
        <is>
          <t>14行 5列，源：None 备：</t>
        </is>
      </c>
      <c r="BA163" s="0" t="inlineStr">
        <is>
          <t>13行 15列，源：1.23456789012345e-30 备：123.4567890000000</t>
        </is>
      </c>
      <c r="BM163" s="0" t="inlineStr">
        <is>
          <t>19行 2列，源：9999-12-31 23:59:59.900000 备：9999-12-31 23:59:59.9</t>
        </is>
      </c>
      <c r="BO163" s="0" t="inlineStr">
        <is>
          <t>10行 8列，源：None 备：</t>
        </is>
      </c>
      <c r="BQ163" s="0" t="inlineStr">
        <is>
          <t>18行 3列，源：2065-05-11 14:30:45.120000 备：2065-05-11 14:30:45.12</t>
        </is>
      </c>
      <c r="BR163" s="0" t="inlineStr">
        <is>
          <t>9行 17列，源：None 备：0.0001</t>
        </is>
      </c>
      <c r="BT163" s="0" t="inlineStr">
        <is>
          <t>27行 1列，源：试 备：测</t>
        </is>
      </c>
      <c r="CF163" s="0" t="inlineStr">
        <is>
          <t>17行 8列，源：9999-12-31 23:59:59.9999999 +00:00 备：0001-01-01 00:00:00.0000000 +00:00</t>
        </is>
      </c>
      <c r="CJ163" s="0" t="inlineStr">
        <is>
          <t>21行 4列，源：2013-03-12 02:00:00.000 -04:25 备：9999-12-31 23:59:59.999 +00:00</t>
        </is>
      </c>
      <c r="CW163" s="0" t="inlineStr">
        <is>
          <t>10行 15列，源：2.23e-308 备：</t>
        </is>
      </c>
      <c r="DJ163" s="0" t="inlineStr">
        <is>
          <t>10行 7列，源：None 备：0.99999999999999999999999999999999999999</t>
        </is>
      </c>
      <c r="DT163" s="0" t="inlineStr">
        <is>
          <t>21行 0列，源：26 备：30</t>
        </is>
      </c>
      <c r="DV163" s="0" t="inlineStr">
        <is>
          <t>27行 1列，源：试 备：测</t>
        </is>
      </c>
      <c r="EF163" s="0" t="inlineStr">
        <is>
          <t>9行 17列，源：None 备：0.0001</t>
        </is>
      </c>
      <c r="EK163" s="0" t="inlineStr">
        <is>
          <t>21行 4列，源：23:59:59.123000 备：12:00:00.123</t>
        </is>
      </c>
      <c r="EQ163" s="0" t="inlineStr">
        <is>
          <t>9行 17列，源：None 备：</t>
        </is>
      </c>
      <c r="EZ163" s="0" t="inlineStr">
        <is>
          <t>9行 17列，源：None 备：0.0001</t>
        </is>
      </c>
      <c r="FD163" s="0" t="inlineStr">
        <is>
          <t>9行 17列，源：None 备：</t>
        </is>
      </c>
    </row>
    <row r="164">
      <c r="B164" s="0" t="inlineStr">
        <is>
          <t>YES</t>
        </is>
      </c>
      <c r="C164" s="0" t="inlineStr">
        <is>
          <t>NULL</t>
        </is>
      </c>
      <c r="D164" s="0" t="inlineStr">
        <is>
          <t>NULL</t>
        </is>
      </c>
      <c r="E164" s="0" t="inlineStr">
        <is>
          <t>NULL</t>
        </is>
      </c>
      <c r="F164" s="0" t="inlineStr">
        <is>
          <t>NULL</t>
        </is>
      </c>
      <c r="G164" s="0" t="inlineStr">
        <is>
          <t>NULL</t>
        </is>
      </c>
      <c r="H164" s="0" t="inlineStr">
        <is>
          <t>NULL</t>
        </is>
      </c>
      <c r="I164" s="0" t="inlineStr">
        <is>
          <t>YES!PK__info_dat__3213E83FEBF995EB</t>
        </is>
      </c>
      <c r="J164" s="0" t="inlineStr">
        <is>
          <t>YES! 主键相关索引</t>
        </is>
      </c>
      <c r="K164" s="0" t="inlineStr">
        <is>
          <t xml:space="preserve"> NO!  	 id列源备映射错误，源端为int None位	期望更改为text	实际备端为int None位</t>
        </is>
      </c>
      <c r="AT164" s="0" t="inlineStr">
        <is>
          <t>14行 15列，源：1.23456789012345e-30 备：0.0000000000000</t>
        </is>
      </c>
      <c r="BA164" s="0" t="inlineStr">
        <is>
          <t>13行 16列，源：1.2345669834560371e-20 备：0.000000</t>
        </is>
      </c>
      <c r="BM164" s="0" t="inlineStr">
        <is>
          <t>19行 3列，源：9999-12-31 23:59:59.990000 备：9999-12-31 23:59:59.99</t>
        </is>
      </c>
      <c r="BO164" s="0" t="inlineStr">
        <is>
          <t>10行 9列，源：None 备：</t>
        </is>
      </c>
      <c r="BQ164" s="0" t="inlineStr">
        <is>
          <t>18行 4列，源：2065-05-11 14:30:45.123000 备：2065-05-11 14:30:45.123</t>
        </is>
      </c>
      <c r="BR164" s="0" t="inlineStr">
        <is>
          <t>9行 18列，源：None 备：0.0001</t>
        </is>
      </c>
      <c r="BT164" s="0" t="inlineStr">
        <is>
          <t xml:space="preserve">27行 2列，源：更新生僻字                备：这是一个长字符串            </t>
        </is>
      </c>
      <c r="CF164" s="0" t="inlineStr">
        <is>
          <t>18行 0列，源：26 备：177</t>
        </is>
      </c>
      <c r="CJ164" s="0" t="inlineStr">
        <is>
          <t>21行 5列，源：2013-03-12 02:00:00.0000 -04:25 备：9999-12-31 23:59:59.9999 +00:00</t>
        </is>
      </c>
      <c r="CW164" s="0" t="inlineStr">
        <is>
          <t>10行 16列，源：1.179999945774631e-38 备：</t>
        </is>
      </c>
      <c r="DJ164" s="0" t="inlineStr">
        <is>
          <t>10行 8列，源：None 备：9999999999999999999999999999.9999999999</t>
        </is>
      </c>
      <c r="DT164" s="0" t="inlineStr">
        <is>
          <t>22行 0列，源：27 备：31</t>
        </is>
      </c>
      <c r="DV164" s="0" t="inlineStr">
        <is>
          <t>27行 2列，源：更新生僻字 备：这是一个长字符串</t>
        </is>
      </c>
      <c r="EF164" s="0" t="inlineStr">
        <is>
          <t>9行 18列，源：None 备：0.0001</t>
        </is>
      </c>
      <c r="EK164" s="0" t="inlineStr">
        <is>
          <t>21行 5列，源：23:59:59.123500 备：</t>
        </is>
      </c>
      <c r="EQ164" s="0" t="inlineStr">
        <is>
          <t>9行 18列，源：None 备：</t>
        </is>
      </c>
      <c r="EZ164" s="0" t="inlineStr">
        <is>
          <t>9行 18列，源：None 备：0.0001</t>
        </is>
      </c>
      <c r="FD164" s="0" t="inlineStr">
        <is>
          <t>9行 18列，源：None 备：</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c_datetime列源备映射错误，源端为datetime None位	期望更改为text	实际备端为datetime None位</t>
        </is>
      </c>
      <c r="AT165" s="0" t="inlineStr">
        <is>
          <t>14行 16列，源：1.2345669834560371e-20 备：0.000000</t>
        </is>
      </c>
      <c r="BA165" s="0" t="inlineStr">
        <is>
          <t>13行 18列，源：None 备：</t>
        </is>
      </c>
      <c r="BM165" s="0" t="inlineStr">
        <is>
          <t>19行 4列，源：9999-12-31 23:59:59.999000 备：9999-12-31 23:59:59.999</t>
        </is>
      </c>
      <c r="BO165" s="0" t="inlineStr">
        <is>
          <t>10行 10列，源：None 备：</t>
        </is>
      </c>
      <c r="BQ165" s="0" t="inlineStr">
        <is>
          <t>18行 5列，源：2065-05-11 14:30:45.123500 备：2065-05-11 14:30:45.1235</t>
        </is>
      </c>
      <c r="BR165" s="0" t="inlineStr">
        <is>
          <t>9行 19列，源：True 备：1</t>
        </is>
      </c>
      <c r="BT165" s="0" t="inlineStr">
        <is>
          <t xml:space="preserve">27行 2列，源：更新生僻字                备：这是一个长字符串            </t>
        </is>
      </c>
      <c r="CF165" s="0" t="inlineStr">
        <is>
          <t>18行 1列，源：2063-05-11 10:30:45 -04:00 备：1933-05-11 15:30:45 +01:00</t>
        </is>
      </c>
      <c r="CJ165" s="0" t="inlineStr">
        <is>
          <t>21行 6列，源：2013-03-12 02:00:00.00000 -04:25 备：9999-12-31 23:59:59.99999 +00:00</t>
        </is>
      </c>
      <c r="CW165" s="0" t="inlineStr">
        <is>
          <t>10行 17列，源：None 备：-500000.0000</t>
        </is>
      </c>
      <c r="DJ165" s="0" t="inlineStr">
        <is>
          <t>10行 9列，源：None 备：999999999999999.9999</t>
        </is>
      </c>
      <c r="DT165" s="0" t="inlineStr">
        <is>
          <t>23行 0列，源：28 备：32</t>
        </is>
      </c>
      <c r="DV165" s="0" t="inlineStr">
        <is>
          <t>27行 2列，源：更新生僻字 备：这是一个长字符串</t>
        </is>
      </c>
      <c r="EF165" s="0" t="inlineStr">
        <is>
          <t>9行 19列，源：None 备：1</t>
        </is>
      </c>
      <c r="EK165" s="0" t="inlineStr">
        <is>
          <t>21行 6列，源：23:59:59.123460 备：12:00:00.12346</t>
        </is>
      </c>
      <c r="EQ165" s="0" t="inlineStr">
        <is>
          <t>9行 19列，源：None 备：</t>
        </is>
      </c>
      <c r="EZ165" s="0" t="inlineStr">
        <is>
          <t>9行 19列，源：None 备：1</t>
        </is>
      </c>
      <c r="FD165" s="0" t="inlineStr">
        <is>
          <t>9行 19列，源：None 备：</t>
        </is>
      </c>
    </row>
    <row r="166">
      <c r="A166" s="0" t="inlineStr">
        <is>
          <t>info_varbinary_max_dml_single_pk</t>
        </is>
      </c>
      <c r="K166" s="0" t="inlineStr">
        <is>
          <t>[0;34m info_varbinary_max_dml_single_pk [0m源备字段数相同，源端字段：4 	备端字段4</t>
        </is>
      </c>
      <c r="W166" s="16">
        <f>HYPERLINK("#2026041723hbase0!AY2","NO 源备存在差异，共3个")</f>
        <v/>
      </c>
      <c r="X166" s="0">
        <f>A166</f>
        <v/>
      </c>
      <c r="AT166" s="0" t="inlineStr">
        <is>
          <t>14行 18列，源：None 备：1234.5678</t>
        </is>
      </c>
      <c r="BA166" s="0" t="inlineStr">
        <is>
          <t>13行 19列，源：False 备：1</t>
        </is>
      </c>
      <c r="BM166" s="0" t="inlineStr">
        <is>
          <t>19行 5列，源：9999-12-31 23:59:59.999900 备：9999-12-31 23:59:59.9999</t>
        </is>
      </c>
      <c r="BO166" s="0" t="inlineStr">
        <is>
          <t>10行 11列，源：None 备：</t>
        </is>
      </c>
      <c r="BQ166" s="0" t="inlineStr">
        <is>
          <t>18行 6列，源：2065-05-11 14:30:45.123460 备：2065-05-11 14:30:45.12346</t>
        </is>
      </c>
      <c r="BR166" s="0" t="inlineStr">
        <is>
          <t>10行 0列，源：12 备：19</t>
        </is>
      </c>
      <c r="BT166"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6" s="0" t="inlineStr">
        <is>
          <t>18行 2列，源：2063-05-11 10:30:45.1 -04:00 备：1933-05-11 15:30:45.1 +01:00</t>
        </is>
      </c>
      <c r="CJ166" s="0" t="inlineStr">
        <is>
          <t>21行 7列，源：2013-03-12 02:00:00.000000 -04:25 备：9999-12-31 23:59:59.999999 +00:00</t>
        </is>
      </c>
      <c r="CW166" s="0" t="inlineStr">
        <is>
          <t>10行 18列，源：None 备：-20000.0000</t>
        </is>
      </c>
      <c r="DJ166" s="0" t="inlineStr">
        <is>
          <t>10行 10列，源：None 备：999999999999999999</t>
        </is>
      </c>
      <c r="DT166" s="0" t="inlineStr">
        <is>
          <t>23行 1列，源：12:30:45 备：23:59:59</t>
        </is>
      </c>
      <c r="DV166"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6" s="0" t="inlineStr">
        <is>
          <t>10行 0列，源：11 备：19</t>
        </is>
      </c>
      <c r="EK166" s="0" t="inlineStr">
        <is>
          <t>21行 7列，源：23:59:59.123457 备：</t>
        </is>
      </c>
      <c r="EQ166" s="0" t="inlineStr">
        <is>
          <t>10行 0列，源：11 备：109</t>
        </is>
      </c>
      <c r="EZ166" s="0" t="inlineStr">
        <is>
          <t>10行 0列，源：11 备：19</t>
        </is>
      </c>
      <c r="FD166" s="0" t="inlineStr">
        <is>
          <t>10行 0列，源：11 备：109</t>
        </is>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YES!PK__info_var__3213E83F1405D929</t>
        </is>
      </c>
      <c r="J167" s="0" t="inlineStr">
        <is>
          <t>YES! 主键相关索引</t>
        </is>
      </c>
      <c r="K167" s="0" t="inlineStr">
        <is>
          <t xml:space="preserve"> NO!  	 id列源备映射错误，源端为int None位	期望更改为text	实际备端为int None位</t>
        </is>
      </c>
      <c r="AT167" s="0" t="inlineStr">
        <is>
          <t>14行 19列，源：False 备：0</t>
        </is>
      </c>
      <c r="BA167" s="0" t="inlineStr">
        <is>
          <t>14行 0列，源：15 备：4</t>
        </is>
      </c>
      <c r="BM167" s="0" t="inlineStr">
        <is>
          <t>19行 6列，源：9999-12-31 23:59:59.999990 备：9999-12-31 23:59:59.99999</t>
        </is>
      </c>
      <c r="BO167" s="0" t="inlineStr">
        <is>
          <t>10行 12列，源：None 备：</t>
        </is>
      </c>
      <c r="BR167" s="0" t="inlineStr">
        <is>
          <t>10行 1列，源：nan 备：</t>
        </is>
      </c>
      <c r="BT167"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7" s="0" t="inlineStr">
        <is>
          <t>18行 3列，源：2063-05-11 10:30:45.12 -04:00 备：1933-05-11 15:30:45.12 +01:00</t>
        </is>
      </c>
      <c r="CJ167" s="0" t="inlineStr">
        <is>
          <t>21行 8列，源：2013-03-12 02:00:00.0000000 -04:25 备：9999-12-31 23:59:59.9999999 +00:00</t>
        </is>
      </c>
      <c r="CW167" s="0" t="inlineStr">
        <is>
          <t>10行 19列，源：None 备：</t>
        </is>
      </c>
      <c r="DJ167" s="0" t="inlineStr">
        <is>
          <t>10行 11列，源：None 备：99999999999999999999999999999999999999</t>
        </is>
      </c>
      <c r="DT167" s="0" t="inlineStr">
        <is>
          <t>23行 2列，源：12:30:45.100000 备：23:59:59.1</t>
        </is>
      </c>
      <c r="DV167"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7" s="0" t="inlineStr">
        <is>
          <t>10行 1列，源：200.0 备：</t>
        </is>
      </c>
      <c r="EK167" s="0" t="inlineStr">
        <is>
          <t>21行 8列，源：23:59:59.123456 备：12:00:00.1234567</t>
        </is>
      </c>
      <c r="EQ167" s="0" t="inlineStr">
        <is>
          <t>10行 1列，源：200.0 备：</t>
        </is>
      </c>
      <c r="EZ167" s="0" t="inlineStr">
        <is>
          <t>10行 1列，源：200.0 备：</t>
        </is>
      </c>
      <c r="FD167" s="0" t="inlineStr">
        <is>
          <t>10行 1列，源：200.0 备：</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c_varbinary_max1列源备映射错误，源端为varbinary -1位	期望更改为text	实际备端为varbinary -1位</t>
        </is>
      </c>
      <c r="AT168" s="0" t="inlineStr">
        <is>
          <t>15行 0列，源：16 备：5</t>
        </is>
      </c>
      <c r="BA168" s="0" t="inlineStr">
        <is>
          <t>14行 2列，源：nan 备：12345</t>
        </is>
      </c>
      <c r="BM168" s="0" t="inlineStr">
        <is>
          <t>20行 0列，源：126 备：277</t>
        </is>
      </c>
      <c r="BO168" s="0" t="inlineStr">
        <is>
          <t>10行 13列，源：None 备：</t>
        </is>
      </c>
      <c r="BR168" s="0" t="inlineStr">
        <is>
          <t>10行 2列，源：nan 备：</t>
        </is>
      </c>
      <c r="BT168" s="0" t="inlineStr">
        <is>
          <t>28行 0列，源：158 备：78</t>
        </is>
      </c>
      <c r="CF168" s="0" t="inlineStr">
        <is>
          <t>18行 4列，源：2063-05-11 10:30:45.123 -04:00 备：1933-05-11 15:30:45.123 +01:00</t>
        </is>
      </c>
      <c r="CJ168" s="0" t="inlineStr">
        <is>
          <t>22行 0列，源：61 备：52</t>
        </is>
      </c>
      <c r="CW168" s="0" t="inlineStr">
        <is>
          <t>11行 0列，源：12 备：2</t>
        </is>
      </c>
      <c r="DJ168" s="0" t="inlineStr">
        <is>
          <t>10行 12列，源：None 备：0.99999999999999999999999999999999999999</t>
        </is>
      </c>
      <c r="DT168" s="0" t="inlineStr">
        <is>
          <t>23行 3列，源：12:30:45.120000 备：23:59:59.12</t>
        </is>
      </c>
      <c r="DV168" s="0" t="inlineStr">
        <is>
          <t>28行 0列，源：158 备：78</t>
        </is>
      </c>
      <c r="EF168" s="0" t="inlineStr">
        <is>
          <t>10行 2列，源：20000.0 备：</t>
        </is>
      </c>
      <c r="EK168" s="0" t="inlineStr">
        <is>
          <t>22行 0列，源：63 备：65</t>
        </is>
      </c>
      <c r="EQ168" s="0" t="inlineStr">
        <is>
          <t>10行 2列，源：20000.0 备：</t>
        </is>
      </c>
      <c r="EZ168" s="0" t="inlineStr">
        <is>
          <t>10行 2列，源：20000.0 备：</t>
        </is>
      </c>
      <c r="FD168" s="0" t="inlineStr">
        <is>
          <t>10行 2列，源：20000.0 备：</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c_varbinary_max2列源备映射错误，源端为varbinary -1位	期望更改为text	实际备端为varbinary -1位</t>
        </is>
      </c>
      <c r="AT169" s="0" t="inlineStr">
        <is>
          <t>15行 2列，源：nan 备：0</t>
        </is>
      </c>
      <c r="BA169" s="0" t="inlineStr">
        <is>
          <t>14行 5列，源：None 备：</t>
        </is>
      </c>
      <c r="BM169" s="0" t="inlineStr">
        <is>
          <t>20行 1列，源：1945-05-11 14:30:45 备：2065-05-11 14:30:45</t>
        </is>
      </c>
      <c r="BO169" s="0" t="inlineStr">
        <is>
          <t>10行 14列，源：None 备：</t>
        </is>
      </c>
      <c r="BR169" s="0" t="inlineStr">
        <is>
          <t>10行 3列，源：nan 备：</t>
        </is>
      </c>
      <c r="BT169" s="0" t="inlineStr">
        <is>
          <t>29行 0列，源：178 备：8</t>
        </is>
      </c>
      <c r="CF169" s="0" t="inlineStr">
        <is>
          <t>18行 5列，源：2063-05-11 10:30:45.1235 -04:00 备：1933-05-11 15:30:45.1235 +01:00</t>
        </is>
      </c>
      <c r="CJ169" s="0" t="inlineStr">
        <is>
          <t>22行 1列，源：2003-11-05 02:00:00 -05:10 备：1900-01-01 00:00:00 +00:00</t>
        </is>
      </c>
      <c r="CW169" s="0" t="inlineStr">
        <is>
          <t>11行 1列，源：nan 备：255</t>
        </is>
      </c>
      <c r="DJ169" s="0" t="inlineStr">
        <is>
          <t>10行 13列，源：None 备：9999999999999999999999999999.9999999999</t>
        </is>
      </c>
      <c r="DT169" s="0" t="inlineStr">
        <is>
          <t>23行 4列，源：12:30:45.123000 备：23:59:59.123</t>
        </is>
      </c>
      <c r="DV169" s="0" t="inlineStr">
        <is>
          <t>29行 0列，源：178 备：8</t>
        </is>
      </c>
      <c r="EF169" s="0" t="inlineStr">
        <is>
          <t>10行 3列，源：2000000000.0 备：</t>
        </is>
      </c>
      <c r="EK169" s="0" t="inlineStr">
        <is>
          <t>22行 1列，源：None 备：00:00:01</t>
        </is>
      </c>
      <c r="EQ169" s="0" t="inlineStr">
        <is>
          <t>10行 3列，源：2000000000.0 备：</t>
        </is>
      </c>
      <c r="EZ169" s="0" t="inlineStr">
        <is>
          <t>10行 3列，源：2000000000.0 备：</t>
        </is>
      </c>
      <c r="FD169" s="0" t="inlineStr">
        <is>
          <t>10行 3列，源：2000000000.0 备：</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c_image3列源备映射错误，源端为image 2147483647位	期望更改为text	实际备端为image 2147483647位</t>
        </is>
      </c>
      <c r="AT170" s="0" t="inlineStr">
        <is>
          <t>15行 5列，源：None 备：</t>
        </is>
      </c>
      <c r="BA170" s="0" t="inlineStr">
        <is>
          <t>14行 15列，源：1.23456789012345e-30 备：0.0000000000000</t>
        </is>
      </c>
      <c r="BM170" s="0" t="inlineStr">
        <is>
          <t>20行 2列，源：1945-05-11 14:30:45.100000 备：2065-05-11 14:30:45.1</t>
        </is>
      </c>
      <c r="BO170" s="0" t="inlineStr">
        <is>
          <t>10行 15列，源：-3.402823466e+38 备：</t>
        </is>
      </c>
      <c r="BR170" s="0" t="inlineStr">
        <is>
          <t>10行 4列，源：nan 备：</t>
        </is>
      </c>
      <c r="CF170" s="0" t="inlineStr">
        <is>
          <t>18行 6列，源：2063-05-11 10:30:45.12346 -04:00 备：1933-05-11 15:30:45.12346 +01:00</t>
        </is>
      </c>
      <c r="CJ170" s="0" t="inlineStr">
        <is>
          <t>22行 2列，源：2003-11-05 02:00:00.0 -05:10 备：1900-01-01 00:00:00.0 +00:00</t>
        </is>
      </c>
      <c r="CW170" s="0" t="inlineStr">
        <is>
          <t>11行 2列，源：nan 备：32767</t>
        </is>
      </c>
      <c r="DJ170" s="0" t="inlineStr">
        <is>
          <t>10行 14列，源：None 备：9999999999999999.99</t>
        </is>
      </c>
      <c r="DT170" s="0" t="inlineStr">
        <is>
          <t>23行 5列，源：12:30:45.123400 备：23:59:59.1235</t>
        </is>
      </c>
      <c r="EF170" s="0" t="inlineStr">
        <is>
          <t>10行 4列，源：2000000000000000.0 备：</t>
        </is>
      </c>
      <c r="EK170" s="0" t="inlineStr">
        <is>
          <t>22行 2列，源：00:00:01.100000 备：</t>
        </is>
      </c>
      <c r="EQ170" s="0" t="inlineStr">
        <is>
          <t>10行 4列，源：2000000000000000.0 备：</t>
        </is>
      </c>
      <c r="EZ170" s="0" t="inlineStr">
        <is>
          <t>10行 4列，源：2000000000000000.0 备：</t>
        </is>
      </c>
      <c r="FD170" s="0" t="inlineStr">
        <is>
          <t>10行 4列，源：2000000000000000.0 备：</t>
        </is>
      </c>
    </row>
    <row r="171">
      <c r="A171" s="0" t="inlineStr">
        <is>
          <t>info_datetimeoffset_dml_single_pk</t>
        </is>
      </c>
      <c r="K171" s="0" t="inlineStr">
        <is>
          <t>[0;34m info_datetimeoffset_dml_single_pk [0m源备字段数相同，源端字段：9 	备端字段9</t>
        </is>
      </c>
      <c r="W171" s="0" t="inlineStr">
        <is>
          <t>YES 源备无差异</t>
        </is>
      </c>
      <c r="X171" s="0">
        <f>A171</f>
        <v/>
      </c>
      <c r="AT171" s="0" t="inlineStr">
        <is>
          <t>15行 6列，源：None 备：</t>
        </is>
      </c>
      <c r="BA171" s="0" t="inlineStr">
        <is>
          <t>14行 16列，源：1.2345669834560371e-20 备：0.000000</t>
        </is>
      </c>
      <c r="BM171" s="0" t="inlineStr">
        <is>
          <t>20行 3列，源：1945-05-11 14:30:45.120000 备：2065-05-11 14:30:45.12</t>
        </is>
      </c>
      <c r="BO171" s="0" t="inlineStr">
        <is>
          <t>10行 16列，源：-3.4028230607370965e+38 备：</t>
        </is>
      </c>
      <c r="BR171" s="0" t="inlineStr">
        <is>
          <t>10行 15列，源：nan 备：340282346600000016151267322115014000640.0000000000000</t>
        </is>
      </c>
      <c r="CF171" s="0" t="inlineStr">
        <is>
          <t>18行 7列，源：2063-05-11 10:30:45.123457 -04:00 备：1933-05-11 15:30:45.123457 +01:00</t>
        </is>
      </c>
      <c r="CJ171" s="0" t="inlineStr">
        <is>
          <t>22行 3列，源：2003-11-05 02:00:00.00 -05:10 备：1900-01-01 00:00:00.00 +00:00</t>
        </is>
      </c>
      <c r="CW171" s="0" t="inlineStr">
        <is>
          <t>11行 3列，源：nan 备：2147483647</t>
        </is>
      </c>
      <c r="DJ171" s="0" t="inlineStr">
        <is>
          <t>10行 15列，源：nan 备：1.7900000000000e+308</t>
        </is>
      </c>
      <c r="DT171" s="0" t="inlineStr">
        <is>
          <t>23行 6列，源：12:30:45.123400 备：23:59:59.12346</t>
        </is>
      </c>
      <c r="EF171" s="0" t="inlineStr">
        <is>
          <t>10行 5列，源：None 备：</t>
        </is>
      </c>
      <c r="EK171" s="0" t="inlineStr">
        <is>
          <t>22行 3列，源：None 备：00:00:01.12</t>
        </is>
      </c>
      <c r="EQ171" s="0" t="inlineStr">
        <is>
          <t>10行 5列，源：None 备：</t>
        </is>
      </c>
      <c r="EZ171" s="0" t="inlineStr">
        <is>
          <t>10行 5列，源：None 备：</t>
        </is>
      </c>
      <c r="FD171" s="0" t="inlineStr">
        <is>
          <t>10行 5列，源：None 备：</t>
        </is>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YES!PK__info_dat__3213E83FD2DA10ED</t>
        </is>
      </c>
      <c r="J172" s="0" t="inlineStr">
        <is>
          <t>YES! 主键相关索引</t>
        </is>
      </c>
      <c r="K172" s="0" t="inlineStr">
        <is>
          <t xml:space="preserve"> NO!  	 id列源备映射错误，源端为int None位	期望更改为text	实际备端为int None位</t>
        </is>
      </c>
      <c r="AT172" s="0" t="inlineStr">
        <is>
          <t>15行 7列，源：None 备：</t>
        </is>
      </c>
      <c r="BA172" s="0" t="inlineStr">
        <is>
          <t>14行 18列，源：None 备：1234.5678</t>
        </is>
      </c>
      <c r="BM172" s="0" t="inlineStr">
        <is>
          <t>20行 4列，源：1945-05-11 14:30:45.123000 备：2065-05-11 14:30:45.123</t>
        </is>
      </c>
      <c r="BO172" s="0" t="inlineStr">
        <is>
          <t>10行 19列，源：False 备：</t>
        </is>
      </c>
      <c r="BR172" s="0" t="inlineStr">
        <is>
          <t>10行 16列，源：nan 备：340282306073709652508363335590014353408.000000</t>
        </is>
      </c>
      <c r="CF172" s="0" t="inlineStr">
        <is>
          <t>18行 8列，源：2063-05-11 10:30:45.1234567 -04:00 备：1933-05-11 15:30:45.1234567 +01:00</t>
        </is>
      </c>
      <c r="CJ172" s="0" t="inlineStr">
        <is>
          <t>22行 4列，源：2003-11-05 02:00:00.000 -05:10 备：1900-01-01 00:00:00.000 +00:00</t>
        </is>
      </c>
      <c r="CW172" s="0" t="inlineStr">
        <is>
          <t>11行 4列，源：nan 备：9223372036854775807</t>
        </is>
      </c>
      <c r="DJ172" s="0" t="inlineStr">
        <is>
          <t>10行 16列，源：nan 备：339999995214436424907732413799364296704.000000</t>
        </is>
      </c>
      <c r="DT172" s="0" t="inlineStr">
        <is>
          <t>23行 7列，源：12:30:45.123400 备：23:59:59.123457</t>
        </is>
      </c>
      <c r="EF172" s="0" t="inlineStr">
        <is>
          <t>10行 6列，源：None 备：</t>
        </is>
      </c>
      <c r="EK172" s="0" t="inlineStr">
        <is>
          <t>22行 4列，源：00:00:01.123000 备：</t>
        </is>
      </c>
      <c r="EQ172" s="0" t="inlineStr">
        <is>
          <t>10行 6列，源：None 备：</t>
        </is>
      </c>
      <c r="EZ172" s="0" t="inlineStr">
        <is>
          <t>10行 6列，源：None 备：</t>
        </is>
      </c>
      <c r="FD172" s="0" t="inlineStr">
        <is>
          <t>10行 6列，源：None 备：</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c_dtoffset_0列源备映射错误，源端为datetimeoffset None位	期望更改为text	实际备端为datetimeoffset None位</t>
        </is>
      </c>
      <c r="AT173" s="0" t="inlineStr">
        <is>
          <t>15行 8列，源：None 备：</t>
        </is>
      </c>
      <c r="BA173" s="0" t="inlineStr">
        <is>
          <t>14行 19列，源：False 备：0</t>
        </is>
      </c>
      <c r="BM173" s="0" t="inlineStr">
        <is>
          <t>20行 5列，源：1945-05-11 14:30:45.123500 备：2065-05-11 14:30:45.1235</t>
        </is>
      </c>
      <c r="BR173" s="0" t="inlineStr">
        <is>
          <t>10行 17列，源：None 备：922337203685477.5807</t>
        </is>
      </c>
      <c r="CF173" s="0" t="inlineStr">
        <is>
          <t>19行 0列，源：27 备：178</t>
        </is>
      </c>
      <c r="CJ173" s="0" t="inlineStr">
        <is>
          <t>22行 5列，源：2003-11-05 02:00:00.0000 -05:10 备：1900-01-01 00:00:00.0000 +00:00</t>
        </is>
      </c>
      <c r="CW173" s="0" t="inlineStr">
        <is>
          <t>11行 5列，源：None 备：999999999999999999</t>
        </is>
      </c>
      <c r="DJ173" s="0" t="inlineStr">
        <is>
          <t>10行 19列，源：None 备：1</t>
        </is>
      </c>
      <c r="DT173" s="0" t="inlineStr">
        <is>
          <t>23行 8列，源：12:30:45.123400 备：23:59:59.1234567</t>
        </is>
      </c>
      <c r="EF173" s="0" t="inlineStr">
        <is>
          <t>10行 7列，源：None 备：</t>
        </is>
      </c>
      <c r="EK173" s="0" t="inlineStr">
        <is>
          <t>22行 5列，源：None 备：00:00:01.1235</t>
        </is>
      </c>
      <c r="EQ173" s="0" t="inlineStr">
        <is>
          <t>10行 7列，源：None 备：</t>
        </is>
      </c>
      <c r="EZ173" s="0" t="inlineStr">
        <is>
          <t>10行 7列，源：None 备：</t>
        </is>
      </c>
      <c r="FD173" s="0" t="inlineStr">
        <is>
          <t>10行 7列，源：None 备：</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c_dtoffset_1列源备映射错误，源端为datetimeoffset None位	期望更改为text	实际备端为datetimeoffset None位</t>
        </is>
      </c>
      <c r="AT174" s="0" t="inlineStr">
        <is>
          <t>15行 10列，源：None 备：</t>
        </is>
      </c>
      <c r="BA174" s="0" t="inlineStr">
        <is>
          <t>15行 0列，源：16 备：5</t>
        </is>
      </c>
      <c r="BM174" s="0" t="inlineStr">
        <is>
          <t>20行 6列，源：1945-05-11 14:30:45.123460 备：2065-05-11 14:30:45.12346</t>
        </is>
      </c>
      <c r="BR174" s="0" t="inlineStr">
        <is>
          <t>10行 18列，源：None 备：214748.3647</t>
        </is>
      </c>
      <c r="CF174" s="0" t="inlineStr">
        <is>
          <t>19行 1列，源：1933-05-11 15:30:45 +01:00 备：2000-05-11 00:30:45 +09:00</t>
        </is>
      </c>
      <c r="CJ174" s="0" t="inlineStr">
        <is>
          <t>22行 6列，源：2003-11-05 02:00:00.00000 -05:10 备：1900-01-01 00:00:00.00000 +00:00</t>
        </is>
      </c>
      <c r="CW174" s="0" t="inlineStr">
        <is>
          <t>11行 6列，源：None 备：99999999999999999999999999999999999999</t>
        </is>
      </c>
      <c r="DJ174" s="0" t="inlineStr">
        <is>
          <t>11行 0列，源：16 备：20</t>
        </is>
      </c>
      <c r="DT174" s="0" t="inlineStr">
        <is>
          <t>24行 0列，源：29 备：33</t>
        </is>
      </c>
      <c r="EF174" s="0" t="inlineStr">
        <is>
          <t>10行 8列，源：None 备：</t>
        </is>
      </c>
      <c r="EK174" s="0" t="inlineStr">
        <is>
          <t>22行 6列，源：00:00:01.123460 备：</t>
        </is>
      </c>
      <c r="EQ174" s="0" t="inlineStr">
        <is>
          <t>10行 8列，源：None 备：</t>
        </is>
      </c>
      <c r="EZ174" s="0" t="inlineStr">
        <is>
          <t>10行 8列，源：None 备：</t>
        </is>
      </c>
      <c r="FD174" s="0" t="inlineStr">
        <is>
          <t>10行 8列，源：None 备：</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c_dtoffset_2列源备映射错误，源端为datetimeoffset None位	期望更改为text	实际备端为datetimeoffset None位</t>
        </is>
      </c>
      <c r="AT175" s="0" t="inlineStr">
        <is>
          <t>15行 11列，源：None 备：</t>
        </is>
      </c>
      <c r="BA175" s="0" t="inlineStr">
        <is>
          <t>15行 2列，源：0.0 备：0</t>
        </is>
      </c>
      <c r="BM175" s="0" t="inlineStr">
        <is>
          <t>20行 7列，源：1945-05-11 14:30:45.123457 备：2065-05-11 14:30:45.123457</t>
        </is>
      </c>
      <c r="BR175" s="0" t="inlineStr">
        <is>
          <t>10行 19列，源：None 备：1</t>
        </is>
      </c>
      <c r="CF175" s="0" t="inlineStr">
        <is>
          <t>19行 2列，源：1933-05-11 15:30:45.1 +01:00 备：2000-05-11 00:30:45.1 +09:00</t>
        </is>
      </c>
      <c r="CJ175" s="0" t="inlineStr">
        <is>
          <t>22行 7列，源：2003-11-05 02:00:00.000000 -05:10 备：1900-01-01 00:00:00.000000 +00:00</t>
        </is>
      </c>
      <c r="CW175" s="0" t="inlineStr">
        <is>
          <t>11行 7列，源：None 备：0.99999999999999999999999999999999999999</t>
        </is>
      </c>
      <c r="DJ175" s="0" t="inlineStr">
        <is>
          <t>11行 1列，源：nan 备：222</t>
        </is>
      </c>
      <c r="DT175" s="0" t="inlineStr">
        <is>
          <t>24行 1列，源：12:30:45 备：</t>
        </is>
      </c>
      <c r="EF175" s="0" t="inlineStr">
        <is>
          <t>10行 9列，源：None 备：</t>
        </is>
      </c>
      <c r="EK175" s="0" t="inlineStr">
        <is>
          <t>22行 7列，源：None 备：00:00:01.123457</t>
        </is>
      </c>
      <c r="EQ175" s="0" t="inlineStr">
        <is>
          <t>10行 9列，源：None 备：</t>
        </is>
      </c>
      <c r="EZ175" s="0" t="inlineStr">
        <is>
          <t>10行 9列，源：None 备：</t>
        </is>
      </c>
      <c r="FD175" s="0" t="inlineStr">
        <is>
          <t>10行 9列，源：None 备：</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c_dtoffset_3列源备映射错误，源端为datetimeoffset None位	期望更改为text	实际备端为datetimeoffset None位</t>
        </is>
      </c>
      <c r="AT176" s="0" t="inlineStr">
        <is>
          <t>15行 12列，源：None 备：</t>
        </is>
      </c>
      <c r="BA176" s="0" t="inlineStr">
        <is>
          <t>15行 5列，源：None 备：99999</t>
        </is>
      </c>
      <c r="BM176" s="0" t="inlineStr">
        <is>
          <t>20行 8列，源：1945-05-11 14:30:45.123456 备：2065-05-11 14:30:45.1234567</t>
        </is>
      </c>
      <c r="BR176" s="0" t="inlineStr">
        <is>
          <t>11行 0列，源：13 备：2</t>
        </is>
      </c>
      <c r="CF176" s="0" t="inlineStr">
        <is>
          <t>19行 3列，源：1933-05-11 15:30:45.12 +01:00 备：2000-05-11 00:30:45.12 +09:00</t>
        </is>
      </c>
      <c r="CJ176" s="0" t="inlineStr">
        <is>
          <t>22行 8列，源：2003-11-05 02:00:00.0000000 -05:10 备：1900-01-01 00:00:00.0000000 +00:00</t>
        </is>
      </c>
      <c r="CW176" s="0" t="inlineStr">
        <is>
          <t>11行 8列，源：None 备：9999999999999999999999999999.9999999999</t>
        </is>
      </c>
      <c r="DJ176" s="0" t="inlineStr">
        <is>
          <t>11行 2列，源：nan 备：</t>
        </is>
      </c>
      <c r="DT176" s="0" t="inlineStr">
        <is>
          <t>24行 2列，源：12:30:45.100000 备：00:00:01.1</t>
        </is>
      </c>
      <c r="EF176" s="0" t="inlineStr">
        <is>
          <t>10行 10列，源：None 备：</t>
        </is>
      </c>
      <c r="EK176" s="0" t="inlineStr">
        <is>
          <t>22行 8列，源：00:00:01.123456 备：</t>
        </is>
      </c>
      <c r="EQ176" s="0" t="inlineStr">
        <is>
          <t>10行 10列，源：None 备：</t>
        </is>
      </c>
      <c r="EZ176" s="0" t="inlineStr">
        <is>
          <t>10行 10列，源：None 备：</t>
        </is>
      </c>
      <c r="FD176" s="0" t="inlineStr">
        <is>
          <t>10行 10列，源：None 备：</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c_dtoffset_4列源备映射错误，源端为datetimeoffset None位	期望更改为text	实际备端为datetimeoffset None位</t>
        </is>
      </c>
      <c r="AT177" s="0" t="inlineStr">
        <is>
          <t>15行 13列，源：None 备：</t>
        </is>
      </c>
      <c r="BA177" s="0" t="inlineStr">
        <is>
          <t>15行 6列，源：None 备：</t>
        </is>
      </c>
      <c r="BM177" s="0" t="inlineStr">
        <is>
          <t>21行 0列，源：127 备：3</t>
        </is>
      </c>
      <c r="BR177" s="0" t="inlineStr">
        <is>
          <t>11行 1列，源：nan 备：100</t>
        </is>
      </c>
      <c r="CF177" s="0" t="inlineStr">
        <is>
          <t>19行 4列，源：1933-05-11 15:30:45.123 +01:00 备：2000-05-11 00:30:45.123 +09:00</t>
        </is>
      </c>
      <c r="CJ177" s="0" t="inlineStr">
        <is>
          <t>23行 0列，源：62 备：53</t>
        </is>
      </c>
      <c r="CW177" s="0" t="inlineStr">
        <is>
          <t>11行 9列，源：None 备：999999999999999.9999</t>
        </is>
      </c>
      <c r="DJ177" s="0" t="inlineStr">
        <is>
          <t>11行 3列，源：nan 备：</t>
        </is>
      </c>
      <c r="DT177" s="0" t="inlineStr">
        <is>
          <t>24行 3列，源：12:30:45.120000 备：</t>
        </is>
      </c>
      <c r="EF177" s="0" t="inlineStr">
        <is>
          <t>10行 11列，源：None 备：</t>
        </is>
      </c>
      <c r="EK177" s="0" t="inlineStr">
        <is>
          <t>23行 0列，源：64 备：66</t>
        </is>
      </c>
      <c r="EQ177" s="0" t="inlineStr">
        <is>
          <t>10行 11列，源：None 备：</t>
        </is>
      </c>
      <c r="EZ177" s="0" t="inlineStr">
        <is>
          <t>10行 11列，源：None 备：</t>
        </is>
      </c>
      <c r="FD177" s="0" t="inlineStr">
        <is>
          <t>10行 11列，源：None 备：</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c_dtoffset_5列源备映射错误，源端为datetimeoffset None位	期望更改为text	实际备端为datetimeoffset None位</t>
        </is>
      </c>
      <c r="AT178" s="0" t="inlineStr">
        <is>
          <t>15行 14列，源：None 备：</t>
        </is>
      </c>
      <c r="BA178" s="0" t="inlineStr">
        <is>
          <t>15行 7列，源：None 备：</t>
        </is>
      </c>
      <c r="BM178" s="0" t="inlineStr">
        <is>
          <t>21行 1列，源：2065-05-11 14:30:45 备：2026-04-17 17:17:25</t>
        </is>
      </c>
      <c r="BR178" s="0" t="inlineStr">
        <is>
          <t>11行 2列，源：nan 备：32767</t>
        </is>
      </c>
      <c r="CF178" s="0" t="inlineStr">
        <is>
          <t>19行 5列，源：1933-05-11 15:30:45.1235 +01:00 备：2000-05-11 00:30:45.1235 +09:00</t>
        </is>
      </c>
      <c r="CJ178" s="0" t="inlineStr">
        <is>
          <t>23行 1列，源：2025-05-12 00:00:00 -14:00 备：2026-04-17 17:18:32 +08:00</t>
        </is>
      </c>
      <c r="CW178" s="0" t="inlineStr">
        <is>
          <t>11行 10列，源：None 备：999999999999999999</t>
        </is>
      </c>
      <c r="DJ178" s="0" t="inlineStr">
        <is>
          <t>11行 4列，源：nan 备：</t>
        </is>
      </c>
      <c r="DT178" s="0" t="inlineStr">
        <is>
          <t>24行 4列，源：12:30:45.123000 备：00:00:01.123</t>
        </is>
      </c>
      <c r="EF178" s="0" t="inlineStr">
        <is>
          <t>10行 12列，源：None 备：</t>
        </is>
      </c>
      <c r="EK178" s="0" t="inlineStr">
        <is>
          <t>23行 1列，源：None 备：12:00:00</t>
        </is>
      </c>
      <c r="EQ178" s="0" t="inlineStr">
        <is>
          <t>10行 12列，源：None 备：</t>
        </is>
      </c>
      <c r="EZ178" s="0" t="inlineStr">
        <is>
          <t>10行 12列，源：None 备：</t>
        </is>
      </c>
      <c r="FD178" s="0" t="inlineStr">
        <is>
          <t>10行 12列，源：None 备：</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c_dtoffset_6列源备映射错误，源端为datetimeoffset None位	期望更改为text	实际备端为datetimeoffset None位</t>
        </is>
      </c>
      <c r="AT179" s="0" t="inlineStr">
        <is>
          <t>15行 15列，源：1.23456789012345e-30 备：0.0000000000000</t>
        </is>
      </c>
      <c r="BA179" s="0" t="inlineStr">
        <is>
          <t>15行 8列，源：None 备：</t>
        </is>
      </c>
      <c r="BM179" s="0" t="inlineStr">
        <is>
          <t>21行 2列，源：2065-05-11 14:30:45.100000 备：2026-04-17 17:17:24.6</t>
        </is>
      </c>
      <c r="BR179" s="0" t="inlineStr">
        <is>
          <t>11行 3列，源：nan 备：123456</t>
        </is>
      </c>
      <c r="CF179" s="0" t="inlineStr">
        <is>
          <t>19行 6列，源：1933-05-11 15:30:45.12346 +01:00 备：2000-05-11 00:30:45.12346 +09:00</t>
        </is>
      </c>
      <c r="CJ179" s="0" t="inlineStr">
        <is>
          <t>23行 2列，源：2025-05-12 00:00:00.0 -14:00 备：2026-04-17 17:18:31.5 +08:00</t>
        </is>
      </c>
      <c r="CW179" s="0" t="inlineStr">
        <is>
          <t>11行 11列，源：None 备：99999999999999999999999999999999999999</t>
        </is>
      </c>
      <c r="DJ179" s="0" t="inlineStr">
        <is>
          <t>11行 5列，源：None 备：</t>
        </is>
      </c>
      <c r="DT179" s="0" t="inlineStr">
        <is>
          <t>24行 5列，源：12:30:45.123500 备：</t>
        </is>
      </c>
      <c r="EF179" s="0" t="inlineStr">
        <is>
          <t>10行 13列，源：None 备：</t>
        </is>
      </c>
      <c r="EK179" s="0" t="inlineStr">
        <is>
          <t>23行 2列，源：12:00:00.100000 备：</t>
        </is>
      </c>
      <c r="EQ179" s="0" t="inlineStr">
        <is>
          <t>10行 13列，源：None 备：</t>
        </is>
      </c>
      <c r="EZ179" s="0" t="inlineStr">
        <is>
          <t>10行 13列，源：None 备：</t>
        </is>
      </c>
      <c r="FD179" s="0" t="inlineStr">
        <is>
          <t>10行 13列，源：None 备：</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c_dtoffset列源备映射错误，源端为datetimeoffset None位	期望更改为text	实际备端为datetimeoffset None位</t>
        </is>
      </c>
      <c r="AT180" s="0" t="inlineStr">
        <is>
          <t>15行 16列，源：1.2345669834560371e-20 备：0.000000</t>
        </is>
      </c>
      <c r="BA180" s="0" t="inlineStr">
        <is>
          <t>15行 10列，源：None 备：</t>
        </is>
      </c>
      <c r="BM180" s="0" t="inlineStr">
        <is>
          <t>21行 3列，源：2065-05-11 14:30:45.120000 备：2026-04-17 17:17:24.63</t>
        </is>
      </c>
      <c r="BR180" s="0" t="inlineStr">
        <is>
          <t>11行 4列，源：nan 备：1000000</t>
        </is>
      </c>
      <c r="CF180" s="0" t="inlineStr">
        <is>
          <t>19行 7列，源：1933-05-11 15:30:45.123457 +01:00 备：2000-05-11 00:30:45.123457 +09:00</t>
        </is>
      </c>
      <c r="CJ180" s="0" t="inlineStr">
        <is>
          <t>23行 3列，源：2025-05-12 00:00:00.00 -14:00 备：2026-04-17 17:18:31.54 +08:00</t>
        </is>
      </c>
      <c r="CW180" s="0" t="inlineStr">
        <is>
          <t>11行 12列，源：None 备：0.99999999999999999999999999999999999999</t>
        </is>
      </c>
      <c r="DJ180" s="0" t="inlineStr">
        <is>
          <t>11行 6列，源：None 备：</t>
        </is>
      </c>
      <c r="DT180" s="0" t="inlineStr">
        <is>
          <t>24行 6列，源：12:30:45.123450 备：00:00:01.12346</t>
        </is>
      </c>
      <c r="EF180" s="0" t="inlineStr">
        <is>
          <t>10行 14列，源：None 备：</t>
        </is>
      </c>
      <c r="EK180" s="0" t="inlineStr">
        <is>
          <t>23行 3列，源：None 备：12:00:00.12</t>
        </is>
      </c>
      <c r="EQ180" s="0" t="inlineStr">
        <is>
          <t>10行 14列，源：None 备：</t>
        </is>
      </c>
      <c r="EZ180" s="0" t="inlineStr">
        <is>
          <t>10行 14列，源：None 备：</t>
        </is>
      </c>
      <c r="FD180" s="0" t="inlineStr">
        <is>
          <t>10行 14列，源：None 备：</t>
        </is>
      </c>
    </row>
    <row r="181">
      <c r="A181" s="0" t="inlineStr">
        <is>
          <t>info_text_dml_single_pk_drp</t>
        </is>
      </c>
      <c r="K181" s="0" t="inlineStr">
        <is>
          <t>[0;34m info_text_dml_single_pk_drp [0m源备字段数相同，源端字段：3 	备端字段3</t>
        </is>
      </c>
      <c r="W181" s="0" t="inlineStr">
        <is>
          <t>YES 源备无差异</t>
        </is>
      </c>
      <c r="X181" s="0">
        <f>A181</f>
        <v/>
      </c>
      <c r="AT181" s="0" t="inlineStr">
        <is>
          <t>15行 19列，源：False 备：0</t>
        </is>
      </c>
      <c r="BA181" s="0" t="inlineStr">
        <is>
          <t>15行 11列，源：None 备：</t>
        </is>
      </c>
      <c r="BM181" s="0" t="inlineStr">
        <is>
          <t>21行 4列，源：2065-05-11 14:30:45.123000 备：2026-04-17 17:17:24.631</t>
        </is>
      </c>
      <c r="BR181" s="0" t="inlineStr">
        <is>
          <t>11行 15列，源：nan 备：123.4567890000000</t>
        </is>
      </c>
      <c r="CF181" s="0" t="inlineStr">
        <is>
          <t>19行 8列，源：1933-05-11 15:30:45.1234567 +01:00 备：2000-05-11 00:30:45.1234567 +09:00</t>
        </is>
      </c>
      <c r="CJ181" s="0" t="inlineStr">
        <is>
          <t>23行 4列，源：2025-05-12 00:00:00.000 -14:00 备：2026-04-17 17:18:31.537 +08:00</t>
        </is>
      </c>
      <c r="CW181" s="0" t="inlineStr">
        <is>
          <t>11行 13列，源：None 备：9999999999999999999999999999.9999999999</t>
        </is>
      </c>
      <c r="DJ181" s="0" t="inlineStr">
        <is>
          <t>11行 7列，源：None 备：</t>
        </is>
      </c>
      <c r="DT181" s="0" t="inlineStr">
        <is>
          <t>24行 7列，源：12:30:45.123450 备：</t>
        </is>
      </c>
      <c r="EF181" s="0" t="inlineStr">
        <is>
          <t>10行 15列，源：nan 备：340282346600000016151267322115014000640.0000000000000</t>
        </is>
      </c>
      <c r="EK181" s="0" t="inlineStr">
        <is>
          <t>23行 4列，源：12:00:00.123000 备：</t>
        </is>
      </c>
      <c r="EQ181" s="0" t="inlineStr">
        <is>
          <t>10行 15列，源：nan 备：</t>
        </is>
      </c>
      <c r="EZ181" s="0" t="inlineStr">
        <is>
          <t>10行 15列，源：nan 备：340282346600000016151267322115014000640.0000000000000</t>
        </is>
      </c>
      <c r="FD181" s="0" t="inlineStr">
        <is>
          <t>10行 15列，源：nan 备：</t>
        </is>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YES!PK__info_tex__3213E83FE3762927</t>
        </is>
      </c>
      <c r="J182" s="0" t="inlineStr">
        <is>
          <t>YES! 主键相关索引</t>
        </is>
      </c>
      <c r="K182" s="0" t="inlineStr">
        <is>
          <t xml:space="preserve"> NO!  	 id列源备映射错误，源端为int None位	期望更改为text	实际备端为int None位</t>
        </is>
      </c>
      <c r="AT182" s="0" t="inlineStr">
        <is>
          <t>16行 0列，源：17 备：6</t>
        </is>
      </c>
      <c r="BA182" s="0" t="inlineStr">
        <is>
          <t>15行 12列，源：None 备：</t>
        </is>
      </c>
      <c r="BM182" s="0" t="inlineStr">
        <is>
          <t>21行 5列，源：2065-05-11 14:30:45.123500 备：2026-04-17 17:17:24.6306</t>
        </is>
      </c>
      <c r="BR182" s="0" t="inlineStr">
        <is>
          <t>11行 16列，源：nan 备：0.000000</t>
        </is>
      </c>
      <c r="CF182" s="0" t="inlineStr">
        <is>
          <t>20行 0列，源：28 备：179</t>
        </is>
      </c>
      <c r="CJ182" s="0" t="inlineStr">
        <is>
          <t>23行 5列，源：2025-05-12 00:00:00.0000 -14:00 备：2026-04-17 17:18:31.5370 +08:00</t>
        </is>
      </c>
      <c r="CW182" s="0" t="inlineStr">
        <is>
          <t>11行 14列，源：None 备：9999999999999999.99</t>
        </is>
      </c>
      <c r="DJ182" s="0" t="inlineStr">
        <is>
          <t>11行 8列，源：None 备：</t>
        </is>
      </c>
      <c r="DT182" s="0" t="inlineStr">
        <is>
          <t>24行 8列，源：12:30:45.123450 备：00:00:01.1234567</t>
        </is>
      </c>
      <c r="EF182" s="0" t="inlineStr">
        <is>
          <t>10行 16列，源：nan 备：340282306073709652508363335590014353408.000000</t>
        </is>
      </c>
      <c r="EK182" s="0" t="inlineStr">
        <is>
          <t>23行 5列，源：None 备：12:00:00.1235</t>
        </is>
      </c>
      <c r="EQ182" s="0" t="inlineStr">
        <is>
          <t>10行 16列，源：nan 备：</t>
        </is>
      </c>
      <c r="EZ182" s="0" t="inlineStr">
        <is>
          <t>10行 16列，源：nan 备：340282306073709652508363335590014353408.000000</t>
        </is>
      </c>
      <c r="FD182" s="0" t="inlineStr">
        <is>
          <t>10行 16列，源：nan 备：</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c_text列源备映射正确，源端为text 2147483647位	期望更改为text	实际备端为text 2147483647位</t>
        </is>
      </c>
      <c r="AT183" s="0" t="inlineStr">
        <is>
          <t>16行 2列，源：nan 备：255</t>
        </is>
      </c>
      <c r="BA183" s="0" t="inlineStr">
        <is>
          <t>15行 13列，源：None 备：</t>
        </is>
      </c>
      <c r="BM183" s="0" t="inlineStr">
        <is>
          <t>21行 6列，源：2065-05-11 14:30:45.123460 备：2026-04-17 17:17:24.63065</t>
        </is>
      </c>
      <c r="BR183" s="0" t="inlineStr">
        <is>
          <t>11行 17列，源：None 备：203685477.5808</t>
        </is>
      </c>
      <c r="CF183" s="0" t="inlineStr">
        <is>
          <t>20行 1列，源：2000-05-11 00:30:45 +09:00 备：1999-05-16 01:30:45 +10:15</t>
        </is>
      </c>
      <c r="CJ183" s="0" t="inlineStr">
        <is>
          <t>23行 6列，源：2025-05-12 00:00:00.00000 -14:00 备：2026-04-17 17:18:31.53698 +08:00</t>
        </is>
      </c>
      <c r="CW183" s="0" t="inlineStr">
        <is>
          <t>11行 15列，源：nan 备：1.7900000000000e+308</t>
        </is>
      </c>
      <c r="DJ183" s="0" t="inlineStr">
        <is>
          <t>11行 9列，源：None 备：</t>
        </is>
      </c>
      <c r="DT183" s="0" t="inlineStr">
        <is>
          <t>25行 0列，源：30 备：34</t>
        </is>
      </c>
      <c r="EF183" s="0" t="inlineStr">
        <is>
          <t>10行 17列，源：None 备：922337203685477.5807</t>
        </is>
      </c>
      <c r="EK183" s="0" t="inlineStr">
        <is>
          <t>23行 6列，源：12:00:00.123460 备：</t>
        </is>
      </c>
      <c r="EQ183" s="0" t="inlineStr">
        <is>
          <t>10行 17列，源：None 备：</t>
        </is>
      </c>
      <c r="EZ183" s="0" t="inlineStr">
        <is>
          <t>10行 17列，源：None 备：922337203685477.5807</t>
        </is>
      </c>
      <c r="FD183" s="0" t="inlineStr">
        <is>
          <t>10行 17列，源：None 备：</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c_ntext列源备映射错误，源端为ntext 2147483646位	期望更改为text	实际备端为ntext 2147483646位</t>
        </is>
      </c>
      <c r="AT184" s="0" t="inlineStr">
        <is>
          <t>16行 5列，源：None 备：</t>
        </is>
      </c>
      <c r="BA184" s="0" t="inlineStr">
        <is>
          <t>15行 14列，源：None 备：</t>
        </is>
      </c>
      <c r="BM184" s="0" t="inlineStr">
        <is>
          <t>21行 7列，源：2065-05-11 14:30:45.123457 备：2026-04-17 17:17:24.630647</t>
        </is>
      </c>
      <c r="BR184" s="0" t="inlineStr">
        <is>
          <t>11行 18列，源：None 备：214748.3647</t>
        </is>
      </c>
      <c r="CF184" s="0" t="inlineStr">
        <is>
          <t>20行 2列，源：2000-05-11 00:30:45.1 +09:00 备：1999-05-16 01:30:45.1 +10:15</t>
        </is>
      </c>
      <c r="CJ184" s="0" t="inlineStr">
        <is>
          <t>23行 7列，源：2025-05-12 00:00:00.000000 -14:00 备：2026-04-17 17:18:31.536981 +08:00</t>
        </is>
      </c>
      <c r="CW184" s="0" t="inlineStr">
        <is>
          <t>11行 16列，源：nan 备：339999995214436424907732413799364296704.000000</t>
        </is>
      </c>
      <c r="DJ184" s="0" t="inlineStr">
        <is>
          <t>11行 10列，源：None 备：</t>
        </is>
      </c>
      <c r="DT184" s="0" t="inlineStr">
        <is>
          <t>25行 1列，源：12:30:45 备：</t>
        </is>
      </c>
      <c r="EF184" s="0" t="inlineStr">
        <is>
          <t>10行 18列，源：None 备：214748.3647</t>
        </is>
      </c>
      <c r="EK184" s="0" t="inlineStr">
        <is>
          <t>23行 7列，源：None 备：12:00:00.123457</t>
        </is>
      </c>
      <c r="EQ184" s="0" t="inlineStr">
        <is>
          <t>10行 18列，源：None 备：</t>
        </is>
      </c>
      <c r="EZ184" s="0" t="inlineStr">
        <is>
          <t>10行 18列，源：None 备：214748.3647</t>
        </is>
      </c>
      <c r="FD184" s="0" t="inlineStr">
        <is>
          <t>10行 18列，源：None 备：</t>
        </is>
      </c>
    </row>
    <row r="185">
      <c r="A185" s="0" t="inlineStr">
        <is>
          <t>info_datetime_dml_batch2_pk_irp1</t>
        </is>
      </c>
      <c r="K185" s="0" t="inlineStr">
        <is>
          <t>[0;34m info_datetime_dml_batch2_pk_irp1 [0m源备字段数相同，源端字段：2 	备端字段2</t>
        </is>
      </c>
      <c r="W185" s="16">
        <f>HYPERLINK("#2026041723hbase0!AZ2","NO 源备存在差异，共47个")</f>
        <v/>
      </c>
      <c r="X185" s="0">
        <f>A185</f>
        <v/>
      </c>
      <c r="AT185" s="0" t="inlineStr">
        <is>
          <t>16行 6列，源：None 备：</t>
        </is>
      </c>
      <c r="BA185" s="0" t="inlineStr">
        <is>
          <t>15行 15列，源：1.23456789012345e-30 备：123.4567890000000</t>
        </is>
      </c>
      <c r="BM185" s="0" t="inlineStr">
        <is>
          <t>21行 8列，源：2065-05-11 14:30:45.123456 备：2026-04-17 17:17:24.6306467</t>
        </is>
      </c>
      <c r="BR185" s="0" t="inlineStr">
        <is>
          <t>11行 19列，源：None 备：1</t>
        </is>
      </c>
      <c r="CF185" s="0" t="inlineStr">
        <is>
          <t>20行 3列，源：2000-05-11 00:30:45.12 +09:00 备：1999-05-16 01:30:45.12 +10:15</t>
        </is>
      </c>
      <c r="CJ185" s="0" t="inlineStr">
        <is>
          <t>23行 8列，源：2025-05-11 23:59:59.9999999 -14:00 备：2026-04-17 17:18:31.5369809 +08:00</t>
        </is>
      </c>
      <c r="CW185" s="0" t="inlineStr">
        <is>
          <t>11行 19列，源：None 备：1</t>
        </is>
      </c>
      <c r="DJ185" s="0" t="inlineStr">
        <is>
          <t>11行 11列，源：None 备：</t>
        </is>
      </c>
      <c r="DT185" s="0" t="inlineStr">
        <is>
          <t>25行 2列，源：12:30:45.100000 备：12:00:00.1</t>
        </is>
      </c>
      <c r="EF185" s="0" t="inlineStr">
        <is>
          <t>10行 19列，源：None 备：1</t>
        </is>
      </c>
      <c r="EK185" s="0" t="inlineStr">
        <is>
          <t>23行 8列，源：12:00:00.123456 备：</t>
        </is>
      </c>
      <c r="EQ185" s="0" t="inlineStr">
        <is>
          <t>10行 19列，源：None 备：</t>
        </is>
      </c>
      <c r="EZ185" s="0" t="inlineStr">
        <is>
          <t>10行 19列，源：None 备：1</t>
        </is>
      </c>
      <c r="FD185" s="0" t="inlineStr">
        <is>
          <t>10行 19列，源：None 备：</t>
        </is>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YES!PK__info_dat__3213E83FA2485911</t>
        </is>
      </c>
      <c r="J186" s="0" t="inlineStr">
        <is>
          <t>YES! 主键相关索引</t>
        </is>
      </c>
      <c r="K186" s="0" t="inlineStr">
        <is>
          <t xml:space="preserve"> NO!  	 id列源备映射错误，源端为int None位	期望更改为text	实际备端为int None位</t>
        </is>
      </c>
      <c r="AT186" s="0" t="inlineStr">
        <is>
          <t>16行 7列，源：None 备：</t>
        </is>
      </c>
      <c r="BA186" s="0" t="inlineStr">
        <is>
          <t>15行 16列，源：1.2345669834560371e-20 备：0.000000</t>
        </is>
      </c>
      <c r="BM186" s="0" t="inlineStr">
        <is>
          <t>22行 0列，源：175 备：323</t>
        </is>
      </c>
      <c r="BR186" s="0" t="inlineStr">
        <is>
          <t>12行 0列，源：14 备：20</t>
        </is>
      </c>
      <c r="CF186" s="0" t="inlineStr">
        <is>
          <t>20行 4列，源：2000-05-11 00:30:45.123 +09:00 备：1999-05-16 01:30:45.123 +10:15</t>
        </is>
      </c>
      <c r="CJ186" s="0" t="inlineStr">
        <is>
          <t>24行 0列，源：63 备：54</t>
        </is>
      </c>
      <c r="CW186" s="0" t="inlineStr">
        <is>
          <t>12行 0列，源：13 备：20</t>
        </is>
      </c>
      <c r="DJ186" s="0" t="inlineStr">
        <is>
          <t>11行 12列，源：None 备：</t>
        </is>
      </c>
      <c r="DT186" s="0" t="inlineStr">
        <is>
          <t>25行 3列，源：12:30:45.120000 备：</t>
        </is>
      </c>
      <c r="EF186" s="0" t="inlineStr">
        <is>
          <t>11行 0列，源：12 备：2</t>
        </is>
      </c>
      <c r="EK186" s="0" t="inlineStr">
        <is>
          <t>24行 0列，源：65 备：7</t>
        </is>
      </c>
      <c r="EQ186" s="0" t="inlineStr">
        <is>
          <t>11行 0列，源：12 备：11</t>
        </is>
      </c>
      <c r="EZ186" s="0" t="inlineStr">
        <is>
          <t>11行 0列，源：12 备：2</t>
        </is>
      </c>
      <c r="FD186" s="0" t="inlineStr">
        <is>
          <t>11行 0列，源：12 备：11</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c_datetime列源备映射错误，源端为datetime None位	期望更改为text	实际备端为datetime None位</t>
        </is>
      </c>
      <c r="AT187" s="0" t="inlineStr">
        <is>
          <t>16行 8列，源：None 备：</t>
        </is>
      </c>
      <c r="BA187" s="0" t="inlineStr">
        <is>
          <t>15行 19列，源：False 备：1</t>
        </is>
      </c>
      <c r="BM187" s="0" t="inlineStr">
        <is>
          <t>22行 1列，源：9999-12-31 23:59:59 备：2026-04-17 17:17:25</t>
        </is>
      </c>
      <c r="BR187" s="0" t="inlineStr">
        <is>
          <t>12行 1列，源：nan 备：</t>
        </is>
      </c>
      <c r="CF187" s="0" t="inlineStr">
        <is>
          <t>20行 5列，源：2000-05-11 00:30:45.1235 +09:00 备：1999-05-16 01:30:45.1235 +10:15</t>
        </is>
      </c>
      <c r="CJ187" s="0" t="inlineStr">
        <is>
          <t>24行 1列，源：1971-05-11 00:00:00 +14:00 备：0001-01-01 00:00:00 +00:00</t>
        </is>
      </c>
      <c r="CW187" s="0" t="inlineStr">
        <is>
          <t>12行 1列，源：nan 备：222</t>
        </is>
      </c>
      <c r="DJ187" s="0" t="inlineStr">
        <is>
          <t>11行 13列，源：None 备：</t>
        </is>
      </c>
      <c r="DT187" s="0" t="inlineStr">
        <is>
          <t>25行 4列，源：12:30:45.123000 备：12:00:00.123</t>
        </is>
      </c>
      <c r="EF187" s="0" t="inlineStr">
        <is>
          <t>11行 1列，源：nan 备：255</t>
        </is>
      </c>
      <c r="EK187" s="0" t="inlineStr">
        <is>
          <t>24行 1列，源：00:00:01 备：12:30:45</t>
        </is>
      </c>
      <c r="EQ187" s="0" t="inlineStr">
        <is>
          <t>11行 1列，源：nan 备：200</t>
        </is>
      </c>
      <c r="EZ187" s="0" t="inlineStr">
        <is>
          <t>11行 1列，源：nan 备：255</t>
        </is>
      </c>
      <c r="FD187" s="0" t="inlineStr">
        <is>
          <t>11行 1列，源：nan 备：200</t>
        </is>
      </c>
    </row>
    <row r="188">
      <c r="A188" s="0" t="inlineStr">
        <is>
          <t>info_nvarchar_dml_batch1_pk_drp1</t>
        </is>
      </c>
      <c r="K188" s="0" t="inlineStr">
        <is>
          <t>[0;34m info_nvarchar_dml_batch1_pk_drp1 [0m源备字段数相同，源端字段：4 	备端字段4</t>
        </is>
      </c>
      <c r="W188" s="0" t="inlineStr">
        <is>
          <t>YES 源备无差异</t>
        </is>
      </c>
      <c r="X188" s="0">
        <f>A188</f>
        <v/>
      </c>
      <c r="AT188" s="0" t="inlineStr">
        <is>
          <t>16行 10列，源：None 备：</t>
        </is>
      </c>
      <c r="BA188" s="0" t="inlineStr">
        <is>
          <t>16行 0列，源：17 备：6</t>
        </is>
      </c>
      <c r="BM188" s="0" t="inlineStr">
        <is>
          <t>22行 2列，源：9999-12-31 23:59:59.900000 备：2026-04-17 17:17:24.6</t>
        </is>
      </c>
      <c r="BR188" s="0" t="inlineStr">
        <is>
          <t>12行 2列，源：nan 备：</t>
        </is>
      </c>
      <c r="CF188" s="0" t="inlineStr">
        <is>
          <t>20行 6列，源：2000-05-11 00:30:45.12346 +09:00 备：1999-05-16 01:30:45.12346 +10:15</t>
        </is>
      </c>
      <c r="CJ188" s="0" t="inlineStr">
        <is>
          <t>24行 2列，源：1971-05-11 00:00:00.0 +14:00 备：0001-01-01 00:00:00.0 +00:00</t>
        </is>
      </c>
      <c r="CW188" s="0" t="inlineStr">
        <is>
          <t>12行 2列，源：nan 备：</t>
        </is>
      </c>
      <c r="DJ188" s="0" t="inlineStr">
        <is>
          <t>11行 14列，源：None 备：</t>
        </is>
      </c>
      <c r="DT188" s="0" t="inlineStr">
        <is>
          <t>25行 5列，源：12:30:45.123500 备：</t>
        </is>
      </c>
      <c r="EF188" s="0" t="inlineStr">
        <is>
          <t>11行 2列，源：nan 备：32767</t>
        </is>
      </c>
      <c r="EK188" s="0" t="inlineStr">
        <is>
          <t>24行 2列，源：None 备：12:30:45.1</t>
        </is>
      </c>
      <c r="EQ188" s="0" t="inlineStr">
        <is>
          <t>11行 2列，源：nan 备：20000</t>
        </is>
      </c>
      <c r="EZ188" s="0" t="inlineStr">
        <is>
          <t>11行 2列，源：nan 备：32767</t>
        </is>
      </c>
      <c r="FD188" s="0" t="inlineStr">
        <is>
          <t>11行 2列，源：nan 备：20000</t>
        </is>
      </c>
    </row>
    <row r="189">
      <c r="B189" s="0" t="inlineStr">
        <is>
          <t>YES</t>
        </is>
      </c>
      <c r="C189" s="0" t="inlineStr">
        <is>
          <t>NULL</t>
        </is>
      </c>
      <c r="D189" s="0" t="inlineStr">
        <is>
          <t>NULL</t>
        </is>
      </c>
      <c r="E189" s="0" t="inlineStr">
        <is>
          <t>NULL</t>
        </is>
      </c>
      <c r="F189" s="0" t="inlineStr">
        <is>
          <t>NULL</t>
        </is>
      </c>
      <c r="G189" s="0" t="inlineStr">
        <is>
          <t>NULL</t>
        </is>
      </c>
      <c r="H189" s="0" t="inlineStr">
        <is>
          <t>NULL</t>
        </is>
      </c>
      <c r="I189" s="0" t="inlineStr">
        <is>
          <t>YES!PK__info_nva__3213E83FC3C29C6D</t>
        </is>
      </c>
      <c r="J189" s="0" t="inlineStr">
        <is>
          <t>YES! 主键相关索引</t>
        </is>
      </c>
      <c r="K189" s="0" t="inlineStr">
        <is>
          <t xml:space="preserve"> NO!  	 id列源备映射错误，源端为int None位	期望更改为text	实际备端为int None位</t>
        </is>
      </c>
      <c r="AT189" s="0" t="inlineStr">
        <is>
          <t>16行 11列，源：None 备：</t>
        </is>
      </c>
      <c r="BA189" s="0" t="inlineStr">
        <is>
          <t>16行 2列，源：0.0 备：0</t>
        </is>
      </c>
      <c r="BM189" s="0" t="inlineStr">
        <is>
          <t>22行 3列，源：9999-12-31 23:59:59.990000 备：2026-04-17 17:17:24.63</t>
        </is>
      </c>
      <c r="BR189" s="0" t="inlineStr">
        <is>
          <t>12行 3列，源：nan 备：</t>
        </is>
      </c>
      <c r="CF189" s="0" t="inlineStr">
        <is>
          <t>20行 7列，源：2000-05-11 00:30:45.123457 +09:00 备：1999-05-16 01:30:45.123457 +10:15</t>
        </is>
      </c>
      <c r="CJ189" s="0" t="inlineStr">
        <is>
          <t>24行 3列，源：1971-05-11 00:00:00.00 +14:00 备：0001-01-01 00:00:00.00 +00:00</t>
        </is>
      </c>
      <c r="CW189" s="0" t="inlineStr">
        <is>
          <t>12行 3列，源：nan 备：</t>
        </is>
      </c>
      <c r="DJ189" s="0" t="inlineStr">
        <is>
          <t>11行 15列，源：nan 备：</t>
        </is>
      </c>
      <c r="DT189" s="0" t="inlineStr">
        <is>
          <t>25行 6列，源：12:30:45.123460 备：12:00:00.12346</t>
        </is>
      </c>
      <c r="EF189" s="0" t="inlineStr">
        <is>
          <t>11行 3列，源：nan 备：2147483647</t>
        </is>
      </c>
      <c r="EK189" s="0" t="inlineStr">
        <is>
          <t>24行 3列，源：00:00:01.120000 备：12:30:45.12</t>
        </is>
      </c>
      <c r="EQ189" s="0" t="inlineStr">
        <is>
          <t>11行 3列，源：nan 备：2000000000</t>
        </is>
      </c>
      <c r="EZ189" s="0" t="inlineStr">
        <is>
          <t>11行 3列，源：nan 备：2147483647</t>
        </is>
      </c>
      <c r="FD189" s="0" t="inlineStr">
        <is>
          <t>11行 3列，源：nan 备：2000000000</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c_nvarchar列源备映射错误，源端为nvarchar 2位	期望更改为text	实际备端为nvarchar 2位</t>
        </is>
      </c>
      <c r="AT190" s="0" t="inlineStr">
        <is>
          <t>16行 12列，源：None 备：</t>
        </is>
      </c>
      <c r="BA190" s="0" t="inlineStr">
        <is>
          <t>16行 5列，源：None 备：</t>
        </is>
      </c>
      <c r="BM190" s="0" t="inlineStr">
        <is>
          <t>22行 4列，源：9999-12-31 23:59:59.999000 备：2026-04-17 17:17:24.631</t>
        </is>
      </c>
      <c r="BR190" s="0" t="inlineStr">
        <is>
          <t>12行 4列，源：nan 备：</t>
        </is>
      </c>
      <c r="CF190" s="0" t="inlineStr">
        <is>
          <t>20行 8列，源：2000-05-11 00:30:45.1234567 +09:00 备：1999-05-16 01:30:45.1234567 +10:15</t>
        </is>
      </c>
      <c r="CJ190" s="0" t="inlineStr">
        <is>
          <t>24行 4列，源：1971-05-11 00:00:00.000 +14:00 备：0001-01-01 00:00:00.000 +00:00</t>
        </is>
      </c>
      <c r="CW190" s="0" t="inlineStr">
        <is>
          <t>12行 4列，源：nan 备：</t>
        </is>
      </c>
      <c r="DJ190" s="0" t="inlineStr">
        <is>
          <t>11行 16列，源：nan 备：</t>
        </is>
      </c>
      <c r="DT190" s="0" t="inlineStr">
        <is>
          <t>25行 7列，源：12:30:45.123456 备：</t>
        </is>
      </c>
      <c r="EF190" s="0" t="inlineStr">
        <is>
          <t>11行 4列，源：nan 备：9223372036854775807</t>
        </is>
      </c>
      <c r="EK190" s="0" t="inlineStr">
        <is>
          <t>24行 4列，源：None 备：12:30:45.123</t>
        </is>
      </c>
      <c r="EQ190" s="0" t="inlineStr">
        <is>
          <t>11行 4列，源：nan 备：2000000000000000</t>
        </is>
      </c>
      <c r="EZ190" s="0" t="inlineStr">
        <is>
          <t>11行 4列，源：nan 备：9223372036854775807</t>
        </is>
      </c>
      <c r="FD190" s="0" t="inlineStr">
        <is>
          <t>11行 4列，源：nan 备：2000000000000000</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c_nvarchar20列源备映射错误，源端为nvarchar 40位	期望更改为text	实际备端为nvarchar 40位</t>
        </is>
      </c>
      <c r="AT191" s="0" t="inlineStr">
        <is>
          <t>16行 13列，源：None 备：</t>
        </is>
      </c>
      <c r="BA191" s="0" t="inlineStr">
        <is>
          <t>16行 6列，源：None 备：</t>
        </is>
      </c>
      <c r="BM191" s="0" t="inlineStr">
        <is>
          <t>22行 5列，源：9999-12-31 23:59:59.999900 备：2026-04-17 17:17:24.6306</t>
        </is>
      </c>
      <c r="BR191" s="0" t="inlineStr">
        <is>
          <t>12行 15列，源：nan 备：-340282346600000016151267322115014000640.0000000000000</t>
        </is>
      </c>
      <c r="CF191" s="0" t="inlineStr">
        <is>
          <t>21行 0列，源：29 备：180</t>
        </is>
      </c>
      <c r="CJ191" s="0" t="inlineStr">
        <is>
          <t>24行 5列，源：1971-05-11 00:00:00.0000 +14:00 备：0001-01-01 00:00:00.0000 +00:00</t>
        </is>
      </c>
      <c r="CW191" s="0" t="inlineStr">
        <is>
          <t>12行 5列，源：None 备：</t>
        </is>
      </c>
      <c r="DJ191" s="0" t="inlineStr">
        <is>
          <t>11行 19列，源：None 备：</t>
        </is>
      </c>
      <c r="DT191" s="0" t="inlineStr">
        <is>
          <t>25行 8列，源：12:30:45.123456 备：12:00:00.1234567</t>
        </is>
      </c>
      <c r="EF191" s="0" t="inlineStr">
        <is>
          <t>11行 15列，源：nan 备：1.7900000000000e+308</t>
        </is>
      </c>
      <c r="EK191" s="0" t="inlineStr">
        <is>
          <t>24行 5列，源：00:00:01.123500 备：12:30:45.1230</t>
        </is>
      </c>
      <c r="EQ191" s="0" t="inlineStr">
        <is>
          <t>11行 15列，源：nan 备：</t>
        </is>
      </c>
      <c r="EZ191" s="0" t="inlineStr">
        <is>
          <t>11行 15列，源：nan 备：1.7900000000000e+308</t>
        </is>
      </c>
      <c r="FD191" s="0" t="inlineStr">
        <is>
          <t>11行 15列，源：nan 备：</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c_nvarchar3500列源备映射错误，源端为nvarchar 7000位	期望更改为text	实际备端为nvarchar 7000位</t>
        </is>
      </c>
      <c r="AT192" s="0" t="inlineStr">
        <is>
          <t>16行 14列，源：None 备：</t>
        </is>
      </c>
      <c r="BA192" s="0" t="inlineStr">
        <is>
          <t>16行 7列，源：None 备：</t>
        </is>
      </c>
      <c r="BM192" s="0" t="inlineStr">
        <is>
          <t>22行 6列，源：9999-12-31 23:59:59.999990 备：2026-04-17 17:17:24.63065</t>
        </is>
      </c>
      <c r="BR192" s="0" t="inlineStr">
        <is>
          <t>12行 16列，源：nan 备：-340282306073709652508363335590014353408.000000</t>
        </is>
      </c>
      <c r="CF192" s="0" t="inlineStr">
        <is>
          <t>21行 1列，源：1999-05-16 01:30:45 +10:15 备：2013-03-12 02:00:00 -04:25</t>
        </is>
      </c>
      <c r="CJ192" s="0" t="inlineStr">
        <is>
          <t>24行 6列，源：1971-05-11 00:00:00.00000 +14:00 备：0001-01-01 00:00:00.00000 +00:00</t>
        </is>
      </c>
      <c r="CW192" s="0" t="inlineStr">
        <is>
          <t>12行 6列，源：None 备：</t>
        </is>
      </c>
      <c r="DJ192" s="0" t="inlineStr">
        <is>
          <t>12行 0列，源：17 备：21</t>
        </is>
      </c>
      <c r="DT192" s="0" t="inlineStr">
        <is>
          <t>26行 0列，源：31 备：35</t>
        </is>
      </c>
      <c r="EF192" s="0" t="inlineStr">
        <is>
          <t>11行 16列，源：nan 备：339999995214436424907732413799364296704.000000</t>
        </is>
      </c>
      <c r="EK192" s="0" t="inlineStr">
        <is>
          <t>24行 6列，源：None 备：12:30:45.12300</t>
        </is>
      </c>
      <c r="EQ192" s="0" t="inlineStr">
        <is>
          <t>11行 16列，源：nan 备：</t>
        </is>
      </c>
      <c r="EZ192" s="0" t="inlineStr">
        <is>
          <t>11行 16列，源：nan 备：339999995214436424907732413799364296704.000000</t>
        </is>
      </c>
      <c r="FD192" s="0" t="inlineStr">
        <is>
          <t>11行 16列，源：nan 备：</t>
        </is>
      </c>
    </row>
    <row r="193">
      <c r="K193" s="0" t="inlineStr">
        <is>
          <t>~ 空表</t>
        </is>
      </c>
      <c r="AT193" s="0" t="inlineStr">
        <is>
          <t>16行 15列，源：1.23456789012345e-30 备：0.0000000000000</t>
        </is>
      </c>
      <c r="BA193" s="0" t="inlineStr">
        <is>
          <t>16行 8列，源：None 备：</t>
        </is>
      </c>
      <c r="BM193" s="0" t="inlineStr">
        <is>
          <t>22行 7列，源：9999-12-31 23:59:59.999999 备：2026-04-17 17:17:24.630647</t>
        </is>
      </c>
      <c r="BR193" s="0" t="inlineStr">
        <is>
          <t>12行 17列，源：None 备：-922337203685477.5808</t>
        </is>
      </c>
      <c r="CF193" s="0" t="inlineStr">
        <is>
          <t>21行 2列，源：1999-05-16 01:30:45.1 +10:15 备：2013-03-12 02:00:00.0 -04:25</t>
        </is>
      </c>
      <c r="CJ193" s="0" t="inlineStr">
        <is>
          <t>24行 7列，源：1971-05-11 00:00:00.000000 +14:00 备：0001-01-01 00:00:00.000000 +00:00</t>
        </is>
      </c>
      <c r="CW193" s="0" t="inlineStr">
        <is>
          <t>12行 7列，源：None 备：</t>
        </is>
      </c>
      <c r="DJ193" s="0" t="inlineStr">
        <is>
          <t>12行 1列，源：nan 备：</t>
        </is>
      </c>
      <c r="DT193" s="0" t="inlineStr">
        <is>
          <t>26行 1列，源：12:30:45 备：00:00:01</t>
        </is>
      </c>
      <c r="EF193" s="0" t="inlineStr">
        <is>
          <t>11行 17列，源：None 备：922337203685477.5807</t>
        </is>
      </c>
      <c r="EK193" s="0" t="inlineStr">
        <is>
          <t>24行 7列，源：00:00:01.123457 备：12:30:45.123000</t>
        </is>
      </c>
      <c r="EQ193" s="0" t="inlineStr">
        <is>
          <t>11行 17列，源：None 备：</t>
        </is>
      </c>
      <c r="EZ193" s="0" t="inlineStr">
        <is>
          <t>11行 17列，源：None 备：922337203685477.5807</t>
        </is>
      </c>
      <c r="FD193" s="0" t="inlineStr">
        <is>
          <t>11行 17列，源：None 备：</t>
        </is>
      </c>
    </row>
    <row r="194">
      <c r="A194" s="0" t="inlineStr">
        <is>
          <t>info_int_dml_batch1_pk_urp2</t>
        </is>
      </c>
      <c r="K194" s="0" t="inlineStr">
        <is>
          <t>[0;34m info_int_dml_batch1_pk_urp2 [0m源备字段数相同，源端字段：20 	备端字段20</t>
        </is>
      </c>
      <c r="W194" s="16">
        <f>HYPERLINK("#2026041723hbase0!BA2","NO 源备存在差异，共240个")</f>
        <v/>
      </c>
      <c r="X194" s="0">
        <f>A194</f>
        <v/>
      </c>
      <c r="AT194" s="0" t="inlineStr">
        <is>
          <t>16行 16列，源：1.2345669834560371e-20 备：0.000000</t>
        </is>
      </c>
      <c r="BA194" s="0" t="inlineStr">
        <is>
          <t>16行 10列，源：None 备：</t>
        </is>
      </c>
      <c r="BM194" s="0" t="inlineStr">
        <is>
          <t>22行 8列，源：9999-12-31 23:59:59.999999 备：2026-04-17 17:17:24.6306467</t>
        </is>
      </c>
      <c r="BR194" s="0" t="inlineStr">
        <is>
          <t>12行 18列，源：None 备：-214748.3648</t>
        </is>
      </c>
      <c r="CF194" s="0" t="inlineStr">
        <is>
          <t>21行 3列，源：1999-05-16 01:30:45.12 +10:15 备：2013-03-12 02:00:00.00 -04:25</t>
        </is>
      </c>
      <c r="CJ194" s="0" t="inlineStr">
        <is>
          <t>24行 8列，源：1971-05-11 00:00:00.0000001 +14:00 备：0001-01-01 00:00:00.0000000 +00:00</t>
        </is>
      </c>
      <c r="CW194" s="0" t="inlineStr">
        <is>
          <t>12行 8列，源：None 备：</t>
        </is>
      </c>
      <c r="DJ194" s="0" t="inlineStr">
        <is>
          <t>12行 2列，源：nan 备：-22345</t>
        </is>
      </c>
      <c r="DT194" s="0" t="inlineStr">
        <is>
          <t>26行 2列，源：12:30:45.100000 备：</t>
        </is>
      </c>
      <c r="EF194" s="0" t="inlineStr">
        <is>
          <t>11行 18列，源：None 备：214748.3647</t>
        </is>
      </c>
      <c r="EK194" s="0" t="inlineStr">
        <is>
          <t>24行 8列，源：None 备：12:30:45.1230000</t>
        </is>
      </c>
      <c r="EQ194" s="0" t="inlineStr">
        <is>
          <t>11行 18列，源：None 备：</t>
        </is>
      </c>
      <c r="EZ194" s="0" t="inlineStr">
        <is>
          <t>11行 18列，源：None 备：214748.3647</t>
        </is>
      </c>
      <c r="FD194" s="0" t="inlineStr">
        <is>
          <t>11行 18列，源：None 备：</t>
        </is>
      </c>
    </row>
    <row r="195">
      <c r="B195" s="0" t="inlineStr">
        <is>
          <t>YES</t>
        </is>
      </c>
      <c r="C195" s="0" t="inlineStr">
        <is>
          <t>NULL</t>
        </is>
      </c>
      <c r="D195" s="0" t="inlineStr">
        <is>
          <t>NULL</t>
        </is>
      </c>
      <c r="E195" s="0" t="inlineStr">
        <is>
          <t>NULL</t>
        </is>
      </c>
      <c r="F195" s="0" t="inlineStr">
        <is>
          <t>NULL</t>
        </is>
      </c>
      <c r="G195" s="0" t="inlineStr">
        <is>
          <t>NULL</t>
        </is>
      </c>
      <c r="H195" s="0" t="inlineStr">
        <is>
          <t>NULL</t>
        </is>
      </c>
      <c r="I195" s="0" t="inlineStr">
        <is>
          <t>YES!PK__info_int__3213E83FF3E976FE</t>
        </is>
      </c>
      <c r="J195" s="0" t="inlineStr">
        <is>
          <t>YES! 主键相关索引</t>
        </is>
      </c>
      <c r="K195" s="0" t="inlineStr">
        <is>
          <t xml:space="preserve"> NO!  	 id列源备映射错误，源端为int None位	期望更改为text	实际备端为int None位</t>
        </is>
      </c>
      <c r="AT195" s="0" t="inlineStr">
        <is>
          <t>16行 19列，源：False 备：0</t>
        </is>
      </c>
      <c r="BA195" s="0" t="inlineStr">
        <is>
          <t>16行 11列，源：None 备：</t>
        </is>
      </c>
      <c r="BM195" s="0" t="inlineStr">
        <is>
          <t>23行 0列，源：176 备：325</t>
        </is>
      </c>
      <c r="BR195" s="0" t="inlineStr">
        <is>
          <t>12行 19列，源：None 备：0</t>
        </is>
      </c>
      <c r="CF195" s="0" t="inlineStr">
        <is>
          <t>21行 4列，源：1999-05-16 01:30:45.123 +10:15 备：2013-03-12 02:00:00.000 -04:25</t>
        </is>
      </c>
      <c r="CJ195" s="0" t="inlineStr">
        <is>
          <t>25行 0列，源：102 备：55</t>
        </is>
      </c>
      <c r="CW195" s="0" t="inlineStr">
        <is>
          <t>12行 9列，源：None 备：</t>
        </is>
      </c>
      <c r="DJ195" s="0" t="inlineStr">
        <is>
          <t>12行 3列，源：nan 备：</t>
        </is>
      </c>
      <c r="DT195" s="0" t="inlineStr">
        <is>
          <t>26行 3列，源：12:30:45.120000 备：00:00:01.12</t>
        </is>
      </c>
      <c r="EF195" s="0" t="inlineStr">
        <is>
          <t>11行 19列，源：None 备：1</t>
        </is>
      </c>
      <c r="EK195" s="0" t="inlineStr">
        <is>
          <t>25行 0列，源：66 备：8</t>
        </is>
      </c>
      <c r="EQ195" s="0" t="inlineStr">
        <is>
          <t>11行 19列，源：None 备：</t>
        </is>
      </c>
      <c r="EZ195" s="0" t="inlineStr">
        <is>
          <t>11行 19列，源：None 备：1</t>
        </is>
      </c>
      <c r="FD195" s="0" t="inlineStr">
        <is>
          <t>11行 19列，源：None 备：</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c_tinyint列源备映射错误，源端为tinyint None位	期望更改为text	实际备端为tinyint None位</t>
        </is>
      </c>
      <c r="AT196" s="0" t="inlineStr">
        <is>
          <t>17行 0列，源：18 备：7</t>
        </is>
      </c>
      <c r="BA196" s="0" t="inlineStr">
        <is>
          <t>16行 12列，源：None 备：</t>
        </is>
      </c>
      <c r="BM196" s="0" t="inlineStr">
        <is>
          <t>23行 1列，源：1945-05-11 14:30:45 备：9999-12-31 23:59:59</t>
        </is>
      </c>
      <c r="BR196" s="0" t="inlineStr">
        <is>
          <t>13行 0列，源：15 备：3</t>
        </is>
      </c>
      <c r="CF196" s="0" t="inlineStr">
        <is>
          <t>21行 5列，源：1999-05-16 01:30:45.1235 +10:15 备：2013-03-12 02:00:00.0000 -04:25</t>
        </is>
      </c>
      <c r="CJ196" s="0" t="inlineStr">
        <is>
          <t>25行 1列，源：1900-01-01 00:00:00 +00:00 备：9999-12-31 23:59:59 +00:00</t>
        </is>
      </c>
      <c r="CW196" s="0" t="inlineStr">
        <is>
          <t>12行 10列，源：None 备：</t>
        </is>
      </c>
      <c r="DJ196" s="0" t="inlineStr">
        <is>
          <t>12行 4列，源：nan 备：</t>
        </is>
      </c>
      <c r="DT196" s="0" t="inlineStr">
        <is>
          <t>26行 4列，源：12:30:45.123000 备：</t>
        </is>
      </c>
      <c r="EF196" s="0" t="inlineStr">
        <is>
          <t>12行 0列，源：13 备：20</t>
        </is>
      </c>
      <c r="EK196" s="0" t="inlineStr">
        <is>
          <t>25行 1列，源：12:00:00 备：12:30:45</t>
        </is>
      </c>
      <c r="EQ196" s="0" t="inlineStr">
        <is>
          <t>12行 0列，源：13 备：110</t>
        </is>
      </c>
      <c r="EZ196" s="0" t="inlineStr">
        <is>
          <t>12行 0列，源：13 备：20</t>
        </is>
      </c>
      <c r="FD196" s="0" t="inlineStr">
        <is>
          <t>12行 0列，源：13 备：110</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c_smallint列源备映射错误，源端为smallint None位	期望更改为text	实际备端为smallint None位</t>
        </is>
      </c>
      <c r="AT197" s="0" t="inlineStr">
        <is>
          <t>17行 2列，源：nan 备：32767</t>
        </is>
      </c>
      <c r="BA197" s="0" t="inlineStr">
        <is>
          <t>16行 13列，源：None 备：</t>
        </is>
      </c>
      <c r="BM197" s="0" t="inlineStr">
        <is>
          <t>23行 2列，源：1945-05-11 14:30:45.100000 备：9999-12-31 23:59:59.9</t>
        </is>
      </c>
      <c r="BR197" s="0" t="inlineStr">
        <is>
          <t>13行 1列，源：nan 备：100</t>
        </is>
      </c>
      <c r="CF197" s="0" t="inlineStr">
        <is>
          <t>21行 6列，源：1999-05-16 01:30:45.12346 +10:15 备：2013-03-12 02:00:00.00000 -04:25</t>
        </is>
      </c>
      <c r="CJ197" s="0" t="inlineStr">
        <is>
          <t>25行 2列，源：1900-01-01 00:00:00.0 +00:00 备：9999-12-31 23:59:59.9 +00:00</t>
        </is>
      </c>
      <c r="CW197" s="0" t="inlineStr">
        <is>
          <t>12行 11列，源：None 备：</t>
        </is>
      </c>
      <c r="DJ197" s="0" t="inlineStr">
        <is>
          <t>12行 5列，源：None 备：</t>
        </is>
      </c>
      <c r="DT197" s="0" t="inlineStr">
        <is>
          <t>26行 5列，源：12:30:45.123500 备：00:00:01.1235</t>
        </is>
      </c>
      <c r="EF197" s="0" t="inlineStr">
        <is>
          <t>12行 1列，源：nan 备：</t>
        </is>
      </c>
      <c r="EK197" s="0" t="inlineStr">
        <is>
          <t>25行 2列，源：None 备：12:30:45.1</t>
        </is>
      </c>
      <c r="EQ197" s="0" t="inlineStr">
        <is>
          <t>12行 1列，源：nan 备：</t>
        </is>
      </c>
      <c r="EZ197" s="0" t="inlineStr">
        <is>
          <t>12行 1列，源：nan 备：</t>
        </is>
      </c>
      <c r="FD197" s="0" t="inlineStr">
        <is>
          <t>12行 1列，源：nan 备：</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c_int列源备映射错误，源端为int None位	期望更改为text	实际备端为int None位</t>
        </is>
      </c>
      <c r="AT198" s="0" t="inlineStr">
        <is>
          <t>17行 5列，源：None 备：</t>
        </is>
      </c>
      <c r="BA198" s="0" t="inlineStr">
        <is>
          <t>16行 14列，源：None 备：</t>
        </is>
      </c>
      <c r="BM198" s="0" t="inlineStr">
        <is>
          <t>23行 3列，源：1945-05-11 14:30:45.120000 备：9999-12-31 23:59:59.99</t>
        </is>
      </c>
      <c r="BR198" s="0" t="inlineStr">
        <is>
          <t>13行 2列，源：nan 备：0</t>
        </is>
      </c>
      <c r="CF198" s="0" t="inlineStr">
        <is>
          <t>21行 7列，源：1999-05-16 01:30:45.123457 +10:15 备：2013-03-12 02:00:00.000000 -04:25</t>
        </is>
      </c>
      <c r="CJ198" s="0" t="inlineStr">
        <is>
          <t>25行 3列，源：1900-01-01 00:00:00.00 +00:00 备：9999-12-31 23:59:59.99 +00:00</t>
        </is>
      </c>
      <c r="CW198" s="0" t="inlineStr">
        <is>
          <t>12行 12列，源：None 备：</t>
        </is>
      </c>
      <c r="DJ198" s="0" t="inlineStr">
        <is>
          <t>12行 6列，源：None 备：</t>
        </is>
      </c>
      <c r="DT198" s="0" t="inlineStr">
        <is>
          <t>26行 6列，源：12:30:45.123460 备：</t>
        </is>
      </c>
      <c r="EF198" s="0" t="inlineStr">
        <is>
          <t>12行 2列，源：nan 备：</t>
        </is>
      </c>
      <c r="EK198" s="0" t="inlineStr">
        <is>
          <t>25行 3列，源：12:00:00.120000 备：12:30:45.12</t>
        </is>
      </c>
      <c r="EQ198" s="0" t="inlineStr">
        <is>
          <t>12行 2列，源：nan 备：</t>
        </is>
      </c>
      <c r="EZ198" s="0" t="inlineStr">
        <is>
          <t>12行 2列，源：nan 备：</t>
        </is>
      </c>
      <c r="FD198" s="0" t="inlineStr">
        <is>
          <t>12行 2列，源：nan 备：</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c_bigint列源备映射错误，源端为bigint None位	期望更改为text	实际备端为bigint None位</t>
        </is>
      </c>
      <c r="AT199" s="0" t="inlineStr">
        <is>
          <t>17行 6列，源：None 备：</t>
        </is>
      </c>
      <c r="BA199" s="0" t="inlineStr">
        <is>
          <t>16行 15列，源：1.23456789012345e-30 备：0.0000000000000</t>
        </is>
      </c>
      <c r="BM199" s="0" t="inlineStr">
        <is>
          <t>23行 4列，源：1945-05-11 14:30:45.123000 备：9999-12-31 23:59:59.999</t>
        </is>
      </c>
      <c r="BR199" s="0" t="inlineStr">
        <is>
          <t>13行 3列，源：nan 备：0</t>
        </is>
      </c>
      <c r="CF199" s="0" t="inlineStr">
        <is>
          <t>21行 8列，源：1999-05-16 01:30:45.1234567 +10:15 备：2013-03-12 02:00:00.0000000 -04:25</t>
        </is>
      </c>
      <c r="CJ199" s="0" t="inlineStr">
        <is>
          <t>25行 4列，源：1900-01-01 00:00:00.000 +00:00 备：9999-12-31 23:59:59.999 +00:00</t>
        </is>
      </c>
      <c r="CW199" s="0" t="inlineStr">
        <is>
          <t>12行 13列，源：None 备：</t>
        </is>
      </c>
      <c r="DJ199" s="0" t="inlineStr">
        <is>
          <t>12行 7列，源：None 备：</t>
        </is>
      </c>
      <c r="DT199" s="0" t="inlineStr">
        <is>
          <t>26行 7列，源：12:30:45.123457 备：00:00:01.123457</t>
        </is>
      </c>
      <c r="EF199" s="0" t="inlineStr">
        <is>
          <t>12行 3列，源：nan 备：</t>
        </is>
      </c>
      <c r="EK199" s="0" t="inlineStr">
        <is>
          <t>25行 4列，源：None 备：12:30:45.123</t>
        </is>
      </c>
      <c r="EQ199" s="0" t="inlineStr">
        <is>
          <t>12行 3列，源：nan 备：</t>
        </is>
      </c>
      <c r="EZ199" s="0" t="inlineStr">
        <is>
          <t>12行 3列，源：nan 备：</t>
        </is>
      </c>
      <c r="FD199" s="0" t="inlineStr">
        <is>
          <t>12行 3列，源：nan 备：</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c_decimal列源备映射错误，源端为decimal None位	期望更改为text	实际备端为decimal None位</t>
        </is>
      </c>
      <c r="AT200" s="0" t="inlineStr">
        <is>
          <t>17行 7列，源：None 备：</t>
        </is>
      </c>
      <c r="BA200" s="0" t="inlineStr">
        <is>
          <t>16行 16列，源：1.2345669834560371e-20 备：0.000000</t>
        </is>
      </c>
      <c r="BM200" s="0" t="inlineStr">
        <is>
          <t>23行 5列，源：1945-05-11 14:30:45.123500 备：9999-12-31 23:59:59.9999</t>
        </is>
      </c>
      <c r="BR200" s="0" t="inlineStr">
        <is>
          <t>13行 4列，源：nan 备：0</t>
        </is>
      </c>
      <c r="CF200" s="0" t="inlineStr">
        <is>
          <t>22行 0列，源：30 备：181</t>
        </is>
      </c>
      <c r="CJ200" s="0" t="inlineStr">
        <is>
          <t>25行 5列，源：1900-01-01 00:00:00.0000 +00:00 备：9999-12-31 23:59:59.9999 +00:00</t>
        </is>
      </c>
      <c r="CW200" s="0" t="inlineStr">
        <is>
          <t>12行 14列，源：None 备：</t>
        </is>
      </c>
      <c r="DJ200" s="0" t="inlineStr">
        <is>
          <t>12行 8列，源：None 备：</t>
        </is>
      </c>
      <c r="DT200" s="0" t="inlineStr">
        <is>
          <t>26行 8列，源：12:30:45.123456 备：</t>
        </is>
      </c>
      <c r="EF200" s="0" t="inlineStr">
        <is>
          <t>12行 4列，源：nan 备：</t>
        </is>
      </c>
      <c r="EK200" s="0" t="inlineStr">
        <is>
          <t>25行 5列，源：12:00:00.123500 备：12:30:45.1234</t>
        </is>
      </c>
      <c r="EQ200" s="0" t="inlineStr">
        <is>
          <t>12行 4列，源：nan 备：</t>
        </is>
      </c>
      <c r="EZ200" s="0" t="inlineStr">
        <is>
          <t>12行 4列，源：nan 备：</t>
        </is>
      </c>
      <c r="FD200" s="0" t="inlineStr">
        <is>
          <t>12行 4列，源：nan 备：</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c_decimal38列源备映射错误，源端为decimal None位	期望更改为text	实际备端为decimal None位</t>
        </is>
      </c>
      <c r="AT201" s="0" t="inlineStr">
        <is>
          <t>17行 8列，源：None 备：</t>
        </is>
      </c>
      <c r="BA201" s="0" t="inlineStr">
        <is>
          <t>16行 19列，源：False 备：0</t>
        </is>
      </c>
      <c r="BM201" s="0" t="inlineStr">
        <is>
          <t>23行 6列，源：1945-05-11 14:30:45.123460 备：9999-12-31 23:59:59.99999</t>
        </is>
      </c>
      <c r="BR201" s="0" t="inlineStr">
        <is>
          <t>13行 15列，源：nan 备：0.0000000000000</t>
        </is>
      </c>
      <c r="CF201" s="0" t="inlineStr">
        <is>
          <t>22行 1列，源：2013-03-12 02:00:00 -04:25 备：2003-11-05 02:00:00 -05:10</t>
        </is>
      </c>
      <c r="CJ201" s="0" t="inlineStr">
        <is>
          <t>25行 6列，源：1900-01-01 00:00:00.00000 +00:00 备：9999-12-31 23:59:59.99999 +00:00</t>
        </is>
      </c>
      <c r="CW201" s="0" t="inlineStr">
        <is>
          <t>12行 15列，源：nan 备：</t>
        </is>
      </c>
      <c r="DJ201" s="0" t="inlineStr">
        <is>
          <t>12行 9列，源：None 备：</t>
        </is>
      </c>
      <c r="DT201" s="0" t="inlineStr">
        <is>
          <t>27行 0列，源：32 备：36</t>
        </is>
      </c>
      <c r="EF201" s="0" t="inlineStr">
        <is>
          <t>12行 15列，源：nan 备：-340282346600000016151267322115014000640.0000000000000</t>
        </is>
      </c>
      <c r="EK201" s="0" t="inlineStr">
        <is>
          <t>25行 6列，源：None 备：12:30:45.12340</t>
        </is>
      </c>
      <c r="EQ201" s="0" t="inlineStr">
        <is>
          <t>12行 15列，源：nan 备：</t>
        </is>
      </c>
      <c r="EZ201" s="0" t="inlineStr">
        <is>
          <t>12行 15列，源：nan 备：-340282346600000016151267322115014000640.0000000000000</t>
        </is>
      </c>
      <c r="FD201" s="0" t="inlineStr">
        <is>
          <t>12行 15列，源：nan 备：</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c_decimal38_38列源备映射错误，源端为decimal None位	期望更改为text	实际备端为decimal None位</t>
        </is>
      </c>
      <c r="AT202" s="0" t="inlineStr">
        <is>
          <t>17行 10列，源：None 备：</t>
        </is>
      </c>
      <c r="BA202" s="0" t="inlineStr">
        <is>
          <t>17行 0列，源：18 备：7</t>
        </is>
      </c>
      <c r="BM202" s="0" t="inlineStr">
        <is>
          <t>23行 7列，源：1945-05-11 14:30:45.123457 备：9999-12-31 23:59:59.999999</t>
        </is>
      </c>
      <c r="BR202" s="0" t="inlineStr">
        <is>
          <t>13行 16列，源：nan 备：0.000000</t>
        </is>
      </c>
      <c r="CF202" s="0" t="inlineStr">
        <is>
          <t>22行 2列，源：2013-03-12 02:00:00.0 -04:25 备：2003-11-05 02:00:00.0 -05:10</t>
        </is>
      </c>
      <c r="CJ202" s="0" t="inlineStr">
        <is>
          <t>25行 7列，源：1900-01-01 00:00:00.000000 +00:00 备：9999-12-31 23:59:59.999999 +00:00</t>
        </is>
      </c>
      <c r="CW202" s="0" t="inlineStr">
        <is>
          <t>12行 16列，源：nan 备：</t>
        </is>
      </c>
      <c r="DJ202" s="0" t="inlineStr">
        <is>
          <t>12行 10列，源：None 备：</t>
        </is>
      </c>
      <c r="DT202" s="0" t="inlineStr">
        <is>
          <t>27行 1列，源：23:59:59 备：12:00:00</t>
        </is>
      </c>
      <c r="EF202" s="0" t="inlineStr">
        <is>
          <t>12行 16列，源：nan 备：-340282306073709652508363335590014353408.000000</t>
        </is>
      </c>
      <c r="EK202" s="0" t="inlineStr">
        <is>
          <t>25行 7列，源：12:00:00.123457 备：12:30:45.123400</t>
        </is>
      </c>
      <c r="EQ202" s="0" t="inlineStr">
        <is>
          <t>12行 16列，源：nan 备：</t>
        </is>
      </c>
      <c r="EZ202" s="0" t="inlineStr">
        <is>
          <t>12行 16列，源：nan 备：-340282306073709652508363335590014353408.000000</t>
        </is>
      </c>
      <c r="FD202" s="0" t="inlineStr">
        <is>
          <t>12行 16列，源：nan 备：</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c_decimal38_10列源备映射错误，源端为decimal None位	期望更改为text	实际备端为decimal None位</t>
        </is>
      </c>
      <c r="AT203" s="0" t="inlineStr">
        <is>
          <t>17行 11列，源：None 备：</t>
        </is>
      </c>
      <c r="BA203" s="0" t="inlineStr">
        <is>
          <t>17行 2列，源：0.0 备：0</t>
        </is>
      </c>
      <c r="BM203" s="0" t="inlineStr">
        <is>
          <t>23行 8列，源：1945-05-11 14:30:45.123456 备：9999-12-31 23:59:59.9999999</t>
        </is>
      </c>
      <c r="BR203" s="0" t="inlineStr">
        <is>
          <t>13行 17列，源：None 备：203685477.5808</t>
        </is>
      </c>
      <c r="CF203" s="0" t="inlineStr">
        <is>
          <t>22行 3列，源：2013-03-12 02:00:00.00 -04:25 备：2003-11-05 02:00:00.00 -05:10</t>
        </is>
      </c>
      <c r="CJ203" s="0" t="inlineStr">
        <is>
          <t>25行 8列，源：1900-01-01 00:00:00.0000000 +00:00 备：9999-12-31 23:59:59.9999999 +00:00</t>
        </is>
      </c>
      <c r="CW203" s="0" t="inlineStr">
        <is>
          <t>12行 19列，源：None 备：</t>
        </is>
      </c>
      <c r="DJ203" s="0" t="inlineStr">
        <is>
          <t>12行 11列，源：None 备：</t>
        </is>
      </c>
      <c r="DT203" s="0" t="inlineStr">
        <is>
          <t>27行 2列，源：23:59:59.100000 备：</t>
        </is>
      </c>
      <c r="EF203" s="0" t="inlineStr">
        <is>
          <t>12行 17列，源：None 备：-922337203685477.5808</t>
        </is>
      </c>
      <c r="EK203" s="0" t="inlineStr">
        <is>
          <t>25行 8列，源：None 备：12:30:45.1234000</t>
        </is>
      </c>
      <c r="EQ203" s="0" t="inlineStr">
        <is>
          <t>12行 17列，源：None 备：</t>
        </is>
      </c>
      <c r="EZ203" s="0" t="inlineStr">
        <is>
          <t>12行 17列，源：None 备：-922337203685477.5808</t>
        </is>
      </c>
      <c r="FD203" s="0" t="inlineStr">
        <is>
          <t>12行 17列，源：None 备：</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c_decimal19_4列源备映射错误，源端为decimal None位	期望更改为text	实际备端为decimal None位</t>
        </is>
      </c>
      <c r="AT204" s="0" t="inlineStr">
        <is>
          <t>17行 12列，源：None 备：</t>
        </is>
      </c>
      <c r="BA204" s="0" t="inlineStr">
        <is>
          <t>17行 5列，源：None 备：</t>
        </is>
      </c>
      <c r="BM204" s="0" t="inlineStr">
        <is>
          <t>24行 0列，源：177 备：327</t>
        </is>
      </c>
      <c r="BR204" s="0" t="inlineStr">
        <is>
          <t>13行 18列，源：None 备：</t>
        </is>
      </c>
      <c r="CF204" s="0" t="inlineStr">
        <is>
          <t>22行 4列，源：2013-03-12 02:00:00.000 -04:25 备：2003-11-05 02:00:00.000 -05:10</t>
        </is>
      </c>
      <c r="CJ204" s="0" t="inlineStr">
        <is>
          <t>26行 0列，源：103 备：56</t>
        </is>
      </c>
      <c r="CW204" s="0" t="inlineStr">
        <is>
          <t>13行 0列，源：14 备：21</t>
        </is>
      </c>
      <c r="DJ204" s="0" t="inlineStr">
        <is>
          <t>12行 12列，源：None 备：</t>
        </is>
      </c>
      <c r="DT204" s="0" t="inlineStr">
        <is>
          <t>27行 3列，源：23:59:59.120000 备：12:00:00.12</t>
        </is>
      </c>
      <c r="EF204" s="0" t="inlineStr">
        <is>
          <t>12行 18列，源：None 备：-214748.3648</t>
        </is>
      </c>
      <c r="EK204" s="0" t="inlineStr">
        <is>
          <t>26行 0列，源：109 备：9</t>
        </is>
      </c>
      <c r="EQ204" s="0" t="inlineStr">
        <is>
          <t>12行 18列，源：None 备：</t>
        </is>
      </c>
      <c r="EZ204" s="0" t="inlineStr">
        <is>
          <t>12行 18列，源：None 备：-214748.3648</t>
        </is>
      </c>
      <c r="FD204" s="0" t="inlineStr">
        <is>
          <t>12行 18列，源：None 备：</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c_numeric列源备映射错误，源端为numeric None位	期望更改为text	实际备端为numeric None位</t>
        </is>
      </c>
      <c r="AT205" s="0" t="inlineStr">
        <is>
          <t>17行 13列，源：None 备：</t>
        </is>
      </c>
      <c r="BA205" s="0" t="inlineStr">
        <is>
          <t>17行 6列，源：None 备：</t>
        </is>
      </c>
      <c r="BM205" s="0" t="inlineStr">
        <is>
          <t>24行 2列，源：2065-05-11 14:30:45.100000 备：2065-05-11 14:30:45.1</t>
        </is>
      </c>
      <c r="BR205" s="0" t="inlineStr">
        <is>
          <t>13行 19列，源：None 备：0</t>
        </is>
      </c>
      <c r="CF205" s="0" t="inlineStr">
        <is>
          <t>22行 5列，源：2013-03-12 02:00:00.0000 -04:25 备：2003-11-05 02:00:00.0000 -05:10</t>
        </is>
      </c>
      <c r="CJ205" s="0" t="inlineStr">
        <is>
          <t>26行 1列，源：2026-04-17 17:18:32 +08:00 备：2063-05-11 10:30:45 -04:00</t>
        </is>
      </c>
      <c r="CW205" s="0" t="inlineStr">
        <is>
          <t>13行 1列，源：nan 备：</t>
        </is>
      </c>
      <c r="DJ205" s="0" t="inlineStr">
        <is>
          <t>12行 13列，源：None 备：</t>
        </is>
      </c>
      <c r="DT205" s="0" t="inlineStr">
        <is>
          <t>27行 4列，源：23:59:59.123000 备：</t>
        </is>
      </c>
      <c r="EF205" s="0" t="inlineStr">
        <is>
          <t>12行 19列，源：None 备：0</t>
        </is>
      </c>
      <c r="EQ205" s="0" t="inlineStr">
        <is>
          <t>12行 19列，源：None 备：</t>
        </is>
      </c>
      <c r="EZ205" s="0" t="inlineStr">
        <is>
          <t>12行 19列，源：None 备：0</t>
        </is>
      </c>
      <c r="FD205" s="0" t="inlineStr">
        <is>
          <t>12行 19列，源：None 备：</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c_numeric38列源备映射错误，源端为numeric None位	期望更改为text	实际备端为numeric None位</t>
        </is>
      </c>
      <c r="AT206" s="0" t="inlineStr">
        <is>
          <t>17行 14列，源：None 备：</t>
        </is>
      </c>
      <c r="BA206" s="0" t="inlineStr">
        <is>
          <t>17行 7列，源：None 备：</t>
        </is>
      </c>
      <c r="BM206" s="0" t="inlineStr">
        <is>
          <t>24行 3列，源：2065-05-11 14:30:45.120000 备：2065-05-11 14:30:45.12</t>
        </is>
      </c>
      <c r="BR206" s="0" t="inlineStr">
        <is>
          <t>14行 0列，源：16 备：5</t>
        </is>
      </c>
      <c r="CF206" s="0" t="inlineStr">
        <is>
          <t>22行 6列，源：2013-03-12 02:00:00.00000 -04:25 备：2003-11-05 02:00:00.00000 -05:10</t>
        </is>
      </c>
      <c r="CJ206" s="0" t="inlineStr">
        <is>
          <t>26行 2列，源：2026-04-17 17:18:31.5 +08:00 备：2063-05-11 10:30:45.1 -04:00</t>
        </is>
      </c>
      <c r="CW206" s="0" t="inlineStr">
        <is>
          <t>13行 2列，源：nan 备：-22345</t>
        </is>
      </c>
      <c r="DJ206" s="0" t="inlineStr">
        <is>
          <t>12行 14列，源：None 备：</t>
        </is>
      </c>
      <c r="DT206" s="0" t="inlineStr">
        <is>
          <t>27行 5列，源：23:59:59.123500 备：12:00:00.1235</t>
        </is>
      </c>
      <c r="EF206" s="0" t="inlineStr">
        <is>
          <t>13行 0列，源：14 备：3</t>
        </is>
      </c>
      <c r="EQ206" s="0" t="inlineStr">
        <is>
          <t>13行 0列，源：14 备：111</t>
        </is>
      </c>
      <c r="EZ206" s="0" t="inlineStr">
        <is>
          <t>13行 0列，源：14 备：3</t>
        </is>
      </c>
      <c r="FD206" s="0" t="inlineStr">
        <is>
          <t>13行 0列，源：14 备：111</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c_numeric38_38列源备映射错误，源端为numeric None位	期望更改为text	实际备端为numeric None位</t>
        </is>
      </c>
      <c r="AT207" s="0" t="inlineStr">
        <is>
          <t>17行 15列，源：1.23456789012345e-30 备：0.0000000000000</t>
        </is>
      </c>
      <c r="BA207" s="0" t="inlineStr">
        <is>
          <t>17行 8列，源：None 备：</t>
        </is>
      </c>
      <c r="BM207" s="0" t="inlineStr">
        <is>
          <t>24行 4列，源：2065-05-11 14:30:45.123000 备：2065-05-11 14:30:45.123</t>
        </is>
      </c>
      <c r="BR207" s="0" t="inlineStr">
        <is>
          <t>14行 1列，源：nan 备：0</t>
        </is>
      </c>
      <c r="CF207" s="0" t="inlineStr">
        <is>
          <t>22行 7列，源：2013-03-12 02:00:00.000000 -04:25 备：2003-11-05 02:00:00.000000 -05:10</t>
        </is>
      </c>
      <c r="CJ207" s="0" t="inlineStr">
        <is>
          <t>26行 3列，源：2026-04-17 17:18:31.54 +08:00 备：2063-05-11 10:30:45.12 -04:00</t>
        </is>
      </c>
      <c r="CW207" s="0" t="inlineStr">
        <is>
          <t>13行 3列，源：nan 备：</t>
        </is>
      </c>
      <c r="DJ207" s="0" t="inlineStr">
        <is>
          <t>12行 15列，源：nan 备：</t>
        </is>
      </c>
      <c r="DT207" s="0" t="inlineStr">
        <is>
          <t>27行 6列，源：23:59:59.123460 备：</t>
        </is>
      </c>
      <c r="EF207" s="0" t="inlineStr">
        <is>
          <t>13行 1列，源：nan 备：</t>
        </is>
      </c>
      <c r="EQ207" s="0" t="inlineStr">
        <is>
          <t>13行 1列，源：nan 备：</t>
        </is>
      </c>
      <c r="EZ207" s="0" t="inlineStr">
        <is>
          <t>13行 1列，源：nan 备：</t>
        </is>
      </c>
      <c r="FD207" s="0" t="inlineStr">
        <is>
          <t>13行 1列，源：nan 备：</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c_numeric38_10列源备映射错误，源端为numeric None位	期望更改为text	实际备端为numeric None位</t>
        </is>
      </c>
      <c r="AT208" s="0" t="inlineStr">
        <is>
          <t>17行 16列，源：1.2345669834560371e-20 备：0.000000</t>
        </is>
      </c>
      <c r="BA208" s="0" t="inlineStr">
        <is>
          <t>17行 10列，源：None 备：</t>
        </is>
      </c>
      <c r="BM208" s="0" t="inlineStr">
        <is>
          <t>24行 5列，源：2065-05-11 14:30:45.123500 备：2065-05-11 14:30:45.1235</t>
        </is>
      </c>
      <c r="BR208" s="0" t="inlineStr">
        <is>
          <t>14行 2列，源：nan 备：0</t>
        </is>
      </c>
      <c r="CF208" s="0" t="inlineStr">
        <is>
          <t>22行 8列，源：2013-03-12 02:00:00.0000000 -04:25 备：2003-11-05 02:00:00.0000000 -05:10</t>
        </is>
      </c>
      <c r="CJ208" s="0" t="inlineStr">
        <is>
          <t>26行 4列，源：2026-04-17 17:18:31.537 +08:00 备：2063-05-11 10:30:45.123 -04:00</t>
        </is>
      </c>
      <c r="CW208" s="0" t="inlineStr">
        <is>
          <t>13行 4列，源：nan 备：</t>
        </is>
      </c>
      <c r="DJ208" s="0" t="inlineStr">
        <is>
          <t>12行 16列，源：nan 备：</t>
        </is>
      </c>
      <c r="DT208" s="0" t="inlineStr">
        <is>
          <t>27行 7列，源：23:59:59.123457 备：12:00:00.123457</t>
        </is>
      </c>
      <c r="EF208" s="0" t="inlineStr">
        <is>
          <t>13行 2列，源：nan 备：</t>
        </is>
      </c>
      <c r="EQ208" s="0" t="inlineStr">
        <is>
          <t>13行 2列，源：nan 备：</t>
        </is>
      </c>
      <c r="EZ208" s="0" t="inlineStr">
        <is>
          <t>13行 2列，源：nan 备：</t>
        </is>
      </c>
      <c r="FD208" s="0" t="inlineStr">
        <is>
          <t>13行 2列，源：nan 备：</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c_numeric18_2列源备映射错误，源端为numeric None位	期望更改为text	实际备端为numeric None位</t>
        </is>
      </c>
      <c r="AT209" s="0" t="inlineStr">
        <is>
          <t>17行 19列，源：False 备：0</t>
        </is>
      </c>
      <c r="BA209" s="0" t="inlineStr">
        <is>
          <t>17行 11列，源：None 备：</t>
        </is>
      </c>
      <c r="BM209" s="0" t="inlineStr">
        <is>
          <t>24行 6列，源：2065-05-11 14:30:45.123460 备：2065-05-11 14:30:45.12346</t>
        </is>
      </c>
      <c r="BR209" s="0" t="inlineStr">
        <is>
          <t>14行 3列，源：nan 备：0</t>
        </is>
      </c>
      <c r="CF209" s="0" t="inlineStr">
        <is>
          <t>23行 0列，源：31 备：182</t>
        </is>
      </c>
      <c r="CJ209" s="0" t="inlineStr">
        <is>
          <t>26行 5列，源：2026-04-17 17:18:31.5370 +08:00 备：2063-05-11 10:30:45.1235 -04:00</t>
        </is>
      </c>
      <c r="CW209" s="0" t="inlineStr">
        <is>
          <t>13行 5列，源：None 备：</t>
        </is>
      </c>
      <c r="DJ209" s="0" t="inlineStr">
        <is>
          <t>12行 19列，源：None 备：</t>
        </is>
      </c>
      <c r="DT209" s="0" t="inlineStr">
        <is>
          <t>27行 8列，源：23:59:59.123456 备：</t>
        </is>
      </c>
      <c r="EF209" s="0" t="inlineStr">
        <is>
          <t>13行 3列，源：nan 备：</t>
        </is>
      </c>
      <c r="EQ209" s="0" t="inlineStr">
        <is>
          <t>13行 3列，源：nan 备：</t>
        </is>
      </c>
      <c r="EZ209" s="0" t="inlineStr">
        <is>
          <t>13行 3列，源：nan 备：</t>
        </is>
      </c>
      <c r="FD209" s="0" t="inlineStr">
        <is>
          <t>13行 3列，源：nan 备：</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c_float列源备映射错误，源端为float None位	期望更改为text	实际备端为float None位</t>
        </is>
      </c>
      <c r="AT210" s="0" t="inlineStr">
        <is>
          <t>18行 0列，源：19 备：8</t>
        </is>
      </c>
      <c r="BA210" s="0" t="inlineStr">
        <is>
          <t>17行 12列，源：None 备：</t>
        </is>
      </c>
      <c r="BM210" s="0" t="inlineStr">
        <is>
          <t>25行 0列，源：223 备：375</t>
        </is>
      </c>
      <c r="BR210" s="0" t="inlineStr">
        <is>
          <t>14行 4列，源：nan 备：0</t>
        </is>
      </c>
      <c r="CF210" s="0" t="inlineStr">
        <is>
          <t>23行 1列，源：2003-11-05 02:00:00 -05:10 备：2025-05-12 00:00:00 -14:00</t>
        </is>
      </c>
      <c r="CJ210" s="0" t="inlineStr">
        <is>
          <t>26行 6列，源：2026-04-17 17:18:31.53698 +08:00 备：2063-05-11 10:30:45.12346 -04:00</t>
        </is>
      </c>
      <c r="CW210" s="0" t="inlineStr">
        <is>
          <t>13行 6列，源：None 备：</t>
        </is>
      </c>
      <c r="DJ210" s="0" t="inlineStr">
        <is>
          <t>13行 0列，源：18 备：23</t>
        </is>
      </c>
      <c r="DT210" s="0" t="inlineStr">
        <is>
          <t>28行 0列，源：33 备：4</t>
        </is>
      </c>
      <c r="EF210" s="0" t="inlineStr">
        <is>
          <t>13行 4列，源：nan 备：</t>
        </is>
      </c>
      <c r="EQ210" s="0" t="inlineStr">
        <is>
          <t>13行 4列，源：nan 备：</t>
        </is>
      </c>
      <c r="EZ210" s="0" t="inlineStr">
        <is>
          <t>13行 4列，源：nan 备：</t>
        </is>
      </c>
      <c r="FD210" s="0" t="inlineStr">
        <is>
          <t>13行 4列，源：nan 备：</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c_real列源备映射错误，源端为real None位	期望更改为text	实际备端为real None位</t>
        </is>
      </c>
      <c r="AT211" s="0" t="inlineStr">
        <is>
          <t>18行 2列，源：nan 备：-32768</t>
        </is>
      </c>
      <c r="BA211" s="0" t="inlineStr">
        <is>
          <t>17行 13列，源：None 备：</t>
        </is>
      </c>
      <c r="BM211" s="0" t="inlineStr">
        <is>
          <t>25行 1列，源：2026-04-17 17:17:25 备：9999-12-31 23:59:59</t>
        </is>
      </c>
      <c r="BR211" s="0" t="inlineStr">
        <is>
          <t>14行 5列，源：None 备：</t>
        </is>
      </c>
      <c r="CF211" s="0" t="inlineStr">
        <is>
          <t>23行 2列，源：2003-11-05 02:00:00.0 -05:10 备：2025-05-12 00:00:00.0 -14:00</t>
        </is>
      </c>
      <c r="CJ211" s="0" t="inlineStr">
        <is>
          <t>26行 7列，源：2026-04-17 17:18:31.536981 +08:00 备：2063-05-11 10:30:45.123457 -04:00</t>
        </is>
      </c>
      <c r="CW211" s="0" t="inlineStr">
        <is>
          <t>13行 7列，源：None 备：</t>
        </is>
      </c>
      <c r="DJ211" s="0" t="inlineStr">
        <is>
          <t>13行 1列，源：nan 备：</t>
        </is>
      </c>
      <c r="DT211" s="0" t="inlineStr">
        <is>
          <t>28行 1列，源：None 备：12:30:45</t>
        </is>
      </c>
      <c r="EF211" s="0" t="inlineStr">
        <is>
          <t>13行 15列，源：nan 备：</t>
        </is>
      </c>
      <c r="EQ211" s="0" t="inlineStr">
        <is>
          <t>13行 15列，源：nan 备：</t>
        </is>
      </c>
      <c r="EZ211" s="0" t="inlineStr">
        <is>
          <t>13行 15列，源：nan 备：</t>
        </is>
      </c>
      <c r="FD211" s="0" t="inlineStr">
        <is>
          <t>13行 15列，源：nan 备：</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c_money列源备映射错误，源端为money None位	期望更改为text	实际备端为money None位</t>
        </is>
      </c>
      <c r="AT212" s="0" t="inlineStr">
        <is>
          <t>18行 5列，源：None 备：</t>
        </is>
      </c>
      <c r="BA212" s="0" t="inlineStr">
        <is>
          <t>17行 14列，源：None 备：</t>
        </is>
      </c>
      <c r="BM212" s="0" t="inlineStr">
        <is>
          <t>25行 2列，源：2026-04-17 17:17:24.600000 备：9999-12-31 23:59:59.9</t>
        </is>
      </c>
      <c r="BR212" s="0" t="inlineStr">
        <is>
          <t>14行 6列，源：None 备：</t>
        </is>
      </c>
      <c r="CF212" s="0" t="inlineStr">
        <is>
          <t>23行 3列，源：2003-11-05 02:00:00.00 -05:10 备：2025-05-12 00:00:00.00 -14:00</t>
        </is>
      </c>
      <c r="CJ212" s="0" t="inlineStr">
        <is>
          <t>26行 8列，源：2026-04-17 17:18:31.5369809 +08:00 备：2063-05-11 10:30:45.1234567 -04:00</t>
        </is>
      </c>
      <c r="CW212" s="0" t="inlineStr">
        <is>
          <t>13行 8列，源：None 备：</t>
        </is>
      </c>
      <c r="DJ212" s="0" t="inlineStr">
        <is>
          <t>13行 2列，源：nan 备：</t>
        </is>
      </c>
      <c r="DT212" s="0" t="inlineStr">
        <is>
          <t>28行 2列，源：00:00:01.100000 备：12:30:45.0</t>
        </is>
      </c>
      <c r="EF212" s="0" t="inlineStr">
        <is>
          <t>13行 16列，源：nan 备：</t>
        </is>
      </c>
      <c r="EQ212" s="0" t="inlineStr">
        <is>
          <t>13行 16列，源：nan 备：</t>
        </is>
      </c>
      <c r="EZ212" s="0" t="inlineStr">
        <is>
          <t>13行 16列，源：nan 备：</t>
        </is>
      </c>
      <c r="FD212" s="0" t="inlineStr">
        <is>
          <t>13行 16列，源：nan 备：</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c_smallmoney列源备映射错误，源端为smallmoney None位	期望更改为text	实际备端为smallmoney None位</t>
        </is>
      </c>
      <c r="AT213" s="0" t="inlineStr">
        <is>
          <t>18行 6列，源：None 备：</t>
        </is>
      </c>
      <c r="BA213" s="0" t="inlineStr">
        <is>
          <t>17行 15列，源：1.23456789012345e-30 备：0.0000000000000</t>
        </is>
      </c>
      <c r="BM213" s="0" t="inlineStr">
        <is>
          <t>25行 3列，源：2026-04-17 17:17:24.630000 备：9999-12-31 23:59:59.99</t>
        </is>
      </c>
      <c r="BR213" s="0" t="inlineStr">
        <is>
          <t>14行 7列，源：None 备：</t>
        </is>
      </c>
      <c r="CF213" s="0" t="inlineStr">
        <is>
          <t>23行 4列，源：2003-11-05 02:00:00.000 -05:10 备：2025-05-12 00:00:00.000 -14:00</t>
        </is>
      </c>
      <c r="CJ213" s="0" t="inlineStr">
        <is>
          <t>27行 0列，源：104 备：57</t>
        </is>
      </c>
      <c r="CW213" s="0" t="inlineStr">
        <is>
          <t>13行 9列，源：None 备：</t>
        </is>
      </c>
      <c r="DJ213" s="0" t="inlineStr">
        <is>
          <t>13行 3列，源：nan 备：</t>
        </is>
      </c>
      <c r="DT213" s="0" t="inlineStr">
        <is>
          <t>28行 3列，源：None 备：12:30:45.00</t>
        </is>
      </c>
      <c r="EF213" s="0" t="inlineStr">
        <is>
          <t>13行 17列，源：None 备：</t>
        </is>
      </c>
      <c r="EQ213" s="0" t="inlineStr">
        <is>
          <t>13行 17列，源：None 备：</t>
        </is>
      </c>
      <c r="EZ213" s="0" t="inlineStr">
        <is>
          <t>13行 17列，源：None 备：</t>
        </is>
      </c>
      <c r="FD213" s="0" t="inlineStr">
        <is>
          <t>13行 17列，源：None 备：</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c_bit列源备映射错误，源端为bit None位	期望更改为text	实际备端为bit None位</t>
        </is>
      </c>
      <c r="AT214" s="0" t="inlineStr">
        <is>
          <t>18行 7列，源：None 备：</t>
        </is>
      </c>
      <c r="BA214" s="0" t="inlineStr">
        <is>
          <t>17行 16列，源：1.2345669834560371e-20 备：0.000000</t>
        </is>
      </c>
      <c r="BM214" s="0" t="inlineStr">
        <is>
          <t>25行 4列，源：2026-04-17 17:17:24.631000 备：9999-12-31 23:59:59.999</t>
        </is>
      </c>
      <c r="BR214" s="0" t="inlineStr">
        <is>
          <t>14行 8列，源：None 备：</t>
        </is>
      </c>
      <c r="CF214" s="0" t="inlineStr">
        <is>
          <t>23行 5列，源：2003-11-05 02:00:00.0000 -05:10 备：2025-05-12 00:00:00.0000 -14:00</t>
        </is>
      </c>
      <c r="CJ214" s="0" t="inlineStr">
        <is>
          <t>27行 1列，源：0001-01-01 00:00:00 +00:00 备：1933-05-11 15:30:45 +01:00</t>
        </is>
      </c>
      <c r="CW214" s="0" t="inlineStr">
        <is>
          <t>13行 10列，源：None 备：</t>
        </is>
      </c>
      <c r="DJ214" s="0" t="inlineStr">
        <is>
          <t>13行 4列，源：nan 备：-223456789012</t>
        </is>
      </c>
      <c r="DT214" s="0" t="inlineStr">
        <is>
          <t>28行 4列，源：00:00:01.123000 备：12:30:45.000</t>
        </is>
      </c>
      <c r="EF214" s="0" t="inlineStr">
        <is>
          <t>13行 18列，源：None 备：</t>
        </is>
      </c>
      <c r="EQ214" s="0" t="inlineStr">
        <is>
          <t>13行 18列，源：None 备：</t>
        </is>
      </c>
      <c r="EZ214" s="0" t="inlineStr">
        <is>
          <t>13行 18列，源：None 备：</t>
        </is>
      </c>
      <c r="FD214" s="0" t="inlineStr">
        <is>
          <t>13行 18列，源：None 备：</t>
        </is>
      </c>
    </row>
    <row r="215">
      <c r="A215" s="0" t="inlineStr">
        <is>
          <t>info_text_dml_single_pk</t>
        </is>
      </c>
      <c r="K215" s="0" t="inlineStr">
        <is>
          <t>[0;34m info_text_dml_single_pk [0m源备字段数相同，源端字段：3 	备端字段3</t>
        </is>
      </c>
      <c r="W215" s="0" t="inlineStr">
        <is>
          <t>YES 源备无差异</t>
        </is>
      </c>
      <c r="X215" s="0">
        <f>A215</f>
        <v/>
      </c>
      <c r="AT215" s="0" t="inlineStr">
        <is>
          <t>18行 8列，源：None 备：</t>
        </is>
      </c>
      <c r="BA215" s="0" t="inlineStr">
        <is>
          <t>17行 19列，源：False 备：0</t>
        </is>
      </c>
      <c r="BM215" s="0" t="inlineStr">
        <is>
          <t>25行 5列，源：2026-04-17 17:17:24.630600 备：9999-12-31 23:59:59.9999</t>
        </is>
      </c>
      <c r="BR215" s="0" t="inlineStr">
        <is>
          <t>14行 9列，源：None 备：</t>
        </is>
      </c>
      <c r="CF215" s="0" t="inlineStr">
        <is>
          <t>23行 6列，源：2003-11-05 02:00:00.00000 -05:10 备：2025-05-12 00:00:00.00000 -14:00</t>
        </is>
      </c>
      <c r="CJ215" s="0" t="inlineStr">
        <is>
          <t>27行 2列，源：0001-01-01 00:00:00.0 +00:00 备：1933-05-11 15:30:45.1 +01:00</t>
        </is>
      </c>
      <c r="CW215" s="0" t="inlineStr">
        <is>
          <t>13行 11列，源：None 备：</t>
        </is>
      </c>
      <c r="DJ215" s="0" t="inlineStr">
        <is>
          <t>13行 5列，源：None 备：</t>
        </is>
      </c>
      <c r="DT215" s="0" t="inlineStr">
        <is>
          <t>28行 5列，源：None 备：12:30:45.0000</t>
        </is>
      </c>
      <c r="EF215" s="0" t="inlineStr">
        <is>
          <t>13行 19列，源：None 备：</t>
        </is>
      </c>
      <c r="EQ215" s="0" t="inlineStr">
        <is>
          <t>13行 19列，源：None 备：</t>
        </is>
      </c>
      <c r="EZ215" s="0" t="inlineStr">
        <is>
          <t>13行 19列，源：None 备：</t>
        </is>
      </c>
      <c r="FD215" s="0" t="inlineStr">
        <is>
          <t>13行 19列，源：None 备：</t>
        </is>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YES!PK__info_tex__3213E83FCAFD6128</t>
        </is>
      </c>
      <c r="J216" s="0" t="inlineStr">
        <is>
          <t>YES! 主键相关索引</t>
        </is>
      </c>
      <c r="K216" s="0" t="inlineStr">
        <is>
          <t xml:space="preserve"> NO!  	 id列源备映射错误，源端为int None位	期望更改为text	实际备端为int None位</t>
        </is>
      </c>
      <c r="AT216" s="0" t="inlineStr">
        <is>
          <t>18行 10列，源：None 备：</t>
        </is>
      </c>
      <c r="BA216" s="0" t="inlineStr">
        <is>
          <t>18行 0列，源：19 备：8</t>
        </is>
      </c>
      <c r="BM216" s="0" t="inlineStr">
        <is>
          <t>25行 6列，源：2026-04-17 17:17:24.630650 备：9999-12-31 23:59:59.99999</t>
        </is>
      </c>
      <c r="BR216" s="0" t="inlineStr">
        <is>
          <t>14行 10列，源：None 备：</t>
        </is>
      </c>
      <c r="CF216" s="0" t="inlineStr">
        <is>
          <t>23行 7列，源：2003-11-05 02:00:00.000000 -05:10 备：2025-05-12 00:00:00.000000 -14:00</t>
        </is>
      </c>
      <c r="CJ216" s="0" t="inlineStr">
        <is>
          <t>27行 3列，源：0001-01-01 00:00:00.00 +00:00 备：1933-05-11 15:30:45.12 +01:00</t>
        </is>
      </c>
      <c r="CW216" s="0" t="inlineStr">
        <is>
          <t>13行 12列，源：None 备：</t>
        </is>
      </c>
      <c r="DJ216" s="0" t="inlineStr">
        <is>
          <t>13行 6列，源：None 备：</t>
        </is>
      </c>
      <c r="DT216" s="0" t="inlineStr">
        <is>
          <t>28行 6列，源：00:00:01.123460 备：12:30:45.00000</t>
        </is>
      </c>
      <c r="EF216" s="0" t="inlineStr">
        <is>
          <t>14行 0列，源：15 备：4</t>
        </is>
      </c>
      <c r="EQ216" s="0" t="inlineStr">
        <is>
          <t>14行 0列，源：15 备：112</t>
        </is>
      </c>
      <c r="EZ216" s="0" t="inlineStr">
        <is>
          <t>14行 0列，源：15 备：4</t>
        </is>
      </c>
      <c r="FD216" s="0" t="inlineStr">
        <is>
          <t>14行 0列，源：15 备：112</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c_text列源备映射正确，源端为text 2147483647位	期望更改为text	实际备端为text 2147483647位</t>
        </is>
      </c>
      <c r="AT217" s="0" t="inlineStr">
        <is>
          <t>18行 11列，源：None 备：</t>
        </is>
      </c>
      <c r="BA217" s="0" t="inlineStr">
        <is>
          <t>18行 2列，源：0.0 备：0</t>
        </is>
      </c>
      <c r="BM217" s="0" t="inlineStr">
        <is>
          <t>25行 7列，源：2026-04-17 17:17:24.630647 备：9999-12-31 23:59:59.999999</t>
        </is>
      </c>
      <c r="BR217" s="0" t="inlineStr">
        <is>
          <t>14行 11列，源：None 备：</t>
        </is>
      </c>
      <c r="CF217" s="0" t="inlineStr">
        <is>
          <t>23行 8列，源：2003-11-05 02:00:00.0000000 -05:10 备：2025-05-11 23:59:59.9999999 -14:00</t>
        </is>
      </c>
      <c r="CJ217" s="0" t="inlineStr">
        <is>
          <t>27行 4列，源：0001-01-01 00:00:00.000 +00:00 备：1933-05-11 15:30:45.123 +01:00</t>
        </is>
      </c>
      <c r="CW217" s="0" t="inlineStr">
        <is>
          <t>13行 13列，源：None 备：</t>
        </is>
      </c>
      <c r="DJ217" s="0" t="inlineStr">
        <is>
          <t>13行 7列，源：None 备：</t>
        </is>
      </c>
      <c r="DT217" s="0" t="inlineStr">
        <is>
          <t>28行 7列，源：None 备：12:30:45.000000</t>
        </is>
      </c>
      <c r="EF217" s="0" t="inlineStr">
        <is>
          <t>14行 1列，源：nan 备：123</t>
        </is>
      </c>
      <c r="EQ217" s="0" t="inlineStr">
        <is>
          <t>14行 1列，源：nan 备：</t>
        </is>
      </c>
      <c r="EZ217" s="0" t="inlineStr">
        <is>
          <t>14行 1列，源：nan 备：123</t>
        </is>
      </c>
      <c r="FD217" s="0" t="inlineStr">
        <is>
          <t>14行 1列，源：nan 备：</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c_ntext列源备映射错误，源端为ntext 2147483646位	期望更改为text	实际备端为ntext 2147483646位</t>
        </is>
      </c>
      <c r="AT218" s="0" t="inlineStr">
        <is>
          <t>18行 12列，源：None 备：</t>
        </is>
      </c>
      <c r="BA218" s="0" t="inlineStr">
        <is>
          <t>18行 6列，源：None 备：</t>
        </is>
      </c>
      <c r="BM218" s="0" t="inlineStr">
        <is>
          <t>25行 8列，源：2026-04-17 17:17:24.630646 备：9999-12-31 23:59:59.9999999</t>
        </is>
      </c>
      <c r="BR218" s="0" t="inlineStr">
        <is>
          <t>14行 12列，源：None 备：</t>
        </is>
      </c>
      <c r="CF218" s="0" t="inlineStr">
        <is>
          <t>24行 0列，源：32 备：183</t>
        </is>
      </c>
      <c r="CJ218" s="0" t="inlineStr">
        <is>
          <t>27行 5列，源：0001-01-01 00:00:00.0000 +00:00 备：1933-05-11 15:30:45.1235 +01:00</t>
        </is>
      </c>
      <c r="CW218" s="0" t="inlineStr">
        <is>
          <t>13行 14列，源：None 备：</t>
        </is>
      </c>
      <c r="DJ218" s="0" t="inlineStr">
        <is>
          <t>13行 8列，源：None 备：</t>
        </is>
      </c>
      <c r="DT218" s="0" t="inlineStr">
        <is>
          <t>28行 8列，源：00:00:01.123456 备：12:30:45.0000000</t>
        </is>
      </c>
      <c r="EF218" s="0" t="inlineStr">
        <is>
          <t>14行 2列，源：nan 备：12345</t>
        </is>
      </c>
      <c r="EQ218" s="0" t="inlineStr">
        <is>
          <t>14行 2列，源：nan 备：</t>
        </is>
      </c>
      <c r="EZ218" s="0" t="inlineStr">
        <is>
          <t>14行 2列，源：nan 备：12345</t>
        </is>
      </c>
      <c r="FD218" s="0" t="inlineStr">
        <is>
          <t>14行 2列，源：nan 备：</t>
        </is>
      </c>
    </row>
    <row r="219">
      <c r="K219" s="0" t="inlineStr">
        <is>
          <t>~ 空表</t>
        </is>
      </c>
      <c r="AT219" s="0" t="inlineStr">
        <is>
          <t>18行 13列，源：None 备：</t>
        </is>
      </c>
      <c r="BA219" s="0" t="inlineStr">
        <is>
          <t>18行 7列，源：None 备：</t>
        </is>
      </c>
      <c r="BM219" s="0" t="inlineStr">
        <is>
          <t>26行 0列，源：225 备：377</t>
        </is>
      </c>
      <c r="BR219" s="0" t="inlineStr">
        <is>
          <t>14行 13列，源：None 备：</t>
        </is>
      </c>
      <c r="CF219" s="0" t="inlineStr">
        <is>
          <t>24行 1列，源：2025-05-12 00:00:00 -14:00 备：1971-05-11 00:00:00 +14:00</t>
        </is>
      </c>
      <c r="CJ219" s="0" t="inlineStr">
        <is>
          <t>27行 6列，源：0001-01-01 00:00:00.00000 +00:00 备：1933-05-11 15:30:45.12346 +01:00</t>
        </is>
      </c>
      <c r="CW219" s="0" t="inlineStr">
        <is>
          <t>13行 15列，源：nan 备：</t>
        </is>
      </c>
      <c r="DJ219" s="0" t="inlineStr">
        <is>
          <t>13行 9列，源：None 备：</t>
        </is>
      </c>
      <c r="DT219" s="0" t="inlineStr">
        <is>
          <t>29行 0列，源：34 备：5</t>
        </is>
      </c>
      <c r="EF219" s="0" t="inlineStr">
        <is>
          <t>14行 3列，源：nan 备：1234567890</t>
        </is>
      </c>
      <c r="EQ219" s="0" t="inlineStr">
        <is>
          <t>14行 3列，源：nan 备：</t>
        </is>
      </c>
      <c r="EZ219" s="0" t="inlineStr">
        <is>
          <t>14行 3列，源：nan 备：1234567890</t>
        </is>
      </c>
      <c r="FD219" s="0" t="inlineStr">
        <is>
          <t>14行 3列，源：nan 备：</t>
        </is>
      </c>
    </row>
    <row r="220">
      <c r="A220" s="0" t="inlineStr">
        <is>
          <t>info_datetime_dml_batch2_pk_irp2</t>
        </is>
      </c>
      <c r="K220" s="0" t="inlineStr">
        <is>
          <t>[0;34m info_datetime_dml_batch2_pk_irp2 [0m源备字段数相同，源端字段：2 	备端字段2</t>
        </is>
      </c>
      <c r="W220" s="16">
        <f>HYPERLINK("#2026041723hbase0!BB2","NO 源备存在差异，共100个")</f>
        <v/>
      </c>
      <c r="X220" s="0">
        <f>A220</f>
        <v/>
      </c>
      <c r="AT220" s="0" t="inlineStr">
        <is>
          <t>18行 14列，源：None 备：</t>
        </is>
      </c>
      <c r="BA220" s="0" t="inlineStr">
        <is>
          <t>18行 8列，源：None 备：</t>
        </is>
      </c>
      <c r="BM220" s="0" t="inlineStr">
        <is>
          <t>26行 1列，源：9999-12-31 23:59:59 备：2065-05-11 14:30:45</t>
        </is>
      </c>
      <c r="BR220" s="0" t="inlineStr">
        <is>
          <t>14行 14列，源：None 备：</t>
        </is>
      </c>
      <c r="CF220" s="0" t="inlineStr">
        <is>
          <t>24行 2列，源：2025-05-12 00:00:00.0 -14:00 备：1971-05-11 00:00:00.0 +14:00</t>
        </is>
      </c>
      <c r="CJ220" s="0" t="inlineStr">
        <is>
          <t>27行 7列，源：0001-01-01 00:00:00.000000 +00:00 备：1933-05-11 15:30:45.123457 +01:00</t>
        </is>
      </c>
      <c r="CW220" s="0" t="inlineStr">
        <is>
          <t>13行 16列，源：nan 备：</t>
        </is>
      </c>
      <c r="DJ220" s="0" t="inlineStr">
        <is>
          <t>13行 10列，源：None 备：</t>
        </is>
      </c>
      <c r="DT220" s="0" t="inlineStr">
        <is>
          <t>29行 1列，源：None 备：12:30:45</t>
        </is>
      </c>
      <c r="EF220" s="0" t="inlineStr">
        <is>
          <t>14行 4列，源：nan 备：1234567890123456</t>
        </is>
      </c>
      <c r="EQ220" s="0" t="inlineStr">
        <is>
          <t>14行 4列，源：nan 备：</t>
        </is>
      </c>
      <c r="EZ220" s="0" t="inlineStr">
        <is>
          <t>14行 4列，源：nan 备：1234567890123456</t>
        </is>
      </c>
      <c r="FD220" s="0" t="inlineStr">
        <is>
          <t>14行 4列，源：nan 备：</t>
        </is>
      </c>
    </row>
    <row r="221">
      <c r="B221" s="0" t="inlineStr">
        <is>
          <t>YES</t>
        </is>
      </c>
      <c r="C221" s="0" t="inlineStr">
        <is>
          <t>NULL</t>
        </is>
      </c>
      <c r="D221" s="0" t="inlineStr">
        <is>
          <t>NULL</t>
        </is>
      </c>
      <c r="E221" s="0" t="inlineStr">
        <is>
          <t>NULL</t>
        </is>
      </c>
      <c r="F221" s="0" t="inlineStr">
        <is>
          <t>NULL</t>
        </is>
      </c>
      <c r="G221" s="0" t="inlineStr">
        <is>
          <t>NULL</t>
        </is>
      </c>
      <c r="H221" s="0" t="inlineStr">
        <is>
          <t>NULL</t>
        </is>
      </c>
      <c r="I221" s="0" t="inlineStr">
        <is>
          <t>YES!PK__info_dat__3213E83F2549BA1C</t>
        </is>
      </c>
      <c r="J221" s="0" t="inlineStr">
        <is>
          <t>YES! 主键相关索引</t>
        </is>
      </c>
      <c r="K221" s="0" t="inlineStr">
        <is>
          <t xml:space="preserve"> NO!  	 id列源备映射错误，源端为int None位	期望更改为text	实际备端为int None位</t>
        </is>
      </c>
      <c r="AT221" s="0" t="inlineStr">
        <is>
          <t>18行 15列，源：1.23456789012345e-30 备：0.0000000000000</t>
        </is>
      </c>
      <c r="BA221" s="0" t="inlineStr">
        <is>
          <t>18行 10列，源：None 备：</t>
        </is>
      </c>
      <c r="BM221" s="0" t="inlineStr">
        <is>
          <t>26行 2列，源：9999-12-31 23:59:59.900000 备：2065-05-11 14:30:45.1</t>
        </is>
      </c>
      <c r="BR221" s="0" t="inlineStr">
        <is>
          <t>14行 15列，源：1.23456789e+38 备：</t>
        </is>
      </c>
      <c r="CF221" s="0" t="inlineStr">
        <is>
          <t>24行 3列，源：2025-05-12 00:00:00.00 -14:00 备：1971-05-11 00:00:00.00 +14:00</t>
        </is>
      </c>
      <c r="CJ221" s="0" t="inlineStr">
        <is>
          <t>27行 8列，源：0001-01-01 00:00:00.0000000 +00:00 备：1933-05-11 15:30:45.1234567 +01:00</t>
        </is>
      </c>
      <c r="CW221" s="0" t="inlineStr">
        <is>
          <t>13行 19列，源：None 备：</t>
        </is>
      </c>
      <c r="DJ221" s="0" t="inlineStr">
        <is>
          <t>13行 11列，源：None 备：</t>
        </is>
      </c>
      <c r="DT221" s="0" t="inlineStr">
        <is>
          <t>29行 2列，源：12:00:00.100000 备：12:30:45.1</t>
        </is>
      </c>
      <c r="EF221" s="0" t="inlineStr">
        <is>
          <t>14行 15列，源：nan 备：0.0000000000000</t>
        </is>
      </c>
      <c r="EQ221" s="0" t="inlineStr">
        <is>
          <t>14行 15列，源：nan 备：</t>
        </is>
      </c>
      <c r="EZ221" s="0" t="inlineStr">
        <is>
          <t>14行 15列，源：nan 备：0.0000000000000</t>
        </is>
      </c>
      <c r="FD221" s="0" t="inlineStr">
        <is>
          <t>14行 15列，源：nan 备：</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c_datetime列源备映射错误，源端为datetime None位	期望更改为text	实际备端为datetime None位</t>
        </is>
      </c>
      <c r="AT222" s="0" t="inlineStr">
        <is>
          <t>18行 16列，源：1.2345669834560371e-20 备：0.000000</t>
        </is>
      </c>
      <c r="BA222" s="0" t="inlineStr">
        <is>
          <t>18行 11列，源：None 备：</t>
        </is>
      </c>
      <c r="BM222" s="0" t="inlineStr">
        <is>
          <t>26行 3列，源：9999-12-31 23:59:59.990000 备：2065-05-11 14:30:45.12</t>
        </is>
      </c>
      <c r="BR222" s="0" t="inlineStr">
        <is>
          <t>14行 16列，源：3.4028230607370965e+38 备：</t>
        </is>
      </c>
      <c r="CF222" s="0" t="inlineStr">
        <is>
          <t>24行 4列，源：2025-05-12 00:00:00.000 -14:00 备：1971-05-11 00:00:00.000 +14:00</t>
        </is>
      </c>
      <c r="CJ222" s="0" t="inlineStr">
        <is>
          <t>28行 0列，源：107 备：58</t>
        </is>
      </c>
      <c r="CW222" s="0" t="inlineStr">
        <is>
          <t>14行 0列，源：15 备：23</t>
        </is>
      </c>
      <c r="DJ222" s="0" t="inlineStr">
        <is>
          <t>13行 12列，源：None 备：</t>
        </is>
      </c>
      <c r="DT222" s="0" t="inlineStr">
        <is>
          <t>29行 3列，源：None 备：12:30:45.10</t>
        </is>
      </c>
      <c r="EF222" s="0" t="inlineStr">
        <is>
          <t>14行 16列，源：nan 备：299792448.000000</t>
        </is>
      </c>
      <c r="EQ222" s="0" t="inlineStr">
        <is>
          <t>14行 16列，源：nan 备：</t>
        </is>
      </c>
      <c r="EZ222" s="0" t="inlineStr">
        <is>
          <t>14行 16列，源：nan 备：299792448.000000</t>
        </is>
      </c>
      <c r="FD222" s="0" t="inlineStr">
        <is>
          <t>14行 16列，源：nan 备：</t>
        </is>
      </c>
    </row>
    <row r="223">
      <c r="A223" s="0" t="inlineStr">
        <is>
          <t>info_nvarchar_dml_batch1_pk_drp2</t>
        </is>
      </c>
      <c r="K223" s="0" t="inlineStr">
        <is>
          <t>[0;34m info_nvarchar_dml_batch1_pk_drp2 [0m源备字段数相同，源端字段：4 	备端字段4</t>
        </is>
      </c>
      <c r="W223" s="0" t="inlineStr">
        <is>
          <t>YES 源备无差异</t>
        </is>
      </c>
      <c r="X223" s="0">
        <f>A223</f>
        <v/>
      </c>
      <c r="AT223" s="0" t="inlineStr">
        <is>
          <t>18行 19列，源：False 备：0</t>
        </is>
      </c>
      <c r="BA223" s="0" t="inlineStr">
        <is>
          <t>18行 12列，源：None 备：</t>
        </is>
      </c>
      <c r="BM223" s="0" t="inlineStr">
        <is>
          <t>26行 4列，源：9999-12-31 23:59:59.999000 备：2065-05-11 14:30:45.123</t>
        </is>
      </c>
      <c r="BR223" s="0" t="inlineStr">
        <is>
          <t>14行 19列，源：True 备：</t>
        </is>
      </c>
      <c r="CF223" s="0" t="inlineStr">
        <is>
          <t>24行 5列，源：2025-05-12 00:00:00.0000 -14:00 备：1971-05-11 00:00:00.0000 +14:00</t>
        </is>
      </c>
      <c r="CJ223" s="0" t="inlineStr">
        <is>
          <t>28行 1列，源：1933-05-11 15:30:45 +01:00 备：2000-05-11 00:30:45 +09:00</t>
        </is>
      </c>
      <c r="CW223" s="0" t="inlineStr">
        <is>
          <t>14行 1列，源：nan 备：</t>
        </is>
      </c>
      <c r="DJ223" s="0" t="inlineStr">
        <is>
          <t>13行 13列，源：None 备：</t>
        </is>
      </c>
      <c r="DT223" s="0" t="inlineStr">
        <is>
          <t>29行 4列，源：12:00:00.123000 备：12:30:45.100</t>
        </is>
      </c>
      <c r="EF223" s="0" t="inlineStr">
        <is>
          <t>14行 17列，源：None 备：-500000.0000</t>
        </is>
      </c>
      <c r="EQ223" s="0" t="inlineStr">
        <is>
          <t>14行 17列，源：None 备：</t>
        </is>
      </c>
      <c r="EZ223" s="0" t="inlineStr">
        <is>
          <t>14行 17列，源：None 备：-500000.0000</t>
        </is>
      </c>
      <c r="FD223" s="0" t="inlineStr">
        <is>
          <t>14行 17列，源：None 备：</t>
        </is>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YES!PK__info_nva__3213E83FB2B04C94</t>
        </is>
      </c>
      <c r="J224" s="0" t="inlineStr">
        <is>
          <t>YES! 主键相关索引</t>
        </is>
      </c>
      <c r="K224" s="0" t="inlineStr">
        <is>
          <t xml:space="preserve"> NO!  	 id列源备映射错误，源端为int None位	期望更改为text	实际备端为int None位</t>
        </is>
      </c>
      <c r="AT224" s="0" t="inlineStr">
        <is>
          <t>19行 0列，源：20 备：9</t>
        </is>
      </c>
      <c r="BA224" s="0" t="inlineStr">
        <is>
          <t>18行 13列，源：None 备：</t>
        </is>
      </c>
      <c r="BM224" s="0" t="inlineStr">
        <is>
          <t>26行 5列，源：9999-12-31 23:59:59.999900 备：2065-05-11 14:30:45.1235</t>
        </is>
      </c>
      <c r="BR224" s="0" t="inlineStr">
        <is>
          <t>15行 0列，源：17 备：6</t>
        </is>
      </c>
      <c r="CF224" s="0" t="inlineStr">
        <is>
          <t>24行 6列，源：2025-05-12 00:00:00.00000 -14:00 备：1971-05-11 00:00:00.00000 +14:00</t>
        </is>
      </c>
      <c r="CJ224" s="0" t="inlineStr">
        <is>
          <t>28行 2列，源：1933-05-11 15:30:45.1 +01:00 备：2000-05-11 00:30:45.1 +09:00</t>
        </is>
      </c>
      <c r="CW224" s="0" t="inlineStr">
        <is>
          <t>14行 2列，源：nan 备：</t>
        </is>
      </c>
      <c r="DJ224" s="0" t="inlineStr">
        <is>
          <t>13行 14列，源：None 备：</t>
        </is>
      </c>
      <c r="DT224" s="0" t="inlineStr">
        <is>
          <t>29行 5列，源：None 备：12:30:45.1000</t>
        </is>
      </c>
      <c r="EF224" s="0" t="inlineStr">
        <is>
          <t>14行 18列，源：None 备：1234.5678</t>
        </is>
      </c>
      <c r="EQ224" s="0" t="inlineStr">
        <is>
          <t>14行 18列，源：None 备：</t>
        </is>
      </c>
      <c r="EZ224" s="0" t="inlineStr">
        <is>
          <t>14行 18列，源：None 备：1234.5678</t>
        </is>
      </c>
      <c r="FD224" s="0" t="inlineStr">
        <is>
          <t>14行 18列，源：None 备：</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c_nvarchar列源备映射错误，源端为nvarchar 2位	期望更改为text	实际备端为nvarchar 2位</t>
        </is>
      </c>
      <c r="AT225" s="0" t="inlineStr">
        <is>
          <t>19行 2列，源：nan 备：12345</t>
        </is>
      </c>
      <c r="BA225" s="0" t="inlineStr">
        <is>
          <t>18行 14列，源：None 备：</t>
        </is>
      </c>
      <c r="BM225" s="0" t="inlineStr">
        <is>
          <t>26行 6列，源：9999-12-31 23:59:59.999990 备：2065-05-11 14:30:45.12346</t>
        </is>
      </c>
      <c r="BR225" s="0" t="inlineStr">
        <is>
          <t>15行 1列，源：nan 备：127</t>
        </is>
      </c>
      <c r="CF225" s="0" t="inlineStr">
        <is>
          <t>24行 7列，源：2025-05-12 00:00:00.000000 -14:00 备：1971-05-11 00:00:00.000000 +14:00</t>
        </is>
      </c>
      <c r="CJ225" s="0" t="inlineStr">
        <is>
          <t>28行 3列，源：1933-05-11 15:30:45.12 +01:00 备：2000-05-11 00:30:45.12 +09:00</t>
        </is>
      </c>
      <c r="CW225" s="0" t="inlineStr">
        <is>
          <t>14行 3列，源：nan 备：</t>
        </is>
      </c>
      <c r="DJ225" s="0" t="inlineStr">
        <is>
          <t>13行 15列，源：nan 备：</t>
        </is>
      </c>
      <c r="DT225" s="0" t="inlineStr">
        <is>
          <t>29行 6列，源：12:00:00.123460 备：12:30:45.10000</t>
        </is>
      </c>
      <c r="EF225" s="0" t="inlineStr">
        <is>
          <t>14行 19列，源：None 备：1</t>
        </is>
      </c>
      <c r="EQ225" s="0" t="inlineStr">
        <is>
          <t>14行 19列，源：None 备：</t>
        </is>
      </c>
      <c r="EZ225" s="0" t="inlineStr">
        <is>
          <t>14行 19列，源：None 备：1</t>
        </is>
      </c>
      <c r="FD225" s="0" t="inlineStr">
        <is>
          <t>14行 19列，源：None 备：</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c_nvarchar20列源备映射错误，源端为nvarchar 40位	期望更改为text	实际备端为nvarchar 40位</t>
        </is>
      </c>
      <c r="AT226" s="0" t="inlineStr">
        <is>
          <t>19行 5列，源：None 备：</t>
        </is>
      </c>
      <c r="BA226" s="0" t="inlineStr">
        <is>
          <t>18行 15列，源：123.456789 备：123.4567890000000</t>
        </is>
      </c>
      <c r="BM226" s="0" t="inlineStr">
        <is>
          <t>26行 7列，源：9999-12-31 23:59:59.999999 备：2065-05-11 14:30:45.123457</t>
        </is>
      </c>
      <c r="BR226" s="0" t="inlineStr">
        <is>
          <t>15行 2列，源：nan 备：0</t>
        </is>
      </c>
      <c r="CF226" s="0" t="inlineStr">
        <is>
          <t>24行 8列，源：2025-05-11 23:59:59.9999999 -14:00 备：1971-05-11 00:00:00.0000001 +14:00</t>
        </is>
      </c>
      <c r="CJ226" s="0" t="inlineStr">
        <is>
          <t>28行 4列，源：1933-05-11 15:30:45.123 +01:00 备：2000-05-11 00:30:45.123 +09:00</t>
        </is>
      </c>
      <c r="CW226" s="0" t="inlineStr">
        <is>
          <t>14行 4列，源：nan 备：-223456789012</t>
        </is>
      </c>
      <c r="DJ226" s="0" t="inlineStr">
        <is>
          <t>13行 16列，源：nan 备：</t>
        </is>
      </c>
      <c r="DT226" s="0" t="inlineStr">
        <is>
          <t>29行 7列，源：None 备：12:30:45.100000</t>
        </is>
      </c>
      <c r="EF226" s="0" t="inlineStr">
        <is>
          <t>15行 0列，源：16 备：5</t>
        </is>
      </c>
      <c r="EQ226" s="0" t="inlineStr">
        <is>
          <t>15行 0列，源：16 备：113</t>
        </is>
      </c>
      <c r="EZ226" s="0" t="inlineStr">
        <is>
          <t>15行 0列，源：16 备：5</t>
        </is>
      </c>
      <c r="FD226" s="0" t="inlineStr">
        <is>
          <t>15行 0列，源：16 备：113</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c_nvarchar3500列源备映射错误，源端为nchar 7000位	期望更改为text	实际备端为nchar 7000位</t>
        </is>
      </c>
      <c r="AT227" s="0" t="inlineStr">
        <is>
          <t>19行 6列，源：None 备：</t>
        </is>
      </c>
      <c r="BA227" s="0" t="inlineStr">
        <is>
          <t>18行 16列，源：1.2345669834560371e-20 备：0.000000</t>
        </is>
      </c>
      <c r="BM227" s="0" t="inlineStr">
        <is>
          <t>26行 8列，源：9999-12-31 23:59:59.999999 备：2065-05-11 14:30:45.1234567</t>
        </is>
      </c>
      <c r="BR227" s="0" t="inlineStr">
        <is>
          <t>15行 3列，源：nan 备：0</t>
        </is>
      </c>
      <c r="CF227" s="0" t="inlineStr">
        <is>
          <t>25行 0列，源：33 备：2</t>
        </is>
      </c>
      <c r="CJ227" s="0" t="inlineStr">
        <is>
          <t>28行 5列，源：1933-05-11 15:30:45.1235 +01:00 备：2000-05-11 00:30:45.1235 +09:00</t>
        </is>
      </c>
      <c r="CW227" s="0" t="inlineStr">
        <is>
          <t>14行 5列，源：None 备：</t>
        </is>
      </c>
      <c r="DJ227" s="0" t="inlineStr">
        <is>
          <t>13行 19列，源：None 备：</t>
        </is>
      </c>
      <c r="DT227" s="0" t="inlineStr">
        <is>
          <t>29行 8列，源：12:00:00.123456 备：12:30:45.1000000</t>
        </is>
      </c>
      <c r="EF227" s="0" t="inlineStr">
        <is>
          <t>15行 1列，源：nan 备：0</t>
        </is>
      </c>
      <c r="EQ227" s="0" t="inlineStr">
        <is>
          <t>15行 1列，源：nan 备：</t>
        </is>
      </c>
      <c r="EZ227" s="0" t="inlineStr">
        <is>
          <t>15行 1列，源：nan 备：0</t>
        </is>
      </c>
      <c r="FD227" s="0" t="inlineStr">
        <is>
          <t>15行 1列，源：nan 备：</t>
        </is>
      </c>
    </row>
    <row r="228">
      <c r="A228" s="0" t="inlineStr">
        <is>
          <t>info_nchar_dml_single_pk_urp</t>
        </is>
      </c>
      <c r="K228" s="0" t="inlineStr">
        <is>
          <t>[0;34m info_nchar_dml_single_pk_urp [0m源备字段数相同，源端字段：4 	备端字段4</t>
        </is>
      </c>
      <c r="W228" s="16">
        <f>HYPERLINK("#2026041723hbase0!BC2","NO 源备存在差异，共54个")</f>
        <v/>
      </c>
      <c r="X228" s="0">
        <f>A228</f>
        <v/>
      </c>
      <c r="AT228" s="0" t="inlineStr">
        <is>
          <t>19行 7列，源：None 备：</t>
        </is>
      </c>
      <c r="BA228" s="0" t="inlineStr">
        <is>
          <t>18行 19列，源：True 备：1</t>
        </is>
      </c>
      <c r="BM228" s="0" t="inlineStr">
        <is>
          <t>27行 0列，源：227 备：4</t>
        </is>
      </c>
      <c r="BR228" s="0" t="inlineStr">
        <is>
          <t>15行 4列，源：nan 备：0</t>
        </is>
      </c>
      <c r="CF228" s="0" t="inlineStr">
        <is>
          <t>25行 1列，源：1971-05-11 00:00:00 +14:00 备：1900-01-01 00:00:00 +00:00</t>
        </is>
      </c>
      <c r="CJ228" s="0" t="inlineStr">
        <is>
          <t>28行 6列，源：1933-05-11 15:30:45.12346 +01:00 备：2000-05-11 00:30:45.12346 +09:00</t>
        </is>
      </c>
      <c r="CW228" s="0" t="inlineStr">
        <is>
          <t>14行 6列，源：None 备：</t>
        </is>
      </c>
      <c r="DJ228" s="0" t="inlineStr">
        <is>
          <t>14行 0列，源：19 备：24</t>
        </is>
      </c>
      <c r="DT228" s="0" t="inlineStr">
        <is>
          <t>30行 0列，源：35 备：6</t>
        </is>
      </c>
      <c r="EF228" s="0" t="inlineStr">
        <is>
          <t>15行 2列，源：nan 备：0</t>
        </is>
      </c>
      <c r="EQ228" s="0" t="inlineStr">
        <is>
          <t>15行 2列，源：nan 备：</t>
        </is>
      </c>
      <c r="EZ228" s="0" t="inlineStr">
        <is>
          <t>15行 2列，源：nan 备：0</t>
        </is>
      </c>
      <c r="FD228" s="0" t="inlineStr">
        <is>
          <t>15行 2列，源：nan 备：</t>
        </is>
      </c>
    </row>
    <row r="229">
      <c r="B229" s="0" t="inlineStr">
        <is>
          <t>YES</t>
        </is>
      </c>
      <c r="C229" s="0" t="inlineStr">
        <is>
          <t>NULL</t>
        </is>
      </c>
      <c r="D229" s="0" t="inlineStr">
        <is>
          <t>NULL</t>
        </is>
      </c>
      <c r="E229" s="0" t="inlineStr">
        <is>
          <t>NULL</t>
        </is>
      </c>
      <c r="F229" s="0" t="inlineStr">
        <is>
          <t>NULL</t>
        </is>
      </c>
      <c r="G229" s="0" t="inlineStr">
        <is>
          <t>NULL</t>
        </is>
      </c>
      <c r="H229" s="0" t="inlineStr">
        <is>
          <t>NULL</t>
        </is>
      </c>
      <c r="I229" s="0" t="inlineStr">
        <is>
          <t>YES!PK__info_nch__3213E83F8BC03FD0</t>
        </is>
      </c>
      <c r="J229" s="0" t="inlineStr">
        <is>
          <t>YES! 主键相关索引</t>
        </is>
      </c>
      <c r="K229" s="0" t="inlineStr">
        <is>
          <t xml:space="preserve"> NO!  	 id列源备映射错误，源端为int None位	期望更改为text	实际备端为int None位</t>
        </is>
      </c>
      <c r="AT229" s="0" t="inlineStr">
        <is>
          <t>19行 8列，源：None 备：</t>
        </is>
      </c>
      <c r="BA229" s="0" t="inlineStr">
        <is>
          <t>19行 0列，源：20 备：9</t>
        </is>
      </c>
      <c r="BM229" s="0" t="inlineStr">
        <is>
          <t>27行 1列，源：2065-05-11 14:30:45 备：0001-01-01 00:00:00</t>
        </is>
      </c>
      <c r="BR229" s="0" t="inlineStr">
        <is>
          <t>15行 5列，源：None 备：</t>
        </is>
      </c>
      <c r="CF229" s="0" t="inlineStr">
        <is>
          <t>25行 2列，源：1971-05-11 00:00:00.0 +14:00 备：1900-01-01 00:00:00.0 +00:00</t>
        </is>
      </c>
      <c r="CJ229" s="0" t="inlineStr">
        <is>
          <t>28行 7列，源：1933-05-11 15:30:45.123457 +01:00 备：2000-05-11 00:30:45.123457 +09:00</t>
        </is>
      </c>
      <c r="CW229" s="0" t="inlineStr">
        <is>
          <t>14行 7列，源：None 备：</t>
        </is>
      </c>
      <c r="DJ229" s="0" t="inlineStr">
        <is>
          <t>14行 1列，源：nan 备：</t>
        </is>
      </c>
      <c r="DT229" s="0" t="inlineStr">
        <is>
          <t>30行 1列，源：00:00:01 备：12:30:45</t>
        </is>
      </c>
      <c r="EF229" s="0" t="inlineStr">
        <is>
          <t>15行 3列，源：nan 备：0</t>
        </is>
      </c>
      <c r="EQ229" s="0" t="inlineStr">
        <is>
          <t>15行 3列，源：nan 备：</t>
        </is>
      </c>
      <c r="EZ229" s="0" t="inlineStr">
        <is>
          <t>15行 3列，源：nan 备：0</t>
        </is>
      </c>
      <c r="FD229" s="0" t="inlineStr">
        <is>
          <t>15行 3列，源：nan 备：</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c_nchar列源备映射错误，源端为nchar 2位	期望更改为text	实际备端为nchar 2位</t>
        </is>
      </c>
      <c r="AT230" s="0" t="inlineStr">
        <is>
          <t>19行 10列，源：None 备：</t>
        </is>
      </c>
      <c r="BA230" s="0" t="inlineStr">
        <is>
          <t>19行 2列，源：0.0 备：0</t>
        </is>
      </c>
      <c r="BM230" s="0" t="inlineStr">
        <is>
          <t>27行 2列，源：2065-05-11 14:30:45.100000 备：0001-01-01 00:00:00.0</t>
        </is>
      </c>
      <c r="BR230" s="0" t="inlineStr">
        <is>
          <t>15行 6列，源：None 备：</t>
        </is>
      </c>
      <c r="CF230" s="0" t="inlineStr">
        <is>
          <t>25行 3列，源：1971-05-11 00:00:00.00 +14:00 备：1900-01-01 00:00:00.00 +00:00</t>
        </is>
      </c>
      <c r="CJ230" s="0" t="inlineStr">
        <is>
          <t>28行 8列，源：1933-05-11 15:30:45.1234567 +01:00 备：2000-05-11 00:30:45.1234567 +09:00</t>
        </is>
      </c>
      <c r="CW230" s="0" t="inlineStr">
        <is>
          <t>14行 8列，源：None 备：</t>
        </is>
      </c>
      <c r="DJ230" s="0" t="inlineStr">
        <is>
          <t>14行 2列，源：nan 备：</t>
        </is>
      </c>
      <c r="DT230" s="0" t="inlineStr">
        <is>
          <t>30行 2列，源：None 备：12:30:45.1</t>
        </is>
      </c>
      <c r="EF230" s="0" t="inlineStr">
        <is>
          <t>15行 4列，源：nan 备：0</t>
        </is>
      </c>
      <c r="EQ230" s="0" t="inlineStr">
        <is>
          <t>15行 4列，源：nan 备：</t>
        </is>
      </c>
      <c r="EZ230" s="0" t="inlineStr">
        <is>
          <t>15行 4列，源：nan 备：0</t>
        </is>
      </c>
      <c r="FD230" s="0" t="inlineStr">
        <is>
          <t>15行 4列，源：nan 备：</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c_nchar20列源备映射错误，源端为nchar 40位	期望更改为text	实际备端为nchar 40位</t>
        </is>
      </c>
      <c r="AT231" s="0" t="inlineStr">
        <is>
          <t>19行 11列，源：None 备：</t>
        </is>
      </c>
      <c r="BA231" s="0" t="inlineStr">
        <is>
          <t>19行 5列，源：None 备：</t>
        </is>
      </c>
      <c r="BM231" s="0" t="inlineStr">
        <is>
          <t>27行 3列，源：2065-05-11 14:30:45.120000 备：0001-01-01 00:00:00.00</t>
        </is>
      </c>
      <c r="BR231" s="0" t="inlineStr">
        <is>
          <t>15行 7列，源：None 备：</t>
        </is>
      </c>
      <c r="CF231" s="0" t="inlineStr">
        <is>
          <t>25行 4列，源：1971-05-11 00:00:00.000 +14:00 备：1900-01-01 00:00:00.000 +00:00</t>
        </is>
      </c>
      <c r="CJ231" s="0" t="inlineStr">
        <is>
          <t>29行 0列，源：108 备：59</t>
        </is>
      </c>
      <c r="CW231" s="0" t="inlineStr">
        <is>
          <t>14行 9列，源：None 备：</t>
        </is>
      </c>
      <c r="DJ231" s="0" t="inlineStr">
        <is>
          <t>14行 3列，源：nan 备：</t>
        </is>
      </c>
      <c r="DT231" s="0" t="inlineStr">
        <is>
          <t>30行 3列，源：00:00:01.120000 备：12:30:45.12</t>
        </is>
      </c>
      <c r="EF231" s="0" t="inlineStr">
        <is>
          <t>15行 5列，源：None 备：</t>
        </is>
      </c>
      <c r="EQ231" s="0" t="inlineStr">
        <is>
          <t>15行 5列，源：None 备：-457</t>
        </is>
      </c>
      <c r="EZ231" s="0" t="inlineStr">
        <is>
          <t>15行 5列，源：None 备：</t>
        </is>
      </c>
      <c r="FD231" s="0" t="inlineStr">
        <is>
          <t>15行 5列，源：None 备：-457</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c_nchar3500列源备映射错误，源端为nchar 7000位	期望更改为text	实际备端为nchar 7000位</t>
        </is>
      </c>
      <c r="AT232" s="0" t="inlineStr">
        <is>
          <t>19行 12列，源：None 备：</t>
        </is>
      </c>
      <c r="BA232" s="0" t="inlineStr">
        <is>
          <t>19行 6列，源：None 备：</t>
        </is>
      </c>
      <c r="BM232" s="0" t="inlineStr">
        <is>
          <t>27行 4列，源：2065-05-11 14:30:45.123000 备：0001-01-01 00:00:00.000</t>
        </is>
      </c>
      <c r="BR232" s="0" t="inlineStr">
        <is>
          <t>15行 8列，源：None 备：</t>
        </is>
      </c>
      <c r="CF232" s="0" t="inlineStr">
        <is>
          <t>25行 5列，源：1971-05-11 00:00:00.0000 +14:00 备：1900-01-01 00:00:00.0000 +00:00</t>
        </is>
      </c>
      <c r="CJ232" s="0" t="inlineStr">
        <is>
          <t>29行 1列，源：2000-05-11 00:30:45 +09:00 备：1999-05-16 01:30:45 +10:15</t>
        </is>
      </c>
      <c r="CW232" s="0" t="inlineStr">
        <is>
          <t>14行 10列，源：None 备：</t>
        </is>
      </c>
      <c r="DJ232" s="0" t="inlineStr">
        <is>
          <t>14行 4列，源：nan 备：</t>
        </is>
      </c>
      <c r="DT232" s="0" t="inlineStr">
        <is>
          <t>30行 4列，源：None 备：12:30:45.120</t>
        </is>
      </c>
      <c r="EF232" s="0" t="inlineStr">
        <is>
          <t>15行 6列，源：None 备：</t>
        </is>
      </c>
      <c r="EQ232" s="0" t="inlineStr">
        <is>
          <t>15行 6列，源：None 备：-123456780123456781234589012345678</t>
        </is>
      </c>
      <c r="EZ232" s="0" t="inlineStr">
        <is>
          <t>15行 6列，源：None 备：</t>
        </is>
      </c>
      <c r="FD232" s="0" t="inlineStr">
        <is>
          <t>15行 6列，源：None 备：-123456780123456781234589012345678</t>
        </is>
      </c>
    </row>
    <row r="233">
      <c r="A233" s="0" t="inlineStr">
        <is>
          <t>info_xml_dml_single_pk_drp</t>
        </is>
      </c>
      <c r="K233" s="0" t="inlineStr">
        <is>
          <t>[0;34m info_xml_dml_single_pk_drp [0m源备字段数相同，源端字段：2 	备端字段2</t>
        </is>
      </c>
      <c r="W233" s="0" t="inlineStr">
        <is>
          <t>YES 源备无差异</t>
        </is>
      </c>
      <c r="X233" s="0">
        <f>A233</f>
        <v/>
      </c>
      <c r="AT233" s="0" t="inlineStr">
        <is>
          <t>19行 13列，源：None 备：</t>
        </is>
      </c>
      <c r="BA233" s="0" t="inlineStr">
        <is>
          <t>19行 7列，源：None 备：</t>
        </is>
      </c>
      <c r="BM233" s="0" t="inlineStr">
        <is>
          <t>27行 5列，源：2065-05-11 14:30:45.123500 备：0001-01-01 00:00:00.0000</t>
        </is>
      </c>
      <c r="BR233" s="0" t="inlineStr">
        <is>
          <t>15行 9列，源：None 备：</t>
        </is>
      </c>
      <c r="CF233" s="0" t="inlineStr">
        <is>
          <t>25行 6列，源：1971-05-11 00:00:00.00000 +14:00 备：1900-01-01 00:00:00.00000 +00:00</t>
        </is>
      </c>
      <c r="CJ233" s="0" t="inlineStr">
        <is>
          <t>29行 2列，源：2000-05-11 00:30:45.1 +09:00 备：1999-05-16 01:30:45.1 +10:15</t>
        </is>
      </c>
      <c r="CW233" s="0" t="inlineStr">
        <is>
          <t>14行 11列，源：None 备：</t>
        </is>
      </c>
      <c r="DJ233" s="0" t="inlineStr">
        <is>
          <t>14行 5列，源：None 备：</t>
        </is>
      </c>
      <c r="DT233" s="0" t="inlineStr">
        <is>
          <t>30行 5列，源：00:00:01.123500 备：12:30:45.1200</t>
        </is>
      </c>
      <c r="EF233" s="0" t="inlineStr">
        <is>
          <t>15行 7列，源：None 备：</t>
        </is>
      </c>
      <c r="EQ233" s="0" t="inlineStr">
        <is>
          <t>15行 7列，源：None 备：-0.45678901234792345678901456789010000000</t>
        </is>
      </c>
      <c r="EZ233" s="0" t="inlineStr">
        <is>
          <t>15行 7列，源：None 备：</t>
        </is>
      </c>
      <c r="FD233" s="0" t="inlineStr">
        <is>
          <t>15行 7列，源：None 备：-0.45678901234792345678901456789010000000</t>
        </is>
      </c>
    </row>
    <row r="234">
      <c r="B234" s="0" t="inlineStr">
        <is>
          <t>YES</t>
        </is>
      </c>
      <c r="C234" s="0" t="inlineStr">
        <is>
          <t>NULL</t>
        </is>
      </c>
      <c r="D234" s="0" t="inlineStr">
        <is>
          <t>NULL</t>
        </is>
      </c>
      <c r="E234" s="0" t="inlineStr">
        <is>
          <t>NULL</t>
        </is>
      </c>
      <c r="F234" s="0" t="inlineStr">
        <is>
          <t>NULL</t>
        </is>
      </c>
      <c r="G234" s="0" t="inlineStr">
        <is>
          <t>NULL</t>
        </is>
      </c>
      <c r="H234" s="0" t="inlineStr">
        <is>
          <t>NULL</t>
        </is>
      </c>
      <c r="I234" s="0" t="inlineStr">
        <is>
          <t>YES!PK__info_xml__3213E83F9CD7369F</t>
        </is>
      </c>
      <c r="J234" s="0" t="inlineStr">
        <is>
          <t>YES! 主键相关索引</t>
        </is>
      </c>
      <c r="K234" s="0" t="inlineStr">
        <is>
          <t xml:space="preserve"> NO!  	 id列源备映射错误，源端为int None位	期望更改为text	实际备端为int None位</t>
        </is>
      </c>
      <c r="AT234" s="0" t="inlineStr">
        <is>
          <t>19行 14列，源：None 备：</t>
        </is>
      </c>
      <c r="BA234" s="0" t="inlineStr">
        <is>
          <t>19行 8列，源：None 备：</t>
        </is>
      </c>
      <c r="BM234" s="0" t="inlineStr">
        <is>
          <t>27行 6列，源：2065-05-11 14:30:45.123460 备：0001-01-01 00:00:00.00000</t>
        </is>
      </c>
      <c r="BR234" s="0" t="inlineStr">
        <is>
          <t>15行 10列，源：None 备：</t>
        </is>
      </c>
      <c r="CF234" s="0" t="inlineStr">
        <is>
          <t>25行 7列，源：1971-05-11 00:00:00.000000 +14:00 备：1900-01-01 00:00:00.000000 +00:00</t>
        </is>
      </c>
      <c r="CJ234" s="0" t="inlineStr">
        <is>
          <t>29行 3列，源：2000-05-11 00:30:45.12 +09:00 备：1999-05-16 01:30:45.12 +10:15</t>
        </is>
      </c>
      <c r="CW234" s="0" t="inlineStr">
        <is>
          <t>14行 12列，源：None 备：</t>
        </is>
      </c>
      <c r="DJ234" s="0" t="inlineStr">
        <is>
          <t>14行 6列，源：None 备：</t>
        </is>
      </c>
      <c r="DT234" s="0" t="inlineStr">
        <is>
          <t>30行 6列，源：None 备：12:30:45.12000</t>
        </is>
      </c>
      <c r="EF234" s="0" t="inlineStr">
        <is>
          <t>15行 8列，源：None 备：</t>
        </is>
      </c>
      <c r="EQ234" s="0" t="inlineStr">
        <is>
          <t>15行 8列，源：None 备：-123456789012347890345678.9874321000</t>
        </is>
      </c>
      <c r="EZ234" s="0" t="inlineStr">
        <is>
          <t>15行 8列，源：None 备：</t>
        </is>
      </c>
      <c r="FD234" s="0" t="inlineStr">
        <is>
          <t>15行 8列，源：None 备：-123456789012347890345678.9874321000</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c_xml列源备映射错误，源端为xml -1位	期望更改为text	实际备端为xml -1位</t>
        </is>
      </c>
      <c r="AT235" s="0" t="inlineStr">
        <is>
          <t>19行 15列，源：1.23456789012345e-30 备：0.0000000000000</t>
        </is>
      </c>
      <c r="BA235" s="0" t="inlineStr">
        <is>
          <t>19行 10列，源：None 备：</t>
        </is>
      </c>
      <c r="BM235" s="0" t="inlineStr">
        <is>
          <t>27行 7列，源：2065-05-11 14:30:45.123457 备：0001-01-01 00:00:00.000000</t>
        </is>
      </c>
      <c r="BR235" s="0" t="inlineStr">
        <is>
          <t>15行 11列，源：None 备：</t>
        </is>
      </c>
      <c r="CF235" s="0" t="inlineStr">
        <is>
          <t>25行 8列，源：1971-05-11 00:00:00.0000001 +14:00 备：1900-01-01 00:00:00.0000000 +00:00</t>
        </is>
      </c>
      <c r="CJ235" s="0" t="inlineStr">
        <is>
          <t>29行 4列，源：2000-05-11 00:30:45.123 +09:00 备：1999-05-16 01:30:45.123 +10:15</t>
        </is>
      </c>
      <c r="CW235" s="0" t="inlineStr">
        <is>
          <t>14行 13列，源：None 备：</t>
        </is>
      </c>
      <c r="DJ235" s="0" t="inlineStr">
        <is>
          <t>14行 7列，源：None 备：</t>
        </is>
      </c>
      <c r="DT235" s="0" t="inlineStr">
        <is>
          <t>30行 7列，源：00:00:01.123457 备：12:30:45.120000</t>
        </is>
      </c>
      <c r="EF235" s="0" t="inlineStr">
        <is>
          <t>15行 9列，源：None 备：</t>
        </is>
      </c>
      <c r="EQ235" s="0" t="inlineStr">
        <is>
          <t>15行 9列，源：None 备：-98743298765.4321</t>
        </is>
      </c>
      <c r="EZ235" s="0" t="inlineStr">
        <is>
          <t>15行 9列，源：None 备：</t>
        </is>
      </c>
      <c r="FD235" s="0" t="inlineStr">
        <is>
          <t>15行 9列，源：None 备：-98743298765.4321</t>
        </is>
      </c>
    </row>
    <row r="236">
      <c r="A236" s="0" t="inlineStr">
        <is>
          <t>info_datetime_dml_batch1_pk_urp1</t>
        </is>
      </c>
      <c r="K236" s="0" t="inlineStr">
        <is>
          <t>[0;34m info_datetime_dml_batch1_pk_urp1 [0m源备字段数相同，源端字段：2 	备端字段2</t>
        </is>
      </c>
      <c r="W236" s="16">
        <f>HYPERLINK("#2026041723hbase0!BD2","NO 源备存在差异，共47个")</f>
        <v/>
      </c>
      <c r="X236" s="0">
        <f>A236</f>
        <v/>
      </c>
      <c r="AT236" s="0" t="inlineStr">
        <is>
          <t>19行 16列，源：1.2345669834560371e-20 备：0.000000</t>
        </is>
      </c>
      <c r="BA236" s="0" t="inlineStr">
        <is>
          <t>19行 11列，源：None 备：</t>
        </is>
      </c>
      <c r="BM236" s="0" t="inlineStr">
        <is>
          <t>27行 8列，源：2065-05-11 14:30:45.123456 备：0001-01-01 00:00:00.0000000</t>
        </is>
      </c>
      <c r="BR236" s="0" t="inlineStr">
        <is>
          <t>15行 12列，源：None 备：</t>
        </is>
      </c>
      <c r="CF236" s="0" t="inlineStr">
        <is>
          <t>26行 0列，源：72 备：21</t>
        </is>
      </c>
      <c r="CJ236" s="0" t="inlineStr">
        <is>
          <t>29行 5列，源：2000-05-11 00:30:45.1235 +09:00 备：1999-05-16 01:30:45.1235 +10:15</t>
        </is>
      </c>
      <c r="CW236" s="0" t="inlineStr">
        <is>
          <t>14行 14列，源：None 备：</t>
        </is>
      </c>
      <c r="DJ236" s="0" t="inlineStr">
        <is>
          <t>14行 8列，源：None 备：</t>
        </is>
      </c>
      <c r="DT236" s="0" t="inlineStr">
        <is>
          <t>30行 8列，源：None 备：12:30:45.1200000</t>
        </is>
      </c>
      <c r="EF236" s="0" t="inlineStr">
        <is>
          <t>15行 10列，源：None 备：</t>
        </is>
      </c>
      <c r="EQ236" s="0" t="inlineStr">
        <is>
          <t>15行 10列，源：None 备：-321</t>
        </is>
      </c>
      <c r="EZ236" s="0" t="inlineStr">
        <is>
          <t>15行 10列，源：None 备：</t>
        </is>
      </c>
      <c r="FD236" s="0" t="inlineStr">
        <is>
          <t>15行 10列，源：None 备：-321</t>
        </is>
      </c>
    </row>
    <row r="237">
      <c r="B237" s="0" t="inlineStr">
        <is>
          <t>YES</t>
        </is>
      </c>
      <c r="C237" s="0" t="inlineStr">
        <is>
          <t>NULL</t>
        </is>
      </c>
      <c r="D237" s="0" t="inlineStr">
        <is>
          <t>NULL</t>
        </is>
      </c>
      <c r="E237" s="0" t="inlineStr">
        <is>
          <t>NULL</t>
        </is>
      </c>
      <c r="F237" s="0" t="inlineStr">
        <is>
          <t>NULL</t>
        </is>
      </c>
      <c r="G237" s="0" t="inlineStr">
        <is>
          <t>NULL</t>
        </is>
      </c>
      <c r="H237" s="0" t="inlineStr">
        <is>
          <t>NULL</t>
        </is>
      </c>
      <c r="I237" s="0" t="inlineStr">
        <is>
          <t>YES!PK__info_dat__3213E83FDFFFB785</t>
        </is>
      </c>
      <c r="J237" s="0" t="inlineStr">
        <is>
          <t>YES! 主键相关索引</t>
        </is>
      </c>
      <c r="K237" s="0" t="inlineStr">
        <is>
          <t xml:space="preserve"> NO!  	 id列源备映射错误，源端为int None位	期望更改为text	实际备端为int None位</t>
        </is>
      </c>
      <c r="AT237" s="0" t="inlineStr">
        <is>
          <t>19行 19列，源：False 备：0</t>
        </is>
      </c>
      <c r="BA237" s="0" t="inlineStr">
        <is>
          <t>19行 12列，源：None 备：</t>
        </is>
      </c>
      <c r="BM237" s="0" t="inlineStr">
        <is>
          <t>28行 0列，源：275 备：5</t>
        </is>
      </c>
      <c r="BR237" s="0" t="inlineStr">
        <is>
          <t>15行 13列，源：None 备：</t>
        </is>
      </c>
      <c r="CF237" s="0" t="inlineStr">
        <is>
          <t>26行 1列，源：1900-01-01 00:00:00 +00:00 备：</t>
        </is>
      </c>
      <c r="CJ237" s="0" t="inlineStr">
        <is>
          <t>29行 6列，源：2000-05-11 00:30:45.12346 +09:00 备：1999-05-16 01:30:45.12346 +10:15</t>
        </is>
      </c>
      <c r="CW237" s="0" t="inlineStr">
        <is>
          <t>14行 15列，源：nan 备：</t>
        </is>
      </c>
      <c r="DJ237" s="0" t="inlineStr">
        <is>
          <t>14行 9列，源：None 备：</t>
        </is>
      </c>
      <c r="DT237" s="0" t="inlineStr">
        <is>
          <t>31行 0列，源：36 备：7</t>
        </is>
      </c>
      <c r="EF237" s="0" t="inlineStr">
        <is>
          <t>15行 11列，源：None 备：</t>
        </is>
      </c>
      <c r="EQ237" s="0" t="inlineStr">
        <is>
          <t>15行 11列，源：None 备：-987654321096543210987654321098765432</t>
        </is>
      </c>
      <c r="EZ237" s="0" t="inlineStr">
        <is>
          <t>15行 11列，源：None 备：</t>
        </is>
      </c>
      <c r="FD237" s="0" t="inlineStr">
        <is>
          <t>15行 11列，源：None 备：-987654321096543210987654321098765432</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c_datetime列源备映射错误，源端为datetime None位	期望更改为text	实际备端为datetime None位</t>
        </is>
      </c>
      <c r="BA238" s="0" t="inlineStr">
        <is>
          <t>19行 13列，源：None 备：</t>
        </is>
      </c>
      <c r="BM238" s="0" t="inlineStr">
        <is>
          <t>28行 2列，源：9999-12-31 23:59:59.900000 备：9999-12-31 23:59:59.9</t>
        </is>
      </c>
      <c r="BR238" s="0" t="inlineStr">
        <is>
          <t>15行 14列，源：None 备：</t>
        </is>
      </c>
      <c r="CF238" s="0" t="inlineStr">
        <is>
          <t>26行 1列，源：1900-01-01 00:00:00 +00:00 备：</t>
        </is>
      </c>
      <c r="CJ238" s="0" t="inlineStr">
        <is>
          <t>29行 7列，源：2000-05-11 00:30:45.123457 +09:00 备：1999-05-16 01:30:45.123457 +10:15</t>
        </is>
      </c>
      <c r="CW238" s="0" t="inlineStr">
        <is>
          <t>14行 16列，源：nan 备：</t>
        </is>
      </c>
      <c r="DJ238" s="0" t="inlineStr">
        <is>
          <t>14行 10列，源：None 备：</t>
        </is>
      </c>
      <c r="DT238" s="0" t="inlineStr">
        <is>
          <t>31行 1列，源：12:00:00 备：12:30:45</t>
        </is>
      </c>
      <c r="EF238" s="0" t="inlineStr">
        <is>
          <t>15行 12列，源：None 备：</t>
        </is>
      </c>
      <c r="EQ238" s="0" t="inlineStr">
        <is>
          <t>15行 12列，源：None 备：-0.12345690123456712345678901234567800000</t>
        </is>
      </c>
      <c r="EZ238" s="0" t="inlineStr">
        <is>
          <t>15行 12列，源：None 备：</t>
        </is>
      </c>
      <c r="FD238" s="0" t="inlineStr">
        <is>
          <t>15行 12列，源：None 备：-0.12345690123456712345678901234567800000</t>
        </is>
      </c>
    </row>
    <row r="239">
      <c r="A239" s="0" t="inlineStr">
        <is>
          <t>info_int_dml_batch1_pk_drp1</t>
        </is>
      </c>
      <c r="K239" s="0" t="inlineStr">
        <is>
          <t>[0;34m info_int_dml_batch1_pk_drp1 [0m源备字段数相同，源端字段：20 	备端字段20</t>
        </is>
      </c>
      <c r="W239" s="0" t="inlineStr">
        <is>
          <t>YES 源备无差异</t>
        </is>
      </c>
      <c r="X239" s="0">
        <f>A239</f>
        <v/>
      </c>
      <c r="BA239" s="0" t="inlineStr">
        <is>
          <t>19行 14列，源：None 备：</t>
        </is>
      </c>
      <c r="BM239" s="0" t="inlineStr">
        <is>
          <t>28行 3列，源：9999-12-31 23:59:59.990000 备：9999-12-31 23:59:59.99</t>
        </is>
      </c>
      <c r="BR239" s="0" t="inlineStr">
        <is>
          <t>15行 15列，源：-1.23456789e+38 备：</t>
        </is>
      </c>
      <c r="CF239" s="0" t="inlineStr">
        <is>
          <t>26行 2列，源：1900-01-01 00:00:00.0 +00:00 备：</t>
        </is>
      </c>
      <c r="CJ239" s="0" t="inlineStr">
        <is>
          <t>29行 8列，源：2000-05-11 00:30:45.1234567 +09:00 备：1999-05-16 01:30:45.1234567 +10:15</t>
        </is>
      </c>
      <c r="CW239" s="0" t="inlineStr">
        <is>
          <t>14行 19列，源：None 备：</t>
        </is>
      </c>
      <c r="DJ239" s="0" t="inlineStr">
        <is>
          <t>14行 11列，源：None 备：</t>
        </is>
      </c>
      <c r="DT239" s="0" t="inlineStr">
        <is>
          <t>31行 2列，源：None 备：12:30:45.1</t>
        </is>
      </c>
      <c r="EF239" s="0" t="inlineStr">
        <is>
          <t>15行 13列，源：None 备：</t>
        </is>
      </c>
      <c r="EQ239" s="0" t="inlineStr">
        <is>
          <t>15行 13列，源：None 备：-6543210976543287654321.0987654321</t>
        </is>
      </c>
      <c r="EZ239" s="0" t="inlineStr">
        <is>
          <t>15行 13列，源：None 备：</t>
        </is>
      </c>
      <c r="FD239" s="0" t="inlineStr">
        <is>
          <t>15行 13列，源：None 备：-6543210976543287654321.0987654321</t>
        </is>
      </c>
    </row>
    <row r="240">
      <c r="B240" s="0" t="inlineStr">
        <is>
          <t>YES</t>
        </is>
      </c>
      <c r="C240" s="0" t="inlineStr">
        <is>
          <t>NULL</t>
        </is>
      </c>
      <c r="D240" s="0" t="inlineStr">
        <is>
          <t>NULL</t>
        </is>
      </c>
      <c r="E240" s="0" t="inlineStr">
        <is>
          <t>NULL</t>
        </is>
      </c>
      <c r="F240" s="0" t="inlineStr">
        <is>
          <t>NULL</t>
        </is>
      </c>
      <c r="G240" s="0" t="inlineStr">
        <is>
          <t>NULL</t>
        </is>
      </c>
      <c r="H240" s="0" t="inlineStr">
        <is>
          <t>NULL</t>
        </is>
      </c>
      <c r="I240" s="0" t="inlineStr">
        <is>
          <t>YES!PK__info_int__3213E83FA623EACB</t>
        </is>
      </c>
      <c r="J240" s="0" t="inlineStr">
        <is>
          <t>YES! 主键相关索引</t>
        </is>
      </c>
      <c r="K240" s="0" t="inlineStr">
        <is>
          <t xml:space="preserve"> NO!  	 id列源备映射错误，源端为int None位	期望更改为text	实际备端为int None位</t>
        </is>
      </c>
      <c r="BA240" s="0" t="inlineStr">
        <is>
          <t>19行 15列，源：1.23456789012345e-30 备：0.0000000000000</t>
        </is>
      </c>
      <c r="BM240" s="0" t="inlineStr">
        <is>
          <t>28行 4列，源：9999-12-31 23:59:59.999000 备：9999-12-31 23:59:59.999</t>
        </is>
      </c>
      <c r="BR240" s="0" t="inlineStr">
        <is>
          <t>15行 16列，源：-3.4028230607370965e+38 备：</t>
        </is>
      </c>
      <c r="CF240" s="0" t="inlineStr">
        <is>
          <t>26行 2列，源：1900-01-01 00:00:00.0 +00:00 备：</t>
        </is>
      </c>
      <c r="CJ240" s="0" t="inlineStr">
        <is>
          <t>30行 0列，源：109 备：6</t>
        </is>
      </c>
      <c r="CW240" s="0" t="inlineStr">
        <is>
          <t>15行 0列，源：16 备：24</t>
        </is>
      </c>
      <c r="DJ240" s="0" t="inlineStr">
        <is>
          <t>14行 12列，源：None 备：</t>
        </is>
      </c>
      <c r="DT240" s="0" t="inlineStr">
        <is>
          <t>31行 3列，源：12:00:00.120000 备：12:30:45.12</t>
        </is>
      </c>
      <c r="EF240" s="0" t="inlineStr">
        <is>
          <t>15行 14列，源：None 备：</t>
        </is>
      </c>
      <c r="EQ240" s="0" t="inlineStr">
        <is>
          <t>15行 14列，源：None 备：-9876543210954.32</t>
        </is>
      </c>
      <c r="EZ240" s="0" t="inlineStr">
        <is>
          <t>15行 14列，源：None 备：</t>
        </is>
      </c>
      <c r="FD240" s="0" t="inlineStr">
        <is>
          <t>15行 14列，源：None 备：-9876543210954.32</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c_tinyint列源备映射错误，源端为tinyint None位	期望更改为text	实际备端为tinyint None位</t>
        </is>
      </c>
      <c r="BA241" s="0" t="inlineStr">
        <is>
          <t>19行 16列，源：1.2345669834560371e-20 备：0.000000</t>
        </is>
      </c>
      <c r="BM241" s="0" t="inlineStr">
        <is>
          <t>28行 5列，源：9999-12-31 23:59:59.999900 备：9999-12-31 23:59:59.9999</t>
        </is>
      </c>
      <c r="BR241" s="0" t="inlineStr">
        <is>
          <t>15行 19列，源：False 备：</t>
        </is>
      </c>
      <c r="CF241" s="0" t="inlineStr">
        <is>
          <t>26行 3列，源：1900-01-01 00:00:00.00 +00:00 备：</t>
        </is>
      </c>
      <c r="CJ241" s="0" t="inlineStr">
        <is>
          <t>30行 1列，源：1999-05-16 01:30:45 +10:15 备：2063-05-11 10:30:45 -04:00</t>
        </is>
      </c>
      <c r="CW241" s="0" t="inlineStr">
        <is>
          <t>15行 1列，源：nan 备：</t>
        </is>
      </c>
      <c r="DJ241" s="0" t="inlineStr">
        <is>
          <t>14行 13列，源：None 备：</t>
        </is>
      </c>
      <c r="DT241" s="0" t="inlineStr">
        <is>
          <t>31行 4列，源：None 备：12:30:45.123</t>
        </is>
      </c>
      <c r="EF241" s="0" t="inlineStr">
        <is>
          <t>15行 15列，源：1.23456789e+38 备：</t>
        </is>
      </c>
      <c r="EQ241" s="0" t="inlineStr">
        <is>
          <t>15行 15列，源：1.23456789e+38 备：</t>
        </is>
      </c>
      <c r="EZ241" s="0" t="inlineStr">
        <is>
          <t>15行 15列，源：1.23456789e+38 备：</t>
        </is>
      </c>
      <c r="FD241" s="0" t="inlineStr">
        <is>
          <t>15行 15列，源：1.23456789e+38 备：</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c_smallint列源备映射错误，源端为smallint None位	期望更改为text	实际备端为smallint None位</t>
        </is>
      </c>
      <c r="BA242" s="0" t="inlineStr">
        <is>
          <t>19行 19列，源：False 备：0</t>
        </is>
      </c>
      <c r="BM242" s="0" t="inlineStr">
        <is>
          <t>28行 6列，源：9999-12-31 23:59:59.999990 备：9999-12-31 23:59:59.99999</t>
        </is>
      </c>
      <c r="BR242" s="0" t="inlineStr">
        <is>
          <t>16行 0列，源：18 备：7</t>
        </is>
      </c>
      <c r="CF242" s="0" t="inlineStr">
        <is>
          <t>26行 3列，源：1900-01-01 00:00:00.00 +00:00 备：</t>
        </is>
      </c>
      <c r="CJ242" s="0" t="inlineStr">
        <is>
          <t>30行 2列，源：1999-05-16 01:30:45.1 +10:15 备：2063-05-11 10:30:45.1 -04:00</t>
        </is>
      </c>
      <c r="CW242" s="0" t="inlineStr">
        <is>
          <t>15行 2列，源：nan 备：</t>
        </is>
      </c>
      <c r="DJ242" s="0" t="inlineStr">
        <is>
          <t>14行 14列，源：None 备：</t>
        </is>
      </c>
      <c r="DT242" s="0" t="inlineStr">
        <is>
          <t>31行 5列，源：12:00:00.123500 备：12:30:45.1230</t>
        </is>
      </c>
      <c r="EF242" s="0" t="inlineStr">
        <is>
          <t>15行 16列，源：3.4028230607370965e+38 备：</t>
        </is>
      </c>
      <c r="EQ242" s="0" t="inlineStr">
        <is>
          <t>15行 16列，源：3.4028230607370965e+38 备：</t>
        </is>
      </c>
      <c r="EZ242" s="0" t="inlineStr">
        <is>
          <t>15行 16列，源：3.4028230607370965e+38 备：</t>
        </is>
      </c>
      <c r="FD242" s="0" t="inlineStr">
        <is>
          <t>15行 16列，源：3.4028230607370965e+38 备：</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c_int列源备映射错误，源端为int None位	期望更改为text	实际备端为int None位</t>
        </is>
      </c>
      <c r="BM243" s="0" t="inlineStr">
        <is>
          <t>29行 0列，源：277 备：6</t>
        </is>
      </c>
      <c r="BR243" s="0" t="inlineStr">
        <is>
          <t>16行 1列，源：nan 备：255</t>
        </is>
      </c>
      <c r="CF243" s="0" t="inlineStr">
        <is>
          <t>26行 4列，源：1900-01-01 00:00:00.000 +00:00 备：</t>
        </is>
      </c>
      <c r="CJ243" s="0" t="inlineStr">
        <is>
          <t>30行 3列，源：1999-05-16 01:30:45.12 +10:15 备：2063-05-11 10:30:45.12 -04:00</t>
        </is>
      </c>
      <c r="CW243" s="0" t="inlineStr">
        <is>
          <t>15行 3列，源：nan 备：</t>
        </is>
      </c>
      <c r="DJ243" s="0" t="inlineStr">
        <is>
          <t>14行 15列，源：nan 备：</t>
        </is>
      </c>
      <c r="DT243" s="0" t="inlineStr">
        <is>
          <t>31行 6列，源：None 备：12:30:45.12300</t>
        </is>
      </c>
      <c r="EF243" s="0" t="inlineStr">
        <is>
          <t>15行 19列，源：True 备：</t>
        </is>
      </c>
      <c r="EQ243" s="0" t="inlineStr">
        <is>
          <t>15行 19列，源：True 备：</t>
        </is>
      </c>
      <c r="EZ243" s="0" t="inlineStr">
        <is>
          <t>15行 19列，源：True 备：</t>
        </is>
      </c>
      <c r="FD243" s="0" t="inlineStr">
        <is>
          <t>15行 19列，源：True 备：</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 xml:space="preserve"> NO!  	 c_bigint列源备映射错误，源端为bigint None位	期望更改为text	实际备端为bigint None位</t>
        </is>
      </c>
      <c r="BM244" s="0" t="inlineStr">
        <is>
          <t>29行 1列，源：2065-05-11 14:30:45 备：1945-05-11 14:30:45</t>
        </is>
      </c>
      <c r="BR244" s="0" t="inlineStr">
        <is>
          <t>16行 2列，源：nan 备：0</t>
        </is>
      </c>
      <c r="CF244" s="0" t="inlineStr">
        <is>
          <t>26行 4列，源：1900-01-01 00:00:00.000 +00:00 备：</t>
        </is>
      </c>
      <c r="CJ244" s="0" t="inlineStr">
        <is>
          <t>30行 4列，源：1999-05-16 01:30:45.123 +10:15 备：2063-05-11 10:30:45.123 -04:00</t>
        </is>
      </c>
      <c r="CW244" s="0" t="inlineStr">
        <is>
          <t>15行 4列，源：nan 备：</t>
        </is>
      </c>
      <c r="DJ244" s="0" t="inlineStr">
        <is>
          <t>14行 16列，源：nan 备：</t>
        </is>
      </c>
      <c r="DT244" s="0" t="inlineStr">
        <is>
          <t>31行 7列，源：12:00:00.123457 备：12:30:45.123000</t>
        </is>
      </c>
      <c r="EF244" s="0" t="inlineStr">
        <is>
          <t>16行 0列，源：17 备：6</t>
        </is>
      </c>
      <c r="EQ244" s="0" t="inlineStr">
        <is>
          <t>16行 0列，源：17 备：114</t>
        </is>
      </c>
      <c r="EZ244" s="0" t="inlineStr">
        <is>
          <t>16行 0列，源：17 备：6</t>
        </is>
      </c>
      <c r="FD244" s="0" t="inlineStr">
        <is>
          <t>16行 0列，源：17 备：114</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c_decimal列源备映射错误，源端为decimal None位	期望更改为text	实际备端为decimal None位</t>
        </is>
      </c>
      <c r="BM245" s="0" t="inlineStr">
        <is>
          <t>29行 2列，源：2065-05-11 14:30:45.100000 备：1945-05-11 14:30:45.1</t>
        </is>
      </c>
      <c r="BR245" s="0" t="inlineStr">
        <is>
          <t>16行 3列，源：nan 备：0</t>
        </is>
      </c>
      <c r="CF245" s="0" t="inlineStr">
        <is>
          <t>26行 5列，源：1900-01-01 00:00:00.0000 +00:00 备：</t>
        </is>
      </c>
      <c r="CJ245" s="0" t="inlineStr">
        <is>
          <t>30行 5列，源：1999-05-16 01:30:45.1235 +10:15 备：2063-05-11 10:30:45.1235 -04:00</t>
        </is>
      </c>
      <c r="CW245" s="0" t="inlineStr">
        <is>
          <t>15行 5列，源：None 备：</t>
        </is>
      </c>
      <c r="DJ245" s="0" t="inlineStr">
        <is>
          <t>14行 19列，源：None 备：1</t>
        </is>
      </c>
      <c r="DT245" s="0" t="inlineStr">
        <is>
          <t>31行 8列，源：None 备：12:30:45.1230000</t>
        </is>
      </c>
      <c r="EF245" s="0" t="inlineStr">
        <is>
          <t>16行 1列，源：nan 备：127</t>
        </is>
      </c>
      <c r="EQ245" s="0" t="inlineStr">
        <is>
          <t>16行 1列，源：nan 备：</t>
        </is>
      </c>
      <c r="EZ245" s="0" t="inlineStr">
        <is>
          <t>16行 1列，源：nan 备：127</t>
        </is>
      </c>
      <c r="FD245" s="0" t="inlineStr">
        <is>
          <t>16行 1列，源：nan 备：</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c_decimal38列源备映射错误，源端为decimal None位	期望更改为text	实际备端为decimal None位</t>
        </is>
      </c>
      <c r="BM246" s="0" t="inlineStr">
        <is>
          <t>29行 3列，源：2065-05-11 14:30:45.120000 备：1945-05-11 14:30:45.12</t>
        </is>
      </c>
      <c r="BR246" s="0" t="inlineStr">
        <is>
          <t>16行 4列，源：nan 备：0</t>
        </is>
      </c>
      <c r="CF246" s="0" t="inlineStr">
        <is>
          <t>26行 5列，源：1900-01-01 00:00:00.0000 +00:00 备：</t>
        </is>
      </c>
      <c r="CJ246" s="0" t="inlineStr">
        <is>
          <t>30行 6列，源：1999-05-16 01:30:45.12346 +10:15 备：2063-05-11 10:30:45.12346 -04:00</t>
        </is>
      </c>
      <c r="CW246" s="0" t="inlineStr">
        <is>
          <t>15行 6列，源：None 备：</t>
        </is>
      </c>
      <c r="DJ246" s="0" t="inlineStr">
        <is>
          <t>15行 0列，源：20 备：5</t>
        </is>
      </c>
      <c r="DT246" s="0" t="inlineStr">
        <is>
          <t>35行 0列，源：80 备：8</t>
        </is>
      </c>
      <c r="EF246" s="0" t="inlineStr">
        <is>
          <t>16行 2列，源：nan 备：255</t>
        </is>
      </c>
      <c r="EQ246" s="0" t="inlineStr">
        <is>
          <t>16行 2列，源：nan 备：</t>
        </is>
      </c>
      <c r="EZ246" s="0" t="inlineStr">
        <is>
          <t>16行 2列，源：nan 备：255</t>
        </is>
      </c>
      <c r="FD246" s="0" t="inlineStr">
        <is>
          <t>16行 2列，源：nan 备：</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c_decimal38_38列源备映射错误，源端为decimal None位	期望更改为text	实际备端为decimal None位</t>
        </is>
      </c>
      <c r="BM247" s="0" t="inlineStr">
        <is>
          <t>29行 4列，源：2065-05-11 14:30:45.123000 备：1945-05-11 14:30:45.123</t>
        </is>
      </c>
      <c r="BR247" s="0" t="inlineStr">
        <is>
          <t>16行 5列，源：None 备：99999</t>
        </is>
      </c>
      <c r="CF247" s="0" t="inlineStr">
        <is>
          <t>26行 6列，源：1900-01-01 00:00:00.00000 +00:00 备：</t>
        </is>
      </c>
      <c r="CJ247" s="0" t="inlineStr">
        <is>
          <t>30行 7列，源：1999-05-16 01:30:45.123457 +10:15 备：2063-05-11 10:30:45.123457 -04:00</t>
        </is>
      </c>
      <c r="CW247" s="0" t="inlineStr">
        <is>
          <t>15行 7列，源：None 备：</t>
        </is>
      </c>
      <c r="DJ247" s="0" t="inlineStr">
        <is>
          <t>15行 1列，源：222.0 备：123</t>
        </is>
      </c>
      <c r="DT247" s="0" t="inlineStr">
        <is>
          <t>36行 0列，源：81 备：80</t>
        </is>
      </c>
      <c r="EF247" s="0" t="inlineStr">
        <is>
          <t>16行 3列，源：nan 备：65535</t>
        </is>
      </c>
      <c r="EQ247" s="0" t="inlineStr">
        <is>
          <t>16行 3列，源：nan 备：</t>
        </is>
      </c>
      <c r="EZ247" s="0" t="inlineStr">
        <is>
          <t>16行 3列，源：nan 备：65535</t>
        </is>
      </c>
      <c r="FD247" s="0" t="inlineStr">
        <is>
          <t>16行 3列，源：nan 备：</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c_decimal38_10列源备映射错误，源端为decimal None位	期望更改为text	实际备端为decimal None位</t>
        </is>
      </c>
      <c r="BM248" s="0" t="inlineStr">
        <is>
          <t>29行 5列，源：2065-05-11 14:30:45.123500 备：1945-05-11 14:30:45.1235</t>
        </is>
      </c>
      <c r="BR248" s="0" t="inlineStr">
        <is>
          <t>16行 6列，源：None 备：</t>
        </is>
      </c>
      <c r="CF248" s="0" t="inlineStr">
        <is>
          <t>26行 6列，源：1900-01-01 00:00:00.00000 +00:00 备：</t>
        </is>
      </c>
      <c r="CJ248" s="0" t="inlineStr">
        <is>
          <t>30行 8列，源：1999-05-16 01:30:45.1234567 +10:15 备：2063-05-11 10:30:45.1234567 -04:00</t>
        </is>
      </c>
      <c r="CW248" s="0" t="inlineStr">
        <is>
          <t>15行 8列，源：None 备：</t>
        </is>
      </c>
      <c r="DJ248" s="0" t="inlineStr">
        <is>
          <t>15行 2列，源：nan 备：12345</t>
        </is>
      </c>
      <c r="DT248" s="0" t="inlineStr">
        <is>
          <t>37行 0列，源：82 备：81</t>
        </is>
      </c>
      <c r="EF248" s="0" t="inlineStr">
        <is>
          <t>16行 4列，源：nan 备：4294967295</t>
        </is>
      </c>
      <c r="EQ248" s="0" t="inlineStr">
        <is>
          <t>16行 4列，源：nan 备：</t>
        </is>
      </c>
      <c r="EZ248" s="0" t="inlineStr">
        <is>
          <t>16行 4列，源：nan 备：4294967295</t>
        </is>
      </c>
      <c r="FD248" s="0" t="inlineStr">
        <is>
          <t>16行 4列，源：nan 备：</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c_decimal19_4列源备映射错误，源端为decimal None位	期望更改为text	实际备端为decimal None位</t>
        </is>
      </c>
      <c r="BM249" s="0" t="inlineStr">
        <is>
          <t>29行 6列，源：2065-05-11 14:30:45.123460 备：1945-05-11 14:30:45.12346</t>
        </is>
      </c>
      <c r="BR249" s="0" t="inlineStr">
        <is>
          <t>16行 7列，源：None 备：</t>
        </is>
      </c>
      <c r="CF249" s="0" t="inlineStr">
        <is>
          <t>26行 7列，源：1900-01-01 00:00:00.000000 +00:00 备：</t>
        </is>
      </c>
      <c r="CJ249" s="0" t="inlineStr">
        <is>
          <t>31行 0列，源：110 备：60</t>
        </is>
      </c>
      <c r="CW249" s="0" t="inlineStr">
        <is>
          <t>15行 9列，源：None 备：</t>
        </is>
      </c>
      <c r="DJ249" s="0" t="inlineStr">
        <is>
          <t>15行 3列，源：nan 备：1234567890</t>
        </is>
      </c>
      <c r="DT249" s="0" t="inlineStr">
        <is>
          <t>37行 1列，源：23:59:59 备：12:30:45</t>
        </is>
      </c>
      <c r="EF249" s="0" t="inlineStr">
        <is>
          <t>16行 5列，源：None 备：</t>
        </is>
      </c>
      <c r="EQ249" s="0" t="inlineStr">
        <is>
          <t>16行 5列，源：None 备：1000000000000000</t>
        </is>
      </c>
      <c r="EZ249" s="0" t="inlineStr">
        <is>
          <t>16行 5列，源：None 备：</t>
        </is>
      </c>
      <c r="FD249" s="0" t="inlineStr">
        <is>
          <t>16行 5列，源：None 备：1000000000000000</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c_numeric列源备映射错误，源端为numeric None位	期望更改为text	实际备端为numeric None位</t>
        </is>
      </c>
      <c r="BM250" s="0" t="inlineStr">
        <is>
          <t>29行 7列，源：2065-05-11 14:30:45.123457 备：1945-05-11 14:30:45.123457</t>
        </is>
      </c>
      <c r="BR250" s="0" t="inlineStr">
        <is>
          <t>16行 8列，源：None 备：</t>
        </is>
      </c>
      <c r="CF250" s="0" t="inlineStr">
        <is>
          <t>26行 7列，源：1900-01-01 00:00:00.000000 +00:00 备：</t>
        </is>
      </c>
      <c r="CJ250" s="0" t="inlineStr">
        <is>
          <t>32行 0列，源：111 备：61</t>
        </is>
      </c>
      <c r="CW250" s="0" t="inlineStr">
        <is>
          <t>15行 10列，源：None 备：</t>
        </is>
      </c>
      <c r="DJ250" s="0" t="inlineStr">
        <is>
          <t>15行 4列，源：nan 备：1234567890123456</t>
        </is>
      </c>
      <c r="DT250" s="0" t="inlineStr">
        <is>
          <t>37行 2列，源：23:59:59.100000 备：12:30:45.1</t>
        </is>
      </c>
      <c r="EF250" s="0" t="inlineStr">
        <is>
          <t>16行 6列，源：None 备：</t>
        </is>
      </c>
      <c r="EQ250" s="0" t="inlineStr">
        <is>
          <t>16行 6列，源：None 备：99999999999999999999999999999999</t>
        </is>
      </c>
      <c r="EZ250" s="0" t="inlineStr">
        <is>
          <t>16行 6列，源：None 备：</t>
        </is>
      </c>
      <c r="FD250" s="0" t="inlineStr">
        <is>
          <t>16行 6列，源：None 备：99999999999999999999999999999999</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c_numeric38列源备映射错误，源端为numeric None位	期望更改为text	实际备端为numeric None位</t>
        </is>
      </c>
      <c r="BM251" s="0" t="inlineStr">
        <is>
          <t>29行 8列，源：2065-05-11 14:30:45.123456 备：1945-05-11 14:30:45.1234567</t>
        </is>
      </c>
      <c r="BR251" s="0" t="inlineStr">
        <is>
          <t>16行 9列，源：None 备：-11111.3400</t>
        </is>
      </c>
      <c r="CF251" s="0" t="inlineStr">
        <is>
          <t>26行 8列，源：1900-01-01 00:00:00.0000000 +00:00 备：</t>
        </is>
      </c>
      <c r="CJ251" s="0" t="inlineStr">
        <is>
          <t>33行 0列，源：112 备：62</t>
        </is>
      </c>
      <c r="CW251" s="0" t="inlineStr">
        <is>
          <t>15行 11列，源：None 备：</t>
        </is>
      </c>
      <c r="DJ251" s="0" t="inlineStr">
        <is>
          <t>15行 5列，源：None 备：123456789123456789</t>
        </is>
      </c>
      <c r="DT251" s="0" t="inlineStr">
        <is>
          <t>37行 3列，源：23:59:59.120000 备：12:30:45.12</t>
        </is>
      </c>
      <c r="EF251" s="0" t="inlineStr">
        <is>
          <t>16行 7列，源：None 备：</t>
        </is>
      </c>
      <c r="EQ251" s="0" t="inlineStr">
        <is>
          <t>16行 7列，源：None 备：0.99999999999999999999999999999900000000</t>
        </is>
      </c>
      <c r="EZ251" s="0" t="inlineStr">
        <is>
          <t>16行 7列，源：None 备：</t>
        </is>
      </c>
      <c r="FD251" s="0" t="inlineStr">
        <is>
          <t>16行 7列，源：None 备：0.99999999999999999999999999999900000000</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c_numeric38_38列源备映射错误，源端为numeric None位	期望更改为text	实际备端为numeric None位</t>
        </is>
      </c>
      <c r="BM252" s="0" t="inlineStr">
        <is>
          <t>30行 0列，源：323 备：7</t>
        </is>
      </c>
      <c r="BR252" s="0" t="inlineStr">
        <is>
          <t>16行 10列，源：None 备：</t>
        </is>
      </c>
      <c r="CF252" s="0" t="inlineStr">
        <is>
          <t>26行 8列，源：1900-01-01 00:00:00.0000000 +00:00 备：</t>
        </is>
      </c>
      <c r="CJ252" s="0" t="inlineStr">
        <is>
          <t>34行 0列，源：113 备：63</t>
        </is>
      </c>
      <c r="CW252" s="0" t="inlineStr">
        <is>
          <t>15行 12列，源：None 备：</t>
        </is>
      </c>
      <c r="DJ252" s="0" t="inlineStr">
        <is>
          <t>15行 6列，源：None 备：-1234567890123456789012345</t>
        </is>
      </c>
      <c r="DT252" s="0" t="inlineStr">
        <is>
          <t>37行 4列，源：23:59:59.123000 备：12:30:45.123</t>
        </is>
      </c>
      <c r="EF252" s="0" t="inlineStr">
        <is>
          <t>16行 8列，源：None 备：</t>
        </is>
      </c>
      <c r="EQ252" s="0" t="inlineStr">
        <is>
          <t>16行 8列，源：None 备：9999999999999999999999.9999990000</t>
        </is>
      </c>
      <c r="EZ252" s="0" t="inlineStr">
        <is>
          <t>16行 8列，源：None 备：</t>
        </is>
      </c>
      <c r="FD252" s="0" t="inlineStr">
        <is>
          <t>16行 8列，源：None 备：9999999999999999999999.9999990000</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c_numeric38_10列源备映射错误，源端为numeric None位	期望更改为text	实际备端为numeric None位</t>
        </is>
      </c>
      <c r="BM253" s="0" t="inlineStr">
        <is>
          <t>30行 1列，源：2026-04-17 17:17:25 备：2065-05-11 14:30:45</t>
        </is>
      </c>
      <c r="BR253" s="0" t="inlineStr">
        <is>
          <t>16行 11列，源：None 备：</t>
        </is>
      </c>
      <c r="CF253" s="0" t="inlineStr">
        <is>
          <t>27行 0列，源：73 备：22</t>
        </is>
      </c>
      <c r="CJ253" s="0" t="inlineStr">
        <is>
          <t>35行 0列，源：203 备：7</t>
        </is>
      </c>
      <c r="CW253" s="0" t="inlineStr">
        <is>
          <t>15行 13列，源：None 备：</t>
        </is>
      </c>
      <c r="DJ253" s="0" t="inlineStr">
        <is>
          <t>15行 7列，源：None 备：0.00000000000000000000000080000000000000</t>
        </is>
      </c>
      <c r="DT253" s="0" t="inlineStr">
        <is>
          <t>37行 5列，源：23:59:59.123500 备：12:30:45.1235</t>
        </is>
      </c>
      <c r="EF253" s="0" t="inlineStr">
        <is>
          <t>16行 9列，源：None 备：</t>
        </is>
      </c>
      <c r="EQ253" s="0" t="inlineStr">
        <is>
          <t>16行 9列，源：None 备：999999999999.9990</t>
        </is>
      </c>
      <c r="EZ253" s="0" t="inlineStr">
        <is>
          <t>16行 9列，源：None 备：</t>
        </is>
      </c>
      <c r="FD253" s="0" t="inlineStr">
        <is>
          <t>16行 9列，源：None 备：999999999999.9990</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c_numeric18_2列源备映射错误，源端为numeric None位	期望更改为text	实际备端为numeric None位</t>
        </is>
      </c>
      <c r="BM254" s="0" t="inlineStr">
        <is>
          <t>30行 2列，源：2026-04-17 17:17:24.600000 备：2065-05-11 14:30:45.1</t>
        </is>
      </c>
      <c r="BR254" s="0" t="inlineStr">
        <is>
          <t>16行 12列，源：None 备：</t>
        </is>
      </c>
      <c r="CF254" s="0" t="inlineStr">
        <is>
          <t>27行 1列，源：2026-04-17 17:18:23 +08:00 备：1900-01-01 00:00:00 +00:00</t>
        </is>
      </c>
      <c r="CJ254" s="0" t="inlineStr">
        <is>
          <t>35行 1列，源：2026-04-17 17:18:32 +08:00 备：1933-05-11 15:30:45 +01:00</t>
        </is>
      </c>
      <c r="CW254" s="0" t="inlineStr">
        <is>
          <t>15行 14列，源：None 备：</t>
        </is>
      </c>
      <c r="DJ254" s="0" t="inlineStr">
        <is>
          <t>15行 8列，源：None 备：1234567890123456789012345678.1234567890</t>
        </is>
      </c>
      <c r="DT254" s="0" t="inlineStr">
        <is>
          <t>37行 6列，源：23:59:59.123460 备：12:30:45.12346</t>
        </is>
      </c>
      <c r="EF254" s="0" t="inlineStr">
        <is>
          <t>16行 10列，源：None 备：</t>
        </is>
      </c>
      <c r="EQ254" s="0" t="inlineStr">
        <is>
          <t>16行 10列，源：None 备：100000000000000</t>
        </is>
      </c>
      <c r="EZ254" s="0" t="inlineStr">
        <is>
          <t>16行 10列，源：None 备：</t>
        </is>
      </c>
      <c r="FD254" s="0" t="inlineStr">
        <is>
          <t>16行 10列，源：None 备：100000000000000</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c_float列源备映射错误，源端为float None位	期望更改为text	实际备端为float None位</t>
        </is>
      </c>
      <c r="BM255" s="0" t="inlineStr">
        <is>
          <t>30行 3列，源：2026-04-17 17:17:24.630000 备：2065-05-11 14:30:45.12</t>
        </is>
      </c>
      <c r="BR255" s="0" t="inlineStr">
        <is>
          <t>16行 13列，源：None 备：</t>
        </is>
      </c>
      <c r="CF255" s="0" t="inlineStr">
        <is>
          <t>27行 2列，源：2026-04-17 17:18:22.8 +08:00 备：1900-01-01 00:00:00.0 +00:00</t>
        </is>
      </c>
      <c r="CJ255" s="0" t="inlineStr">
        <is>
          <t>35行 2列，源：2026-04-17 17:18:31.5 +08:00 备：1933-05-11 15:30:45.1 +01:00</t>
        </is>
      </c>
      <c r="CW255" s="0" t="inlineStr">
        <is>
          <t>15行 15列，源：nan 备：</t>
        </is>
      </c>
      <c r="DJ255" s="0" t="inlineStr">
        <is>
          <t>15行 9列，源：None 备：-123456789012.1234</t>
        </is>
      </c>
      <c r="DT255" s="0" t="inlineStr">
        <is>
          <t>37行 7列，源：23:59:59.123457 备：12:30:45.123457</t>
        </is>
      </c>
      <c r="EF255" s="0" t="inlineStr">
        <is>
          <t>16行 11列，源：None 备：</t>
        </is>
      </c>
      <c r="EQ255" s="0" t="inlineStr">
        <is>
          <t>16行 11列，源：None 备：999999999999999999999</t>
        </is>
      </c>
      <c r="EZ255" s="0" t="inlineStr">
        <is>
          <t>16行 11列，源：None 备：</t>
        </is>
      </c>
      <c r="FD255" s="0" t="inlineStr">
        <is>
          <t>16行 11列，源：None 备：999999999999999999999</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c_real列源备映射错误，源端为real None位	期望更改为text	实际备端为real None位</t>
        </is>
      </c>
      <c r="BM256" s="0" t="inlineStr">
        <is>
          <t>30行 4列，源：2026-04-17 17:17:24.631000 备：2065-05-11 14:30:45.123</t>
        </is>
      </c>
      <c r="BR256" s="0" t="inlineStr">
        <is>
          <t>16行 14列，源：None 备：</t>
        </is>
      </c>
      <c r="CF256" s="0" t="inlineStr">
        <is>
          <t>27行 3列，源：2026-04-17 17:18:22.75 +08:00 备：1900-01-01 00:00:00.00 +00:00</t>
        </is>
      </c>
      <c r="CJ256" s="0" t="inlineStr">
        <is>
          <t>35行 3列，源：2026-04-17 17:18:31.54 +08:00 备：1933-05-11 15:30:45.12 +01:00</t>
        </is>
      </c>
      <c r="CW256" s="0" t="inlineStr">
        <is>
          <t>15行 16列，源：nan 备：</t>
        </is>
      </c>
      <c r="DJ256" s="0" t="inlineStr">
        <is>
          <t>15行 10列，源：None 备：123456789123456789</t>
        </is>
      </c>
      <c r="DT256" s="0" t="inlineStr">
        <is>
          <t>37行 8列，源：23:59:59.123456 备：12:30:45.1234567</t>
        </is>
      </c>
      <c r="EF256" s="0" t="inlineStr">
        <is>
          <t>16行 12列，源：None 备：</t>
        </is>
      </c>
      <c r="EQ256" s="0" t="inlineStr">
        <is>
          <t>16行 12列，源：None 备：0.99999999999999999999999999900000000000</t>
        </is>
      </c>
      <c r="EZ256" s="0" t="inlineStr">
        <is>
          <t>16行 12列，源：None 备：</t>
        </is>
      </c>
      <c r="FD256" s="0" t="inlineStr">
        <is>
          <t>16行 12列，源：None 备：0.99999999999999999999999999900000000000</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c_money列源备映射错误，源端为money None位	期望更改为text	实际备端为money None位</t>
        </is>
      </c>
      <c r="BM257" s="0" t="inlineStr">
        <is>
          <t>30行 5列，源：2026-04-17 17:17:24.630600 备：2065-05-11 14:30:45.1235</t>
        </is>
      </c>
      <c r="BR257" s="0" t="inlineStr">
        <is>
          <t>16行 15列，源：1.23456789e-38 备：123.4567890000000</t>
        </is>
      </c>
      <c r="CF257" s="0" t="inlineStr">
        <is>
          <t>27行 4列，源：2026-04-17 17:18:22.755 +08:00 备：1900-01-01 00:00:00.000 +00:00</t>
        </is>
      </c>
      <c r="CJ257" s="0" t="inlineStr">
        <is>
          <t>35行 4列，源：2026-04-17 17:18:31.537 +08:00 备：1933-05-11 15:30:45.123 +01:00</t>
        </is>
      </c>
      <c r="CW257" s="0" t="inlineStr">
        <is>
          <t>15行 19列，源：None 备：1</t>
        </is>
      </c>
      <c r="DJ257" s="0" t="inlineStr">
        <is>
          <t>15行 11列，源：None 备：-1234567890123456789012345</t>
        </is>
      </c>
      <c r="DT257" s="0" t="inlineStr">
        <is>
          <t>38行 0列，源：83 备：82</t>
        </is>
      </c>
      <c r="EF257" s="0" t="inlineStr">
        <is>
          <t>16行 13列，源：None 备：</t>
        </is>
      </c>
      <c r="EQ257" s="0" t="inlineStr">
        <is>
          <t>16行 13列，源：None 备：999999999999999999999.9999990000</t>
        </is>
      </c>
      <c r="EZ257" s="0" t="inlineStr">
        <is>
          <t>16行 13列，源：None 备：</t>
        </is>
      </c>
      <c r="FD257" s="0" t="inlineStr">
        <is>
          <t>16行 13列，源：None 备：999999999999999999999.9999990000</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c_smallmoney列源备映射错误，源端为smallmoney None位	期望更改为text	实际备端为smallmoney None位</t>
        </is>
      </c>
      <c r="BM258" s="0" t="inlineStr">
        <is>
          <t>30行 6列，源：2026-04-17 17:17:24.630650 备：2065-05-11 14:30:45.12346</t>
        </is>
      </c>
      <c r="BR258" s="0" t="inlineStr">
        <is>
          <t>16行 16列，源：1.1754939304327482e-38 备：</t>
        </is>
      </c>
      <c r="CF258" s="0" t="inlineStr">
        <is>
          <t>27行 5列，源：2026-04-17 17:18:22.7550 +08:00 备：1900-01-01 00:00:00.0000 +00:00</t>
        </is>
      </c>
      <c r="CJ258" s="0" t="inlineStr">
        <is>
          <t>35行 5列，源：2026-04-17 17:18:31.5370 +08:00 备：1933-05-11 15:30:45.1235 +01:00</t>
        </is>
      </c>
      <c r="CW258" s="0" t="inlineStr">
        <is>
          <t>16行 0列，源：17 备：3</t>
        </is>
      </c>
      <c r="DJ258" s="0" t="inlineStr">
        <is>
          <t>15行 12列，源：None 备：0.00000000000000000000000080000000000000</t>
        </is>
      </c>
      <c r="DT258" s="0" t="inlineStr">
        <is>
          <t>38行 1列，源：None 备：23:59:59</t>
        </is>
      </c>
      <c r="EF258" s="0" t="inlineStr">
        <is>
          <t>16行 14列，源：None 备：</t>
        </is>
      </c>
      <c r="EQ258" s="0" t="inlineStr">
        <is>
          <t>16行 14列，源：None 备：9999999999.99</t>
        </is>
      </c>
      <c r="EZ258" s="0" t="inlineStr">
        <is>
          <t>16行 14列，源：None 备：</t>
        </is>
      </c>
      <c r="FD258" s="0" t="inlineStr">
        <is>
          <t>16行 14列，源：None 备：9999999999.99</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c_bit列源备映射错误，源端为bit None位	期望更改为text	实际备端为bit None位</t>
        </is>
      </c>
      <c r="BM259" s="0" t="inlineStr">
        <is>
          <t>30行 7列，源：2026-04-17 17:17:24.630647 备：2065-05-11 14:30:45.123457</t>
        </is>
      </c>
      <c r="BR259" s="0" t="inlineStr">
        <is>
          <t>16行 19列，源：True 备：1</t>
        </is>
      </c>
      <c r="CF259" s="0" t="inlineStr">
        <is>
          <t>27行 6列，源：2026-04-17 17:18:22.75495 +08:00 备：1900-01-01 00:00:00.00000 +00:00</t>
        </is>
      </c>
      <c r="CJ259" s="0" t="inlineStr">
        <is>
          <t>35行 6列，源：2026-04-17 17:18:31.53698 +08:00 备：1933-05-11 15:30:45.12346 +01:00</t>
        </is>
      </c>
      <c r="CW259" s="0" t="inlineStr">
        <is>
          <t>16行 1列，源：nan 备：0</t>
        </is>
      </c>
      <c r="DJ259" s="0" t="inlineStr">
        <is>
          <t>15行 13列，源：None 备：1234567890123456789012345678.1234567890</t>
        </is>
      </c>
      <c r="DT259" s="0" t="inlineStr">
        <is>
          <t>38行 2列，源：00:00:01.100000 备：23:59:59.1</t>
        </is>
      </c>
      <c r="EF259" s="0" t="inlineStr">
        <is>
          <t>16行 15列，源：-1.23456789e+38 备：</t>
        </is>
      </c>
      <c r="EQ259" s="0" t="inlineStr">
        <is>
          <t>16行 15列，源：-1.23456789e+38 备：</t>
        </is>
      </c>
      <c r="EZ259" s="0" t="inlineStr">
        <is>
          <t>16行 15列，源：-1.23456789e+38 备：</t>
        </is>
      </c>
      <c r="FD259" s="0" t="inlineStr">
        <is>
          <t>16行 15列，源：-1.23456789e+38 备：</t>
        </is>
      </c>
    </row>
    <row r="260">
      <c r="K260" s="0" t="inlineStr">
        <is>
          <t>~ 空表</t>
        </is>
      </c>
      <c r="BM260" s="0" t="inlineStr">
        <is>
          <t>30行 8列，源：2026-04-17 17:17:24.630646 备：2065-05-11 14:30:45.1234567</t>
        </is>
      </c>
      <c r="BR260" s="0" t="inlineStr">
        <is>
          <t>17行 0列，源：19 备：8</t>
        </is>
      </c>
      <c r="CF260" s="0" t="inlineStr">
        <is>
          <t>27行 7列，源：2026-04-17 17:18:22.754952 +08:00 备：1900-01-01 00:00:00.000000 +00:00</t>
        </is>
      </c>
      <c r="CJ260" s="0" t="inlineStr">
        <is>
          <t>35行 7列，源：2026-04-17 17:18:31.536981 +08:00 备：1933-05-11 15:30:45.123457 +01:00</t>
        </is>
      </c>
      <c r="CW260" s="0" t="inlineStr">
        <is>
          <t>16行 2列，源：nan 备：0</t>
        </is>
      </c>
      <c r="DJ260" s="0" t="inlineStr">
        <is>
          <t>15行 14列，源：None 备：-123456789012.12</t>
        </is>
      </c>
      <c r="DT260" s="0" t="inlineStr">
        <is>
          <t>38行 3列，源：None 备：23:59:59.12</t>
        </is>
      </c>
      <c r="EF260" s="0" t="inlineStr">
        <is>
          <t>16行 16列，源：-3.4028230607370965e+38 备：</t>
        </is>
      </c>
      <c r="EQ260" s="0" t="inlineStr">
        <is>
          <t>16行 16列，源：-3.4028230607370965e+38 备：</t>
        </is>
      </c>
      <c r="EZ260" s="0" t="inlineStr">
        <is>
          <t>16行 16列，源：-3.4028230607370965e+38 备：</t>
        </is>
      </c>
      <c r="FD260" s="0" t="inlineStr">
        <is>
          <t>16行 16列，源：-3.4028230607370965e+38 备：</t>
        </is>
      </c>
    </row>
    <row r="261">
      <c r="A261" s="0" t="inlineStr">
        <is>
          <t>info_char_dml_batch1_pk_irp1</t>
        </is>
      </c>
      <c r="K261" s="0" t="inlineStr">
        <is>
          <t>[0;34m info_char_dml_batch1_pk_irp1 [0m源备字段数相同，源端字段：4 	备端字段4</t>
        </is>
      </c>
      <c r="W261" s="0" t="inlineStr">
        <is>
          <t>YES 源备无差异</t>
        </is>
      </c>
      <c r="X261" s="0">
        <f>A261</f>
        <v/>
      </c>
      <c r="BM261" s="0" t="inlineStr">
        <is>
          <t>31行 0列，源：325 备：74</t>
        </is>
      </c>
      <c r="BR261" s="0" t="inlineStr">
        <is>
          <t>17行 1列，源：nan 备：0</t>
        </is>
      </c>
      <c r="CF261" s="0" t="inlineStr">
        <is>
          <t>27行 8列，源：2026-04-17 17:18:22.7549521 +08:00 备：1900-01-01 00:00:00.0000000 +00:00</t>
        </is>
      </c>
      <c r="CJ261" s="0" t="inlineStr">
        <is>
          <t>35行 8列，源：2026-04-17 17:18:31.5369809 +08:00 备：1933-05-11 15:30:45.1234567 +01:00</t>
        </is>
      </c>
      <c r="CW261" s="0" t="inlineStr">
        <is>
          <t>16行 3列，源：nan 备：0</t>
        </is>
      </c>
      <c r="DJ261" s="0" t="inlineStr">
        <is>
          <t>15行 15列，源：nan 备：0.0000000000000</t>
        </is>
      </c>
      <c r="DT261" s="0" t="inlineStr">
        <is>
          <t>38行 4列，源：00:00:01.123000 备：23:59:59.123</t>
        </is>
      </c>
      <c r="EF261" s="0" t="inlineStr">
        <is>
          <t>16行 19列，源：False 备：</t>
        </is>
      </c>
      <c r="EQ261" s="0" t="inlineStr">
        <is>
          <t>16行 19列，源：False 备：</t>
        </is>
      </c>
      <c r="EZ261" s="0" t="inlineStr">
        <is>
          <t>16行 19列，源：False 备：</t>
        </is>
      </c>
      <c r="FD261" s="0" t="inlineStr">
        <is>
          <t>16行 19列，源：False 备：</t>
        </is>
      </c>
    </row>
    <row r="262">
      <c r="B262" s="0" t="inlineStr">
        <is>
          <t>YES</t>
        </is>
      </c>
      <c r="C262" s="0" t="inlineStr">
        <is>
          <t>NULL</t>
        </is>
      </c>
      <c r="D262" s="0" t="inlineStr">
        <is>
          <t>NULL</t>
        </is>
      </c>
      <c r="E262" s="0" t="inlineStr">
        <is>
          <t>NULL</t>
        </is>
      </c>
      <c r="F262" s="0" t="inlineStr">
        <is>
          <t>NULL</t>
        </is>
      </c>
      <c r="G262" s="0" t="inlineStr">
        <is>
          <t>NULL</t>
        </is>
      </c>
      <c r="H262" s="0" t="inlineStr">
        <is>
          <t>NULL</t>
        </is>
      </c>
      <c r="I262" s="0" t="inlineStr">
        <is>
          <t>YES!PK__info_cha__3213E83F9D165F65</t>
        </is>
      </c>
      <c r="J262" s="0" t="inlineStr">
        <is>
          <t>YES! 主键相关索引</t>
        </is>
      </c>
      <c r="K262" s="0" t="inlineStr">
        <is>
          <t xml:space="preserve"> NO!  	 id列源备映射错误，源端为int None位	期望更改为text	实际备端为int None位</t>
        </is>
      </c>
      <c r="BM262" s="0" t="inlineStr">
        <is>
          <t>31行 1列，源：9999-12-31 23:59:59 备：0001-01-01 00:00:00</t>
        </is>
      </c>
      <c r="BR262" s="0" t="inlineStr">
        <is>
          <t>17行 2列，源：nan 备：0</t>
        </is>
      </c>
      <c r="CF262" s="0" t="inlineStr">
        <is>
          <t>28行 0列，源：74 备：223</t>
        </is>
      </c>
      <c r="CJ262" s="0" t="inlineStr">
        <is>
          <t>36行 0列，源：205 备：8</t>
        </is>
      </c>
      <c r="CW262" s="0" t="inlineStr">
        <is>
          <t>16行 4列，源：nan 备：0</t>
        </is>
      </c>
      <c r="DJ262" s="0" t="inlineStr">
        <is>
          <t>15行 16列，源：nan 备：299792448.000000</t>
        </is>
      </c>
      <c r="DT262" s="0" t="inlineStr">
        <is>
          <t>38行 5列，源：None 备：23:59:59.1235</t>
        </is>
      </c>
      <c r="EF262" s="0" t="inlineStr">
        <is>
          <t>17行 0列，源：18 备：7</t>
        </is>
      </c>
      <c r="EQ262" s="0" t="inlineStr">
        <is>
          <t>17行 0列，源：18 备：115</t>
        </is>
      </c>
      <c r="EZ262" s="0" t="inlineStr">
        <is>
          <t>17行 0列，源：18 备：7</t>
        </is>
      </c>
      <c r="FD262" s="0" t="inlineStr">
        <is>
          <t>17行 0列，源：18 备：115</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c_char列源备映射错误，源端为char 1位	期望更改为text	实际备端为char 1位</t>
        </is>
      </c>
      <c r="BM263" s="0" t="inlineStr">
        <is>
          <t>31行 2列，源：9999-12-31 23:59:59.900000 备：0001-01-01 00:00:00.0</t>
        </is>
      </c>
      <c r="BR263" s="0" t="inlineStr">
        <is>
          <t>17行 3列，源：nan 备：0</t>
        </is>
      </c>
      <c r="CF263" s="0" t="inlineStr">
        <is>
          <t>28行 1列，源：0001-01-01 00:00:00 +00:00 备：2026-04-17 17:18:23 +08:00</t>
        </is>
      </c>
      <c r="CJ263" s="0" t="inlineStr">
        <is>
          <t>36行 1列，源：9999-12-31 23:59:59 +00:00 备：2000-05-11 00:30:45 +09:00</t>
        </is>
      </c>
      <c r="CW263" s="0" t="inlineStr">
        <is>
          <t>16行 5列，源：None 备：0</t>
        </is>
      </c>
      <c r="DJ263" s="0" t="inlineStr">
        <is>
          <t>15行 17列，源：None 备：-500000.0000</t>
        </is>
      </c>
      <c r="DT263" s="0" t="inlineStr">
        <is>
          <t>38行 6列，源：00:00:01.123460 备：23:59:59.12346</t>
        </is>
      </c>
      <c r="EF263" s="0" t="inlineStr">
        <is>
          <t>17行 1列，源：nan 备：255</t>
        </is>
      </c>
      <c r="EQ263" s="0" t="inlineStr">
        <is>
          <t>17行 1列，源：nan 备：</t>
        </is>
      </c>
      <c r="EZ263" s="0" t="inlineStr">
        <is>
          <t>17行 1列，源：nan 备：255</t>
        </is>
      </c>
      <c r="FD263" s="0" t="inlineStr">
        <is>
          <t>17行 1列，源：nan 备：</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c_char20列源备映射错误，源端为char 20位	期望更改为text	实际备端为char 20位</t>
        </is>
      </c>
      <c r="BM264" s="0" t="inlineStr">
        <is>
          <t>31行 3列，源：9999-12-31 23:59:59.990000 备：0001-01-01 00:00:00.00</t>
        </is>
      </c>
      <c r="BR264" s="0" t="inlineStr">
        <is>
          <t>17行 4列，源：nan 备：0</t>
        </is>
      </c>
      <c r="CF264" s="0" t="inlineStr">
        <is>
          <t>28行 2列，源：0001-01-01 00:00:00.0 +00:00 备：2026-04-17 17:18:22.8 +08:00</t>
        </is>
      </c>
      <c r="CJ264" s="0" t="inlineStr">
        <is>
          <t>36行 2列，源：9999-12-31 23:59:59.9 +00:00 备：2000-05-11 00:30:45.1 +09:00</t>
        </is>
      </c>
      <c r="CW264" s="0" t="inlineStr">
        <is>
          <t>16行 6列，源：None 备：0</t>
        </is>
      </c>
      <c r="DJ264" s="0" t="inlineStr">
        <is>
          <t>15行 18列，源：None 备：1234.5678</t>
        </is>
      </c>
      <c r="DT264" s="0" t="inlineStr">
        <is>
          <t>38行 7列，源：None 备：23:59:59.123457</t>
        </is>
      </c>
      <c r="EF264" s="0" t="inlineStr">
        <is>
          <t>17行 2列，源：nan 备：32767</t>
        </is>
      </c>
      <c r="EQ264" s="0" t="inlineStr">
        <is>
          <t>17行 2列，源：nan 备：</t>
        </is>
      </c>
      <c r="EZ264" s="0" t="inlineStr">
        <is>
          <t>17行 2列，源：nan 备：32767</t>
        </is>
      </c>
      <c r="FD264" s="0" t="inlineStr">
        <is>
          <t>17行 2列，源：nan 备：</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c_char200列源备映射错误，源端为char 200位	期望更改为text	实际备端为char 200位</t>
        </is>
      </c>
      <c r="BM265" s="0" t="inlineStr">
        <is>
          <t>31行 4列，源：9999-12-31 23:59:59.999000 备：0001-01-01 00:00:00.000</t>
        </is>
      </c>
      <c r="BR265" s="0" t="inlineStr">
        <is>
          <t>17行 5列，源：None 备：99999</t>
        </is>
      </c>
      <c r="CF265" s="0" t="inlineStr">
        <is>
          <t>28行 3列，源：0001-01-01 00:00:00.00 +00:00 备：2026-04-17 17:18:22.75 +08:00</t>
        </is>
      </c>
      <c r="CJ265" s="0" t="inlineStr">
        <is>
          <t>36行 3列，源：9999-12-31 23:59:59.99 +00:00 备：2000-05-11 00:30:45.12 +09:00</t>
        </is>
      </c>
      <c r="CW265" s="0" t="inlineStr">
        <is>
          <t>16行 7列，源：None 备：0.00000000000000000000000000000000000000</t>
        </is>
      </c>
      <c r="DJ265" s="0" t="inlineStr">
        <is>
          <t>15行 19列，源：None 备：1</t>
        </is>
      </c>
      <c r="DT265" s="0" t="inlineStr">
        <is>
          <t>38行 8列，源：00:00:01.123456 备：23:59:59.1234567</t>
        </is>
      </c>
      <c r="EF265" s="0" t="inlineStr">
        <is>
          <t>17行 3列，源：nan 备：2147483647</t>
        </is>
      </c>
      <c r="EQ265" s="0" t="inlineStr">
        <is>
          <t>17行 3列，源：nan 备：</t>
        </is>
      </c>
      <c r="EZ265" s="0" t="inlineStr">
        <is>
          <t>17行 3列，源：nan 备：2147483647</t>
        </is>
      </c>
      <c r="FD265" s="0" t="inlineStr">
        <is>
          <t>17行 3列，源：nan 备：</t>
        </is>
      </c>
    </row>
    <row r="266">
      <c r="K266" s="0" t="inlineStr">
        <is>
          <t>~ 空表</t>
        </is>
      </c>
      <c r="BM266" s="0" t="inlineStr">
        <is>
          <t>31行 5列，源：9999-12-31 23:59:59.999900 备：0001-01-01 00:00:00.0000</t>
        </is>
      </c>
      <c r="BR266" s="0" t="inlineStr">
        <is>
          <t>17行 6列，源：None 备：</t>
        </is>
      </c>
      <c r="CF266" s="0" t="inlineStr">
        <is>
          <t>28行 4列，源：0001-01-01 00:00:00.000 +00:00 备：2026-04-17 17:18:22.755 +08:00</t>
        </is>
      </c>
      <c r="CJ266" s="0" t="inlineStr">
        <is>
          <t>36行 4列，源：9999-12-31 23:59:59.999 +00:00 备：2000-05-11 00:30:45.123 +09:00</t>
        </is>
      </c>
      <c r="CW266" s="0" t="inlineStr">
        <is>
          <t>16行 8列，源：None 备：0.0000000000</t>
        </is>
      </c>
      <c r="DJ266" s="0" t="inlineStr">
        <is>
          <t>16行 0列，源：21 备：7</t>
        </is>
      </c>
      <c r="DT266" s="0" t="inlineStr">
        <is>
          <t>39行 0列，源：84 备：83</t>
        </is>
      </c>
      <c r="EF266" s="0" t="inlineStr">
        <is>
          <t>17行 4列，源：nan 备：9223372036854775807</t>
        </is>
      </c>
      <c r="EQ266" s="0" t="inlineStr">
        <is>
          <t>17行 4列，源：nan 备：</t>
        </is>
      </c>
      <c r="EZ266" s="0" t="inlineStr">
        <is>
          <t>17行 4列，源：nan 备：9223372036854775807</t>
        </is>
      </c>
      <c r="FD266" s="0" t="inlineStr">
        <is>
          <t>17行 4列，源：nan 备：</t>
        </is>
      </c>
    </row>
    <row r="267">
      <c r="A267" s="0" t="inlineStr">
        <is>
          <t>info_xml_dml_single_pk</t>
        </is>
      </c>
      <c r="K267" s="0" t="inlineStr">
        <is>
          <t>[0;34m info_xml_dml_single_pk [0m源备字段数相同，源端字段：2 	备端字段2</t>
        </is>
      </c>
      <c r="W267" s="0" t="inlineStr">
        <is>
          <t>YES 源备无差异</t>
        </is>
      </c>
      <c r="X267" s="0">
        <f>A267</f>
        <v/>
      </c>
      <c r="BM267" s="0" t="inlineStr">
        <is>
          <t>31行 6列，源：9999-12-31 23:59:59.999990 备：0001-01-01 00:00:00.00000</t>
        </is>
      </c>
      <c r="BR267" s="0" t="inlineStr">
        <is>
          <t>17行 7列，源：None 备：</t>
        </is>
      </c>
      <c r="CF267" s="0" t="inlineStr">
        <is>
          <t>28行 5列，源：0001-01-01 00:00:00.0000 +00:00 备：2026-04-17 17:18:22.7550 +08:00</t>
        </is>
      </c>
      <c r="CJ267" s="0" t="inlineStr">
        <is>
          <t>36行 5列，源：9999-12-31 23:59:59.9999 +00:00 备：2000-05-11 00:30:45.1235 +09:00</t>
        </is>
      </c>
      <c r="CW267" s="0" t="inlineStr">
        <is>
          <t>16行 9列，源：None 备：0.0000</t>
        </is>
      </c>
      <c r="DJ267" s="0" t="inlineStr">
        <is>
          <t>16行 1列，源：nan 备：</t>
        </is>
      </c>
      <c r="DT267" s="0" t="inlineStr">
        <is>
          <t>39行 1列，源：None 备：</t>
        </is>
      </c>
      <c r="EF267" s="0" t="inlineStr">
        <is>
          <t>17行 5列，源：None 备：</t>
        </is>
      </c>
      <c r="EQ267" s="0" t="inlineStr">
        <is>
          <t>17行 5列，源：None 备：0</t>
        </is>
      </c>
      <c r="EZ267" s="0" t="inlineStr">
        <is>
          <t>17行 5列，源：None 备：</t>
        </is>
      </c>
      <c r="FD267" s="0" t="inlineStr">
        <is>
          <t>17行 5列，源：None 备：0</t>
        </is>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YES!PK__info_xml__3213E83F36822F3E</t>
        </is>
      </c>
      <c r="J268" s="0" t="inlineStr">
        <is>
          <t>YES! 主键相关索引</t>
        </is>
      </c>
      <c r="K268" s="0" t="inlineStr">
        <is>
          <t xml:space="preserve"> NO!  	 id列源备映射错误，源端为int None位	期望更改为text	实际备端为int None位</t>
        </is>
      </c>
      <c r="BM268" s="0" t="inlineStr">
        <is>
          <t>31行 7列，源：9999-12-31 23:59:59.999999 备：0001-01-01 00:00:00.000000</t>
        </is>
      </c>
      <c r="BR268" s="0" t="inlineStr">
        <is>
          <t>17行 8列，源：None 备：</t>
        </is>
      </c>
      <c r="CF268" s="0" t="inlineStr">
        <is>
          <t>28行 6列，源：0001-01-01 00:00:00.00000 +00:00 备：2026-04-17 17:18:22.75495 +08:00</t>
        </is>
      </c>
      <c r="CJ268" s="0" t="inlineStr">
        <is>
          <t>36行 6列，源：9999-12-31 23:59:59.99999 +00:00 备：2000-05-11 00:30:45.12346 +09:00</t>
        </is>
      </c>
      <c r="CW268" s="0" t="inlineStr">
        <is>
          <t>16行 10列，源：None 备：0</t>
        </is>
      </c>
      <c r="DJ268" s="0" t="inlineStr">
        <is>
          <t>16行 2列，源：-22345.0 备：</t>
        </is>
      </c>
      <c r="DT268" s="0" t="inlineStr">
        <is>
          <t>39行 2列，源：12:00:00.100000 备：00:00:01.1</t>
        </is>
      </c>
      <c r="EF268" s="0" t="inlineStr">
        <is>
          <t>17行 6列，源：None 备：</t>
        </is>
      </c>
      <c r="EQ268" s="0" t="inlineStr">
        <is>
          <t>17行 6列，源：None 备：1</t>
        </is>
      </c>
      <c r="EZ268" s="0" t="inlineStr">
        <is>
          <t>17行 6列，源：None 备：</t>
        </is>
      </c>
      <c r="FD268" s="0" t="inlineStr">
        <is>
          <t>17行 6列，源：None 备：1</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c_xml列源备映射错误，源端为xml -1位	期望更改为text	实际备端为xml -1位</t>
        </is>
      </c>
      <c r="BM269" s="0" t="inlineStr">
        <is>
          <t>31行 8列，源：9999-12-31 23:59:59.999999 备：0001-01-01 00:00:00.0000000</t>
        </is>
      </c>
      <c r="BR269" s="0" t="inlineStr">
        <is>
          <t>17行 9列，源：None 备：-11111.3400</t>
        </is>
      </c>
      <c r="CF269" s="0" t="inlineStr">
        <is>
          <t>28行 7列，源：0001-01-01 00:00:00.000000 +00:00 备：2026-04-17 17:18:22.754952 +08:00</t>
        </is>
      </c>
      <c r="CJ269" s="0" t="inlineStr">
        <is>
          <t>36行 7列，源：9999-12-31 23:59:59.999999 +00:00 备：2000-05-11 00:30:45.123457 +09:00</t>
        </is>
      </c>
      <c r="CW269" s="0" t="inlineStr">
        <is>
          <t>16行 11列，源：None 备：0</t>
        </is>
      </c>
      <c r="DJ269" s="0" t="inlineStr">
        <is>
          <t>16行 3列，源：nan 备：</t>
        </is>
      </c>
      <c r="DT269" s="0" t="inlineStr">
        <is>
          <t>39行 3列，源：None 备：</t>
        </is>
      </c>
      <c r="EF269" s="0" t="inlineStr">
        <is>
          <t>17行 7列，源：None 备：</t>
        </is>
      </c>
      <c r="EQ269" s="0" t="inlineStr">
        <is>
          <t>17行 7列，源：None 备：0.00000000000000000000000000100000000000</t>
        </is>
      </c>
      <c r="EZ269" s="0" t="inlineStr">
        <is>
          <t>17行 7列，源：None 备：</t>
        </is>
      </c>
      <c r="FD269" s="0" t="inlineStr">
        <is>
          <t>17行 7列，源：None 备：0.00000000000000000000000000100000000000</t>
        </is>
      </c>
    </row>
    <row r="270">
      <c r="A270" s="0" t="inlineStr">
        <is>
          <t>info_geometry_dml_single_pk_drp</t>
        </is>
      </c>
      <c r="K270" s="0" t="inlineStr">
        <is>
          <t>[0;34m info_geometry_dml_single_pk_drp [0m源备字段数相同，源端字段：2 	备端字段2</t>
        </is>
      </c>
      <c r="W270" s="0" t="inlineStr">
        <is>
          <t>YES 源备无差异</t>
        </is>
      </c>
      <c r="X270" s="0">
        <f>A270</f>
        <v/>
      </c>
      <c r="BM270" s="0" t="inlineStr">
        <is>
          <t>32行 0列，源：327 备：75</t>
        </is>
      </c>
      <c r="BR270" s="0" t="inlineStr">
        <is>
          <t>17行 10列，源：None 备：</t>
        </is>
      </c>
      <c r="CF270" s="0" t="inlineStr">
        <is>
          <t>28行 8列，源：0001-01-01 00:00:00.0000000 +00:00 备：2026-04-17 17:18:22.7549521 +08:00</t>
        </is>
      </c>
      <c r="CJ270" s="0" t="inlineStr">
        <is>
          <t>36行 8列，源：9999-12-31 23:59:59.9999999 +00:00 备：2000-05-11 00:30:45.1234567 +09:00</t>
        </is>
      </c>
      <c r="CW270" s="0" t="inlineStr">
        <is>
          <t>16行 12列，源：None 备：0.00000000000000000000000000000000000000</t>
        </is>
      </c>
      <c r="DJ270" s="0" t="inlineStr">
        <is>
          <t>16行 4列，源：nan 备：</t>
        </is>
      </c>
      <c r="DT270" s="0" t="inlineStr">
        <is>
          <t>39行 4列，源：12:00:00.123000 备：00:00:01.123</t>
        </is>
      </c>
      <c r="EF270" s="0" t="inlineStr">
        <is>
          <t>17行 8列，源：None 备：</t>
        </is>
      </c>
      <c r="EQ270" s="0" t="inlineStr">
        <is>
          <t>17行 8列，源：None 备：0.0000000010</t>
        </is>
      </c>
      <c r="EZ270" s="0" t="inlineStr">
        <is>
          <t>17行 8列，源：None 备：</t>
        </is>
      </c>
      <c r="FD270" s="0" t="inlineStr">
        <is>
          <t>17行 8列，源：None 备：0.0000000010</t>
        </is>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YES!PK__info_geo__3213E83FE0A4EF05</t>
        </is>
      </c>
      <c r="J271" s="0" t="inlineStr">
        <is>
          <t>YES! 主键相关索引</t>
        </is>
      </c>
      <c r="K271" s="0" t="inlineStr">
        <is>
          <t xml:space="preserve"> NO!  	 id列源备映射错误，源端为int None位	期望更改为text	实际备端为int None位</t>
        </is>
      </c>
      <c r="BM271" s="0" t="inlineStr">
        <is>
          <t>32行 1列，源：2065-05-11 14:30:45 备：9999-12-31 23:59:59</t>
        </is>
      </c>
      <c r="BR271" s="0" t="inlineStr">
        <is>
          <t>17行 11列，源：None 备：</t>
        </is>
      </c>
      <c r="CF271" s="0" t="inlineStr">
        <is>
          <t>29行 0列，源：75 备：225</t>
        </is>
      </c>
      <c r="CJ271" s="0" t="inlineStr">
        <is>
          <t>37行 0列，源：206 备：9</t>
        </is>
      </c>
      <c r="CW271" s="0" t="inlineStr">
        <is>
          <t>16行 13列，源：None 备：0.0000000000</t>
        </is>
      </c>
      <c r="DJ271" s="0" t="inlineStr">
        <is>
          <t>16行 5列，源：None 备：</t>
        </is>
      </c>
      <c r="DT271" s="0" t="inlineStr">
        <is>
          <t>39行 5列，源：None 备：</t>
        </is>
      </c>
      <c r="EF271" s="0" t="inlineStr">
        <is>
          <t>17行 9列，源：None 备：</t>
        </is>
      </c>
      <c r="EQ271" s="0" t="inlineStr">
        <is>
          <t>17行 9列，源：None 备：0.0001</t>
        </is>
      </c>
      <c r="EZ271" s="0" t="inlineStr">
        <is>
          <t>17行 9列，源：None 备：</t>
        </is>
      </c>
      <c r="FD271" s="0" t="inlineStr">
        <is>
          <t>17行 9列，源：None 备：0.0001</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c_geometry列源备映射错误，源端为geometry -1位	期望更改为text	实际备端为geometry -1位</t>
        </is>
      </c>
      <c r="BM272" s="0" t="inlineStr">
        <is>
          <t>32行 2列，源：2065-05-11 14:30:45.100000 备：9999-12-31 23:59:59.9</t>
        </is>
      </c>
      <c r="BR272" s="0" t="inlineStr">
        <is>
          <t>17行 12列，源：None 备：</t>
        </is>
      </c>
      <c r="CF272" s="0" t="inlineStr">
        <is>
          <t>30行 0列，源：76 备：226</t>
        </is>
      </c>
      <c r="CJ272" s="0" t="inlineStr">
        <is>
          <t>37行 1列，源：2063-05-11 10:30:45 -04:00 备：1999-05-16 01:30:45 +10:15</t>
        </is>
      </c>
      <c r="CW272" s="0" t="inlineStr">
        <is>
          <t>16行 14列，源：None 备：0.00</t>
        </is>
      </c>
      <c r="DJ272" s="0" t="inlineStr">
        <is>
          <t>16行 6列，源：None 备：</t>
        </is>
      </c>
      <c r="DT272" s="0" t="inlineStr">
        <is>
          <t>39行 6列，源：12:00:00.123460 备：00:00:01.12346</t>
        </is>
      </c>
      <c r="EF272" s="0" t="inlineStr">
        <is>
          <t>17行 10列，源：None 备：</t>
        </is>
      </c>
      <c r="EQ272" s="0" t="inlineStr">
        <is>
          <t>17行 10列，源：None 备：0</t>
        </is>
      </c>
      <c r="EZ272" s="0" t="inlineStr">
        <is>
          <t>17行 10列，源：None 备：</t>
        </is>
      </c>
      <c r="FD272" s="0" t="inlineStr">
        <is>
          <t>17行 10列，源：None 备：0</t>
        </is>
      </c>
    </row>
    <row r="273">
      <c r="A273" s="0" t="inlineStr">
        <is>
          <t>info_nchar_dml_single_pk_drp</t>
        </is>
      </c>
      <c r="K273" s="0" t="inlineStr">
        <is>
          <t>[0;34m info_nchar_dml_single_pk_drp [0m源备字段数相同，源端字段：4 	备端字段4</t>
        </is>
      </c>
      <c r="W273" s="0" t="inlineStr">
        <is>
          <t>YES 源备无差异</t>
        </is>
      </c>
      <c r="X273" s="0">
        <f>A273</f>
        <v/>
      </c>
      <c r="BM273" s="0" t="inlineStr">
        <is>
          <t>32行 3列，源：2065-05-11 14:30:45.120000 备：9999-12-31 23:59:59.99</t>
        </is>
      </c>
      <c r="BR273" s="0" t="inlineStr">
        <is>
          <t>17行 13列，源：None 备：</t>
        </is>
      </c>
      <c r="CF273" s="0" t="inlineStr">
        <is>
          <t>31行 0列，源：77 备：23</t>
        </is>
      </c>
      <c r="CJ273" s="0" t="inlineStr">
        <is>
          <t>37行 2列，源：2063-05-11 10:30:45.1 -04:00 备：1999-05-16 01:30:45.1 +10:15</t>
        </is>
      </c>
      <c r="CW273" s="0" t="inlineStr">
        <is>
          <t>16行 15列，源：nan 备：0.0000000000000</t>
        </is>
      </c>
      <c r="DJ273" s="0" t="inlineStr">
        <is>
          <t>16行 7列，源：None 备：-0.00000000000000000000000000000000000001</t>
        </is>
      </c>
      <c r="DT273" s="0" t="inlineStr">
        <is>
          <t>39行 7列，源：None 备：</t>
        </is>
      </c>
      <c r="EF273" s="0" t="inlineStr">
        <is>
          <t>17行 11列，源：None 备：</t>
        </is>
      </c>
      <c r="EQ273" s="0" t="inlineStr">
        <is>
          <t>17行 11列，源：None 备：1</t>
        </is>
      </c>
      <c r="EZ273" s="0" t="inlineStr">
        <is>
          <t>17行 11列，源：None 备：</t>
        </is>
      </c>
      <c r="FD273" s="0" t="inlineStr">
        <is>
          <t>17行 11列，源：None 备：1</t>
        </is>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YES!PK__info_nch__3213E83FAA8E480E</t>
        </is>
      </c>
      <c r="J274" s="0" t="inlineStr">
        <is>
          <t>YES! 主键相关索引</t>
        </is>
      </c>
      <c r="K274" s="0" t="inlineStr">
        <is>
          <t xml:space="preserve"> NO!  	 id列源备映射错误，源端为int None位	期望更改为text	实际备端为int None位</t>
        </is>
      </c>
      <c r="BM274" s="0" t="inlineStr">
        <is>
          <t>32行 4列，源：2065-05-11 14:30:45.123000 备：9999-12-31 23:59:59.999</t>
        </is>
      </c>
      <c r="BR274" s="0" t="inlineStr">
        <is>
          <t>17行 14列，源：None 备：</t>
        </is>
      </c>
      <c r="CF274" s="0" t="inlineStr">
        <is>
          <t>31行 1列，源：1933-05-11 15:30:45 +01:00 备：2026-04-17 17:18:23 +08:00</t>
        </is>
      </c>
      <c r="CJ274" s="0" t="inlineStr">
        <is>
          <t>37行 3列，源：2063-05-11 10:30:45.12 -04:00 备：1999-05-16 01:30:45.12 +10:15</t>
        </is>
      </c>
      <c r="CW274" s="0" t="inlineStr">
        <is>
          <t>16行 16列，源：nan 备：0.000000</t>
        </is>
      </c>
      <c r="DJ274" s="0" t="inlineStr">
        <is>
          <t>16行 8列，源：None 备：</t>
        </is>
      </c>
      <c r="DT274" s="0" t="inlineStr">
        <is>
          <t>39行 8列，源：12:00:00.123456 备：00:00:01.1234567</t>
        </is>
      </c>
      <c r="EF274" s="0" t="inlineStr">
        <is>
          <t>17行 12列，源：None 备：</t>
        </is>
      </c>
      <c r="EQ274" s="0" t="inlineStr">
        <is>
          <t>17行 12列，源：None 备：0.00000000000000000000000000000100000000</t>
        </is>
      </c>
      <c r="EZ274" s="0" t="inlineStr">
        <is>
          <t>17行 12列，源：None 备：</t>
        </is>
      </c>
      <c r="FD274" s="0" t="inlineStr">
        <is>
          <t>17行 12列，源：None 备：0.00000000000000000000000000000100000000</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c_nchar列源备映射错误，源端为nchar 2位	期望更改为text	实际备端为nchar 2位</t>
        </is>
      </c>
      <c r="BM275" s="0" t="inlineStr">
        <is>
          <t>32行 5列，源：2065-05-11 14:30:45.123500 备：9999-12-31 23:59:59.9999</t>
        </is>
      </c>
      <c r="BR275" s="0" t="inlineStr">
        <is>
          <t>17行 15列，源：3.402823466e+38 备：123.4567890000000</t>
        </is>
      </c>
      <c r="CF275" s="0" t="inlineStr">
        <is>
          <t>31行 2列，源：1933-05-11 15:30:45.1 +01:00 备：2026-04-17 17:18:22.8 +08:00</t>
        </is>
      </c>
      <c r="CJ275" s="0" t="inlineStr">
        <is>
          <t>37行 4列，源：2063-05-11 10:30:45.123 -04:00 备：1999-05-16 01:30:45.123 +10:15</t>
        </is>
      </c>
      <c r="CW275" s="0" t="inlineStr">
        <is>
          <t>16行 19列，源：None 备：0</t>
        </is>
      </c>
      <c r="DJ275" s="0" t="inlineStr">
        <is>
          <t>16行 9列，源：None 备：</t>
        </is>
      </c>
      <c r="DT275" s="0" t="inlineStr">
        <is>
          <t>40行 0列，源：85 备：84</t>
        </is>
      </c>
      <c r="EF275" s="0" t="inlineStr">
        <is>
          <t>17行 13列，源：None 备：</t>
        </is>
      </c>
      <c r="EQ275" s="0" t="inlineStr">
        <is>
          <t>17行 13列，源：None 备：0.0000010000</t>
        </is>
      </c>
      <c r="EZ275" s="0" t="inlineStr">
        <is>
          <t>17行 13列，源：None 备：</t>
        </is>
      </c>
      <c r="FD275" s="0" t="inlineStr">
        <is>
          <t>17行 13列，源：None 备：0.0000010000</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c_nchar20列源备映射错误，源端为nchar 40位	期望更改为text	实际备端为nchar 40位</t>
        </is>
      </c>
      <c r="BM276" s="0" t="inlineStr">
        <is>
          <t>32行 6列，源：2065-05-11 14:30:45.123460 备：9999-12-31 23:59:59.99999</t>
        </is>
      </c>
      <c r="BR276" s="0" t="inlineStr">
        <is>
          <t>17行 16列，源：3.4028230607370965e+38 备：</t>
        </is>
      </c>
      <c r="CF276" s="0" t="inlineStr">
        <is>
          <t>31行 3列，源：1933-05-11 15:30:45.12 +01:00 备：2026-04-17 17:18:22.75 +08:00</t>
        </is>
      </c>
      <c r="CJ276" s="0" t="inlineStr">
        <is>
          <t>37行 5列，源：2063-05-11 10:30:45.1235 -04:00 备：1999-05-16 01:30:45.1235 +10:15</t>
        </is>
      </c>
      <c r="CW276" s="0" t="inlineStr">
        <is>
          <t>17行 0列，源：18 备：4</t>
        </is>
      </c>
      <c r="DJ276" s="0" t="inlineStr">
        <is>
          <t>16行 10列，源：None 备：</t>
        </is>
      </c>
      <c r="DT276" s="0" t="inlineStr">
        <is>
          <t>40行 1列，源：00:00:01 备：</t>
        </is>
      </c>
      <c r="EF276" s="0" t="inlineStr">
        <is>
          <t>17行 14列，源：None 备：</t>
        </is>
      </c>
      <c r="EQ276" s="0" t="inlineStr">
        <is>
          <t>17行 14列，源：None 备：0.01</t>
        </is>
      </c>
      <c r="EZ276" s="0" t="inlineStr">
        <is>
          <t>17行 14列，源：None 备：</t>
        </is>
      </c>
      <c r="FD276" s="0" t="inlineStr">
        <is>
          <t>17行 14列，源：None 备：0.01</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c_nchar3500列源备映射错误，源端为nchar 7000位	期望更改为text	实际备端为nchar 7000位</t>
        </is>
      </c>
      <c r="BM277" s="0" t="inlineStr">
        <is>
          <t>32行 7列，源：2065-05-11 14:30:45.123457 备：9999-12-31 23:59:59.999999</t>
        </is>
      </c>
      <c r="BR277" s="0" t="inlineStr">
        <is>
          <t>17行 19列，源：True 备：1</t>
        </is>
      </c>
      <c r="CF277" s="0" t="inlineStr">
        <is>
          <t>31行 4列，源：1933-05-11 15:30:45.123 +01:00 备：2026-04-17 17:18:22.755 +08:00</t>
        </is>
      </c>
      <c r="CJ277" s="0" t="inlineStr">
        <is>
          <t>37行 6列，源：2063-05-11 10:30:45.12346 -04:00 备：1999-05-16 01:30:45.12346 +10:15</t>
        </is>
      </c>
      <c r="CW277" s="0" t="inlineStr">
        <is>
          <t>17行 1列，源：nan 备：</t>
        </is>
      </c>
      <c r="DJ277" s="0" t="inlineStr">
        <is>
          <t>16行 11列，源：None 备：</t>
        </is>
      </c>
      <c r="DT277" s="0" t="inlineStr">
        <is>
          <t>40行 2列，源：None 备：12:00:00.1</t>
        </is>
      </c>
      <c r="EF277" s="0" t="inlineStr">
        <is>
          <t>17行 15列，源：1.23456789e-38 备：</t>
        </is>
      </c>
      <c r="EQ277" s="0" t="inlineStr">
        <is>
          <t>17行 15列，源：1.23456789e-38 备：</t>
        </is>
      </c>
      <c r="EZ277" s="0" t="inlineStr">
        <is>
          <t>17行 15列，源：1.23456789e-38 备：</t>
        </is>
      </c>
      <c r="FD277" s="0" t="inlineStr">
        <is>
          <t>17行 15列，源：1.23456789e-38 备：</t>
        </is>
      </c>
    </row>
    <row r="278">
      <c r="A278" s="0" t="inlineStr">
        <is>
          <t>info_datetime_dml_batch1_pk_urp2</t>
        </is>
      </c>
      <c r="K278" s="0" t="inlineStr">
        <is>
          <t>[0;34m info_datetime_dml_batch1_pk_urp2 [0m源备字段数相同，源端字段：2 	备端字段2</t>
        </is>
      </c>
      <c r="W278" s="16">
        <f>HYPERLINK("#2026041723hbase0!BE2","NO 源备存在差异，共41个")</f>
        <v/>
      </c>
      <c r="X278" s="0">
        <f>A278</f>
        <v/>
      </c>
      <c r="BM278" s="0" t="inlineStr">
        <is>
          <t>32行 8列，源：2065-05-11 14:30:45.123456 备：9999-12-31 23:59:59.9999999</t>
        </is>
      </c>
      <c r="BR278" s="0" t="inlineStr">
        <is>
          <t>18行 0列，源：20 备：9</t>
        </is>
      </c>
      <c r="CF278" s="0" t="inlineStr">
        <is>
          <t>31行 5列，源：1933-05-11 15:30:45.1235 +01:00 备：2026-04-17 17:18:22.7550 +08:00</t>
        </is>
      </c>
      <c r="CJ278" s="0" t="inlineStr">
        <is>
          <t>37行 7列，源：2063-05-11 10:30:45.123457 -04:00 备：1999-05-16 01:30:45.123457 +10:15</t>
        </is>
      </c>
      <c r="CW278" s="0" t="inlineStr">
        <is>
          <t>17行 2列，源：nan 备：</t>
        </is>
      </c>
      <c r="DJ278" s="0" t="inlineStr">
        <is>
          <t>16行 12列，源：None 备：</t>
        </is>
      </c>
      <c r="DT278" s="0" t="inlineStr">
        <is>
          <t>40行 3列，源：00:00:01.120000 备：</t>
        </is>
      </c>
      <c r="EF278" s="0" t="inlineStr">
        <is>
          <t>17行 16列，源：1.1754939304327482e-38 备：</t>
        </is>
      </c>
      <c r="EQ278" s="0" t="inlineStr">
        <is>
          <t>17行 16列，源：1.1754939304327482e-38 备：</t>
        </is>
      </c>
      <c r="EZ278" s="0" t="inlineStr">
        <is>
          <t>17行 16列，源：1.1754939304327482e-38 备：</t>
        </is>
      </c>
      <c r="FD278" s="0" t="inlineStr">
        <is>
          <t>17行 16列，源：1.1754939304327482e-38 备：</t>
        </is>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YES!PK__info_dat__3213E83F7F24FA34</t>
        </is>
      </c>
      <c r="J279" s="0" t="inlineStr">
        <is>
          <t>YES! 主键相关索引</t>
        </is>
      </c>
      <c r="K279" s="0" t="inlineStr">
        <is>
          <t xml:space="preserve"> NO!  	 id列源备映射错误，源端为int None位	期望更改为text	实际备端为int None位</t>
        </is>
      </c>
      <c r="BM279" s="0" t="inlineStr">
        <is>
          <t>33行 0列，源：375 备：76</t>
        </is>
      </c>
      <c r="BR279" s="0" t="inlineStr">
        <is>
          <t>18行 1列，源：nan 备：42</t>
        </is>
      </c>
      <c r="CF279" s="0" t="inlineStr">
        <is>
          <t>31行 6列，源：1933-05-11 15:30:45.12346 +01:00 备：2026-04-17 17:18:22.75495 +08:00</t>
        </is>
      </c>
      <c r="CJ279" s="0" t="inlineStr">
        <is>
          <t>37行 8列，源：2063-05-11 10:30:45.1234567 -04:00 备：1999-05-16 01:30:45.1234567 +10:15</t>
        </is>
      </c>
      <c r="CW279" s="0" t="inlineStr">
        <is>
          <t>17行 3列，源：nan 备：</t>
        </is>
      </c>
      <c r="DJ279" s="0" t="inlineStr">
        <is>
          <t>16行 13列，源：None 备：</t>
        </is>
      </c>
      <c r="DT279" s="0" t="inlineStr">
        <is>
          <t>40行 4列，源：None 备：12:00:00.123</t>
        </is>
      </c>
      <c r="EF279" s="0" t="inlineStr">
        <is>
          <t>17行 19列，源：True 备：</t>
        </is>
      </c>
      <c r="EQ279" s="0" t="inlineStr">
        <is>
          <t>17行 19列，源：True 备：</t>
        </is>
      </c>
      <c r="EZ279" s="0" t="inlineStr">
        <is>
          <t>17行 19列，源：True 备：</t>
        </is>
      </c>
      <c r="FD279" s="0" t="inlineStr">
        <is>
          <t>17行 19列，源：True 备：</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c_datetime列源备映射错误，源端为datetime None位	期望更改为text	实际备端为datetime None位</t>
        </is>
      </c>
      <c r="BM280" s="0" t="inlineStr">
        <is>
          <t>33行 1列，源：9999-12-31 23:59:59 备：1945-05-11 14:30:45</t>
        </is>
      </c>
      <c r="BR280" s="0" t="inlineStr">
        <is>
          <t>18行 2列，源：nan 备：0</t>
        </is>
      </c>
      <c r="CF280" s="0" t="inlineStr">
        <is>
          <t>31行 7列，源：1933-05-11 15:30:45.123457 +01:00 备：2026-04-17 17:18:22.754952 +08:00</t>
        </is>
      </c>
      <c r="CW280" s="0" t="inlineStr">
        <is>
          <t>17行 4列，源：nan 备：</t>
        </is>
      </c>
      <c r="DJ280" s="0" t="inlineStr">
        <is>
          <t>16行 14列，源：None 备：</t>
        </is>
      </c>
      <c r="DT280" s="0" t="inlineStr">
        <is>
          <t>40行 5列，源：00:00:01.123500 备：</t>
        </is>
      </c>
      <c r="EF280" s="0" t="inlineStr">
        <is>
          <t>18行 0列，源：19 备：8</t>
        </is>
      </c>
      <c r="EQ280" s="0" t="inlineStr">
        <is>
          <t>18行 0列，源：19 备：116</t>
        </is>
      </c>
      <c r="EZ280" s="0" t="inlineStr">
        <is>
          <t>18行 0列，源：19 备：8</t>
        </is>
      </c>
      <c r="FD280" s="0" t="inlineStr">
        <is>
          <t>18行 0列，源：19 备：116</t>
        </is>
      </c>
    </row>
    <row r="281">
      <c r="A281" s="0" t="inlineStr">
        <is>
          <t>info_varchar_dml_batch1_pk</t>
        </is>
      </c>
      <c r="K281" s="0" t="inlineStr">
        <is>
          <t>[0;34m info_varchar_dml_batch1_pk [0m源备字段数相同，源端字段：4 	备端字段4</t>
        </is>
      </c>
      <c r="W281" s="16">
        <f>HYPERLINK("#2026041723hbase0!BF2","NO 源备存在差异，共6个")</f>
        <v/>
      </c>
      <c r="X281" s="0">
        <f>A281</f>
        <v/>
      </c>
      <c r="BM281" s="0" t="inlineStr">
        <is>
          <t>33行 2列，源：9999-12-31 23:59:59.900000 备：1945-05-11 14:30:45.1</t>
        </is>
      </c>
      <c r="BR281" s="0" t="inlineStr">
        <is>
          <t>18行 3列，源：nan 备：0</t>
        </is>
      </c>
      <c r="CF281" s="0" t="inlineStr">
        <is>
          <t>31行 8列，源：1933-05-11 15:30:45.1234567 +01:00 备：2026-04-17 17:18:22.7549521 +08:00</t>
        </is>
      </c>
      <c r="CW281" s="0" t="inlineStr">
        <is>
          <t>17行 5列，源：None 备：</t>
        </is>
      </c>
      <c r="DJ281" s="0" t="inlineStr">
        <is>
          <t>16行 15列，源：nan 备：</t>
        </is>
      </c>
      <c r="DT281" s="0" t="inlineStr">
        <is>
          <t>40行 6列，源：None 备：12:00:00.12346</t>
        </is>
      </c>
      <c r="EF281" s="0" t="inlineStr">
        <is>
          <t>18行 1列，源：nan 备：0</t>
        </is>
      </c>
      <c r="EQ281" s="0" t="inlineStr">
        <is>
          <t>18行 1列，源：nan 备：</t>
        </is>
      </c>
      <c r="EZ281" s="0" t="inlineStr">
        <is>
          <t>18行 1列，源：nan 备：0</t>
        </is>
      </c>
      <c r="FD281" s="0" t="inlineStr">
        <is>
          <t>18行 1列，源：nan 备：</t>
        </is>
      </c>
    </row>
    <row r="282">
      <c r="B282" s="0" t="inlineStr">
        <is>
          <t>YES</t>
        </is>
      </c>
      <c r="C282" s="0" t="inlineStr">
        <is>
          <t>NULL</t>
        </is>
      </c>
      <c r="D282" s="0" t="inlineStr">
        <is>
          <t>NULL</t>
        </is>
      </c>
      <c r="E282" s="0" t="inlineStr">
        <is>
          <t>NULL</t>
        </is>
      </c>
      <c r="F282" s="0" t="inlineStr">
        <is>
          <t>NULL</t>
        </is>
      </c>
      <c r="G282" s="0" t="inlineStr">
        <is>
          <t>NULL</t>
        </is>
      </c>
      <c r="H282" s="0" t="inlineStr">
        <is>
          <t>NULL</t>
        </is>
      </c>
      <c r="I282" s="0" t="inlineStr">
        <is>
          <t>YES!PK__info_var__3213E83FCF95CDDA</t>
        </is>
      </c>
      <c r="J282" s="0" t="inlineStr">
        <is>
          <t>YES! 主键相关索引</t>
        </is>
      </c>
      <c r="K282" s="0" t="inlineStr">
        <is>
          <t xml:space="preserve"> NO!  	 id列源备映射错误，源端为int None位	期望更改为text	实际备端为int None位</t>
        </is>
      </c>
      <c r="BM282" s="0" t="inlineStr">
        <is>
          <t>33行 3列，源：9999-12-31 23:59:59.990000 备：1945-05-11 14:30:45.12</t>
        </is>
      </c>
      <c r="BR282" s="0" t="inlineStr">
        <is>
          <t>18行 4列，源：nan 备：0</t>
        </is>
      </c>
      <c r="CF282" s="0" t="inlineStr">
        <is>
          <t>32行 0列，源：78 备：24</t>
        </is>
      </c>
      <c r="CW282" s="0" t="inlineStr">
        <is>
          <t>17行 6列，源：None 备：</t>
        </is>
      </c>
      <c r="DJ282" s="0" t="inlineStr">
        <is>
          <t>16行 16列，源：nan 备：</t>
        </is>
      </c>
      <c r="DT282" s="0" t="inlineStr">
        <is>
          <t>40行 7列，源：00:00:01.123457 备：</t>
        </is>
      </c>
      <c r="EF282" s="0" t="inlineStr">
        <is>
          <t>18行 2列，源：nan 备：-32768</t>
        </is>
      </c>
      <c r="EQ282" s="0" t="inlineStr">
        <is>
          <t>18行 2列，源：nan 备：</t>
        </is>
      </c>
      <c r="EZ282" s="0" t="inlineStr">
        <is>
          <t>18行 2列，源：nan 备：-32768</t>
        </is>
      </c>
      <c r="FD282" s="0" t="inlineStr">
        <is>
          <t>18行 2列，源：nan 备：</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c_varchar列源备映射错误，源端为varchar 1位	期望更改为text	实际备端为varchar 1位</t>
        </is>
      </c>
      <c r="BM283" s="0" t="inlineStr">
        <is>
          <t>33行 4列，源：9999-12-31 23:59:59.999000 备：1945-05-11 14:30:45.123</t>
        </is>
      </c>
      <c r="BR283" s="0" t="inlineStr">
        <is>
          <t>18行 5列，源：None 备：99999</t>
        </is>
      </c>
      <c r="CF283" s="0" t="inlineStr">
        <is>
          <t>32行 1列，源：2000-05-11 00:30:45 +09:00 备：0001-01-01 00:00:00 +00:00</t>
        </is>
      </c>
      <c r="CW283" s="0" t="inlineStr">
        <is>
          <t>17行 7列，源：None 备：</t>
        </is>
      </c>
      <c r="DJ283" s="0" t="inlineStr">
        <is>
          <t>16行 17列，源：None 备：</t>
        </is>
      </c>
      <c r="DT283" s="0" t="inlineStr">
        <is>
          <t>40行 8列，源：None 备：12:00:00.1234567</t>
        </is>
      </c>
      <c r="EF283" s="0" t="inlineStr">
        <is>
          <t>18行 3列，源：nan 备：-2147483648</t>
        </is>
      </c>
      <c r="EQ283" s="0" t="inlineStr">
        <is>
          <t>18行 3列，源：nan 备：</t>
        </is>
      </c>
      <c r="EZ283" s="0" t="inlineStr">
        <is>
          <t>18行 3列，源：nan 备：-2147483648</t>
        </is>
      </c>
      <c r="FD283" s="0" t="inlineStr">
        <is>
          <t>18行 3列，源：nan 备：</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c_varchar20列源备映射错误，源端为varchar 20位	期望更改为text	实际备端为varchar 20位</t>
        </is>
      </c>
      <c r="BM284" s="0" t="inlineStr">
        <is>
          <t>33行 5列，源：9999-12-31 23:59:59.999900 备：1945-05-11 14:30:45.1235</t>
        </is>
      </c>
      <c r="BR284" s="0" t="inlineStr">
        <is>
          <t>18行 6列，源：None 备：</t>
        </is>
      </c>
      <c r="CF284" s="0" t="inlineStr">
        <is>
          <t>32行 2列，源：2000-05-11 00:30:45.1 +09:00 备：0001-01-01 00:00:00.0 +00:00</t>
        </is>
      </c>
      <c r="CW284" s="0" t="inlineStr">
        <is>
          <t>17行 8列，源：None 备：</t>
        </is>
      </c>
      <c r="DJ284" s="0" t="inlineStr">
        <is>
          <t>16行 18列，源：None 备：</t>
        </is>
      </c>
      <c r="DT284" s="0" t="inlineStr">
        <is>
          <t>41行 0列，源：86 备：85</t>
        </is>
      </c>
      <c r="EF284" s="0" t="inlineStr">
        <is>
          <t>18行 4列，源：nan 备：-9223372036854775808</t>
        </is>
      </c>
      <c r="EQ284" s="0" t="inlineStr">
        <is>
          <t>18行 4列，源：nan 备：</t>
        </is>
      </c>
      <c r="EZ284" s="0" t="inlineStr">
        <is>
          <t>18行 4列，源：nan 备：-9223372036854775808</t>
        </is>
      </c>
      <c r="FD284" s="0" t="inlineStr">
        <is>
          <t>18行 4列，源：nan 备：</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c_varchar7000列源备映射错误，源端为varchar 7000位	期望更改为text	实际备端为varchar 7000位</t>
        </is>
      </c>
      <c r="BM285" s="0" t="inlineStr">
        <is>
          <t>33行 6列，源：9999-12-31 23:59:59.999990 备：1945-05-11 14:30:45.12346</t>
        </is>
      </c>
      <c r="BR285" s="0" t="inlineStr">
        <is>
          <t>18行 7列，源：None 备：</t>
        </is>
      </c>
      <c r="CF285" s="0" t="inlineStr">
        <is>
          <t>32行 3列，源：2000-05-11 00:30:45.12 +09:00 备：0001-01-01 00:00:00.00 +00:00</t>
        </is>
      </c>
      <c r="CW285" s="0" t="inlineStr">
        <is>
          <t>17行 9列，源：None 备：</t>
        </is>
      </c>
      <c r="DJ285" s="0" t="inlineStr">
        <is>
          <t>16行 19列，源：None 备：</t>
        </is>
      </c>
      <c r="DT285" s="0" t="inlineStr">
        <is>
          <t>41行 1列，源：12:00:00 备：00:00:01</t>
        </is>
      </c>
      <c r="EF285" s="0" t="inlineStr">
        <is>
          <t>18行 5列，源：None 备：</t>
        </is>
      </c>
      <c r="EQ285" s="0" t="inlineStr">
        <is>
          <t>18行 5列，源：None 备：</t>
        </is>
      </c>
      <c r="EZ285" s="0" t="inlineStr">
        <is>
          <t>18行 5列，源：None 备：</t>
        </is>
      </c>
      <c r="FD285" s="0" t="inlineStr">
        <is>
          <t>18行 5列，源：None 备：</t>
        </is>
      </c>
    </row>
    <row r="286">
      <c r="A286" s="0" t="inlineStr">
        <is>
          <t>info_geometry_dml_single_pk</t>
        </is>
      </c>
      <c r="K286" s="0" t="inlineStr">
        <is>
          <t>[0;34m info_geometry_dml_single_pk [0m源备字段数相同，源端字段：2 	备端字段2</t>
        </is>
      </c>
      <c r="W286" s="16">
        <f>HYPERLINK("#2026041723hbase0!BG2","NO 源备存在差异，共2个")</f>
        <v/>
      </c>
      <c r="X286" s="0">
        <f>A286</f>
        <v/>
      </c>
      <c r="BM286" s="0" t="inlineStr">
        <is>
          <t>33行 7列，源：9999-12-31 23:59:59.999999 备：1945-05-11 14:30:45.123457</t>
        </is>
      </c>
      <c r="BR286" s="0" t="inlineStr">
        <is>
          <t>18行 8列，源：None 备：</t>
        </is>
      </c>
      <c r="CF286" s="0" t="inlineStr">
        <is>
          <t>32行 4列，源：2000-05-11 00:30:45.123 +09:00 备：0001-01-01 00:00:00.000 +00:00</t>
        </is>
      </c>
      <c r="CW286" s="0" t="inlineStr">
        <is>
          <t>17行 10列，源：None 备：</t>
        </is>
      </c>
      <c r="DJ286" s="0" t="inlineStr">
        <is>
          <t>17行 0列，源：23 备：8</t>
        </is>
      </c>
      <c r="DT286" s="0" t="inlineStr">
        <is>
          <t>41行 2列，源：None 备：</t>
        </is>
      </c>
      <c r="EF286" s="0" t="inlineStr">
        <is>
          <t>18行 6列，源：None 备：</t>
        </is>
      </c>
      <c r="EQ286" s="0" t="inlineStr">
        <is>
          <t>18行 6列，源：None 备：</t>
        </is>
      </c>
      <c r="EZ286" s="0" t="inlineStr">
        <is>
          <t>18行 6列，源：None 备：</t>
        </is>
      </c>
      <c r="FD286" s="0" t="inlineStr">
        <is>
          <t>18行 6列，源：None 备：</t>
        </is>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YES!PK__info_geo__3213E83F16C71C15</t>
        </is>
      </c>
      <c r="J287" s="0" t="inlineStr">
        <is>
          <t>YES! 主键相关索引</t>
        </is>
      </c>
      <c r="K287" s="0" t="inlineStr">
        <is>
          <t xml:space="preserve"> NO!  	 id列源备映射错误，源端为int None位	期望更改为text	实际备端为int None位</t>
        </is>
      </c>
      <c r="BM287" s="0" t="inlineStr">
        <is>
          <t>33行 8列，源：9999-12-31 23:59:59.999999 备：1945-05-11 14:30:45.1234567</t>
        </is>
      </c>
      <c r="BR287" s="0" t="inlineStr">
        <is>
          <t>18行 9列，源：None 备：-11111.3400</t>
        </is>
      </c>
      <c r="CF287" s="0" t="inlineStr">
        <is>
          <t>32行 5列，源：2000-05-11 00:30:45.1235 +09:00 备：0001-01-01 00:00:00.0000 +00:00</t>
        </is>
      </c>
      <c r="CW287" s="0" t="inlineStr">
        <is>
          <t>17行 11列，源：None 备：</t>
        </is>
      </c>
      <c r="DJ287" s="0" t="inlineStr">
        <is>
          <t>17行 1列，源：nan 备：</t>
        </is>
      </c>
      <c r="DT287" s="0" t="inlineStr">
        <is>
          <t>41行 3列，源：12:00:00.120000 备：00:00:01.12</t>
        </is>
      </c>
      <c r="EF287" s="0" t="inlineStr">
        <is>
          <t>18行 7列，源：None 备：</t>
        </is>
      </c>
      <c r="EQ287" s="0" t="inlineStr">
        <is>
          <t>18行 7列，源：None 备：</t>
        </is>
      </c>
      <c r="EZ287" s="0" t="inlineStr">
        <is>
          <t>18行 7列，源：None 备：</t>
        </is>
      </c>
      <c r="FD287" s="0" t="inlineStr">
        <is>
          <t>18行 7列，源：None 备：</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c_geometry列源备映射错误，源端为geometry -1位	期望更改为text	实际备端为geometry -1位</t>
        </is>
      </c>
      <c r="BM288" s="0" t="inlineStr">
        <is>
          <t>34行 0列，源：377 备：77</t>
        </is>
      </c>
      <c r="BR288" s="0" t="inlineStr">
        <is>
          <t>18行 10列，源：None 备：</t>
        </is>
      </c>
      <c r="CF288" s="0" t="inlineStr">
        <is>
          <t>32行 6列，源：2000-05-11 00:30:45.12346 +09:00 备：0001-01-01 00:00:00.00000 +00:00</t>
        </is>
      </c>
      <c r="CW288" s="0" t="inlineStr">
        <is>
          <t>17行 12列，源：None 备：</t>
        </is>
      </c>
      <c r="DJ288" s="0" t="inlineStr">
        <is>
          <t>17行 2列，源：nan 备：</t>
        </is>
      </c>
      <c r="DT288" s="0" t="inlineStr">
        <is>
          <t>41行 4列，源：None 备：</t>
        </is>
      </c>
      <c r="EF288" s="0" t="inlineStr">
        <is>
          <t>18行 8列，源：None 备：</t>
        </is>
      </c>
      <c r="EQ288" s="0" t="inlineStr">
        <is>
          <t>18行 8列，源：None 备：</t>
        </is>
      </c>
      <c r="EZ288" s="0" t="inlineStr">
        <is>
          <t>18行 8列，源：None 备：</t>
        </is>
      </c>
      <c r="FD288" s="0" t="inlineStr">
        <is>
          <t>18行 8列，源：None 备：</t>
        </is>
      </c>
    </row>
    <row r="289">
      <c r="A289" s="0" t="inlineStr">
        <is>
          <t>info_datetime_dml_batch1_pk_drp1</t>
        </is>
      </c>
      <c r="K289" s="0" t="inlineStr">
        <is>
          <t>[0;34m info_datetime_dml_batch1_pk_drp1 [0m源备字段数相同，源端字段：2 	备端字段2</t>
        </is>
      </c>
      <c r="W289" s="0" t="inlineStr">
        <is>
          <t>YES 源备无差异</t>
        </is>
      </c>
      <c r="X289" s="0">
        <f>A289</f>
        <v/>
      </c>
      <c r="BM289" s="0" t="inlineStr">
        <is>
          <t>34行 2列，源：2065-05-11 14:30:45.100000 备：2065-05-11 14:30:45.1</t>
        </is>
      </c>
      <c r="BR289" s="0" t="inlineStr">
        <is>
          <t>18行 11列，源：None 备：</t>
        </is>
      </c>
      <c r="CF289" s="0" t="inlineStr">
        <is>
          <t>32行 7列，源：2000-05-11 00:30:45.123457 +09:00 备：0001-01-01 00:00:00.000000 +00:00</t>
        </is>
      </c>
      <c r="CW289" s="0" t="inlineStr">
        <is>
          <t>17行 13列，源：None 备：</t>
        </is>
      </c>
      <c r="DJ289" s="0" t="inlineStr">
        <is>
          <t>17行 3列，源：nan 备：</t>
        </is>
      </c>
      <c r="DT289" s="0" t="inlineStr">
        <is>
          <t>41行 5列，源：12:00:00.123500 备：00:00:01.1235</t>
        </is>
      </c>
      <c r="EF289" s="0" t="inlineStr">
        <is>
          <t>18行 9列，源：None 备：</t>
        </is>
      </c>
      <c r="EQ289" s="0" t="inlineStr">
        <is>
          <t>18行 9列，源：None 备：</t>
        </is>
      </c>
      <c r="EZ289" s="0" t="inlineStr">
        <is>
          <t>18行 9列，源：None 备：</t>
        </is>
      </c>
      <c r="FD289" s="0" t="inlineStr">
        <is>
          <t>18行 9列，源：None 备：</t>
        </is>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YES!PK__info_dat__3213E83FFEC2FB48</t>
        </is>
      </c>
      <c r="J290" s="0" t="inlineStr">
        <is>
          <t>YES! 主键相关索引</t>
        </is>
      </c>
      <c r="K290" s="0" t="inlineStr">
        <is>
          <t xml:space="preserve"> NO!  	 id列源备映射错误，源端为int None位	期望更改为text	实际备端为int None位</t>
        </is>
      </c>
      <c r="BM290" s="0" t="inlineStr">
        <is>
          <t>34行 3列，源：2065-05-11 14:30:45.120000 备：2065-05-11 14:30:45.12</t>
        </is>
      </c>
      <c r="BR290" s="0" t="inlineStr">
        <is>
          <t>18行 12列，源：None 备：</t>
        </is>
      </c>
      <c r="CF290" s="0" t="inlineStr">
        <is>
          <t>32行 8列，源：2000-05-11 00:30:45.1234567 +09:00 备：0001-01-01 00:00:00.0000000 +00:00</t>
        </is>
      </c>
      <c r="CW290" s="0" t="inlineStr">
        <is>
          <t>17行 14列，源：None 备：</t>
        </is>
      </c>
      <c r="DJ290" s="0" t="inlineStr">
        <is>
          <t>17行 4列，源：-223456789012.0 备：</t>
        </is>
      </c>
      <c r="DT290" s="0" t="inlineStr">
        <is>
          <t>41行 6列，源：None 备：</t>
        </is>
      </c>
      <c r="EF290" s="0" t="inlineStr">
        <is>
          <t>18行 10列，源：None 备：</t>
        </is>
      </c>
      <c r="EQ290" s="0" t="inlineStr">
        <is>
          <t>18行 10列，源：None 备：</t>
        </is>
      </c>
      <c r="EZ290" s="0" t="inlineStr">
        <is>
          <t>18行 10列，源：None 备：</t>
        </is>
      </c>
      <c r="FD290" s="0" t="inlineStr">
        <is>
          <t>18行 10列，源：None 备：</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c_datetime列源备映射错误，源端为datetime None位	期望更改为text	实际备端为datetime None位</t>
        </is>
      </c>
      <c r="BM291" s="0" t="inlineStr">
        <is>
          <t>34行 4列，源：2065-05-11 14:30:45.123000 备：2065-05-11 14:30:45.123</t>
        </is>
      </c>
      <c r="BR291" s="0" t="inlineStr">
        <is>
          <t>18行 13列，源：None 备：</t>
        </is>
      </c>
      <c r="CF291" s="0" t="inlineStr">
        <is>
          <t>33行 0列，源：79 备：25</t>
        </is>
      </c>
      <c r="CW291" s="0" t="inlineStr">
        <is>
          <t>17行 15列，源：nan 备：</t>
        </is>
      </c>
      <c r="DJ291" s="0" t="inlineStr">
        <is>
          <t>17行 5列，源：None 备：</t>
        </is>
      </c>
      <c r="DT291" s="0" t="inlineStr">
        <is>
          <t>41行 7列，源：12:00:00.123457 备：00:00:01.123457</t>
        </is>
      </c>
      <c r="EF291" s="0" t="inlineStr">
        <is>
          <t>18行 11列，源：None 备：</t>
        </is>
      </c>
      <c r="EQ291" s="0" t="inlineStr">
        <is>
          <t>18行 11列，源：None 备：</t>
        </is>
      </c>
      <c r="EZ291" s="0" t="inlineStr">
        <is>
          <t>18行 11列，源：None 备：</t>
        </is>
      </c>
      <c r="FD291" s="0" t="inlineStr">
        <is>
          <t>18行 11列，源：None 备：</t>
        </is>
      </c>
    </row>
    <row r="292">
      <c r="K292" s="0" t="inlineStr">
        <is>
          <t>~ 空表</t>
        </is>
      </c>
      <c r="BM292" s="0" t="inlineStr">
        <is>
          <t>34行 5列，源：2065-05-11 14:30:45.123500 备：2065-05-11 14:30:45.1235</t>
        </is>
      </c>
      <c r="BR292" s="0" t="inlineStr">
        <is>
          <t>18行 14列，源：None 备：</t>
        </is>
      </c>
      <c r="CF292" s="0" t="inlineStr">
        <is>
          <t>33行 1列，源：1999-05-16 01:30:45 +10:15 备：9999-12-31 23:59:59 +00:00</t>
        </is>
      </c>
      <c r="CW292" s="0" t="inlineStr">
        <is>
          <t>17行 16列，源：nan 备：</t>
        </is>
      </c>
      <c r="DJ292" s="0" t="inlineStr">
        <is>
          <t>17行 6列，源：None 备：</t>
        </is>
      </c>
      <c r="DT292" s="0" t="inlineStr">
        <is>
          <t>41行 8列，源：None 备：</t>
        </is>
      </c>
      <c r="EF292" s="0" t="inlineStr">
        <is>
          <t>18行 12列，源：None 备：</t>
        </is>
      </c>
      <c r="EQ292" s="0" t="inlineStr">
        <is>
          <t>18行 12列，源：None 备：</t>
        </is>
      </c>
      <c r="EZ292" s="0" t="inlineStr">
        <is>
          <t>18行 12列，源：None 备：</t>
        </is>
      </c>
      <c r="FD292" s="0" t="inlineStr">
        <is>
          <t>18行 12列，源：None 备：</t>
        </is>
      </c>
    </row>
    <row r="293">
      <c r="A293" s="0" t="inlineStr">
        <is>
          <t>info_nchar_dml_batch1_pk_irp1</t>
        </is>
      </c>
      <c r="K293" s="0" t="inlineStr">
        <is>
          <t>[0;34m info_nchar_dml_batch1_pk_irp1 [0m源备字段数相同，源端字段：4 	备端字段4</t>
        </is>
      </c>
      <c r="W293" s="16">
        <f>HYPERLINK("#2026041723hbase0!BH2","NO 源备存在差异，共108个")</f>
        <v/>
      </c>
      <c r="X293" s="0">
        <f>A293</f>
        <v/>
      </c>
      <c r="BM293" s="0" t="inlineStr">
        <is>
          <t>34行 6列，源：2065-05-11 14:30:45.123460 备：2065-05-11 14:30:45.12346</t>
        </is>
      </c>
      <c r="BR293" s="0" t="inlineStr">
        <is>
          <t>18行 15列，源：-3.402823466e+38 备：123.4567890000000</t>
        </is>
      </c>
      <c r="CF293" s="0" t="inlineStr">
        <is>
          <t>33行 2列，源：1999-05-16 01:30:45.1 +10:15 备：9999-12-31 23:59:59.9 +00:00</t>
        </is>
      </c>
      <c r="CW293" s="0" t="inlineStr">
        <is>
          <t>17行 19列，源：None 备：</t>
        </is>
      </c>
      <c r="DJ293" s="0" t="inlineStr">
        <is>
          <t>17行 7列，源：None 备：</t>
        </is>
      </c>
      <c r="DT293" s="0" t="inlineStr">
        <is>
          <t>42行 0列，源：129 备：86</t>
        </is>
      </c>
      <c r="EF293" s="0" t="inlineStr">
        <is>
          <t>18行 13列，源：None 备：</t>
        </is>
      </c>
      <c r="EQ293" s="0" t="inlineStr">
        <is>
          <t>18行 13列，源：None 备：</t>
        </is>
      </c>
      <c r="EZ293" s="0" t="inlineStr">
        <is>
          <t>18行 13列，源：None 备：</t>
        </is>
      </c>
      <c r="FD293" s="0" t="inlineStr">
        <is>
          <t>18行 13列，源：None 备：</t>
        </is>
      </c>
    </row>
    <row r="294">
      <c r="B294" s="0" t="inlineStr">
        <is>
          <t>YES</t>
        </is>
      </c>
      <c r="C294" s="0" t="inlineStr">
        <is>
          <t>NULL</t>
        </is>
      </c>
      <c r="D294" s="0" t="inlineStr">
        <is>
          <t>NULL</t>
        </is>
      </c>
      <c r="E294" s="0" t="inlineStr">
        <is>
          <t>NULL</t>
        </is>
      </c>
      <c r="F294" s="0" t="inlineStr">
        <is>
          <t>NULL</t>
        </is>
      </c>
      <c r="G294" s="0" t="inlineStr">
        <is>
          <t>NULL</t>
        </is>
      </c>
      <c r="H294" s="0" t="inlineStr">
        <is>
          <t>NULL</t>
        </is>
      </c>
      <c r="I294" s="0" t="inlineStr">
        <is>
          <t>YES!PK__info_nch__3213E83FF431AA93</t>
        </is>
      </c>
      <c r="J294" s="0" t="inlineStr">
        <is>
          <t>YES! 主键相关索引</t>
        </is>
      </c>
      <c r="K294" s="0" t="inlineStr">
        <is>
          <t xml:space="preserve"> NO!  	 id列源备映射错误，源端为int None位	期望更改为text	实际备端为int None位</t>
        </is>
      </c>
      <c r="BR294" s="0" t="inlineStr">
        <is>
          <t>18行 16列，源：-3.4028230607370965e+38 备：</t>
        </is>
      </c>
      <c r="CF294" s="0" t="inlineStr">
        <is>
          <t>33行 3列，源：1999-05-16 01:30:45.12 +10:15 备：9999-12-31 23:59:59.99 +00:00</t>
        </is>
      </c>
      <c r="CW294" s="0" t="inlineStr">
        <is>
          <t>18行 0列，源：19 备：5</t>
        </is>
      </c>
      <c r="DJ294" s="0" t="inlineStr">
        <is>
          <t>17行 8列，源：None 备：0.0000000001</t>
        </is>
      </c>
      <c r="DT294" s="0" t="inlineStr">
        <is>
          <t>42行 1列，源：12:30:45 备：12:00:00</t>
        </is>
      </c>
      <c r="EF294" s="0" t="inlineStr">
        <is>
          <t>18行 14列，源：None 备：</t>
        </is>
      </c>
      <c r="EQ294" s="0" t="inlineStr">
        <is>
          <t>18行 14列，源：None 备：</t>
        </is>
      </c>
      <c r="EZ294" s="0" t="inlineStr">
        <is>
          <t>18行 14列，源：None 备：</t>
        </is>
      </c>
      <c r="FD294" s="0" t="inlineStr">
        <is>
          <t>18行 14列，源：None 备：</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c_nchar列源备映射错误，源端为nchar 2位	期望更改为text	实际备端为nchar 2位</t>
        </is>
      </c>
      <c r="BR295" s="0" t="inlineStr">
        <is>
          <t>18行 19列，源：False 备：1</t>
        </is>
      </c>
      <c r="CF295" s="0" t="inlineStr">
        <is>
          <t>33行 4列，源：1999-05-16 01:30:45.123 +10:15 备：9999-12-31 23:59:59.999 +00:00</t>
        </is>
      </c>
      <c r="CW295" s="0" t="inlineStr">
        <is>
          <t>18行 1列，源：nan 备：123</t>
        </is>
      </c>
      <c r="DJ295" s="0" t="inlineStr">
        <is>
          <t>17行 9列，源：None 备：</t>
        </is>
      </c>
      <c r="DT295" s="0" t="inlineStr">
        <is>
          <t>42行 2列，源：12:30:45.100000 备：</t>
        </is>
      </c>
      <c r="EF295" s="0" t="inlineStr">
        <is>
          <t>18行 15列，源：3.402823466e+38 备：</t>
        </is>
      </c>
      <c r="EQ295" s="0" t="inlineStr">
        <is>
          <t>18行 15列，源：3.402823466e+38 备：</t>
        </is>
      </c>
      <c r="EZ295" s="0" t="inlineStr">
        <is>
          <t>18行 15列，源：3.402823466e+38 备：</t>
        </is>
      </c>
      <c r="FD295" s="0" t="inlineStr">
        <is>
          <t>18行 15列，源：3.402823466e+38 备：</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c_nchar20列源备映射错误，源端为nchar 40位	期望更改为text	实际备端为nchar 40位</t>
        </is>
      </c>
      <c r="CF296" s="0" t="inlineStr">
        <is>
          <t>33行 5列，源：1999-05-16 01:30:45.1235 +10:15 备：9999-12-31 23:59:59.9999 +00:00</t>
        </is>
      </c>
      <c r="CW296" s="0" t="inlineStr">
        <is>
          <t>18行 2列，源：nan 备：12345</t>
        </is>
      </c>
      <c r="DJ296" s="0" t="inlineStr">
        <is>
          <t>17行 10列，源：None 备：</t>
        </is>
      </c>
      <c r="DT296" s="0" t="inlineStr">
        <is>
          <t>42行 3列，源：12:30:45.120000 备：12:00:00.12</t>
        </is>
      </c>
      <c r="EF296" s="0" t="inlineStr">
        <is>
          <t>18行 16列，源：3.4028230607370965e+38 备：</t>
        </is>
      </c>
      <c r="EQ296" s="0" t="inlineStr">
        <is>
          <t>18行 16列，源：3.4028230607370965e+38 备：</t>
        </is>
      </c>
      <c r="EZ296" s="0" t="inlineStr">
        <is>
          <t>18行 16列，源：3.4028230607370965e+38 备：</t>
        </is>
      </c>
      <c r="FD296" s="0" t="inlineStr">
        <is>
          <t>18行 16列，源：3.4028230607370965e+38 备：</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c_nchar4000列源备映射错误，源端为nchar 8000位	期望更改为text	实际备端为nchar 8000位</t>
        </is>
      </c>
      <c r="CF297" s="0" t="inlineStr">
        <is>
          <t>33行 6列，源：1999-05-16 01:30:45.12346 +10:15 备：9999-12-31 23:59:59.99999 +00:00</t>
        </is>
      </c>
      <c r="CW297" s="0" t="inlineStr">
        <is>
          <t>18行 3列，源：nan 备：1234567890</t>
        </is>
      </c>
      <c r="DJ297" s="0" t="inlineStr">
        <is>
          <t>17行 11列，源：None 备：</t>
        </is>
      </c>
      <c r="DT297" s="0" t="inlineStr">
        <is>
          <t>42行 4列，源：12:30:45.123000 备：</t>
        </is>
      </c>
      <c r="EF297" s="0" t="inlineStr">
        <is>
          <t>18行 19列，源：True 备：</t>
        </is>
      </c>
      <c r="EQ297" s="0" t="inlineStr">
        <is>
          <t>18行 19列，源：True 备：</t>
        </is>
      </c>
      <c r="EZ297" s="0" t="inlineStr">
        <is>
          <t>18行 19列，源：True 备：</t>
        </is>
      </c>
      <c r="FD297" s="0" t="inlineStr">
        <is>
          <t>18行 19列，源：True 备：</t>
        </is>
      </c>
    </row>
    <row r="298">
      <c r="A298" s="0" t="inlineStr">
        <is>
          <t>info_datetime_dml_batch1_pk_drp2</t>
        </is>
      </c>
      <c r="K298" s="0" t="inlineStr">
        <is>
          <t>[0;34m info_datetime_dml_batch1_pk_drp2 [0m源备字段数相同，源端字段：2 	备端字段2</t>
        </is>
      </c>
      <c r="W298" s="16">
        <f>HYPERLINK("#2026041723hbase0!BI2","NO 源备存在差异，共12个")</f>
        <v/>
      </c>
      <c r="X298" s="0">
        <f>A298</f>
        <v/>
      </c>
      <c r="CF298" s="0" t="inlineStr">
        <is>
          <t>33行 7列，源：1999-05-16 01:30:45.123457 +10:15 备：9999-12-31 23:59:59.999999 +00:00</t>
        </is>
      </c>
      <c r="CW298" s="0" t="inlineStr">
        <is>
          <t>18行 4列，源：nan 备：1234567890123456</t>
        </is>
      </c>
      <c r="DJ298" s="0" t="inlineStr">
        <is>
          <t>17行 12列，源：None 备：</t>
        </is>
      </c>
      <c r="DT298" s="0" t="inlineStr">
        <is>
          <t>42行 5列，源：12:30:45.123500 备：12:00:00.1235</t>
        </is>
      </c>
      <c r="EF298" s="0" t="inlineStr">
        <is>
          <t>19行 0列，源：20 备：9</t>
        </is>
      </c>
      <c r="EQ298" s="0" t="inlineStr">
        <is>
          <t>19行 0列，源：20 备：117</t>
        </is>
      </c>
      <c r="EZ298" s="0" t="inlineStr">
        <is>
          <t>19行 0列，源：20 备：9</t>
        </is>
      </c>
      <c r="FD298" s="0" t="inlineStr">
        <is>
          <t>19行 0列，源：20 备：117</t>
        </is>
      </c>
    </row>
    <row r="299">
      <c r="B299" s="0" t="inlineStr">
        <is>
          <t>YES</t>
        </is>
      </c>
      <c r="C299" s="0" t="inlineStr">
        <is>
          <t>NULL</t>
        </is>
      </c>
      <c r="D299" s="0" t="inlineStr">
        <is>
          <t>NULL</t>
        </is>
      </c>
      <c r="E299" s="0" t="inlineStr">
        <is>
          <t>NULL</t>
        </is>
      </c>
      <c r="F299" s="0" t="inlineStr">
        <is>
          <t>NULL</t>
        </is>
      </c>
      <c r="G299" s="0" t="inlineStr">
        <is>
          <t>NULL</t>
        </is>
      </c>
      <c r="H299" s="0" t="inlineStr">
        <is>
          <t>NULL</t>
        </is>
      </c>
      <c r="I299" s="0" t="inlineStr">
        <is>
          <t>YES!PK__info_dat__3213E83FD636B077</t>
        </is>
      </c>
      <c r="J299" s="0" t="inlineStr">
        <is>
          <t>YES! 主键相关索引</t>
        </is>
      </c>
      <c r="K299" s="0" t="inlineStr">
        <is>
          <t xml:space="preserve"> NO!  	 id列源备映射错误，源端为int None位	期望更改为text	实际备端为int None位</t>
        </is>
      </c>
      <c r="CF299" s="0" t="inlineStr">
        <is>
          <t>33行 8列，源：1999-05-16 01:30:45.1234567 +10:15 备：9999-12-31 23:59:59.9999999 +00:00</t>
        </is>
      </c>
      <c r="CW299" s="0" t="inlineStr">
        <is>
          <t>18行 5列，源：None 备：123456789123456789</t>
        </is>
      </c>
      <c r="DJ299" s="0" t="inlineStr">
        <is>
          <t>17行 13列，源：None 备：</t>
        </is>
      </c>
      <c r="DT299" s="0" t="inlineStr">
        <is>
          <t>42行 6列，源：12:30:45.123450 备：</t>
        </is>
      </c>
      <c r="EF299" s="0" t="inlineStr">
        <is>
          <t>19行 1列，源：nan 备：42</t>
        </is>
      </c>
      <c r="EQ299" s="0" t="inlineStr">
        <is>
          <t>19行 1列，源：nan 备：</t>
        </is>
      </c>
      <c r="EZ299" s="0" t="inlineStr">
        <is>
          <t>19行 1列，源：nan 备：42</t>
        </is>
      </c>
      <c r="FD299" s="0" t="inlineStr">
        <is>
          <t>19行 1列，源：nan 备：</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c_datetime列源备映射错误，源端为datetime None位	期望更改为text	实际备端为datetime None位</t>
        </is>
      </c>
      <c r="CF300" s="0" t="inlineStr">
        <is>
          <t>34行 0列，源：80 备：26</t>
        </is>
      </c>
      <c r="CW300" s="0" t="inlineStr">
        <is>
          <t>18行 6列，源：None 备：-1234567890123456789012345</t>
        </is>
      </c>
      <c r="DJ300" s="0" t="inlineStr">
        <is>
          <t>17行 14列，源：None 备：</t>
        </is>
      </c>
      <c r="DT300" s="0" t="inlineStr">
        <is>
          <t>42行 7列，源：12:30:45.123450 备：12:00:00.123457</t>
        </is>
      </c>
      <c r="EF300" s="0" t="inlineStr">
        <is>
          <t>19行 2列，源：nan 备：12345</t>
        </is>
      </c>
      <c r="EQ300" s="0" t="inlineStr">
        <is>
          <t>19行 2列，源：nan 备：</t>
        </is>
      </c>
      <c r="EZ300" s="0" t="inlineStr">
        <is>
          <t>19行 2列，源：nan 备：12345</t>
        </is>
      </c>
      <c r="FD300" s="0" t="inlineStr">
        <is>
          <t>19行 2列，源：nan 备：</t>
        </is>
      </c>
    </row>
    <row r="301">
      <c r="A301" s="0" t="inlineStr">
        <is>
          <t>info_nvarchar_dml_batch1_pk</t>
        </is>
      </c>
      <c r="K301" s="0" t="inlineStr">
        <is>
          <t>[0;34m info_nvarchar_dml_batch1_pk [0m源备字段数相同，源端字段：4 	备端字段4</t>
        </is>
      </c>
      <c r="W301" s="0" t="inlineStr">
        <is>
          <t>YES 源备无差异</t>
        </is>
      </c>
      <c r="X301" s="0">
        <f>A301</f>
        <v/>
      </c>
      <c r="CF301" s="0" t="inlineStr">
        <is>
          <t>34行 1列，源：2013-03-12 02:00:00 -04:25 备：2063-05-11 10:30:45 -04:00</t>
        </is>
      </c>
      <c r="CW301" s="0" t="inlineStr">
        <is>
          <t>18行 7列，源：None 备：0.00000000000000000000000080000000000000</t>
        </is>
      </c>
      <c r="DJ301" s="0" t="inlineStr">
        <is>
          <t>17行 15列，源：nan 备：</t>
        </is>
      </c>
      <c r="DT301" s="0" t="inlineStr">
        <is>
          <t>42行 8列，源：12:30:45.123450 备：</t>
        </is>
      </c>
      <c r="EF301" s="0" t="inlineStr">
        <is>
          <t>19行 3列，源：nan 备：123456789</t>
        </is>
      </c>
      <c r="EQ301" s="0" t="inlineStr">
        <is>
          <t>19行 3列，源：nan 备：</t>
        </is>
      </c>
      <c r="EZ301" s="0" t="inlineStr">
        <is>
          <t>19行 3列，源：nan 备：123456789</t>
        </is>
      </c>
      <c r="FD301" s="0" t="inlineStr">
        <is>
          <t>19行 3列，源：nan 备：</t>
        </is>
      </c>
    </row>
    <row r="302">
      <c r="B302" s="0" t="inlineStr">
        <is>
          <t>YES</t>
        </is>
      </c>
      <c r="C302" s="0" t="inlineStr">
        <is>
          <t>NULL</t>
        </is>
      </c>
      <c r="D302" s="0" t="inlineStr">
        <is>
          <t>NULL</t>
        </is>
      </c>
      <c r="E302" s="0" t="inlineStr">
        <is>
          <t>NULL</t>
        </is>
      </c>
      <c r="F302" s="0" t="inlineStr">
        <is>
          <t>NULL</t>
        </is>
      </c>
      <c r="G302" s="0" t="inlineStr">
        <is>
          <t>NULL</t>
        </is>
      </c>
      <c r="H302" s="0" t="inlineStr">
        <is>
          <t>NULL</t>
        </is>
      </c>
      <c r="I302" s="0" t="inlineStr">
        <is>
          <t>YES!PK__info_nva__3213E83F7D35E066</t>
        </is>
      </c>
      <c r="J302" s="0" t="inlineStr">
        <is>
          <t>YES! 主键相关索引</t>
        </is>
      </c>
      <c r="K302" s="0" t="inlineStr">
        <is>
          <t xml:space="preserve"> NO!  	 id列源备映射错误，源端为int None位	期望更改为text	实际备端为int None位</t>
        </is>
      </c>
      <c r="CF302" s="0" t="inlineStr">
        <is>
          <t>34行 2列，源：2013-03-12 02:00:00.0 -04:25 备：2063-05-11 10:30:45.1 -04:00</t>
        </is>
      </c>
      <c r="CW302" s="0" t="inlineStr">
        <is>
          <t>18行 8列，源：None 备：1234567890123456789012345678.1234567890</t>
        </is>
      </c>
      <c r="DJ302" s="0" t="inlineStr">
        <is>
          <t>17行 16列，源：nan 备：</t>
        </is>
      </c>
      <c r="DT302" s="0" t="inlineStr">
        <is>
          <t>43行 0列，源：179 备：9</t>
        </is>
      </c>
      <c r="EF302" s="0" t="inlineStr">
        <is>
          <t>19行 4列，源：nan 备：123456789012345</t>
        </is>
      </c>
      <c r="EQ302" s="0" t="inlineStr">
        <is>
          <t>19行 4列，源：nan 备：</t>
        </is>
      </c>
      <c r="EZ302" s="0" t="inlineStr">
        <is>
          <t>19行 4列，源：nan 备：123456789012345</t>
        </is>
      </c>
      <c r="FD302" s="0" t="inlineStr">
        <is>
          <t>19行 4列，源：nan 备：</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c_nvarchar列源备映射错误，源端为nvarchar 2位	期望更改为text	实际备端为nvarchar 2位</t>
        </is>
      </c>
      <c r="CF303" s="0" t="inlineStr">
        <is>
          <t>34行 3列，源：2013-03-12 02:00:00.00 -04:25 备：2063-05-11 10:30:45.12 -04:00</t>
        </is>
      </c>
      <c r="CW303" s="0" t="inlineStr">
        <is>
          <t>18行 9列，源：None 备：-123456789012.1234</t>
        </is>
      </c>
      <c r="DJ303" s="0" t="inlineStr">
        <is>
          <t>17行 17列，源：None 备：</t>
        </is>
      </c>
      <c r="EF303" s="0" t="inlineStr">
        <is>
          <t>19行 5列，源：None 备：</t>
        </is>
      </c>
      <c r="EQ303" s="0" t="inlineStr">
        <is>
          <t>19行 5列，源：None 备：</t>
        </is>
      </c>
      <c r="EZ303" s="0" t="inlineStr">
        <is>
          <t>19行 5列，源：None 备：</t>
        </is>
      </c>
      <c r="FD303" s="0" t="inlineStr">
        <is>
          <t>19行 5列，源：None 备：</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c_nvarchar20列源备映射错误，源端为nvarchar 40位	期望更改为text	实际备端为nvarchar 40位</t>
        </is>
      </c>
      <c r="CF304" s="0" t="inlineStr">
        <is>
          <t>34行 4列，源：2013-03-12 02:00:00.000 -04:25 备：2063-05-11 10:30:45.123 -04:00</t>
        </is>
      </c>
      <c r="CW304" s="0" t="inlineStr">
        <is>
          <t>18行 10列，源：None 备：123456789123456789</t>
        </is>
      </c>
      <c r="DJ304" s="0" t="inlineStr">
        <is>
          <t>17行 18列，源：None 备：</t>
        </is>
      </c>
      <c r="EF304" s="0" t="inlineStr">
        <is>
          <t>19行 6列，源：None 备：</t>
        </is>
      </c>
      <c r="EQ304" s="0" t="inlineStr">
        <is>
          <t>19行 6列，源：None 备：</t>
        </is>
      </c>
      <c r="EZ304" s="0" t="inlineStr">
        <is>
          <t>19行 6列，源：None 备：</t>
        </is>
      </c>
      <c r="FD304" s="0" t="inlineStr">
        <is>
          <t>19行 6列，源：None 备：</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c_nvarchar3500列源备映射错误，源端为nchar 7000位	期望更改为text	实际备端为nchar 7000位</t>
        </is>
      </c>
      <c r="CF305" s="0" t="inlineStr">
        <is>
          <t>34行 5列，源：2013-03-12 02:00:00.0000 -04:25 备：2063-05-11 10:30:45.1235 -04:00</t>
        </is>
      </c>
      <c r="CW305" s="0" t="inlineStr">
        <is>
          <t>18行 11列，源：None 备：-1234567890123456789012345</t>
        </is>
      </c>
      <c r="DJ305" s="0" t="inlineStr">
        <is>
          <t>17行 19列，源：None 备：</t>
        </is>
      </c>
      <c r="EF305" s="0" t="inlineStr">
        <is>
          <t>19行 7列，源：None 备：</t>
        </is>
      </c>
      <c r="EQ305" s="0" t="inlineStr">
        <is>
          <t>19行 7列，源：None 备：</t>
        </is>
      </c>
      <c r="EZ305" s="0" t="inlineStr">
        <is>
          <t>19行 7列，源：None 备：</t>
        </is>
      </c>
      <c r="FD305" s="0" t="inlineStr">
        <is>
          <t>19行 7列，源：None 备：</t>
        </is>
      </c>
    </row>
    <row r="306">
      <c r="A306" s="0" t="inlineStr">
        <is>
          <t>info_datetime_dml_batch1_pk</t>
        </is>
      </c>
      <c r="K306" s="0" t="inlineStr">
        <is>
          <t>[0;34m info_datetime_dml_batch1_pk [0m源备字段数相同，源端字段：2 	备端字段2</t>
        </is>
      </c>
      <c r="W306" s="16">
        <f>HYPERLINK("#2026041723hbase0!BJ2","NO 源备存在差异，共4个")</f>
        <v/>
      </c>
      <c r="X306" s="0">
        <f>A306</f>
        <v/>
      </c>
      <c r="CF306" s="0" t="inlineStr">
        <is>
          <t>34行 6列，源：2013-03-12 02:00:00.00000 -04:25 备：2063-05-11 10:30:45.12346 -04:00</t>
        </is>
      </c>
      <c r="CW306" s="0" t="inlineStr">
        <is>
          <t>18行 12列，源：None 备：0.00000000000000000000000080000000000000</t>
        </is>
      </c>
      <c r="DJ306" s="0" t="inlineStr">
        <is>
          <t>18行 0列，源：24 备：9</t>
        </is>
      </c>
      <c r="EF306" s="0" t="inlineStr">
        <is>
          <t>19行 8列，源：None 备：</t>
        </is>
      </c>
      <c r="EQ306" s="0" t="inlineStr">
        <is>
          <t>19行 8列，源：None 备：</t>
        </is>
      </c>
      <c r="EZ306" s="0" t="inlineStr">
        <is>
          <t>19行 8列，源：None 备：</t>
        </is>
      </c>
      <c r="FD306" s="0" t="inlineStr">
        <is>
          <t>19行 8列，源：None 备：</t>
        </is>
      </c>
    </row>
    <row r="307">
      <c r="B307" s="0" t="inlineStr">
        <is>
          <t>YES</t>
        </is>
      </c>
      <c r="C307" s="0" t="inlineStr">
        <is>
          <t>NULL</t>
        </is>
      </c>
      <c r="D307" s="0" t="inlineStr">
        <is>
          <t>NULL</t>
        </is>
      </c>
      <c r="E307" s="0" t="inlineStr">
        <is>
          <t>NULL</t>
        </is>
      </c>
      <c r="F307" s="0" t="inlineStr">
        <is>
          <t>NULL</t>
        </is>
      </c>
      <c r="G307" s="0" t="inlineStr">
        <is>
          <t>NULL</t>
        </is>
      </c>
      <c r="H307" s="0" t="inlineStr">
        <is>
          <t>NULL</t>
        </is>
      </c>
      <c r="I307" s="0" t="inlineStr">
        <is>
          <t>YES!PK__info_dat__3213E83F11968B32</t>
        </is>
      </c>
      <c r="J307" s="0" t="inlineStr">
        <is>
          <t>YES! 主键相关索引</t>
        </is>
      </c>
      <c r="K307" s="0" t="inlineStr">
        <is>
          <t xml:space="preserve"> NO!  	 id列源备映射错误，源端为int None位	期望更改为text	实际备端为int None位</t>
        </is>
      </c>
      <c r="CF307" s="0" t="inlineStr">
        <is>
          <t>34行 7列，源：2013-03-12 02:00:00.000000 -04:25 备：2063-05-11 10:30:45.123457 -04:00</t>
        </is>
      </c>
      <c r="CW307" s="0" t="inlineStr">
        <is>
          <t>18行 13列，源：None 备：1234567890123456789012345678.1234567890</t>
        </is>
      </c>
      <c r="DJ307" s="0" t="inlineStr">
        <is>
          <t>18行 1列，源：nan 备：</t>
        </is>
      </c>
      <c r="EF307" s="0" t="inlineStr">
        <is>
          <t>19行 9列，源：None 备：</t>
        </is>
      </c>
      <c r="EQ307" s="0" t="inlineStr">
        <is>
          <t>19行 9列，源：None 备：</t>
        </is>
      </c>
      <c r="EZ307" s="0" t="inlineStr">
        <is>
          <t>19行 9列，源：None 备：</t>
        </is>
      </c>
      <c r="FD307" s="0" t="inlineStr">
        <is>
          <t>19行 9列，源：None 备：</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c_datetime列源备映射错误，源端为datetime None位	期望更改为text	实际备端为datetime None位</t>
        </is>
      </c>
      <c r="CF308" s="0" t="inlineStr">
        <is>
          <t>34行 8列，源：2013-03-12 02:00:00.0000000 -04:25 备：2063-05-11 10:30:45.1234567 -04:00</t>
        </is>
      </c>
      <c r="CW308" s="0" t="inlineStr">
        <is>
          <t>18行 14列，源：None 备：-123456789012.12</t>
        </is>
      </c>
      <c r="DJ308" s="0" t="inlineStr">
        <is>
          <t>18行 2列，源：nan 备：</t>
        </is>
      </c>
      <c r="EF308" s="0" t="inlineStr">
        <is>
          <t>19行 10列，源：None 备：</t>
        </is>
      </c>
      <c r="EQ308" s="0" t="inlineStr">
        <is>
          <t>19行 10列，源：None 备：</t>
        </is>
      </c>
      <c r="EZ308" s="0" t="inlineStr">
        <is>
          <t>19行 10列，源：None 备：</t>
        </is>
      </c>
      <c r="FD308" s="0" t="inlineStr">
        <is>
          <t>19行 10列，源：None 备：</t>
        </is>
      </c>
    </row>
    <row r="309">
      <c r="A309" s="0" t="inlineStr">
        <is>
          <t>info_char_dml_batch1_pk_irp2</t>
        </is>
      </c>
      <c r="K309" s="0" t="inlineStr">
        <is>
          <t>[0;34m info_char_dml_batch1_pk_irp2 [0m源备字段数相同，源端字段：4 	备端字段4</t>
        </is>
      </c>
      <c r="W309" s="0" t="inlineStr">
        <is>
          <t>YES 源备无差异</t>
        </is>
      </c>
      <c r="X309" s="0">
        <f>A309</f>
        <v/>
      </c>
      <c r="CF309" s="0" t="inlineStr">
        <is>
          <t>35行 0列，源：81 备：27</t>
        </is>
      </c>
      <c r="CW309" s="0" t="inlineStr">
        <is>
          <t>18行 15列，源：nan 备：0.0000000000000</t>
        </is>
      </c>
      <c r="DJ309" s="0" t="inlineStr">
        <is>
          <t>18行 3列，源：nan 备：</t>
        </is>
      </c>
      <c r="EF309" s="0" t="inlineStr">
        <is>
          <t>19行 11列，源：None 备：</t>
        </is>
      </c>
      <c r="EQ309" s="0" t="inlineStr">
        <is>
          <t>19行 11列，源：None 备：</t>
        </is>
      </c>
      <c r="EZ309" s="0" t="inlineStr">
        <is>
          <t>19行 11列，源：None 备：</t>
        </is>
      </c>
      <c r="FD309" s="0" t="inlineStr">
        <is>
          <t>19行 11列，源：None 备：</t>
        </is>
      </c>
    </row>
    <row r="310">
      <c r="B310" s="0" t="inlineStr">
        <is>
          <t>YES</t>
        </is>
      </c>
      <c r="C310" s="0" t="inlineStr">
        <is>
          <t>NULL</t>
        </is>
      </c>
      <c r="D310" s="0" t="inlineStr">
        <is>
          <t>NULL</t>
        </is>
      </c>
      <c r="E310" s="0" t="inlineStr">
        <is>
          <t>NULL</t>
        </is>
      </c>
      <c r="F310" s="0" t="inlineStr">
        <is>
          <t>NULL</t>
        </is>
      </c>
      <c r="G310" s="0" t="inlineStr">
        <is>
          <t>NULL</t>
        </is>
      </c>
      <c r="H310" s="0" t="inlineStr">
        <is>
          <t>NULL</t>
        </is>
      </c>
      <c r="I310" s="0" t="inlineStr">
        <is>
          <t>YES!PK__info_cha__3213E83F0503A303</t>
        </is>
      </c>
      <c r="J310" s="0" t="inlineStr">
        <is>
          <t>YES! 主键相关索引</t>
        </is>
      </c>
      <c r="K310" s="0" t="inlineStr">
        <is>
          <t xml:space="preserve"> NO!  	 id列源备映射错误，源端为int None位	期望更改为text	实际备端为int None位</t>
        </is>
      </c>
      <c r="CF310" s="0" t="inlineStr">
        <is>
          <t>35行 1列，源：2003-11-05 02:00:00 -05:10 备：1933-05-11 15:30:45 +01:00</t>
        </is>
      </c>
      <c r="CW310" s="0" t="inlineStr">
        <is>
          <t>18行 16列，源：nan 备：299792448.000000</t>
        </is>
      </c>
      <c r="DJ310" s="0" t="inlineStr">
        <is>
          <t>18行 4列，源：nan 备：</t>
        </is>
      </c>
      <c r="EF310" s="0" t="inlineStr">
        <is>
          <t>19行 12列，源：None 备：</t>
        </is>
      </c>
      <c r="EQ310" s="0" t="inlineStr">
        <is>
          <t>19行 12列，源：None 备：</t>
        </is>
      </c>
      <c r="EZ310" s="0" t="inlineStr">
        <is>
          <t>19行 12列，源：None 备：</t>
        </is>
      </c>
      <c r="FD310" s="0" t="inlineStr">
        <is>
          <t>19行 12列，源：None 备：</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c_char列源备映射错误，源端为char 1位	期望更改为text	实际备端为char 1位</t>
        </is>
      </c>
      <c r="CF311" s="0" t="inlineStr">
        <is>
          <t>35行 2列，源：2003-11-05 02:00:00.0 -05:10 备：1933-05-11 15:30:45.1 +01:00</t>
        </is>
      </c>
      <c r="CW311" s="0" t="inlineStr">
        <is>
          <t>18行 19列，源：None 备：1</t>
        </is>
      </c>
      <c r="DJ311" s="0" t="inlineStr">
        <is>
          <t>18行 5列，源：None 备：</t>
        </is>
      </c>
      <c r="EF311" s="0" t="inlineStr">
        <is>
          <t>19行 13列，源：None 备：</t>
        </is>
      </c>
      <c r="EQ311" s="0" t="inlineStr">
        <is>
          <t>19行 13列，源：None 备：</t>
        </is>
      </c>
      <c r="EZ311" s="0" t="inlineStr">
        <is>
          <t>19行 13列，源：None 备：</t>
        </is>
      </c>
      <c r="FD311" s="0" t="inlineStr">
        <is>
          <t>19行 13列，源：None 备：</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c_char20列源备映射错误，源端为char 20位	期望更改为text	实际备端为char 20位</t>
        </is>
      </c>
      <c r="CF312" s="0" t="inlineStr">
        <is>
          <t>35行 3列，源：2003-11-05 02:00:00.00 -05:10 备：1933-05-11 15:30:45.12 +01:00</t>
        </is>
      </c>
      <c r="CW312" s="0" t="inlineStr">
        <is>
          <t>19行 0列，源：20 备：6</t>
        </is>
      </c>
      <c r="DJ312" s="0" t="inlineStr">
        <is>
          <t>18行 6列，源：None 备：</t>
        </is>
      </c>
      <c r="EF312" s="0" t="inlineStr">
        <is>
          <t>19行 14列，源：None 备：</t>
        </is>
      </c>
      <c r="EQ312" s="0" t="inlineStr">
        <is>
          <t>19行 14列，源：None 备：</t>
        </is>
      </c>
      <c r="EZ312" s="0" t="inlineStr">
        <is>
          <t>19行 14列，源：None 备：</t>
        </is>
      </c>
      <c r="FD312" s="0" t="inlineStr">
        <is>
          <t>19行 14列，源：None 备：</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c_char200列源备映射错误，源端为char 200位	期望更改为text	实际备端为char 200位</t>
        </is>
      </c>
      <c r="CF313" s="0" t="inlineStr">
        <is>
          <t>35行 4列，源：2003-11-05 02:00:00.000 -05:10 备：1933-05-11 15:30:45.123 +01:00</t>
        </is>
      </c>
      <c r="CW313" s="0" t="inlineStr">
        <is>
          <t>19行 1列，源：222.0 备：</t>
        </is>
      </c>
      <c r="DJ313" s="0" t="inlineStr">
        <is>
          <t>18行 7列，源：None 备：</t>
        </is>
      </c>
      <c r="EF313" s="0" t="inlineStr">
        <is>
          <t>19行 15列，源：-3.402823466e+38 备：</t>
        </is>
      </c>
      <c r="EQ313" s="0" t="inlineStr">
        <is>
          <t>19行 15列，源：-3.402823466e+38 备：</t>
        </is>
      </c>
      <c r="EZ313" s="0" t="inlineStr">
        <is>
          <t>19行 15列，源：-3.402823466e+38 备：</t>
        </is>
      </c>
      <c r="FD313" s="0" t="inlineStr">
        <is>
          <t>19行 15列，源：-3.402823466e+38 备：</t>
        </is>
      </c>
    </row>
    <row r="314">
      <c r="K314" s="0" t="inlineStr">
        <is>
          <t>~ 空表</t>
        </is>
      </c>
      <c r="CF314" s="0" t="inlineStr">
        <is>
          <t>35行 5列，源：2003-11-05 02:00:00.0000 -05:10 备：1933-05-11 15:30:45.1235 +01:00</t>
        </is>
      </c>
      <c r="CW314" s="0" t="inlineStr">
        <is>
          <t>19行 2列，源：nan 备：</t>
        </is>
      </c>
      <c r="DJ314" s="0" t="inlineStr">
        <is>
          <t>18行 8列，源：None 备：-0.0000000001</t>
        </is>
      </c>
      <c r="EF314" s="0" t="inlineStr">
        <is>
          <t>19行 16列，源：-3.4028230607370965e+38 备：</t>
        </is>
      </c>
      <c r="EQ314" s="0" t="inlineStr">
        <is>
          <t>19行 16列，源：-3.4028230607370965e+38 备：</t>
        </is>
      </c>
      <c r="EZ314" s="0" t="inlineStr">
        <is>
          <t>19行 16列，源：-3.4028230607370965e+38 备：</t>
        </is>
      </c>
      <c r="FD314" s="0" t="inlineStr">
        <is>
          <t>19行 16列，源：-3.4028230607370965e+38 备：</t>
        </is>
      </c>
    </row>
    <row r="315">
      <c r="A315" s="0" t="inlineStr">
        <is>
          <t>info_nchar_dml_single_pk</t>
        </is>
      </c>
      <c r="K315" s="0" t="inlineStr">
        <is>
          <t>[0;34m info_nchar_dml_single_pk [0m源备字段数相同，源端字段：4 	备端字段4</t>
        </is>
      </c>
      <c r="W315" s="0" t="inlineStr">
        <is>
          <t>YES 源备无差异</t>
        </is>
      </c>
      <c r="X315" s="0">
        <f>A315</f>
        <v/>
      </c>
      <c r="CF315" s="0" t="inlineStr">
        <is>
          <t>35行 6列，源：2003-11-05 02:00:00.00000 -05:10 备：1933-05-11 15:30:45.12346 +01:00</t>
        </is>
      </c>
      <c r="CW315" s="0" t="inlineStr">
        <is>
          <t>19行 3列，源：nan 备：</t>
        </is>
      </c>
      <c r="DJ315" s="0" t="inlineStr">
        <is>
          <t>18行 9列，源：None 备：</t>
        </is>
      </c>
      <c r="EF315" s="0" t="inlineStr">
        <is>
          <t>19行 19列，源：False 备：</t>
        </is>
      </c>
      <c r="EQ315" s="0" t="inlineStr">
        <is>
          <t>19行 19列，源：False 备：</t>
        </is>
      </c>
      <c r="EZ315" s="0" t="inlineStr">
        <is>
          <t>19行 19列，源：False 备：</t>
        </is>
      </c>
      <c r="FD315" s="0" t="inlineStr">
        <is>
          <t>19行 19列，源：False 备：</t>
        </is>
      </c>
    </row>
    <row r="316">
      <c r="B316" s="0" t="inlineStr">
        <is>
          <t>YES</t>
        </is>
      </c>
      <c r="C316" s="0" t="inlineStr">
        <is>
          <t>NULL</t>
        </is>
      </c>
      <c r="D316" s="0" t="inlineStr">
        <is>
          <t>NULL</t>
        </is>
      </c>
      <c r="E316" s="0" t="inlineStr">
        <is>
          <t>NULL</t>
        </is>
      </c>
      <c r="F316" s="0" t="inlineStr">
        <is>
          <t>NULL</t>
        </is>
      </c>
      <c r="G316" s="0" t="inlineStr">
        <is>
          <t>NULL</t>
        </is>
      </c>
      <c r="H316" s="0" t="inlineStr">
        <is>
          <t>NULL</t>
        </is>
      </c>
      <c r="I316" s="0" t="inlineStr">
        <is>
          <t>YES!PK__info_nch__3213E83FBBB178BC</t>
        </is>
      </c>
      <c r="J316" s="0" t="inlineStr">
        <is>
          <t>YES! 主键相关索引</t>
        </is>
      </c>
      <c r="K316" s="0" t="inlineStr">
        <is>
          <t xml:space="preserve"> NO!  	 id列源备映射错误，源端为int None位	期望更改为text	实际备端为int None位</t>
        </is>
      </c>
      <c r="CF316" s="0" t="inlineStr">
        <is>
          <t>35行 7列，源：2003-11-05 02:00:00.000000 -05:10 备：1933-05-11 15:30:45.123457 +01:00</t>
        </is>
      </c>
      <c r="CW316" s="0" t="inlineStr">
        <is>
          <t>19行 4列，源：nan 备：</t>
        </is>
      </c>
      <c r="DJ316" s="0" t="inlineStr">
        <is>
          <t>18行 10列，源：None 备：</t>
        </is>
      </c>
      <c r="EQ316" s="0" t="inlineStr">
        <is>
          <t>20行 0列，源：51 备：118</t>
        </is>
      </c>
      <c r="FD316" s="0" t="inlineStr">
        <is>
          <t>20行 0列，源：51 备：118</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c_nchar列源备映射错误，源端为nchar 2位	期望更改为text	实际备端为nchar 2位</t>
        </is>
      </c>
      <c r="CF317" s="0" t="inlineStr">
        <is>
          <t>35行 8列，源：2003-11-05 02:00:00.0000000 -05:10 备：1933-05-11 15:30:45.1234567 +01:00</t>
        </is>
      </c>
      <c r="CW317" s="0" t="inlineStr">
        <is>
          <t>19行 5列，源：None 备：123456789012345678</t>
        </is>
      </c>
      <c r="DJ317" s="0" t="inlineStr">
        <is>
          <t>18行 11列，源：None 备：</t>
        </is>
      </c>
      <c r="EQ317" s="0" t="inlineStr">
        <is>
          <t>20行 1列，源：0.0 备：</t>
        </is>
      </c>
      <c r="FD317" s="0" t="inlineStr">
        <is>
          <t>20行 1列，源：0.0 备：</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c_nchar20列源备映射错误，源端为nchar 40位	期望更改为text	实际备端为nchar 40位</t>
        </is>
      </c>
      <c r="CF318" s="0" t="inlineStr">
        <is>
          <t>36行 0列，源：82 备：273</t>
        </is>
      </c>
      <c r="CW318" s="0" t="inlineStr">
        <is>
          <t>19行 6列，源：None 备：</t>
        </is>
      </c>
      <c r="DJ318" s="0" t="inlineStr">
        <is>
          <t>18行 12列，源：None 备：</t>
        </is>
      </c>
      <c r="EQ318" s="0" t="inlineStr">
        <is>
          <t>20行 2列，源：-32768.0 备：</t>
        </is>
      </c>
      <c r="FD318" s="0" t="inlineStr">
        <is>
          <t>20行 2列，源：-32768.0 备：</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c_nchar3500列源备映射错误，源端为nchar 7000位	期望更改为text	实际备端为nchar 7000位</t>
        </is>
      </c>
      <c r="CF319" s="0" t="inlineStr">
        <is>
          <t>36行 1列，源：2025-05-12 00:00:00 -14:00 备：2026-04-17 17:18:23 +08:00</t>
        </is>
      </c>
      <c r="CW319" s="0" t="inlineStr">
        <is>
          <t>19行 7列，源：None 备：0.00000000000000000000000000000000000001</t>
        </is>
      </c>
      <c r="DJ319" s="0" t="inlineStr">
        <is>
          <t>18行 13列，源：None 备：</t>
        </is>
      </c>
      <c r="EQ319" s="0" t="inlineStr">
        <is>
          <t>20行 3列，源：-2147483648.0 备：</t>
        </is>
      </c>
      <c r="FD319" s="0" t="inlineStr">
        <is>
          <t>20行 3列，源：-2147483648.0 备：</t>
        </is>
      </c>
    </row>
    <row r="320">
      <c r="A320" s="0" t="inlineStr">
        <is>
          <t>info_datetime2_dml_batch1_pk_irp1</t>
        </is>
      </c>
      <c r="K320" s="0" t="inlineStr">
        <is>
          <t>[0;34m info_datetime2_dml_batch1_pk_irp1 [0m源备字段数相同，源端字段：9 	备端字段9</t>
        </is>
      </c>
      <c r="W320" s="16">
        <f>HYPERLINK("#2026041723hbase0!BK2","NO 源备存在差异，共28个")</f>
        <v/>
      </c>
      <c r="X320" s="0">
        <f>A320</f>
        <v/>
      </c>
      <c r="CF320" s="0" t="inlineStr">
        <is>
          <t>36行 2列，源：2025-05-12 00:00:00.0 -14:00 备：2026-04-17 17:18:22.8 +08:00</t>
        </is>
      </c>
      <c r="CW320" s="0" t="inlineStr">
        <is>
          <t>19行 8列，源：None 备：</t>
        </is>
      </c>
      <c r="DJ320" s="0" t="inlineStr">
        <is>
          <t>18行 14列，源：None 备：</t>
        </is>
      </c>
      <c r="EQ320" s="0" t="inlineStr">
        <is>
          <t>20行 4列，源：-9.223372036854776e+18 备：</t>
        </is>
      </c>
      <c r="FD320" s="0" t="inlineStr">
        <is>
          <t>20行 4列，源：-9.223372036854776e+18 备：</t>
        </is>
      </c>
    </row>
    <row r="321">
      <c r="B321" s="0" t="inlineStr">
        <is>
          <t>YES</t>
        </is>
      </c>
      <c r="C321" s="0" t="inlineStr">
        <is>
          <t>NULL</t>
        </is>
      </c>
      <c r="D321" s="0" t="inlineStr">
        <is>
          <t>NULL</t>
        </is>
      </c>
      <c r="E321" s="0" t="inlineStr">
        <is>
          <t>NULL</t>
        </is>
      </c>
      <c r="F321" s="0" t="inlineStr">
        <is>
          <t>NULL</t>
        </is>
      </c>
      <c r="G321" s="0" t="inlineStr">
        <is>
          <t>NULL</t>
        </is>
      </c>
      <c r="H321" s="0" t="inlineStr">
        <is>
          <t>NULL</t>
        </is>
      </c>
      <c r="I321" s="0" t="inlineStr">
        <is>
          <t>YES!PK__info_dat__3213E83F511BE672</t>
        </is>
      </c>
      <c r="J321" s="0" t="inlineStr">
        <is>
          <t>YES! 主键相关索引</t>
        </is>
      </c>
      <c r="K321" s="0" t="inlineStr">
        <is>
          <t xml:space="preserve"> NO!  	 id列源备映射错误，源端为int None位	期望更改为text	实际备端为int None位</t>
        </is>
      </c>
      <c r="CF321" s="0" t="inlineStr">
        <is>
          <t>36行 3列，源：2025-05-12 00:00:00.00 -14:00 备：2026-04-17 17:18:22.75 +08:00</t>
        </is>
      </c>
      <c r="CW321" s="0" t="inlineStr">
        <is>
          <t>19行 9列，源：None 备：</t>
        </is>
      </c>
      <c r="DJ321" s="0" t="inlineStr">
        <is>
          <t>18行 15列，源：nan 备：</t>
        </is>
      </c>
      <c r="EQ321" s="0" t="inlineStr">
        <is>
          <t>20行 5列，源：None 备：</t>
        </is>
      </c>
      <c r="FD321" s="0" t="inlineStr">
        <is>
          <t>20行 5列，源：None 备：</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c_dt2_0列源备映射错误，源端为datetime2 None位	期望更改为text	实际备端为datetime2 None位</t>
        </is>
      </c>
      <c r="CF322" s="0" t="inlineStr">
        <is>
          <t>36行 4列，源：2025-05-12 00:00:00.000 -14:00 备：2026-04-17 17:18:22.755 +08:00</t>
        </is>
      </c>
      <c r="CW322" s="0" t="inlineStr">
        <is>
          <t>19行 10列，源：None 备：</t>
        </is>
      </c>
      <c r="DJ322" s="0" t="inlineStr">
        <is>
          <t>18行 16列，源：nan 备：</t>
        </is>
      </c>
      <c r="EQ322" s="0" t="inlineStr">
        <is>
          <t>20行 6列，源：None 备：</t>
        </is>
      </c>
      <c r="FD322" s="0" t="inlineStr">
        <is>
          <t>20行 6列，源：None 备：</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c_dt2_1列源备映射错误，源端为datetime2 None位	期望更改为text	实际备端为datetime2 None位</t>
        </is>
      </c>
      <c r="CF323" s="0" t="inlineStr">
        <is>
          <t>36行 5列，源：2025-05-12 00:00:00.0000 -14:00 备：2026-04-17 17:18:22.7550 +08:00</t>
        </is>
      </c>
      <c r="CW323" s="0" t="inlineStr">
        <is>
          <t>19行 11列，源：None 备：</t>
        </is>
      </c>
      <c r="DJ323" s="0" t="inlineStr">
        <is>
          <t>18行 17列，源：None 备：</t>
        </is>
      </c>
      <c r="EQ323" s="0" t="inlineStr">
        <is>
          <t>20行 7列，源：None 备：</t>
        </is>
      </c>
      <c r="FD323" s="0" t="inlineStr">
        <is>
          <t>20行 7列，源：None 备：</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c_dt2_2列源备映射错误，源端为datetime2 None位	期望更改为text	实际备端为datetime2 None位</t>
        </is>
      </c>
      <c r="CF324" s="0" t="inlineStr">
        <is>
          <t>36行 6列，源：2025-05-12 00:00:00.00000 -14:00 备：2026-04-17 17:18:22.75495 +08:00</t>
        </is>
      </c>
      <c r="CW324" s="0" t="inlineStr">
        <is>
          <t>19行 12列，源：None 备：</t>
        </is>
      </c>
      <c r="DJ324" s="0" t="inlineStr">
        <is>
          <t>18行 18列，源：None 备：</t>
        </is>
      </c>
      <c r="EQ324" s="0" t="inlineStr">
        <is>
          <t>20行 8列，源：None 备：</t>
        </is>
      </c>
      <c r="FD324" s="0" t="inlineStr">
        <is>
          <t>20行 8列，源：None 备：</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c_dt2_3列源备映射错误，源端为datetime2 None位	期望更改为text	实际备端为datetime2 None位</t>
        </is>
      </c>
      <c r="CF325" s="0" t="inlineStr">
        <is>
          <t>36行 7列，源：2025-05-12 00:00:00.000000 -14:00 备：2026-04-17 17:18:22.754952 +08:00</t>
        </is>
      </c>
      <c r="CW325" s="0" t="inlineStr">
        <is>
          <t>19行 13列，源：None 备：</t>
        </is>
      </c>
      <c r="DJ325" s="0" t="inlineStr">
        <is>
          <t>18行 19列，源：True 备：</t>
        </is>
      </c>
      <c r="EQ325" s="0" t="inlineStr">
        <is>
          <t>20行 9列，源：None 备：</t>
        </is>
      </c>
      <c r="FD325" s="0" t="inlineStr">
        <is>
          <t>20行 9列，源：None 备：</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c_dt2_4列源备映射错误，源端为datetime2 None位	期望更改为text	实际备端为datetime2 None位</t>
        </is>
      </c>
      <c r="CF326" s="0" t="inlineStr">
        <is>
          <t>36行 8列，源：2025-05-11 23:59:59.9999999 -14:00 备：2026-04-17 17:18:22.7549521 +08:00</t>
        </is>
      </c>
      <c r="CW326" s="0" t="inlineStr">
        <is>
          <t>19行 14列，源：None 备：</t>
        </is>
      </c>
      <c r="EQ326" s="0" t="inlineStr">
        <is>
          <t>20行 10列，源：None 备：</t>
        </is>
      </c>
      <c r="FD326" s="0" t="inlineStr">
        <is>
          <t>20行 10列，源：None 备：</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c_dt2_5列源备映射错误，源端为datetime2 None位	期望更改为text	实际备端为datetime2 None位</t>
        </is>
      </c>
      <c r="CF327" s="0" t="inlineStr">
        <is>
          <t>37行 0列，源：83 备：275</t>
        </is>
      </c>
      <c r="CW327" s="0" t="inlineStr">
        <is>
          <t>19行 15列，源：nan 备：</t>
        </is>
      </c>
      <c r="EQ327" s="0" t="inlineStr">
        <is>
          <t>20行 11列，源：None 备：</t>
        </is>
      </c>
      <c r="FD327" s="0" t="inlineStr">
        <is>
          <t>20行 11列，源：None 备：</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c_dt2_6列源备映射错误，源端为datetime2 None位	期望更改为text	实际备端为datetime2 None位</t>
        </is>
      </c>
      <c r="CF328" s="0" t="inlineStr">
        <is>
          <t>37行 1列，源：1971-05-11 00:00:00 +14:00 备：9999-12-31 23:59:59 +00:00</t>
        </is>
      </c>
      <c r="CW328" s="0" t="inlineStr">
        <is>
          <t>19行 16列，源：nan 备：</t>
        </is>
      </c>
      <c r="EQ328" s="0" t="inlineStr">
        <is>
          <t>20行 12列，源：None 备：</t>
        </is>
      </c>
      <c r="FD328" s="0" t="inlineStr">
        <is>
          <t>20行 12列，源：None 备：</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c_dt2列源备映射错误，源端为datetime2 None位	期望更改为text	实际备端为datetime2 None位</t>
        </is>
      </c>
      <c r="CF329" s="0" t="inlineStr">
        <is>
          <t>37行 2列，源：1971-05-11 00:00:00.0 +14:00 备：9999-12-31 23:59:59.9 +00:00</t>
        </is>
      </c>
      <c r="CW329" s="0" t="inlineStr">
        <is>
          <t>19行 17列，源：None 备：</t>
        </is>
      </c>
      <c r="EQ329" s="0" t="inlineStr">
        <is>
          <t>20行 13列，源：None 备：</t>
        </is>
      </c>
      <c r="FD329" s="0" t="inlineStr">
        <is>
          <t>20行 13列，源：None 备：</t>
        </is>
      </c>
    </row>
    <row r="330">
      <c r="A330" s="0" t="inlineStr">
        <is>
          <t>info_date_dml_single_pk_irp</t>
        </is>
      </c>
      <c r="K330" s="0" t="inlineStr">
        <is>
          <t>[0;34m info_date_dml_single_pk_irp [0m源备字段数相同，源端字段：2 	备端字段2</t>
        </is>
      </c>
      <c r="W330" s="16">
        <f>HYPERLINK("#2026041723hbase0!BL2","NO 源备存在差异，共21个")</f>
        <v/>
      </c>
      <c r="X330" s="0">
        <f>A330</f>
        <v/>
      </c>
      <c r="CF330" s="0" t="inlineStr">
        <is>
          <t>37行 3列，源：1971-05-11 00:00:00.00 +14:00 备：9999-12-31 23:59:59.99 +00:00</t>
        </is>
      </c>
      <c r="CW330" s="0" t="inlineStr">
        <is>
          <t>19行 18列，源：None 备：</t>
        </is>
      </c>
      <c r="EQ330" s="0" t="inlineStr">
        <is>
          <t>20行 14列，源：None 备：</t>
        </is>
      </c>
      <c r="FD330" s="0" t="inlineStr">
        <is>
          <t>20行 14列，源：None 备：</t>
        </is>
      </c>
    </row>
    <row r="331">
      <c r="B331" s="0" t="inlineStr">
        <is>
          <t>YES</t>
        </is>
      </c>
      <c r="C331" s="0" t="inlineStr">
        <is>
          <t>NULL</t>
        </is>
      </c>
      <c r="D331" s="0" t="inlineStr">
        <is>
          <t>NULL</t>
        </is>
      </c>
      <c r="E331" s="0" t="inlineStr">
        <is>
          <t>NULL</t>
        </is>
      </c>
      <c r="F331" s="0" t="inlineStr">
        <is>
          <t>NULL</t>
        </is>
      </c>
      <c r="G331" s="0" t="inlineStr">
        <is>
          <t>NULL</t>
        </is>
      </c>
      <c r="H331" s="0" t="inlineStr">
        <is>
          <t>NULL</t>
        </is>
      </c>
      <c r="I331" s="0" t="inlineStr">
        <is>
          <t>YES!PK__info_dat__3213E83FF1779527</t>
        </is>
      </c>
      <c r="J331" s="0" t="inlineStr">
        <is>
          <t>YES! 主键相关索引</t>
        </is>
      </c>
      <c r="K331" s="0" t="inlineStr">
        <is>
          <t xml:space="preserve"> NO!  	 id列源备映射错误，源端为int None位	期望更改为text	实际备端为int None位</t>
        </is>
      </c>
      <c r="CF331" s="0" t="inlineStr">
        <is>
          <t>37行 4列，源：1971-05-11 00:00:00.000 +14:00 备：9999-12-31 23:59:59.999 +00:00</t>
        </is>
      </c>
      <c r="CW331" s="0" t="inlineStr">
        <is>
          <t>19行 19列，源：None 备：</t>
        </is>
      </c>
      <c r="EQ331" s="0" t="inlineStr">
        <is>
          <t>20行 15列，源：nan 备：</t>
        </is>
      </c>
      <c r="FD331" s="0" t="inlineStr">
        <is>
          <t>20行 15列，源：nan 备：</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c_date列源备映射错误，源端为date None位	期望更改为text	实际备端为date None位</t>
        </is>
      </c>
      <c r="CF332" s="0" t="inlineStr">
        <is>
          <t>37行 5列，源：1971-05-11 00:00:00.0000 +14:00 备：9999-12-31 23:59:59.9999 +00:00</t>
        </is>
      </c>
      <c r="CW332" s="0" t="inlineStr">
        <is>
          <t>20行 0列，源：21 备：7</t>
        </is>
      </c>
      <c r="EQ332" s="0" t="inlineStr">
        <is>
          <t>20行 16列，源：nan 备：</t>
        </is>
      </c>
      <c r="FD332" s="0" t="inlineStr">
        <is>
          <t>20行 16列，源：nan 备：</t>
        </is>
      </c>
    </row>
    <row r="333">
      <c r="A333" s="0" t="inlineStr">
        <is>
          <t>info_datetime2_dml_batch1_pk_irp2</t>
        </is>
      </c>
      <c r="K333" s="0" t="inlineStr">
        <is>
          <t>[0;34m info_datetime2_dml_batch1_pk_irp2 [0m源备字段数相同，源端字段：9 	备端字段9</t>
        </is>
      </c>
      <c r="W333" s="16">
        <f>HYPERLINK("#2026041723hbase0!BM2","NO 源备存在差异，共291个")</f>
        <v/>
      </c>
      <c r="X333" s="0">
        <f>A333</f>
        <v/>
      </c>
      <c r="CF333" s="0" t="inlineStr">
        <is>
          <t>37行 6列，源：1971-05-11 00:00:00.00000 +14:00 备：9999-12-31 23:59:59.99999 +00:00</t>
        </is>
      </c>
      <c r="CW333" s="0" t="inlineStr">
        <is>
          <t>20行 1列，源：nan 备：</t>
        </is>
      </c>
      <c r="EQ333" s="0" t="inlineStr">
        <is>
          <t>20行 17列，源：None 备：</t>
        </is>
      </c>
      <c r="FD333" s="0" t="inlineStr">
        <is>
          <t>20行 17列，源：None 备：</t>
        </is>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YES!PK__info_dat__3213E83FF4E49ABA</t>
        </is>
      </c>
      <c r="J334" s="0" t="inlineStr">
        <is>
          <t>YES! 主键相关索引</t>
        </is>
      </c>
      <c r="K334" s="0" t="inlineStr">
        <is>
          <t xml:space="preserve"> NO!  	 id列源备映射错误，源端为int None位	期望更改为text	实际备端为int None位</t>
        </is>
      </c>
      <c r="CF334" s="0" t="inlineStr">
        <is>
          <t>37行 7列，源：1971-05-11 00:00:00.000000 +14:00 备：9999-12-31 23:59:59.999999 +00:00</t>
        </is>
      </c>
      <c r="CW334" s="0" t="inlineStr">
        <is>
          <t>20行 2列，源：-22345.0 备：</t>
        </is>
      </c>
      <c r="EQ334" s="0" t="inlineStr">
        <is>
          <t>20行 18列，源：None 备：</t>
        </is>
      </c>
      <c r="FD334" s="0" t="inlineStr">
        <is>
          <t>20行 18列，源：None 备：</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c r="CF335" s="0" t="inlineStr">
        <is>
          <t>37行 8列，源：1971-05-11 00:00:00.0000001 +14:00 备：9999-12-31 23:59:59.9999999 +00:00</t>
        </is>
      </c>
      <c r="CW335" s="0" t="inlineStr">
        <is>
          <t>20行 3列，源：nan 备：</t>
        </is>
      </c>
      <c r="EQ335" s="0" t="inlineStr">
        <is>
          <t>20行 19列，源：None 备：</t>
        </is>
      </c>
      <c r="FD335" s="0" t="inlineStr">
        <is>
          <t>20行 19列，源：None 备：</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c r="CF336" s="0" t="inlineStr">
        <is>
          <t>38行 0列，源：122 备：276</t>
        </is>
      </c>
      <c r="CW336" s="0" t="inlineStr">
        <is>
          <t>20行 4列，源：nan 备：</t>
        </is>
      </c>
      <c r="EQ336" s="0" t="inlineStr">
        <is>
          <t>21行 0列，源：52 备：119</t>
        </is>
      </c>
      <c r="FD336" s="0" t="inlineStr">
        <is>
          <t>21行 0列，源：52 备：119</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c r="CF337" s="0" t="inlineStr">
        <is>
          <t>38行 1列，源：1900-01-01 00:00:00 +00:00 备：2063-05-11 10:30:45 -04:00</t>
        </is>
      </c>
      <c r="CW337" s="0" t="inlineStr">
        <is>
          <t>20行 5列，源：None 备：</t>
        </is>
      </c>
      <c r="EQ337" s="0" t="inlineStr">
        <is>
          <t>21行 1列，源：255.0 备：</t>
        </is>
      </c>
      <c r="FD337" s="0" t="inlineStr">
        <is>
          <t>21行 1列，源：255.0 备：</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c r="CF338" s="0" t="inlineStr">
        <is>
          <t>38行 2列，源：1900-01-01 00:00:00.0 +00:00 备：2063-05-11 10:30:45.1 -04:00</t>
        </is>
      </c>
      <c r="CW338" s="0" t="inlineStr">
        <is>
          <t>20行 6列，源：None 备：</t>
        </is>
      </c>
      <c r="EQ338" s="0" t="inlineStr">
        <is>
          <t>21行 2列，源：32767.0 备：</t>
        </is>
      </c>
      <c r="FD338" s="0" t="inlineStr">
        <is>
          <t>21行 2列，源：32767.0 备：</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c r="CF339" s="0" t="inlineStr">
        <is>
          <t>38行 3列，源：1900-01-01 00:00:00.00 +00:00 备：2063-05-11 10:30:45.12 -04:00</t>
        </is>
      </c>
      <c r="CW339" s="0" t="inlineStr">
        <is>
          <t>20行 7列，源：None 备：-0.00000000000000000000000000000000000001</t>
        </is>
      </c>
      <c r="EQ339" s="0" t="inlineStr">
        <is>
          <t>21行 3列，源：2147483647.0 备：</t>
        </is>
      </c>
      <c r="FD339" s="0" t="inlineStr">
        <is>
          <t>21行 3列，源：2147483647.0 备：</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c r="CF340" s="0" t="inlineStr">
        <is>
          <t>38行 4列，源：1900-01-01 00:00:00.000 +00:00 备：2063-05-11 10:30:45.123 -04:00</t>
        </is>
      </c>
      <c r="CW340" s="0" t="inlineStr">
        <is>
          <t>20行 8列，源：None 备：</t>
        </is>
      </c>
      <c r="EQ340" s="0" t="inlineStr">
        <is>
          <t>21行 4列，源：9.223372036854776e+18 备：</t>
        </is>
      </c>
      <c r="FD340" s="0" t="inlineStr">
        <is>
          <t>21行 4列，源：9.223372036854776e+18 备：</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c r="CF341" s="0" t="inlineStr">
        <is>
          <t>38行 5列，源：1900-01-01 00:00:00.0000 +00:00 备：2063-05-11 10:30:45.1235 -04:00</t>
        </is>
      </c>
      <c r="CW341" s="0" t="inlineStr">
        <is>
          <t>20行 9列，源：None 备：</t>
        </is>
      </c>
      <c r="EQ341" s="0" t="inlineStr">
        <is>
          <t>21行 5列，源：None 备：</t>
        </is>
      </c>
      <c r="FD341" s="0" t="inlineStr">
        <is>
          <t>21行 5列，源：None 备：</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c r="CF342" s="0" t="inlineStr">
        <is>
          <t>38行 6列，源：1900-01-01 00:00:00.00000 +00:00 备：2063-05-11 10:30:45.12346 -04:00</t>
        </is>
      </c>
      <c r="CW342" s="0" t="inlineStr">
        <is>
          <t>20行 10列，源：None 备：</t>
        </is>
      </c>
      <c r="EQ342" s="0" t="inlineStr">
        <is>
          <t>21行 6列，源：None 备：</t>
        </is>
      </c>
      <c r="FD342" s="0" t="inlineStr">
        <is>
          <t>21行 6列，源：None 备：</t>
        </is>
      </c>
    </row>
    <row r="343">
      <c r="A343" s="0" t="inlineStr">
        <is>
          <t>info_datetime2_dml_batch2_pk_irp1</t>
        </is>
      </c>
      <c r="K343" s="0" t="inlineStr">
        <is>
          <t>[0;34m info_datetime2_dml_batch2_pk_irp1 [0m源备字段数相同，源端字段：9 	备端字段9</t>
        </is>
      </c>
      <c r="W343" s="16">
        <f>HYPERLINK("#2026041723hbase0!BN2","NO 源备存在差异，共28个")</f>
        <v/>
      </c>
      <c r="X343" s="0">
        <f>A343</f>
        <v/>
      </c>
      <c r="CF343" s="0" t="inlineStr">
        <is>
          <t>38行 7列，源：1900-01-01 00:00:00.000000 +00:00 备：2063-05-11 10:30:45.123457 -04:00</t>
        </is>
      </c>
      <c r="CW343" s="0" t="inlineStr">
        <is>
          <t>20行 11列，源：None 备：</t>
        </is>
      </c>
      <c r="EQ343" s="0" t="inlineStr">
        <is>
          <t>21行 7列，源：None 备：</t>
        </is>
      </c>
      <c r="FD343" s="0" t="inlineStr">
        <is>
          <t>21行 7列，源：None 备：</t>
        </is>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YES!PK__info_dat__3213E83F47E4FBC7</t>
        </is>
      </c>
      <c r="J344" s="0" t="inlineStr">
        <is>
          <t>YES! 主键相关索引</t>
        </is>
      </c>
      <c r="K344" s="0" t="inlineStr">
        <is>
          <t xml:space="preserve"> NO!  	 id列源备映射错误，源端为int None位	期望更改为text	实际备端为int None位</t>
        </is>
      </c>
      <c r="CF344" s="0" t="inlineStr">
        <is>
          <t>38行 8列，源：1900-01-01 00:00:00.0000000 +00:00 备：2063-05-11 10:30:45.1234567 -04:00</t>
        </is>
      </c>
      <c r="CW344" s="0" t="inlineStr">
        <is>
          <t>20行 12列，源：None 备：</t>
        </is>
      </c>
      <c r="EQ344" s="0" t="inlineStr">
        <is>
          <t>21行 8列，源：None 备：</t>
        </is>
      </c>
      <c r="FD344" s="0" t="inlineStr">
        <is>
          <t>21行 8列，源：None 备：</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c_dt2_0列源备映射错误，源端为datetime2 None位	期望更改为text	实际备端为datetime2 None位</t>
        </is>
      </c>
      <c r="CF345" s="0" t="inlineStr">
        <is>
          <t>39行 0列，源：123 备：28</t>
        </is>
      </c>
      <c r="CW345" s="0" t="inlineStr">
        <is>
          <t>20行 13列，源：None 备：</t>
        </is>
      </c>
      <c r="EQ345" s="0" t="inlineStr">
        <is>
          <t>21行 9列，源：None 备：</t>
        </is>
      </c>
      <c r="FD345" s="0" t="inlineStr">
        <is>
          <t>21行 9列，源：None 备：</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c_dt2_1列源备映射错误，源端为datetime2 None位	期望更改为text	实际备端为datetime2 None位</t>
        </is>
      </c>
      <c r="CF346" s="0" t="inlineStr">
        <is>
          <t>39行 1列，源：2026-04-17 17:18:23 +08:00 备：2000-05-11 00:30:45 +09:00</t>
        </is>
      </c>
      <c r="CW346" s="0" t="inlineStr">
        <is>
          <t>20行 14列，源：None 备：</t>
        </is>
      </c>
      <c r="EQ346" s="0" t="inlineStr">
        <is>
          <t>21行 10列，源：None 备：</t>
        </is>
      </c>
      <c r="FD346" s="0" t="inlineStr">
        <is>
          <t>21行 10列，源：None 备：</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c_dt2_2列源备映射错误，源端为datetime2 None位	期望更改为text	实际备端为datetime2 None位</t>
        </is>
      </c>
      <c r="CF347" s="0" t="inlineStr">
        <is>
          <t>39行 2列，源：2026-04-17 17:18:22.8 +08:00 备：2000-05-11 00:30:45.1 +09:00</t>
        </is>
      </c>
      <c r="CW347" s="0" t="inlineStr">
        <is>
          <t>20行 15列，源：nan 备：</t>
        </is>
      </c>
      <c r="EQ347" s="0" t="inlineStr">
        <is>
          <t>21行 11列，源：None 备：</t>
        </is>
      </c>
      <c r="FD347" s="0" t="inlineStr">
        <is>
          <t>21行 11列，源：None 备：</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c_dt2_3列源备映射错误，源端为datetime2 None位	期望更改为text	实际备端为datetime2 None位</t>
        </is>
      </c>
      <c r="CF348" s="0" t="inlineStr">
        <is>
          <t>39行 3列，源：2026-04-17 17:18:22.75 +08:00 备：2000-05-11 00:30:45.12 +09:00</t>
        </is>
      </c>
      <c r="CW348" s="0" t="inlineStr">
        <is>
          <t>20行 16列，源：nan 备：</t>
        </is>
      </c>
      <c r="EQ348" s="0" t="inlineStr">
        <is>
          <t>21行 12列，源：None 备：</t>
        </is>
      </c>
      <c r="FD348" s="0" t="inlineStr">
        <is>
          <t>21行 12列，源：None 备：</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c_dt2_4列源备映射错误，源端为datetime2 None位	期望更改为text	实际备端为datetime2 None位</t>
        </is>
      </c>
      <c r="CF349" s="0" t="inlineStr">
        <is>
          <t>39行 4列，源：2026-04-17 17:18:22.755 +08:00 备：2000-05-11 00:30:45.123 +09:00</t>
        </is>
      </c>
      <c r="CW349" s="0" t="inlineStr">
        <is>
          <t>20行 17列，源：None 备：</t>
        </is>
      </c>
      <c r="EQ349" s="0" t="inlineStr">
        <is>
          <t>21行 13列，源：None 备：</t>
        </is>
      </c>
      <c r="FD349" s="0" t="inlineStr">
        <is>
          <t>21行 13列，源：None 备：</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c_dt2_5列源备映射错误，源端为datetime2 None位	期望更改为text	实际备端为datetime2 None位</t>
        </is>
      </c>
      <c r="CF350" s="0" t="inlineStr">
        <is>
          <t>39行 5列，源：2026-04-17 17:18:22.7550 +08:00 备：2000-05-11 00:30:45.1235 +09:00</t>
        </is>
      </c>
      <c r="CW350" s="0" t="inlineStr">
        <is>
          <t>20行 18列，源：None 备：</t>
        </is>
      </c>
      <c r="EQ350" s="0" t="inlineStr">
        <is>
          <t>21行 14列，源：None 备：</t>
        </is>
      </c>
      <c r="FD350" s="0" t="inlineStr">
        <is>
          <t>21行 14列，源：None 备：</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c_dt2_6列源备映射错误，源端为datetime2 None位	期望更改为text	实际备端为datetime2 None位</t>
        </is>
      </c>
      <c r="CF351" s="0" t="inlineStr">
        <is>
          <t>39行 6列，源：2026-04-17 17:18:22.75495 +08:00 备：2000-05-11 00:30:45.12346 +09:00</t>
        </is>
      </c>
      <c r="CW351" s="0" t="inlineStr">
        <is>
          <t>20行 19列，源：None 备：</t>
        </is>
      </c>
      <c r="EQ351" s="0" t="inlineStr">
        <is>
          <t>21行 15列，源：nan 备：</t>
        </is>
      </c>
      <c r="FD351" s="0" t="inlineStr">
        <is>
          <t>21行 15列，源：nan 备：</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c_dt2列源备映射错误，源端为datetime2 None位	期望更改为text	实际备端为datetime2 None位</t>
        </is>
      </c>
      <c r="CF352" s="0" t="inlineStr">
        <is>
          <t>39行 7列，源：2026-04-17 17:18:22.754952 +08:00 备：2000-05-11 00:30:45.123457 +09:00</t>
        </is>
      </c>
      <c r="CW352" s="0" t="inlineStr">
        <is>
          <t>21行 0列，源：23 备：8</t>
        </is>
      </c>
      <c r="EQ352" s="0" t="inlineStr">
        <is>
          <t>21行 16列，源：nan 备：</t>
        </is>
      </c>
      <c r="FD352" s="0" t="inlineStr">
        <is>
          <t>21行 16列，源：nan 备：</t>
        </is>
      </c>
    </row>
    <row r="353">
      <c r="A353" s="0" t="inlineStr">
        <is>
          <t>info_int_dml_batch1_pk_drp2</t>
        </is>
      </c>
      <c r="K353" s="0" t="inlineStr">
        <is>
          <t>[0;34m info_int_dml_batch1_pk_drp2 [0m源备字段数相同，源端字段：20 	备端字段20</t>
        </is>
      </c>
      <c r="W353" s="16">
        <f>HYPERLINK("#2026041723hbase0!BO2","NO 源备存在差异，共170个")</f>
        <v/>
      </c>
      <c r="X353" s="0">
        <f>A353</f>
        <v/>
      </c>
      <c r="CF353" s="0" t="inlineStr">
        <is>
          <t>39行 8列，源：2026-04-17 17:18:22.7549521 +08:00 备：2000-05-11 00:30:45.1234567 +09:00</t>
        </is>
      </c>
      <c r="CW353" s="0" t="inlineStr">
        <is>
          <t>21行 1列，源：nan 备：</t>
        </is>
      </c>
      <c r="EQ353" s="0" t="inlineStr">
        <is>
          <t>21行 17列，源：None 备：</t>
        </is>
      </c>
      <c r="FD353" s="0" t="inlineStr">
        <is>
          <t>21行 17列，源：None 备：</t>
        </is>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YES!PK__info_int__3213E83F4B78E8C8</t>
        </is>
      </c>
      <c r="J354" s="0" t="inlineStr">
        <is>
          <t>YES! 主键相关索引</t>
        </is>
      </c>
      <c r="K354" s="0" t="inlineStr">
        <is>
          <t xml:space="preserve"> NO!  	 id列源备映射错误，源端为int None位	期望更改为text	实际备端为int None位</t>
        </is>
      </c>
      <c r="CF354" s="0" t="inlineStr">
        <is>
          <t>40行 0列，源：124 备：29</t>
        </is>
      </c>
      <c r="CW354" s="0" t="inlineStr">
        <is>
          <t>21行 2列，源：nan 备：</t>
        </is>
      </c>
      <c r="EQ354" s="0" t="inlineStr">
        <is>
          <t>21行 18列，源：None 备：</t>
        </is>
      </c>
      <c r="FD354" s="0" t="inlineStr">
        <is>
          <t>21行 18列，源：None 备：</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c_tinyint列源备映射错误，源端为tinyint None位	期望更改为text	实际备端为tinyint None位</t>
        </is>
      </c>
      <c r="CF355" s="0" t="inlineStr">
        <is>
          <t>40行 1列，源：0001-01-01 00:00:00 +00:00 备：1999-05-16 01:30:45 +10:15</t>
        </is>
      </c>
      <c r="CW355" s="0" t="inlineStr">
        <is>
          <t>21行 3列，源：nan 备：</t>
        </is>
      </c>
      <c r="EQ355" s="0" t="inlineStr">
        <is>
          <t>21行 19列，源：None 备：</t>
        </is>
      </c>
      <c r="FD355" s="0" t="inlineStr">
        <is>
          <t>21行 19列，源：None 备：</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c_smallint列源备映射错误，源端为smallint None位	期望更改为text	实际备端为smallint None位</t>
        </is>
      </c>
      <c r="CF356" s="0" t="inlineStr">
        <is>
          <t>40行 2列，源：0001-01-01 00:00:00.0 +00:00 备：1999-05-16 01:30:45.1 +10:15</t>
        </is>
      </c>
      <c r="CW356" s="0" t="inlineStr">
        <is>
          <t>21行 4列，源：-223456789012.0 备：</t>
        </is>
      </c>
      <c r="EQ356" s="0" t="inlineStr">
        <is>
          <t>22行 0列，源：53 备：12</t>
        </is>
      </c>
      <c r="FD356" s="0" t="inlineStr">
        <is>
          <t>22行 0列，源：53 备：12</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c_int列源备映射错误，源端为int None位	期望更改为text	实际备端为int None位</t>
        </is>
      </c>
      <c r="CF357" s="0" t="inlineStr">
        <is>
          <t>40行 3列，源：0001-01-01 00:00:00.00 +00:00 备：1999-05-16 01:30:45.12 +10:15</t>
        </is>
      </c>
      <c r="CW357" s="0" t="inlineStr">
        <is>
          <t>21行 5列，源：None 备：</t>
        </is>
      </c>
      <c r="EQ357" s="0" t="inlineStr">
        <is>
          <t>22行 1列，源：nan 备：</t>
        </is>
      </c>
      <c r="FD357" s="0" t="inlineStr">
        <is>
          <t>22行 1列，源：nan 备：</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c_bigint列源备映射错误，源端为bigint None位	期望更改为text	实际备端为bigint None位</t>
        </is>
      </c>
      <c r="CF358" s="0" t="inlineStr">
        <is>
          <t>40行 4列，源：0001-01-01 00:00:00.000 +00:00 备：1999-05-16 01:30:45.123 +10:15</t>
        </is>
      </c>
      <c r="CW358" s="0" t="inlineStr">
        <is>
          <t>21行 6列，源：None 备：</t>
        </is>
      </c>
      <c r="EQ358" s="0" t="inlineStr">
        <is>
          <t>22行 2列，源：nan 备：</t>
        </is>
      </c>
      <c r="FD358" s="0" t="inlineStr">
        <is>
          <t>22行 2列，源：nan 备：</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c_decimal列源备映射错误，源端为decimal None位	期望更改为text	实际备端为decimal None位</t>
        </is>
      </c>
      <c r="CF359" s="0" t="inlineStr">
        <is>
          <t>40行 5列，源：0001-01-01 00:00:00.0000 +00:00 备：1999-05-16 01:30:45.1235 +10:15</t>
        </is>
      </c>
      <c r="CW359" s="0" t="inlineStr">
        <is>
          <t>21行 7列，源：None 备：</t>
        </is>
      </c>
      <c r="EQ359" s="0" t="inlineStr">
        <is>
          <t>22行 3列，源：nan 备：</t>
        </is>
      </c>
      <c r="FD359" s="0" t="inlineStr">
        <is>
          <t>22行 3列，源：nan 备：</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c_decimal38列源备映射错误，源端为decimal None位	期望更改为text	实际备端为decimal None位</t>
        </is>
      </c>
      <c r="CF360" s="0" t="inlineStr">
        <is>
          <t>40行 6列，源：0001-01-01 00:00:00.00000 +00:00 备：1999-05-16 01:30:45.12346 +10:15</t>
        </is>
      </c>
      <c r="CW360" s="0" t="inlineStr">
        <is>
          <t>21行 8列，源：None 备：0.0000000001</t>
        </is>
      </c>
      <c r="EQ360" s="0" t="inlineStr">
        <is>
          <t>22行 4列，源：nan 备：</t>
        </is>
      </c>
      <c r="FD360" s="0" t="inlineStr">
        <is>
          <t>22行 4列，源：nan 备：</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c_decimal38_38列源备映射错误，源端为decimal None位	期望更改为text	实际备端为decimal None位</t>
        </is>
      </c>
      <c r="CF361" s="0" t="inlineStr">
        <is>
          <t>40行 7列，源：0001-01-01 00:00:00.000000 +00:00 备：1999-05-16 01:30:45.123457 +10:15</t>
        </is>
      </c>
      <c r="CW361" s="0" t="inlineStr">
        <is>
          <t>21行 9列，源：None 备：</t>
        </is>
      </c>
      <c r="EQ361" s="0" t="inlineStr">
        <is>
          <t>22行 5列，源：None 备：123</t>
        </is>
      </c>
      <c r="FD361" s="0" t="inlineStr">
        <is>
          <t>22行 5列，源：None 备：123</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c_decimal38_10列源备映射错误，源端为decimal None位	期望更改为text	实际备端为decimal None位</t>
        </is>
      </c>
      <c r="CF362" s="0" t="inlineStr">
        <is>
          <t>40行 8列，源：0001-01-01 00:00:00.0000000 +00:00 备：1999-05-16 01:30:45.1234567 +10:15</t>
        </is>
      </c>
      <c r="CW362" s="0" t="inlineStr">
        <is>
          <t>21行 10列，源：None 备：</t>
        </is>
      </c>
      <c r="EQ362" s="0" t="inlineStr">
        <is>
          <t>22行 6列，源：None 备：12345678901234567890123789012345678</t>
        </is>
      </c>
      <c r="FD362" s="0" t="inlineStr">
        <is>
          <t>22行 6列，源：None 备：12345678901234567890123789012345678</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c_decimal19_4列源备映射错误，源端为decimal None位	期望更改为text	实际备端为decimal None位</t>
        </is>
      </c>
      <c r="CF363" s="0" t="inlineStr">
        <is>
          <t>41行 0列，源：127 备：3</t>
        </is>
      </c>
      <c r="CW363" s="0" t="inlineStr">
        <is>
          <t>21行 11列，源：None 备：</t>
        </is>
      </c>
      <c r="EQ363" s="0" t="inlineStr">
        <is>
          <t>22行 7列，源：None 备：0.12345678901234590123456789012367800000</t>
        </is>
      </c>
      <c r="FD363" s="0" t="inlineStr">
        <is>
          <t>22行 7列，源：None 备：0.12345678901234590123456789012367800000</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c_numeric列源备映射错误，源端为numeric None位	期望更改为text	实际备端为numeric None位</t>
        </is>
      </c>
      <c r="CF364" s="0" t="inlineStr">
        <is>
          <t>41行 1列，源：1933-05-11 15:30:45 +01:00 备：2026-04-17 17:18:23 +08:00</t>
        </is>
      </c>
      <c r="CW364" s="0" t="inlineStr">
        <is>
          <t>21行 12列，源：None 备：</t>
        </is>
      </c>
      <c r="EQ364" s="0" t="inlineStr">
        <is>
          <t>22行 8列，源：None 备：123456789012367012345678.1245890000</t>
        </is>
      </c>
      <c r="FD364" s="0" t="inlineStr">
        <is>
          <t>22行 8列，源：None 备：123456789012367012345678.1245890000</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c_numeric38列源备映射错误，源端为numeric None位	期望更改为text	实际备端为numeric None位</t>
        </is>
      </c>
      <c r="CF365" s="0" t="inlineStr">
        <is>
          <t>41行 2列，源：1933-05-11 15:30:45.1 +01:00 备：2026-04-17 17:18:22.8 +08:00</t>
        </is>
      </c>
      <c r="CW365" s="0" t="inlineStr">
        <is>
          <t>21行 13列，源：None 备：</t>
        </is>
      </c>
      <c r="EQ365" s="0" t="inlineStr">
        <is>
          <t>22行 9列，源：None 备：123456712345.6789</t>
        </is>
      </c>
      <c r="FD365" s="0" t="inlineStr">
        <is>
          <t>22行 9列，源：None 备：123456712345.6789</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c_numeric38_38列源备映射错误，源端为numeric None位	期望更改为text	实际备端为numeric None位</t>
        </is>
      </c>
      <c r="CF366" s="0" t="inlineStr">
        <is>
          <t>41行 3列，源：1933-05-11 15:30:45.12 +01:00 备：2026-04-17 17:18:22.75 +08:00</t>
        </is>
      </c>
      <c r="CW366" s="0" t="inlineStr">
        <is>
          <t>21行 14列，源：None 备：</t>
        </is>
      </c>
      <c r="EQ366" s="0" t="inlineStr">
        <is>
          <t>22行 10列，源：None 备：988</t>
        </is>
      </c>
      <c r="FD366" s="0" t="inlineStr">
        <is>
          <t>22行 10列，源：None 备：988</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c_numeric38_10列源备映射错误，源端为numeric None位	期望更改为text	实际备端为numeric None位</t>
        </is>
      </c>
      <c r="CF367" s="0" t="inlineStr">
        <is>
          <t>41行 4列，源：1933-05-11 15:30:45.123 +01:00 备：2026-04-17 17:18:22.755 +08:00</t>
        </is>
      </c>
      <c r="CW367" s="0" t="inlineStr">
        <is>
          <t>21行 15列，源：nan 备：</t>
        </is>
      </c>
      <c r="EQ367" s="0" t="inlineStr">
        <is>
          <t>22行 11列，源：None 备：987654321098765410987654321098765432</t>
        </is>
      </c>
      <c r="FD367" s="0" t="inlineStr">
        <is>
          <t>22行 11列，源：None 备：987654321098765410987654321098765432</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c_numeric18_2列源备映射错误，源端为numeric None位	期望更改为text	实际备端为numeric None位</t>
        </is>
      </c>
      <c r="CF368" s="0" t="inlineStr">
        <is>
          <t>41行 5列，源：1933-05-11 15:30:45.1235 +01:00 备：2026-04-17 17:18:22.7550 +08:00</t>
        </is>
      </c>
      <c r="CW368" s="0" t="inlineStr">
        <is>
          <t>21行 16列，源：nan 备：</t>
        </is>
      </c>
      <c r="EQ368" s="0" t="inlineStr">
        <is>
          <t>22行 12列，源：None 备：0.98765432109874321098765432109876543200</t>
        </is>
      </c>
      <c r="FD368" s="0" t="inlineStr">
        <is>
          <t>22行 12列，源：None 备：0.98765432109874321098765432109876543200</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c_float列源备映射错误，源端为float None位	期望更改为text	实际备端为float None位</t>
        </is>
      </c>
      <c r="CF369" s="0" t="inlineStr">
        <is>
          <t>41行 6列，源：1933-05-11 15:30:45.12346 +01:00 备：2026-04-17 17:18:22.75495 +08:00</t>
        </is>
      </c>
      <c r="CW369" s="0" t="inlineStr">
        <is>
          <t>21行 17列，源：None 备：</t>
        </is>
      </c>
      <c r="EQ369" s="0" t="inlineStr">
        <is>
          <t>22行 13列，源：None 备：987654321098765432105432.1098542000</t>
        </is>
      </c>
      <c r="FD369" s="0" t="inlineStr">
        <is>
          <t>22行 13列，源：None 备：987654321098765432105432.1098542000</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 xml:space="preserve"> NO!  	 c_real列源备映射错误，源端为real None位	期望更改为text	实际备端为real None位</t>
        </is>
      </c>
      <c r="CF370" s="0" t="inlineStr">
        <is>
          <t>41行 7列，源：1933-05-11 15:30:45.123457 +01:00 备：2026-04-17 17:18:22.754952 +08:00</t>
        </is>
      </c>
      <c r="CW370" s="0" t="inlineStr">
        <is>
          <t>21行 18列，源：None 备：</t>
        </is>
      </c>
      <c r="EQ370" s="0" t="inlineStr">
        <is>
          <t>22行 14列，源：None 备：1234567012456.78</t>
        </is>
      </c>
      <c r="FD370" s="0" t="inlineStr">
        <is>
          <t>22行 14列，源：None 备：1234567012456.78</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c_money列源备映射错误，源端为money None位	期望更改为text	实际备端为money None位</t>
        </is>
      </c>
      <c r="CF371" s="0" t="inlineStr">
        <is>
          <t>41行 8列，源：1933-05-11 15:30:45.1234567 +01:00 备：2026-04-17 17:18:22.7549521 +08:00</t>
        </is>
      </c>
      <c r="CW371" s="0" t="inlineStr">
        <is>
          <t>21行 19列，源：None 备：</t>
        </is>
      </c>
      <c r="EQ371" s="0" t="inlineStr">
        <is>
          <t>22行 15列，源：nan 备：</t>
        </is>
      </c>
      <c r="FD371" s="0" t="inlineStr">
        <is>
          <t>22行 15列，源：nan 备：</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c_smallmoney列源备映射错误，源端为smallmoney None位	期望更改为text	实际备端为smallmoney None位</t>
        </is>
      </c>
      <c r="CF372" s="0" t="inlineStr">
        <is>
          <t>42行 0列，源：128 备：30</t>
        </is>
      </c>
      <c r="CW372" s="0" t="inlineStr">
        <is>
          <t>22行 0列，源：24 备：9</t>
        </is>
      </c>
      <c r="EQ372" s="0" t="inlineStr">
        <is>
          <t>22行 16列，源：nan 备：</t>
        </is>
      </c>
      <c r="FD372" s="0" t="inlineStr">
        <is>
          <t>22行 16列，源：nan 备：</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c_bit列源备映射错误，源端为bit None位	期望更改为text	实际备端为bit None位</t>
        </is>
      </c>
      <c r="CF373" s="0" t="inlineStr">
        <is>
          <t>42行 1列，源：2000-05-11 00:30:45 +09:00 备：2013-03-12 02:00:00 -04:25</t>
        </is>
      </c>
      <c r="CW373" s="0" t="inlineStr">
        <is>
          <t>22行 1列，源：nan 备：</t>
        </is>
      </c>
      <c r="EQ373" s="0" t="inlineStr">
        <is>
          <t>22行 17列，源：None 备：</t>
        </is>
      </c>
      <c r="FD373" s="0" t="inlineStr">
        <is>
          <t>22行 17列，源：None 备：</t>
        </is>
      </c>
    </row>
    <row r="374">
      <c r="A374" s="0" t="inlineStr">
        <is>
          <t>info_binary_dml_batch1_pk_irp1</t>
        </is>
      </c>
      <c r="K374" s="0" t="inlineStr">
        <is>
          <t>[0;34m info_binary_dml_batch1_pk_irp1 [0m源备字段数相同，源端字段：4 	备端字段4</t>
        </is>
      </c>
      <c r="W374" s="16">
        <f>HYPERLINK("#2026041723hbase0!BP2","NO 源备存在差异，共39个")</f>
        <v/>
      </c>
      <c r="X374" s="0">
        <f>A374</f>
        <v/>
      </c>
      <c r="CF374" s="0" t="inlineStr">
        <is>
          <t>42行 2列，源：2000-05-11 00:30:45.1 +09:00 备：2013-03-12 02:00:00.0 -04:25</t>
        </is>
      </c>
      <c r="CW374" s="0" t="inlineStr">
        <is>
          <t>22行 2列，源：nan 备：</t>
        </is>
      </c>
      <c r="EQ374" s="0" t="inlineStr">
        <is>
          <t>22行 18列，源：None 备：</t>
        </is>
      </c>
      <c r="FD374" s="0" t="inlineStr">
        <is>
          <t>22行 18列，源：None 备：</t>
        </is>
      </c>
    </row>
    <row r="375">
      <c r="B375" s="0" t="inlineStr">
        <is>
          <t>YES</t>
        </is>
      </c>
      <c r="C375" s="0" t="inlineStr">
        <is>
          <t>NULL</t>
        </is>
      </c>
      <c r="D375" s="0" t="inlineStr">
        <is>
          <t>NULL</t>
        </is>
      </c>
      <c r="E375" s="0" t="inlineStr">
        <is>
          <t>NULL</t>
        </is>
      </c>
      <c r="F375" s="0" t="inlineStr">
        <is>
          <t>NULL</t>
        </is>
      </c>
      <c r="G375" s="0" t="inlineStr">
        <is>
          <t>NULL</t>
        </is>
      </c>
      <c r="H375" s="0" t="inlineStr">
        <is>
          <t>NULL</t>
        </is>
      </c>
      <c r="I375" s="0" t="inlineStr">
        <is>
          <t>YES!PK__info_bin__3213E83F4C93DF41</t>
        </is>
      </c>
      <c r="J375" s="0" t="inlineStr">
        <is>
          <t>YES! 主键相关索引</t>
        </is>
      </c>
      <c r="K375" s="0" t="inlineStr">
        <is>
          <t xml:space="preserve"> NO!  	 id列源备映射错误，源端为int None位	期望更改为text	实际备端为int None位</t>
        </is>
      </c>
      <c r="CF375" s="0" t="inlineStr">
        <is>
          <t>42行 3列，源：2000-05-11 00:30:45.12 +09:00 备：2013-03-12 02:00:00.00 -04:25</t>
        </is>
      </c>
      <c r="CW375" s="0" t="inlineStr">
        <is>
          <t>22行 3列，源：nan 备：</t>
        </is>
      </c>
      <c r="EQ375" s="0" t="inlineStr">
        <is>
          <t>22行 19列，源：None 备：</t>
        </is>
      </c>
      <c r="FD375" s="0" t="inlineStr">
        <is>
          <t>22行 19列，源：None 备：</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c_binary列源备映射错误，源端为binary 1位	期望更改为text	实际备端为binary 1位</t>
        </is>
      </c>
      <c r="CF376" s="0" t="inlineStr">
        <is>
          <t>42行 4列，源：2000-05-11 00:30:45.123 +09:00 备：2013-03-12 02:00:00.000 -04:25</t>
        </is>
      </c>
      <c r="CW376" s="0" t="inlineStr">
        <is>
          <t>22行 4列，源：nan 备：</t>
        </is>
      </c>
      <c r="EQ376" s="0" t="inlineStr">
        <is>
          <t>23行 0列，源：54 备：120</t>
        </is>
      </c>
      <c r="FD376" s="0" t="inlineStr">
        <is>
          <t>23行 0列，源：54 备：120</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c_binary_20列源备映射错误，源端为binary 20位	期望更改为text	实际备端为binary 20位</t>
        </is>
      </c>
      <c r="CF377" s="0" t="inlineStr">
        <is>
          <t>42行 5列，源：2000-05-11 00:30:45.1235 +09:00 备：2013-03-12 02:00:00.0000 -04:25</t>
        </is>
      </c>
      <c r="CW377" s="0" t="inlineStr">
        <is>
          <t>22行 5列，源：None 备：</t>
        </is>
      </c>
      <c r="EQ377" s="0" t="inlineStr">
        <is>
          <t>23行 1列，源：123.0 备：</t>
        </is>
      </c>
      <c r="FD377" s="0" t="inlineStr">
        <is>
          <t>23行 1列，源：123.0 备：</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c_binary_200列源备映射错误，源端为binary 200位	期望更改为text	实际备端为binary 200位</t>
        </is>
      </c>
      <c r="CF378" s="0" t="inlineStr">
        <is>
          <t>42行 6列，源：2000-05-11 00:30:45.12346 +09:00 备：2013-03-12 02:00:00.00000 -04:25</t>
        </is>
      </c>
      <c r="CW378" s="0" t="inlineStr">
        <is>
          <t>22行 6列，源：None 备：</t>
        </is>
      </c>
      <c r="EQ378" s="0" t="inlineStr">
        <is>
          <t>23行 2列，源：12345.0 备：</t>
        </is>
      </c>
      <c r="FD378" s="0" t="inlineStr">
        <is>
          <t>23行 2列，源：12345.0 备：</t>
        </is>
      </c>
    </row>
    <row r="379">
      <c r="A379" s="0" t="inlineStr">
        <is>
          <t>info_datetime2_dml_batch2_pk_irp2</t>
        </is>
      </c>
      <c r="K379" s="0" t="inlineStr">
        <is>
          <t>[0;34m info_datetime2_dml_batch2_pk_irp2 [0m源备字段数相同，源端字段：9 	备端字段9</t>
        </is>
      </c>
      <c r="W379" s="16">
        <f>HYPERLINK("#2026041723hbase0!BQ2","NO 源备存在差异，共164个")</f>
        <v/>
      </c>
      <c r="X379" s="0">
        <f>A379</f>
        <v/>
      </c>
      <c r="CF379" s="0" t="inlineStr">
        <is>
          <t>42行 7列，源：2000-05-11 00:30:45.123457 +09:00 备：2013-03-12 02:00:00.000000 -04:25</t>
        </is>
      </c>
      <c r="CW379" s="0" t="inlineStr">
        <is>
          <t>22行 7列，源：None 备：</t>
        </is>
      </c>
      <c r="EQ379" s="0" t="inlineStr">
        <is>
          <t>23行 3列，源：1234567890.0 备：</t>
        </is>
      </c>
      <c r="FD379" s="0" t="inlineStr">
        <is>
          <t>23行 3列，源：1234567890.0 备：</t>
        </is>
      </c>
    </row>
    <row r="380">
      <c r="B380" s="0" t="inlineStr">
        <is>
          <t>YES</t>
        </is>
      </c>
      <c r="C380" s="0" t="inlineStr">
        <is>
          <t>NULL</t>
        </is>
      </c>
      <c r="D380" s="0" t="inlineStr">
        <is>
          <t>NULL</t>
        </is>
      </c>
      <c r="E380" s="0" t="inlineStr">
        <is>
          <t>NULL</t>
        </is>
      </c>
      <c r="F380" s="0" t="inlineStr">
        <is>
          <t>NULL</t>
        </is>
      </c>
      <c r="G380" s="0" t="inlineStr">
        <is>
          <t>NULL</t>
        </is>
      </c>
      <c r="H380" s="0" t="inlineStr">
        <is>
          <t>NULL</t>
        </is>
      </c>
      <c r="I380" s="0" t="inlineStr">
        <is>
          <t>YES!PK__info_dat__3213E83FED5F417A</t>
        </is>
      </c>
      <c r="J380" s="0" t="inlineStr">
        <is>
          <t>YES! 主键相关索引</t>
        </is>
      </c>
      <c r="K380" s="0" t="inlineStr">
        <is>
          <t xml:space="preserve"> NO!  	 id列源备映射错误，源端为int None位	期望更改为text	实际备端为int None位</t>
        </is>
      </c>
      <c r="CF380" s="0" t="inlineStr">
        <is>
          <t>42行 8列，源：2000-05-11 00:30:45.1234567 +09:00 备：2013-03-12 02:00:00.0000000 -04:25</t>
        </is>
      </c>
      <c r="CW380" s="0" t="inlineStr">
        <is>
          <t>22行 8列，源：None 备：-0.0000000001</t>
        </is>
      </c>
      <c r="EQ380" s="0" t="inlineStr">
        <is>
          <t>23行 4列，源：1234567890123456.0 备：</t>
        </is>
      </c>
      <c r="FD380" s="0" t="inlineStr">
        <is>
          <t>23行 4列，源：1234567890123456.0 备：</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c_dt2_0列源备映射错误，源端为datetime2 None位	期望更改为text	实际备端为datetime2 None位</t>
        </is>
      </c>
      <c r="CF381" s="0" t="inlineStr">
        <is>
          <t>43行 0列，源：129 备：31</t>
        </is>
      </c>
      <c r="CW381" s="0" t="inlineStr">
        <is>
          <t>22行 9列，源：None 备：</t>
        </is>
      </c>
      <c r="EQ381" s="0" t="inlineStr">
        <is>
          <t>23行 5列，源：None 备：</t>
        </is>
      </c>
      <c r="FD381" s="0" t="inlineStr">
        <is>
          <t>23行 5列，源：None 备：</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c_dt2_1列源备映射错误，源端为datetime2 None位	期望更改为text	实际备端为datetime2 None位</t>
        </is>
      </c>
      <c r="CF382" s="0" t="inlineStr">
        <is>
          <t>43行 1列，源：1999-05-16 01:30:45 +10:15 备：2003-11-05 02:00:00 -05:10</t>
        </is>
      </c>
      <c r="CW382" s="0" t="inlineStr">
        <is>
          <t>22行 10列，源：None 备：</t>
        </is>
      </c>
      <c r="EQ382" s="0" t="inlineStr">
        <is>
          <t>23行 6列，源：None 备：</t>
        </is>
      </c>
      <c r="FD382" s="0" t="inlineStr">
        <is>
          <t>23行 6列，源：None 备：</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c_dt2_2列源备映射错误，源端为datetime2 None位	期望更改为text	实际备端为datetime2 None位</t>
        </is>
      </c>
      <c r="CF383" s="0" t="inlineStr">
        <is>
          <t>43行 2列，源：1999-05-16 01:30:45.1 +10:15 备：2003-11-05 02:00:00.0 -05:10</t>
        </is>
      </c>
      <c r="CW383" s="0" t="inlineStr">
        <is>
          <t>22行 11列，源：None 备：</t>
        </is>
      </c>
      <c r="EQ383" s="0" t="inlineStr">
        <is>
          <t>23行 7列，源：None 备：</t>
        </is>
      </c>
      <c r="FD383" s="0" t="inlineStr">
        <is>
          <t>23行 7列，源：None 备：</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c_dt2_3列源备映射错误，源端为datetime2 None位	期望更改为text	实际备端为datetime2 None位</t>
        </is>
      </c>
      <c r="CF384" s="0" t="inlineStr">
        <is>
          <t>43行 3列，源：1999-05-16 01:30:45.12 +10:15 备：2003-11-05 02:00:00.00 -05:10</t>
        </is>
      </c>
      <c r="CW384" s="0" t="inlineStr">
        <is>
          <t>22行 12列，源：None 备：</t>
        </is>
      </c>
      <c r="EQ384" s="0" t="inlineStr">
        <is>
          <t>23行 8列，源：None 备：</t>
        </is>
      </c>
      <c r="FD384" s="0" t="inlineStr">
        <is>
          <t>23行 8列，源：None 备：</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c_dt2_4列源备映射错误，源端为datetime2 None位	期望更改为text	实际备端为datetime2 None位</t>
        </is>
      </c>
      <c r="CF385" s="0" t="inlineStr">
        <is>
          <t>43行 4列，源：1999-05-16 01:30:45.123 +10:15 备：2003-11-05 02:00:00.000 -05:10</t>
        </is>
      </c>
      <c r="CW385" s="0" t="inlineStr">
        <is>
          <t>22行 13列，源：None 备：</t>
        </is>
      </c>
      <c r="EQ385" s="0" t="inlineStr">
        <is>
          <t>23行 9列，源：None 备：</t>
        </is>
      </c>
      <c r="FD385" s="0" t="inlineStr">
        <is>
          <t>23行 9列，源：None 备：</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c_dt2_5列源备映射错误，源端为datetime2 None位	期望更改为text	实际备端为datetime2 None位</t>
        </is>
      </c>
      <c r="CF386" s="0" t="inlineStr">
        <is>
          <t>43行 5列，源：1999-05-16 01:30:45.1235 +10:15 备：2003-11-05 02:00:00.0000 -05:10</t>
        </is>
      </c>
      <c r="CW386" s="0" t="inlineStr">
        <is>
          <t>22行 14列，源：None 备：</t>
        </is>
      </c>
      <c r="EQ386" s="0" t="inlineStr">
        <is>
          <t>23行 10列，源：None 备：</t>
        </is>
      </c>
      <c r="FD386" s="0" t="inlineStr">
        <is>
          <t>23行 10列，源：None 备：</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c_dt2_6列源备映射错误，源端为datetime2 None位	期望更改为text	实际备端为datetime2 None位</t>
        </is>
      </c>
      <c r="CF387" s="0" t="inlineStr">
        <is>
          <t>43行 6列，源：1999-05-16 01:30:45.12346 +10:15 备：2003-11-05 02:00:00.00000 -05:10</t>
        </is>
      </c>
      <c r="CW387" s="0" t="inlineStr">
        <is>
          <t>22行 15列，源：nan 备：</t>
        </is>
      </c>
      <c r="EQ387" s="0" t="inlineStr">
        <is>
          <t>23行 11列，源：None 备：</t>
        </is>
      </c>
      <c r="FD387" s="0" t="inlineStr">
        <is>
          <t>23行 11列，源：None 备：</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c_dt2列源备映射错误，源端为datetime2 None位	期望更改为text	实际备端为datetime2 None位</t>
        </is>
      </c>
      <c r="CF388" s="0" t="inlineStr">
        <is>
          <t>43行 7列，源：1999-05-16 01:30:45.123457 +10:15 备：2003-11-05 02:00:00.000000 -05:10</t>
        </is>
      </c>
      <c r="CW388" s="0" t="inlineStr">
        <is>
          <t>22行 16列，源：nan 备：</t>
        </is>
      </c>
      <c r="EQ388" s="0" t="inlineStr">
        <is>
          <t>23行 12列，源：None 备：</t>
        </is>
      </c>
      <c r="FD388" s="0" t="inlineStr">
        <is>
          <t>23行 12列，源：None 备：</t>
        </is>
      </c>
    </row>
    <row r="389">
      <c r="A389" s="0" t="inlineStr">
        <is>
          <t>info_int_dml_batch1_pk</t>
        </is>
      </c>
      <c r="K389" s="0" t="inlineStr">
        <is>
          <t>[0;34m info_int_dml_batch1_pk [0m源备字段数相同，源端字段：20 	备端字段20</t>
        </is>
      </c>
      <c r="W389" s="16">
        <f>HYPERLINK("#2026041723hbase0!BR2","NO 源备存在差异，共293个")</f>
        <v/>
      </c>
      <c r="X389" s="0">
        <f>A389</f>
        <v/>
      </c>
      <c r="CF389" s="0" t="inlineStr">
        <is>
          <t>43行 8列，源：1999-05-16 01:30:45.1234567 +10:15 备：2003-11-05 02:00:00.0000000 -05:10</t>
        </is>
      </c>
      <c r="CW389" s="0" t="inlineStr">
        <is>
          <t>22行 17列，源：None 备：</t>
        </is>
      </c>
      <c r="EQ389" s="0" t="inlineStr">
        <is>
          <t>23行 13列，源：None 备：</t>
        </is>
      </c>
      <c r="FD389" s="0" t="inlineStr">
        <is>
          <t>23行 13列，源：None 备：</t>
        </is>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YES!PK__info_int__3213E83F1805D2F1</t>
        </is>
      </c>
      <c r="J390" s="0" t="inlineStr">
        <is>
          <t>YES! 主键相关索引</t>
        </is>
      </c>
      <c r="K390" s="0" t="inlineStr">
        <is>
          <t xml:space="preserve"> NO!  	 id列源备映射错误，源端为int None位	期望更改为text	实际备端为int None位</t>
        </is>
      </c>
      <c r="CF390" s="0" t="inlineStr">
        <is>
          <t>44行 0列，源：130 备：32</t>
        </is>
      </c>
      <c r="CW390" s="0" t="inlineStr">
        <is>
          <t>22行 18列，源：None 备：</t>
        </is>
      </c>
      <c r="EQ390" s="0" t="inlineStr">
        <is>
          <t>23行 14列，源：None 备：</t>
        </is>
      </c>
      <c r="FD390" s="0" t="inlineStr">
        <is>
          <t>23行 14列，源：None 备：</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c_tinyint列源备映射错误，源端为tinyint None位	期望更改为text	实际备端为tinyint None位</t>
        </is>
      </c>
      <c r="CF391" s="0" t="inlineStr">
        <is>
          <t>44行 1列，源：2013-03-12 02:00:00 -04:25 备：2025-05-12 00:00:00 -14:00</t>
        </is>
      </c>
      <c r="CW391" s="0" t="inlineStr">
        <is>
          <t>22行 19列，源：True 备：</t>
        </is>
      </c>
      <c r="EQ391" s="0" t="inlineStr">
        <is>
          <t>23行 15列，源：nan 备：</t>
        </is>
      </c>
      <c r="FD391" s="0" t="inlineStr">
        <is>
          <t>23行 15列，源：nan 备：</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c_smallint列源备映射错误，源端为smallint None位	期望更改为text	实际备端为smallint None位</t>
        </is>
      </c>
      <c r="CF392" s="0" t="inlineStr">
        <is>
          <t>44行 2列，源：2013-03-12 02:00:00.0 -04:25 备：2025-05-12 00:00:00.0 -14:00</t>
        </is>
      </c>
      <c r="EQ392" s="0" t="inlineStr">
        <is>
          <t>23行 16列，源：nan 备：</t>
        </is>
      </c>
      <c r="FD392" s="0" t="inlineStr">
        <is>
          <t>23行 16列，源：nan 备：</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c_int列源备映射错误，源端为int None位	期望更改为text	实际备端为int None位</t>
        </is>
      </c>
      <c r="CF393" s="0" t="inlineStr">
        <is>
          <t>44行 3列，源：2013-03-12 02:00:00.00 -04:25 备：2025-05-12 00:00:00.00 -14:00</t>
        </is>
      </c>
      <c r="EQ393" s="0" t="inlineStr">
        <is>
          <t>23行 17列，源：None 备：</t>
        </is>
      </c>
      <c r="FD393" s="0" t="inlineStr">
        <is>
          <t>23行 17列，源：None 备：</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c_bigint列源备映射错误，源端为bigint None位	期望更改为text	实际备端为bigint None位</t>
        </is>
      </c>
      <c r="CF394" s="0" t="inlineStr">
        <is>
          <t>44行 4列，源：2013-03-12 02:00:00.000 -04:25 备：2025-05-12 00:00:00.000 -14:00</t>
        </is>
      </c>
      <c r="EQ394" s="0" t="inlineStr">
        <is>
          <t>23行 18列，源：None 备：</t>
        </is>
      </c>
      <c r="FD394" s="0" t="inlineStr">
        <is>
          <t>23行 18列，源：None 备：</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c_decimal列源备映射错误，源端为decimal None位	期望更改为text	实际备端为decimal None位</t>
        </is>
      </c>
      <c r="CF395" s="0" t="inlineStr">
        <is>
          <t>44行 5列，源：2013-03-12 02:00:00.0000 -04:25 备：2025-05-12 00:00:00.0000 -14:00</t>
        </is>
      </c>
      <c r="EQ395" s="0" t="inlineStr">
        <is>
          <t>23行 19列，源：None 备：</t>
        </is>
      </c>
      <c r="FD395" s="0" t="inlineStr">
        <is>
          <t>23行 19列，源：None 备：</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c_decimal38列源备映射错误，源端为decimal None位	期望更改为text	实际备端为decimal None位</t>
        </is>
      </c>
      <c r="CF396" s="0" t="inlineStr">
        <is>
          <t>44行 6列，源：2013-03-12 02:00:00.00000 -04:25 备：2025-05-12 00:00:00.00000 -14:00</t>
        </is>
      </c>
      <c r="EQ396" s="0" t="inlineStr">
        <is>
          <t>24行 0列，源：55 备：13</t>
        </is>
      </c>
      <c r="FD396" s="0" t="inlineStr">
        <is>
          <t>24行 0列，源：55 备：13</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c_decimal38_38列源备映射错误，源端为decimal None位	期望更改为text	实际备端为decimal None位</t>
        </is>
      </c>
      <c r="CF397" s="0" t="inlineStr">
        <is>
          <t>44行 7列，源：2013-03-12 02:00:00.000000 -04:25 备：2025-05-12 00:00:00.000000 -14:00</t>
        </is>
      </c>
      <c r="EQ397" s="0" t="inlineStr">
        <is>
          <t>24行 1列，源：0.0 备：</t>
        </is>
      </c>
      <c r="FD397" s="0" t="inlineStr">
        <is>
          <t>24行 1列，源：0.0 备：</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c_decimal38_10列源备映射错误，源端为decimal None位	期望更改为text	实际备端为decimal None位</t>
        </is>
      </c>
      <c r="CF398" s="0" t="inlineStr">
        <is>
          <t>44行 8列，源：2013-03-12 02:00:00.0000000 -04:25 备：2025-05-11 23:59:59.9999999 -14:00</t>
        </is>
      </c>
      <c r="EQ398" s="0" t="inlineStr">
        <is>
          <t>24行 2列，源：0.0 备：</t>
        </is>
      </c>
      <c r="FD398" s="0" t="inlineStr">
        <is>
          <t>24行 2列，源：0.0 备：</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c_decimal19_4列源备映射错误，源端为decimal None位	期望更改为text	实际备端为decimal None位</t>
        </is>
      </c>
      <c r="CF399" s="0" t="inlineStr">
        <is>
          <t>45行 0列，源：131 备：323</t>
        </is>
      </c>
      <c r="EQ399" s="0" t="inlineStr">
        <is>
          <t>24行 3列，源：0.0 备：</t>
        </is>
      </c>
      <c r="FD399" s="0" t="inlineStr">
        <is>
          <t>24行 3列，源：0.0 备：</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c_numeric列源备映射错误，源端为numeric None位	期望更改为text	实际备端为numeric None位</t>
        </is>
      </c>
      <c r="CF400" s="0" t="inlineStr">
        <is>
          <t>45行 1列，源：2003-11-05 02:00:00 -05:10 备：2026-04-17 17:18:23 +08:00</t>
        </is>
      </c>
      <c r="EQ400" s="0" t="inlineStr">
        <is>
          <t>24行 4列，源：0.0 备：</t>
        </is>
      </c>
      <c r="FD400" s="0" t="inlineStr">
        <is>
          <t>24行 4列，源：0.0 备：</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c_numeric38列源备映射错误，源端为numeric None位	期望更改为text	实际备端为numeric None位</t>
        </is>
      </c>
      <c r="CF401" s="0" t="inlineStr">
        <is>
          <t>45行 2列，源：2003-11-05 02:00:00.0 -05:10 备：2026-04-17 17:18:22.8 +08:00</t>
        </is>
      </c>
      <c r="EQ401" s="0" t="inlineStr">
        <is>
          <t>24行 5列，源：None 备：-457</t>
        </is>
      </c>
      <c r="FD401" s="0" t="inlineStr">
        <is>
          <t>24行 5列，源：None 备：-457</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c_numeric38_38列源备映射错误，源端为numeric None位	期望更改为text	实际备端为numeric None位</t>
        </is>
      </c>
      <c r="CF402" s="0" t="inlineStr">
        <is>
          <t>45行 3列，源：2003-11-05 02:00:00.00 -05:10 备：2026-04-17 17:18:22.75 +08:00</t>
        </is>
      </c>
      <c r="EQ402" s="0" t="inlineStr">
        <is>
          <t>24行 6列，源：None 备：-123456780123456781234589012345678</t>
        </is>
      </c>
      <c r="FD402" s="0" t="inlineStr">
        <is>
          <t>24行 6列，源：None 备：-123456780123456781234589012345678</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c_numeric38_10列源备映射错误，源端为numeric None位	期望更改为text	实际备端为numeric None位</t>
        </is>
      </c>
      <c r="CF403" s="0" t="inlineStr">
        <is>
          <t>45行 4列，源：2003-11-05 02:00:00.000 -05:10 备：2026-04-17 17:18:22.755 +08:00</t>
        </is>
      </c>
      <c r="EQ403" s="0" t="inlineStr">
        <is>
          <t>24行 7列，源：None 备：-0.45678901234792345678901456789010000000</t>
        </is>
      </c>
      <c r="FD403" s="0" t="inlineStr">
        <is>
          <t>24行 7列，源：None 备：-0.45678901234792345678901456789010000000</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c_numeric18_2列源备映射错误，源端为numeric None位	期望更改为text	实际备端为numeric None位</t>
        </is>
      </c>
      <c r="CF404" s="0" t="inlineStr">
        <is>
          <t>45行 5列，源：2003-11-05 02:00:00.0000 -05:10 备：2026-04-17 17:18:22.7550 +08:00</t>
        </is>
      </c>
      <c r="EQ404" s="0" t="inlineStr">
        <is>
          <t>24行 8列，源：None 备：-123456789012347890345678.9874321000</t>
        </is>
      </c>
      <c r="FD404" s="0" t="inlineStr">
        <is>
          <t>24行 8列，源：None 备：-123456789012347890345678.9874321000</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c_float列源备映射错误，源端为float None位	期望更改为text	实际备端为float None位</t>
        </is>
      </c>
      <c r="CF405" s="0" t="inlineStr">
        <is>
          <t>45行 6列，源：2003-11-05 02:00:00.00000 -05:10 备：2026-04-17 17:18:22.75495 +08:00</t>
        </is>
      </c>
      <c r="EQ405" s="0" t="inlineStr">
        <is>
          <t>24行 9列，源：None 备：-98743298765.4321</t>
        </is>
      </c>
      <c r="FD405" s="0" t="inlineStr">
        <is>
          <t>24行 9列，源：None 备：-98743298765.4321</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c_real列源备映射错误，源端为real None位	期望更改为text	实际备端为real None位</t>
        </is>
      </c>
      <c r="CF406" s="0" t="inlineStr">
        <is>
          <t>45行 7列，源：2003-11-05 02:00:00.000000 -05:10 备：2026-04-17 17:18:22.754952 +08:00</t>
        </is>
      </c>
      <c r="EQ406" s="0" t="inlineStr">
        <is>
          <t>24行 10列，源：None 备：-321</t>
        </is>
      </c>
      <c r="FD406" s="0" t="inlineStr">
        <is>
          <t>24行 10列，源：None 备：-321</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c_money列源备映射错误，源端为money None位	期望更改为text	实际备端为money None位</t>
        </is>
      </c>
      <c r="CF407" s="0" t="inlineStr">
        <is>
          <t>45行 8列，源：2003-11-05 02:00:00.0000000 -05:10 备：2026-04-17 17:18:22.7549521 +08:00</t>
        </is>
      </c>
      <c r="EQ407" s="0" t="inlineStr">
        <is>
          <t>24行 11列，源：None 备：-987654321096543210987654321098765432</t>
        </is>
      </c>
      <c r="FD407" s="0" t="inlineStr">
        <is>
          <t>24行 11列，源：None 备：-987654321096543210987654321098765432</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c_smallmoney列源备映射错误，源端为smallmoney None位	期望更改为text	实际备端为smallmoney None位</t>
        </is>
      </c>
      <c r="CF408" s="0" t="inlineStr">
        <is>
          <t>46行 0列，源：132 备：33</t>
        </is>
      </c>
      <c r="EQ408" s="0" t="inlineStr">
        <is>
          <t>24行 12列，源：None 备：-0.12345690123456712345678901234567800000</t>
        </is>
      </c>
      <c r="FD408" s="0" t="inlineStr">
        <is>
          <t>24行 12列，源：None 备：-0.12345690123456712345678901234567800000</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c_bit列源备映射错误，源端为bit None位	期望更改为text	实际备端为bit None位</t>
        </is>
      </c>
      <c r="CF409" s="0" t="inlineStr">
        <is>
          <t>46行 1列，源：2025-05-12 00:00:00 -14:00 备：1971-05-11 00:00:00 +14:00</t>
        </is>
      </c>
      <c r="EQ409" s="0" t="inlineStr">
        <is>
          <t>24行 13列，源：None 备：-6543210976543287654321.0987654321</t>
        </is>
      </c>
      <c r="FD409" s="0" t="inlineStr">
        <is>
          <t>24行 13列，源：None 备：-6543210976543287654321.0987654321</t>
        </is>
      </c>
    </row>
    <row r="410">
      <c r="A410" s="0" t="inlineStr">
        <is>
          <t>info_char_dml_batch2_pk_irp1</t>
        </is>
      </c>
      <c r="K410" s="0" t="inlineStr">
        <is>
          <t>[0;34m info_char_dml_batch2_pk_irp1 [0m源备字段数相同，源端字段：4 	备端字段4</t>
        </is>
      </c>
      <c r="W410" s="0" t="inlineStr">
        <is>
          <t>YES 源备无差异</t>
        </is>
      </c>
      <c r="X410" s="0">
        <f>A410</f>
        <v/>
      </c>
      <c r="CF410" s="0" t="inlineStr">
        <is>
          <t>46行 2列，源：2025-05-12 00:00:00.0 -14:00 备：1971-05-11 00:00:00.0 +14:00</t>
        </is>
      </c>
      <c r="EQ410" s="0" t="inlineStr">
        <is>
          <t>24行 14列，源：None 备：-9876543210954.32</t>
        </is>
      </c>
      <c r="FD410" s="0" t="inlineStr">
        <is>
          <t>24行 14列，源：None 备：-9876543210954.32</t>
        </is>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YES!PK__info_cha__3213E83F9CD6126E</t>
        </is>
      </c>
      <c r="J411" s="0" t="inlineStr">
        <is>
          <t>YES! 主键相关索引</t>
        </is>
      </c>
      <c r="K411" s="0" t="inlineStr">
        <is>
          <t xml:space="preserve"> NO!  	 id列源备映射错误，源端为int None位	期望更改为text	实际备端为int None位</t>
        </is>
      </c>
      <c r="CF411" s="0" t="inlineStr">
        <is>
          <t>46行 3列，源：2025-05-12 00:00:00.00 -14:00 备：1971-05-11 00:00:00.00 +14:00</t>
        </is>
      </c>
      <c r="EQ411" s="0" t="inlineStr">
        <is>
          <t>24行 15列，源：nan 备：</t>
        </is>
      </c>
      <c r="FD411" s="0" t="inlineStr">
        <is>
          <t>24行 15列，源：nan 备：</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c_char列源备映射错误，源端为char 1位	期望更改为text	实际备端为char 1位</t>
        </is>
      </c>
      <c r="CF412" s="0" t="inlineStr">
        <is>
          <t>46行 4列，源：2025-05-12 00:00:00.000 -14:00 备：1971-05-11 00:00:00.000 +14:00</t>
        </is>
      </c>
      <c r="EQ412" s="0" t="inlineStr">
        <is>
          <t>24行 16列，源：nan 备：</t>
        </is>
      </c>
      <c r="FD412" s="0" t="inlineStr">
        <is>
          <t>24行 16列，源：nan 备：</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c_char20列源备映射错误，源端为char 20位	期望更改为text	实际备端为char 20位</t>
        </is>
      </c>
      <c r="CF413" s="0" t="inlineStr">
        <is>
          <t>46行 5列，源：2025-05-12 00:00:00.0000 -14:00 备：1971-05-11 00:00:00.0000 +14:00</t>
        </is>
      </c>
      <c r="EQ413" s="0" t="inlineStr">
        <is>
          <t>24行 17列，源：None 备：</t>
        </is>
      </c>
      <c r="FD413" s="0" t="inlineStr">
        <is>
          <t>24行 17列，源：None 备：</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c_char200列源备映射错误，源端为char 200位	期望更改为text	实际备端为char 200位</t>
        </is>
      </c>
      <c r="CF414" s="0" t="inlineStr">
        <is>
          <t>46行 6列，源：2025-05-12 00:00:00.00000 -14:00 备：1971-05-11 00:00:00.00000 +14:00</t>
        </is>
      </c>
      <c r="EQ414" s="0" t="inlineStr">
        <is>
          <t>24行 18列，源：None 备：</t>
        </is>
      </c>
      <c r="FD414" s="0" t="inlineStr">
        <is>
          <t>24行 18列，源：None 备：</t>
        </is>
      </c>
    </row>
    <row r="415">
      <c r="K415" s="0" t="inlineStr">
        <is>
          <t>~ 空表</t>
        </is>
      </c>
      <c r="CF415" s="0" t="inlineStr">
        <is>
          <t>46行 7列，源：2025-05-12 00:00:00.000000 -14:00 备：1971-05-11 00:00:00.000000 +14:00</t>
        </is>
      </c>
      <c r="EQ415" s="0" t="inlineStr">
        <is>
          <t>24行 19列，源：None 备：</t>
        </is>
      </c>
      <c r="FD415" s="0" t="inlineStr">
        <is>
          <t>24行 19列，源：None 备：</t>
        </is>
      </c>
    </row>
    <row r="416">
      <c r="A416" s="0" t="inlineStr">
        <is>
          <t>info_hierarchyid_dml_single_pk_irp</t>
        </is>
      </c>
      <c r="K416" s="0" t="inlineStr">
        <is>
          <t>[0;34m info_hierarchyid_dml_single_pk_irp [0m源备字段数相同，源端字段：2 	备端字段2</t>
        </is>
      </c>
      <c r="W416" s="16">
        <f>HYPERLINK("#2026041723hbase0!BS2","NO 源备存在差异，共5个")</f>
        <v/>
      </c>
      <c r="X416" s="0">
        <f>A416</f>
        <v/>
      </c>
      <c r="CF416" s="0" t="inlineStr">
        <is>
          <t>46行 8列，源：2025-05-11 23:59:59.9999999 -14:00 备：1971-05-11 00:00:00.0000001 +14:00</t>
        </is>
      </c>
      <c r="EQ416" s="0" t="inlineStr">
        <is>
          <t>25行 0列，源：56 备：14</t>
        </is>
      </c>
      <c r="FD416" s="0" t="inlineStr">
        <is>
          <t>25行 0列，源：56 备：14</t>
        </is>
      </c>
    </row>
    <row r="417">
      <c r="B417" s="0" t="inlineStr">
        <is>
          <t>YES</t>
        </is>
      </c>
      <c r="C417" s="0" t="inlineStr">
        <is>
          <t>NULL</t>
        </is>
      </c>
      <c r="D417" s="0" t="inlineStr">
        <is>
          <t>NULL</t>
        </is>
      </c>
      <c r="E417" s="0" t="inlineStr">
        <is>
          <t>NULL</t>
        </is>
      </c>
      <c r="F417" s="0" t="inlineStr">
        <is>
          <t>NULL</t>
        </is>
      </c>
      <c r="G417" s="0" t="inlineStr">
        <is>
          <t>NULL</t>
        </is>
      </c>
      <c r="H417" s="0" t="inlineStr">
        <is>
          <t>NULL</t>
        </is>
      </c>
      <c r="I417" s="0" t="inlineStr">
        <is>
          <t>YES!PK__info_hie__3213E83FCD21288A</t>
        </is>
      </c>
      <c r="J417" s="0" t="inlineStr">
        <is>
          <t>YES! 主键相关索引</t>
        </is>
      </c>
      <c r="K417" s="0" t="inlineStr">
        <is>
          <t xml:space="preserve"> NO!  	 id列源备映射错误，源端为int None位	期望更改为text	实际备端为int None位</t>
        </is>
      </c>
      <c r="CF417" s="0" t="inlineStr">
        <is>
          <t>47行 0列，源：133 备：373</t>
        </is>
      </c>
      <c r="EQ417" s="0" t="inlineStr">
        <is>
          <t>25行 1列，源：127.0 备：</t>
        </is>
      </c>
      <c r="FD417" s="0" t="inlineStr">
        <is>
          <t>25行 1列，源：127.0 备：</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c_hierarchyid列源备映射错误，源端为hierarchyid 892位	期望更改为text	实际备端为hierarchyid 892位</t>
        </is>
      </c>
      <c r="CF418" s="0" t="inlineStr">
        <is>
          <t>47行 1列，源：1971-05-11 00:00:00 +14:00 备：2026-04-17 17:18:23 +08:00</t>
        </is>
      </c>
      <c r="EQ418" s="0" t="inlineStr">
        <is>
          <t>25行 2列，源：255.0 备：</t>
        </is>
      </c>
      <c r="FD418" s="0" t="inlineStr">
        <is>
          <t>25行 2列，源：255.0 备：</t>
        </is>
      </c>
    </row>
    <row r="419">
      <c r="A419" s="0" t="inlineStr">
        <is>
          <t>info_datetime2_dml_batch1_pk_urp1</t>
        </is>
      </c>
      <c r="K419" s="0" t="inlineStr">
        <is>
          <t>[0;34m info_datetime2_dml_batch1_pk_urp1 [0m源备字段数相同，源端字段：9 	备端字段9</t>
        </is>
      </c>
      <c r="W419" s="0" t="inlineStr">
        <is>
          <t>YES 源备无差异</t>
        </is>
      </c>
      <c r="X419" s="0">
        <f>A419</f>
        <v/>
      </c>
      <c r="CF419" s="0" t="inlineStr">
        <is>
          <t>47行 2列，源：1971-05-11 00:00:00.0 +14:00 备：2026-04-17 17:18:22.8 +08:00</t>
        </is>
      </c>
      <c r="EQ419" s="0" t="inlineStr">
        <is>
          <t>25行 3列，源：65535.0 备：</t>
        </is>
      </c>
      <c r="FD419" s="0" t="inlineStr">
        <is>
          <t>25行 3列，源：65535.0 备：</t>
        </is>
      </c>
    </row>
    <row r="420">
      <c r="B420" s="0" t="inlineStr">
        <is>
          <t>YES</t>
        </is>
      </c>
      <c r="C420" s="0" t="inlineStr">
        <is>
          <t>NULL</t>
        </is>
      </c>
      <c r="D420" s="0" t="inlineStr">
        <is>
          <t>NULL</t>
        </is>
      </c>
      <c r="E420" s="0" t="inlineStr">
        <is>
          <t>NULL</t>
        </is>
      </c>
      <c r="F420" s="0" t="inlineStr">
        <is>
          <t>NULL</t>
        </is>
      </c>
      <c r="G420" s="0" t="inlineStr">
        <is>
          <t>NULL</t>
        </is>
      </c>
      <c r="H420" s="0" t="inlineStr">
        <is>
          <t>NULL</t>
        </is>
      </c>
      <c r="I420" s="0" t="inlineStr">
        <is>
          <t>YES!PK__info_dat__3213E83FC2CA1155</t>
        </is>
      </c>
      <c r="J420" s="0" t="inlineStr">
        <is>
          <t>YES! 主键相关索引</t>
        </is>
      </c>
      <c r="K420" s="0" t="inlineStr">
        <is>
          <t xml:space="preserve"> NO!  	 id列源备映射错误，源端为int None位	期望更改为text	实际备端为int None位</t>
        </is>
      </c>
      <c r="CF420" s="0" t="inlineStr">
        <is>
          <t>47行 3列，源：1971-05-11 00:00:00.00 +14:00 备：2026-04-17 17:18:22.75 +08:00</t>
        </is>
      </c>
      <c r="EQ420" s="0" t="inlineStr">
        <is>
          <t>25行 4列，源：4294967295.0 备：</t>
        </is>
      </c>
      <c r="FD420" s="0" t="inlineStr">
        <is>
          <t>25行 4列，源：4294967295.0 备：</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c_dt2_0列源备映射错误，源端为datetime2 None位	期望更改为text	实际备端为datetime2 None位</t>
        </is>
      </c>
      <c r="CF421" s="0" t="inlineStr">
        <is>
          <t>47行 4列，源：1971-05-11 00:00:00.000 +14:00 备：2026-04-17 17:18:22.755 +08:00</t>
        </is>
      </c>
      <c r="EQ421" s="0" t="inlineStr">
        <is>
          <t>25行 5列，源：None 备：1000000000000000</t>
        </is>
      </c>
      <c r="FD421" s="0" t="inlineStr">
        <is>
          <t>25行 5列，源：None 备：1000000000000000</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c_dt2_1列源备映射错误，源端为datetime2 None位	期望更改为text	实际备端为datetime2 None位</t>
        </is>
      </c>
      <c r="CF422" s="0" t="inlineStr">
        <is>
          <t>47行 5列，源：1971-05-11 00:00:00.0000 +14:00 备：2026-04-17 17:18:22.7550 +08:00</t>
        </is>
      </c>
      <c r="EQ422" s="0" t="inlineStr">
        <is>
          <t>25行 6列，源：None 备：99999999999999999999999999999999</t>
        </is>
      </c>
      <c r="FD422" s="0" t="inlineStr">
        <is>
          <t>25行 6列，源：None 备：99999999999999999999999999999999</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c_dt2_2列源备映射错误，源端为datetime2 None位	期望更改为text	实际备端为datetime2 None位</t>
        </is>
      </c>
      <c r="CF423" s="0" t="inlineStr">
        <is>
          <t>47行 6列，源：1971-05-11 00:00:00.00000 +14:00 备：2026-04-17 17:18:22.75495 +08:00</t>
        </is>
      </c>
      <c r="EQ423" s="0" t="inlineStr">
        <is>
          <t>25行 7列，源：None 备：0.99999999999999999999999999999900000000</t>
        </is>
      </c>
      <c r="FD423" s="0" t="inlineStr">
        <is>
          <t>25行 7列，源：None 备：0.99999999999999999999999999999900000000</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c_dt2_3列源备映射错误，源端为datetime2 None位	期望更改为text	实际备端为datetime2 None位</t>
        </is>
      </c>
      <c r="CF424" s="0" t="inlineStr">
        <is>
          <t>47行 7列，源：1971-05-11 00:00:00.000000 +14:00 备：2026-04-17 17:18:22.754952 +08:00</t>
        </is>
      </c>
      <c r="EQ424" s="0" t="inlineStr">
        <is>
          <t>25行 8列，源：None 备：9999999999999999999999.9999990000</t>
        </is>
      </c>
      <c r="FD424" s="0" t="inlineStr">
        <is>
          <t>25行 8列，源：None 备：9999999999999999999999.9999990000</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c_dt2_4列源备映射错误，源端为datetime2 None位	期望更改为text	实际备端为datetime2 None位</t>
        </is>
      </c>
      <c r="CF425" s="0" t="inlineStr">
        <is>
          <t>47行 8列，源：1971-05-11 00:00:00.0000001 +14:00 备：2026-04-17 17:18:22.7549521 +08:00</t>
        </is>
      </c>
      <c r="EQ425" s="0" t="inlineStr">
        <is>
          <t>25行 9列，源：None 备：999999999999.9990</t>
        </is>
      </c>
      <c r="FD425" s="0" t="inlineStr">
        <is>
          <t>25行 9列，源：None 备：999999999999.9990</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c_dt2_5列源备映射错误，源端为datetime2 None位	期望更改为text	实际备端为datetime2 None位</t>
        </is>
      </c>
      <c r="CF426" s="0" t="inlineStr">
        <is>
          <t>48行 0列，源：172 备：4</t>
        </is>
      </c>
      <c r="EQ426" s="0" t="inlineStr">
        <is>
          <t>25行 10列，源：None 备：100000000000000</t>
        </is>
      </c>
      <c r="FD426" s="0" t="inlineStr">
        <is>
          <t>25行 10列，源：None 备：100000000000000</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c_dt2_6列源备映射错误，源端为datetime2 None位	期望更改为text	实际备端为datetime2 None位</t>
        </is>
      </c>
      <c r="CF427" s="0" t="inlineStr">
        <is>
          <t>48行 1列，源：1900-01-01 00:00:00 +00:00 备：0001-01-01 00:00:00 +00:00</t>
        </is>
      </c>
      <c r="EQ427" s="0" t="inlineStr">
        <is>
          <t>25行 11列，源：None 备：999999999999999999999</t>
        </is>
      </c>
      <c r="FD427" s="0" t="inlineStr">
        <is>
          <t>25行 11列，源：None 备：999999999999999999999</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c_dt2列源备映射错误，源端为datetime2 None位	期望更改为text	实际备端为datetime2 None位</t>
        </is>
      </c>
      <c r="CF428" s="0" t="inlineStr">
        <is>
          <t>48行 2列，源：1900-01-01 00:00:00.0 +00:00 备：0001-01-01 00:00:00.0 +00:00</t>
        </is>
      </c>
      <c r="EQ428" s="0" t="inlineStr">
        <is>
          <t>25行 12列，源：None 备：0.99999999999999999999999999900000000000</t>
        </is>
      </c>
      <c r="FD428" s="0" t="inlineStr">
        <is>
          <t>25行 12列，源：None 备：0.99999999999999999999999999900000000000</t>
        </is>
      </c>
    </row>
    <row r="429">
      <c r="A429" s="0" t="inlineStr">
        <is>
          <t>info_nchar_dml_batch1_pk_irp2</t>
        </is>
      </c>
      <c r="K429" s="0" t="inlineStr">
        <is>
          <t>[0;34m info_nchar_dml_batch1_pk_irp2 [0m源备字段数相同，源端字段：4 	备端字段4</t>
        </is>
      </c>
      <c r="W429" s="16">
        <f>HYPERLINK("#2026041723hbase0!BT2","NO 源备存在差异，共167个")</f>
        <v/>
      </c>
      <c r="X429" s="0">
        <f>A429</f>
        <v/>
      </c>
      <c r="CF429" s="0" t="inlineStr">
        <is>
          <t>48行 3列，源：1900-01-01 00:00:00.00 +00:00 备：0001-01-01 00:00:00.00 +00:00</t>
        </is>
      </c>
      <c r="EQ429" s="0" t="inlineStr">
        <is>
          <t>25行 13列，源：None 备：999999999999999999999.9999990000</t>
        </is>
      </c>
      <c r="FD429" s="0" t="inlineStr">
        <is>
          <t>25行 13列，源：None 备：999999999999999999999.9999990000</t>
        </is>
      </c>
    </row>
    <row r="430">
      <c r="B430" s="0" t="inlineStr">
        <is>
          <t>YES</t>
        </is>
      </c>
      <c r="C430" s="0" t="inlineStr">
        <is>
          <t>NULL</t>
        </is>
      </c>
      <c r="D430" s="0" t="inlineStr">
        <is>
          <t>NULL</t>
        </is>
      </c>
      <c r="E430" s="0" t="inlineStr">
        <is>
          <t>NULL</t>
        </is>
      </c>
      <c r="F430" s="0" t="inlineStr">
        <is>
          <t>NULL</t>
        </is>
      </c>
      <c r="G430" s="0" t="inlineStr">
        <is>
          <t>NULL</t>
        </is>
      </c>
      <c r="H430" s="0" t="inlineStr">
        <is>
          <t>NULL</t>
        </is>
      </c>
      <c r="I430" s="0" t="inlineStr">
        <is>
          <t>YES!PK__info_nch__3213E83FD5FFAC5C</t>
        </is>
      </c>
      <c r="J430" s="0" t="inlineStr">
        <is>
          <t>YES! 主键相关索引</t>
        </is>
      </c>
      <c r="K430" s="0" t="inlineStr">
        <is>
          <t xml:space="preserve"> NO!  	 id列源备映射错误，源端为int None位	期望更改为text	实际备端为int None位</t>
        </is>
      </c>
      <c r="CF430" s="0" t="inlineStr">
        <is>
          <t>48行 4列，源：1900-01-01 00:00:00.000 +00:00 备：0001-01-01 00:00:00.000 +00:00</t>
        </is>
      </c>
      <c r="EQ430" s="0" t="inlineStr">
        <is>
          <t>25行 14列，源：None 备：9999999999.99</t>
        </is>
      </c>
      <c r="FD430" s="0" t="inlineStr">
        <is>
          <t>25行 14列，源：None 备：9999999999.99</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c_nchar列源备映射错误，源端为nchar 2位	期望更改为text	实际备端为nchar 2位</t>
        </is>
      </c>
      <c r="CF431" s="0" t="inlineStr">
        <is>
          <t>48行 5列，源：1900-01-01 00:00:00.0000 +00:00 备：0001-01-01 00:00:00.0000 +00:00</t>
        </is>
      </c>
      <c r="EQ431" s="0" t="inlineStr">
        <is>
          <t>25行 15列，源：nan 备：</t>
        </is>
      </c>
      <c r="FD431" s="0" t="inlineStr">
        <is>
          <t>25行 15列，源：nan 备：</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c_nchar20列源备映射错误，源端为nchar 40位	期望更改为text	实际备端为nchar 40位</t>
        </is>
      </c>
      <c r="CF432" s="0" t="inlineStr">
        <is>
          <t>48行 6列，源：1900-01-01 00:00:00.00000 +00:00 备：0001-01-01 00:00:00.00000 +00:00</t>
        </is>
      </c>
      <c r="EQ432" s="0" t="inlineStr">
        <is>
          <t>25行 16列，源：nan 备：</t>
        </is>
      </c>
      <c r="FD432" s="0" t="inlineStr">
        <is>
          <t>25行 16列，源：nan 备：</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c_nchar3500列源备映射错误，源端为nchar 7000位	期望更改为text	实际备端为nchar 7000位</t>
        </is>
      </c>
      <c r="CF433" s="0" t="inlineStr">
        <is>
          <t>48行 7列，源：1900-01-01 00:00:00.000000 +00:00 备：0001-01-01 00:00:00.000000 +00:00</t>
        </is>
      </c>
      <c r="EQ433" s="0" t="inlineStr">
        <is>
          <t>25行 17列，源：None 备：</t>
        </is>
      </c>
      <c r="FD433" s="0" t="inlineStr">
        <is>
          <t>25行 17列，源：None 备：</t>
        </is>
      </c>
    </row>
    <row r="434">
      <c r="A434" s="0" t="inlineStr">
        <is>
          <t>info_char_dml_batch2_pk_irp2</t>
        </is>
      </c>
      <c r="K434" s="0" t="inlineStr">
        <is>
          <t>[0;34m info_char_dml_batch2_pk_irp2 [0m源备字段数相同，源端字段：4 	备端字段4</t>
        </is>
      </c>
      <c r="W434" s="0" t="inlineStr">
        <is>
          <t>YES 源备无差异</t>
        </is>
      </c>
      <c r="X434" s="0">
        <f>A434</f>
        <v/>
      </c>
      <c r="CF434" s="0" t="inlineStr">
        <is>
          <t>48行 8列，源：1900-01-01 00:00:00.0000000 +00:00 备：0001-01-01 00:00:00.0000000 +00:00</t>
        </is>
      </c>
      <c r="EQ434" s="0" t="inlineStr">
        <is>
          <t>25行 18列，源：None 备：</t>
        </is>
      </c>
      <c r="FD434" s="0" t="inlineStr">
        <is>
          <t>25行 18列，源：None 备：</t>
        </is>
      </c>
    </row>
    <row r="435">
      <c r="B435" s="0" t="inlineStr">
        <is>
          <t>YES</t>
        </is>
      </c>
      <c r="C435" s="0" t="inlineStr">
        <is>
          <t>NULL</t>
        </is>
      </c>
      <c r="D435" s="0" t="inlineStr">
        <is>
          <t>NULL</t>
        </is>
      </c>
      <c r="E435" s="0" t="inlineStr">
        <is>
          <t>NULL</t>
        </is>
      </c>
      <c r="F435" s="0" t="inlineStr">
        <is>
          <t>NULL</t>
        </is>
      </c>
      <c r="G435" s="0" t="inlineStr">
        <is>
          <t>NULL</t>
        </is>
      </c>
      <c r="H435" s="0" t="inlineStr">
        <is>
          <t>NULL</t>
        </is>
      </c>
      <c r="I435" s="0" t="inlineStr">
        <is>
          <t>YES!PK__info_cha__3213E83FF1773D01</t>
        </is>
      </c>
      <c r="J435" s="0" t="inlineStr">
        <is>
          <t>YES! 主键相关索引</t>
        </is>
      </c>
      <c r="K435" s="0" t="inlineStr">
        <is>
          <t xml:space="preserve"> NO!  	 id列源备映射错误，源端为int None位	期望更改为text	实际备端为int None位</t>
        </is>
      </c>
      <c r="CF435" s="0" t="inlineStr">
        <is>
          <t>49行 0列，源：173 备：5</t>
        </is>
      </c>
      <c r="EQ435" s="0" t="inlineStr">
        <is>
          <t>25行 19列，源：None 备：</t>
        </is>
      </c>
      <c r="FD435" s="0" t="inlineStr">
        <is>
          <t>25行 19列，源：None 备：</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c_char列源备映射错误，源端为char 1位	期望更改为text	实际备端为char 1位</t>
        </is>
      </c>
      <c r="CF436" s="0" t="inlineStr">
        <is>
          <t>49行 1列，源：2026-04-17 17:18:23 +08:00 备：9999-12-31 23:59:59 +00:00</t>
        </is>
      </c>
      <c r="EQ436" s="0" t="inlineStr">
        <is>
          <t>26行 0列，源：57 备：15</t>
        </is>
      </c>
      <c r="FD436" s="0" t="inlineStr">
        <is>
          <t>26行 0列，源：57 备：15</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c_char20列源备映射错误，源端为char 20位	期望更改为text	实际备端为char 20位</t>
        </is>
      </c>
      <c r="CF437" s="0" t="inlineStr">
        <is>
          <t>49行 2列，源：2026-04-17 17:18:22.8 +08:00 备：9999-12-31 23:59:59.9 +00:00</t>
        </is>
      </c>
      <c r="EQ437" s="0" t="inlineStr">
        <is>
          <t>26行 1列，源：255.0 备：</t>
        </is>
      </c>
      <c r="FD437" s="0" t="inlineStr">
        <is>
          <t>26行 1列，源：255.0 备：</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c_char200列源备映射错误，源端为char 200位	期望更改为text	实际备端为char 200位</t>
        </is>
      </c>
      <c r="CF438" s="0" t="inlineStr">
        <is>
          <t>49行 3列，源：2026-04-17 17:18:22.75 +08:00 备：9999-12-31 23:59:59.99 +00:00</t>
        </is>
      </c>
      <c r="EQ438" s="0" t="inlineStr">
        <is>
          <t>26行 2列，源：32767.0 备：</t>
        </is>
      </c>
      <c r="FD438" s="0" t="inlineStr">
        <is>
          <t>26行 2列，源：32767.0 备：</t>
        </is>
      </c>
    </row>
    <row r="439">
      <c r="K439" s="0" t="inlineStr">
        <is>
          <t>~ 空表</t>
        </is>
      </c>
      <c r="CF439" s="0" t="inlineStr">
        <is>
          <t>49行 4列，源：2026-04-17 17:18:22.755 +08:00 备：9999-12-31 23:59:59.999 +00:00</t>
        </is>
      </c>
      <c r="EQ439" s="0" t="inlineStr">
        <is>
          <t>26行 3列，源：2147483647.0 备：</t>
        </is>
      </c>
      <c r="FD439" s="0" t="inlineStr">
        <is>
          <t>26行 3列，源：2147483647.0 备：</t>
        </is>
      </c>
    </row>
    <row r="440">
      <c r="A440" s="0" t="inlineStr">
        <is>
          <t>info_date_dml_single_pk_urp</t>
        </is>
      </c>
      <c r="K440" s="0" t="inlineStr">
        <is>
          <t>[0;34m info_date_dml_single_pk_urp [0m源备字段数相同，源端字段：2 	备端字段2</t>
        </is>
      </c>
      <c r="W440" s="16">
        <f>HYPERLINK("#2026041723hbase0!BU2","NO 源备存在差异，共1个")</f>
        <v/>
      </c>
      <c r="X440" s="0">
        <f>A440</f>
        <v/>
      </c>
      <c r="CF440" s="0" t="inlineStr">
        <is>
          <t>49行 5列，源：2026-04-17 17:18:22.7550 +08:00 备：9999-12-31 23:59:59.9999 +00:00</t>
        </is>
      </c>
      <c r="EQ440" s="0" t="inlineStr">
        <is>
          <t>26行 4列，源：9.223372036854776e+18 备：</t>
        </is>
      </c>
      <c r="FD440" s="0" t="inlineStr">
        <is>
          <t>26行 4列，源：9.223372036854776e+18 备：</t>
        </is>
      </c>
    </row>
    <row r="441">
      <c r="B441" s="0" t="inlineStr">
        <is>
          <t>YES</t>
        </is>
      </c>
      <c r="C441" s="0" t="inlineStr">
        <is>
          <t>NULL</t>
        </is>
      </c>
      <c r="D441" s="0" t="inlineStr">
        <is>
          <t>NULL</t>
        </is>
      </c>
      <c r="E441" s="0" t="inlineStr">
        <is>
          <t>NULL</t>
        </is>
      </c>
      <c r="F441" s="0" t="inlineStr">
        <is>
          <t>NULL</t>
        </is>
      </c>
      <c r="G441" s="0" t="inlineStr">
        <is>
          <t>NULL</t>
        </is>
      </c>
      <c r="H441" s="0" t="inlineStr">
        <is>
          <t>NULL</t>
        </is>
      </c>
      <c r="I441" s="0" t="inlineStr">
        <is>
          <t>YES!PK__info_dat__3213E83FD785C27E</t>
        </is>
      </c>
      <c r="J441" s="0" t="inlineStr">
        <is>
          <t>YES! 主键相关索引</t>
        </is>
      </c>
      <c r="K441" s="0" t="inlineStr">
        <is>
          <t xml:space="preserve"> NO!  	 id列源备映射错误，源端为int None位	期望更改为text	实际备端为int None位</t>
        </is>
      </c>
      <c r="CF441" s="0" t="inlineStr">
        <is>
          <t>49行 6列，源：2026-04-17 17:18:22.75495 +08:00 备：9999-12-31 23:59:59.99999 +00:00</t>
        </is>
      </c>
      <c r="EQ441" s="0" t="inlineStr">
        <is>
          <t>26行 5列，源：None 备：0</t>
        </is>
      </c>
      <c r="FD441" s="0" t="inlineStr">
        <is>
          <t>26行 5列，源：None 备：0</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c_date列源备映射错误，源端为date None位	期望更改为text	实际备端为date None位</t>
        </is>
      </c>
      <c r="CF442" s="0" t="inlineStr">
        <is>
          <t>49行 7列，源：2026-04-17 17:18:22.754952 +08:00 备：9999-12-31 23:59:59.999999 +00:00</t>
        </is>
      </c>
      <c r="EQ442" s="0" t="inlineStr">
        <is>
          <t>26行 6列，源：None 备：1</t>
        </is>
      </c>
      <c r="FD442" s="0" t="inlineStr">
        <is>
          <t>26行 6列，源：None 备：1</t>
        </is>
      </c>
    </row>
    <row r="443">
      <c r="A443" s="0" t="inlineStr">
        <is>
          <t>info_datetime2_dml_batch1_pk_urp2</t>
        </is>
      </c>
      <c r="K443" s="0" t="inlineStr">
        <is>
          <t>[0;34m info_datetime2_dml_batch1_pk_urp2 [0m源备字段数相同，源端字段：9 	备端字段9</t>
        </is>
      </c>
      <c r="W443" s="16">
        <f>HYPERLINK("#2026041723hbase0!BV2","NO 源备存在差异，共15个")</f>
        <v/>
      </c>
      <c r="X443" s="0">
        <f>A443</f>
        <v/>
      </c>
      <c r="CF443" s="0" t="inlineStr">
        <is>
          <t>49行 8列，源：2026-04-17 17:18:22.7549521 +08:00 备：9999-12-31 23:59:59.9999999 +00:00</t>
        </is>
      </c>
      <c r="EQ443" s="0" t="inlineStr">
        <is>
          <t>26行 7列，源：None 备：0.00000000000000000000000000100000000000</t>
        </is>
      </c>
      <c r="FD443" s="0" t="inlineStr">
        <is>
          <t>26行 7列，源：None 备：0.00000000000000000000000000100000000000</t>
        </is>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YES!PK__info_dat__3213E83F8DD61F52</t>
        </is>
      </c>
      <c r="J444" s="0" t="inlineStr">
        <is>
          <t>YES! 主键相关索引</t>
        </is>
      </c>
      <c r="K444" s="0" t="inlineStr">
        <is>
          <t xml:space="preserve"> NO!  	 id列源备映射错误，源端为int None位	期望更改为text	实际备端为int None位</t>
        </is>
      </c>
      <c r="CF444" s="0" t="inlineStr">
        <is>
          <t>50行 0列，源：174 备：6</t>
        </is>
      </c>
      <c r="EQ444" s="0" t="inlineStr">
        <is>
          <t>26行 8列，源：None 备：0.0000000010</t>
        </is>
      </c>
      <c r="FD444" s="0" t="inlineStr">
        <is>
          <t>26行 8列，源：None 备：0.0000000010</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c_dt2_0列源备映射错误，源端为datetime2 None位	期望更改为text	实际备端为datetime2 None位</t>
        </is>
      </c>
      <c r="CF445" s="0" t="inlineStr">
        <is>
          <t>50行 1列，源：0001-01-01 00:00:00 +00:00 备：2063-05-11 10:30:45 -04:00</t>
        </is>
      </c>
      <c r="EQ445" s="0" t="inlineStr">
        <is>
          <t>26行 9列，源：None 备：0.0001</t>
        </is>
      </c>
      <c r="FD445" s="0" t="inlineStr">
        <is>
          <t>26行 9列，源：None 备：0.0001</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c_dt2_1列源备映射错误，源端为datetime2 None位	期望更改为text	实际备端为datetime2 None位</t>
        </is>
      </c>
      <c r="CF446" s="0" t="inlineStr">
        <is>
          <t>50行 2列，源：0001-01-01 00:00:00.0 +00:00 备：2063-05-11 10:30:45.1 -04:00</t>
        </is>
      </c>
      <c r="EQ446" s="0" t="inlineStr">
        <is>
          <t>26行 10列，源：None 备：0</t>
        </is>
      </c>
      <c r="FD446" s="0" t="inlineStr">
        <is>
          <t>26行 10列，源：None 备：0</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c_dt2_2列源备映射错误，源端为datetime2 None位	期望更改为text	实际备端为datetime2 None位</t>
        </is>
      </c>
      <c r="CF447" s="0" t="inlineStr">
        <is>
          <t>50行 3列，源：0001-01-01 00:00:00.00 +00:00 备：2063-05-11 10:30:45.12 -04:00</t>
        </is>
      </c>
      <c r="EQ447" s="0" t="inlineStr">
        <is>
          <t>26行 11列，源：None 备：1</t>
        </is>
      </c>
      <c r="FD447" s="0" t="inlineStr">
        <is>
          <t>26行 11列，源：None 备：1</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c_dt2_3列源备映射错误，源端为datetime2 None位	期望更改为text	实际备端为datetime2 None位</t>
        </is>
      </c>
      <c r="CF448" s="0" t="inlineStr">
        <is>
          <t>50行 4列，源：0001-01-01 00:00:00.000 +00:00 备：2063-05-11 10:30:45.123 -04:00</t>
        </is>
      </c>
      <c r="EQ448" s="0" t="inlineStr">
        <is>
          <t>26行 12列，源：None 备：0.00000000000000000000000000000100000000</t>
        </is>
      </c>
      <c r="FD448" s="0" t="inlineStr">
        <is>
          <t>26行 12列，源：None 备：0.00000000000000000000000000000100000000</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c_dt2_4列源备映射错误，源端为datetime2 None位	期望更改为text	实际备端为datetime2 None位</t>
        </is>
      </c>
      <c r="CF449" s="0" t="inlineStr">
        <is>
          <t>50行 5列，源：0001-01-01 00:00:00.0000 +00:00 备：2063-05-11 10:30:45.1235 -04:00</t>
        </is>
      </c>
      <c r="EQ449" s="0" t="inlineStr">
        <is>
          <t>26行 13列，源：None 备：0.0000010000</t>
        </is>
      </c>
      <c r="FD449" s="0" t="inlineStr">
        <is>
          <t>26行 13列，源：None 备：0.0000010000</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c_dt2_5列源备映射错误，源端为datetime2 None位	期望更改为text	实际备端为datetime2 None位</t>
        </is>
      </c>
      <c r="CF450" s="0" t="inlineStr">
        <is>
          <t>50行 6列，源：0001-01-01 00:00:00.00000 +00:00 备：2063-05-11 10:30:45.12346 -04:00</t>
        </is>
      </c>
      <c r="EQ450" s="0" t="inlineStr">
        <is>
          <t>26行 14列，源：None 备：0.01</t>
        </is>
      </c>
      <c r="FD450" s="0" t="inlineStr">
        <is>
          <t>26行 14列，源：None 备：0.01</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c_dt2_6列源备映射错误，源端为datetime2 None位	期望更改为text	实际备端为datetime2 None位</t>
        </is>
      </c>
      <c r="CF451" s="0" t="inlineStr">
        <is>
          <t>50行 7列，源：0001-01-01 00:00:00.000000 +00:00 备：2063-05-11 10:30:45.123457 -04:00</t>
        </is>
      </c>
      <c r="EQ451" s="0" t="inlineStr">
        <is>
          <t>26行 15列，源：nan 备：</t>
        </is>
      </c>
      <c r="FD451" s="0" t="inlineStr">
        <is>
          <t>26行 15列，源：nan 备：</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c_dt2列源备映射错误，源端为datetime2 None位	期望更改为text	实际备端为datetime2 None位</t>
        </is>
      </c>
      <c r="CF452" s="0" t="inlineStr">
        <is>
          <t>50行 8列，源：0001-01-01 00:00:00.0000000 +00:00 备：2063-05-11 10:30:45.1234567 -04:00</t>
        </is>
      </c>
      <c r="EQ452" s="0" t="inlineStr">
        <is>
          <t>26行 16列，源：nan 备：</t>
        </is>
      </c>
      <c r="FD452" s="0" t="inlineStr">
        <is>
          <t>26行 16列，源：nan 备：</t>
        </is>
      </c>
    </row>
    <row r="453">
      <c r="A453" s="0" t="inlineStr">
        <is>
          <t>info_varcharmax_dml_batch1_pk_irp1</t>
        </is>
      </c>
      <c r="K453" s="0" t="inlineStr">
        <is>
          <t>[0;34m info_varcharmax_dml_batch1_pk_irp1 [0m源备字段数相同，源端字段：3 	备端字段3</t>
        </is>
      </c>
      <c r="W453" s="0" t="inlineStr">
        <is>
          <t>YES 源备无差异</t>
        </is>
      </c>
      <c r="X453" s="0">
        <f>A453</f>
        <v/>
      </c>
      <c r="CF453" s="0" t="inlineStr">
        <is>
          <t>51行 0列，源：177 备：7</t>
        </is>
      </c>
      <c r="EQ453" s="0" t="inlineStr">
        <is>
          <t>26行 17列，源：None 备：</t>
        </is>
      </c>
      <c r="FD453" s="0" t="inlineStr">
        <is>
          <t>26行 17列，源：None 备：</t>
        </is>
      </c>
    </row>
    <row r="454">
      <c r="B454" s="0" t="inlineStr">
        <is>
          <t>YES</t>
        </is>
      </c>
      <c r="C454" s="0" t="inlineStr">
        <is>
          <t>NULL</t>
        </is>
      </c>
      <c r="D454" s="0" t="inlineStr">
        <is>
          <t>NULL</t>
        </is>
      </c>
      <c r="E454" s="0" t="inlineStr">
        <is>
          <t>NULL</t>
        </is>
      </c>
      <c r="F454" s="0" t="inlineStr">
        <is>
          <t>NULL</t>
        </is>
      </c>
      <c r="G454" s="0" t="inlineStr">
        <is>
          <t>NULL</t>
        </is>
      </c>
      <c r="H454" s="0" t="inlineStr">
        <is>
          <t>NULL</t>
        </is>
      </c>
      <c r="I454" s="0" t="inlineStr">
        <is>
          <t>YES!PK__info_var__3213E83F2FF7F6A1</t>
        </is>
      </c>
      <c r="J454" s="0" t="inlineStr">
        <is>
          <t>YES! 主键相关索引</t>
        </is>
      </c>
      <c r="K454" s="0" t="inlineStr">
        <is>
          <t xml:space="preserve"> NO!  	 id列源备映射错误，源端为int None位	期望更改为text	实际备端为int None位</t>
        </is>
      </c>
      <c r="CF454" s="0" t="inlineStr">
        <is>
          <t>52行 0列，源：178 备：72</t>
        </is>
      </c>
      <c r="EQ454" s="0" t="inlineStr">
        <is>
          <t>26行 18列，源：None 备：</t>
        </is>
      </c>
      <c r="FD454" s="0" t="inlineStr">
        <is>
          <t>26行 18列，源：None 备：</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c_varchar_max列源备映射错误，源端为varchar -1位	期望更改为text	实际备端为varchar -1位</t>
        </is>
      </c>
      <c r="CF455" s="0" t="inlineStr">
        <is>
          <t>52行 1列，源：2000-05-11 00:30:45 +09:00 备：1900-01-01 00:00:00 +00:00</t>
        </is>
      </c>
      <c r="EQ455" s="0" t="inlineStr">
        <is>
          <t>26行 19列，源：None 备：</t>
        </is>
      </c>
      <c r="FD455" s="0" t="inlineStr">
        <is>
          <t>26行 19列，源：None 备：</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c_nvarchar_max列源备映射错误，源端为nvarchar -1位	期望更改为text	实际备端为nvarchar -1位</t>
        </is>
      </c>
      <c r="CF456" s="0" t="inlineStr">
        <is>
          <t>52行 2列，源：2000-05-11 00:30:45.1 +09:00 备：1900-01-01 00:00:00.0 +00:00</t>
        </is>
      </c>
      <c r="EQ456" s="0" t="inlineStr">
        <is>
          <t>27行 0列，源：58 备：151</t>
        </is>
      </c>
      <c r="FD456" s="0" t="inlineStr">
        <is>
          <t>27行 0列，源：58 备：16</t>
        </is>
      </c>
    </row>
    <row r="457">
      <c r="K457" s="0" t="inlineStr">
        <is>
          <t>~ 空表</t>
        </is>
      </c>
      <c r="CF457" s="0" t="inlineStr">
        <is>
          <t>52行 3列，源：2000-05-11 00:30:45.12 +09:00 备：1900-01-01 00:00:00.00 +00:00</t>
        </is>
      </c>
      <c r="EQ457" s="0" t="inlineStr">
        <is>
          <t>27行 1列，源：0.0 备：</t>
        </is>
      </c>
      <c r="FD457" s="0" t="inlineStr">
        <is>
          <t>27行 1列，源：0.0 备：</t>
        </is>
      </c>
    </row>
    <row r="458">
      <c r="A458" s="0" t="inlineStr">
        <is>
          <t>info_nvarchar_dml_single_pk_irp</t>
        </is>
      </c>
      <c r="K458" s="0" t="inlineStr">
        <is>
          <t>[0;34m info_nvarchar_dml_single_pk_irp [0m源备字段数相同，源端字段：4 	备端字段4</t>
        </is>
      </c>
      <c r="W458" s="16">
        <f>HYPERLINK("#2026041723hbase0!BW2","NO 源备存在差异，共108个")</f>
        <v/>
      </c>
      <c r="X458" s="0">
        <f>A458</f>
        <v/>
      </c>
      <c r="CF458" s="0" t="inlineStr">
        <is>
          <t>52行 4列，源：2000-05-11 00:30:45.123 +09:00 备：1900-01-01 00:00:00.000 +00:00</t>
        </is>
      </c>
      <c r="EQ458" s="0" t="inlineStr">
        <is>
          <t>27行 2列，源：-32768.0 备：</t>
        </is>
      </c>
      <c r="FD458" s="0" t="inlineStr">
        <is>
          <t>27行 2列，源：-32768.0 备：</t>
        </is>
      </c>
    </row>
    <row r="459">
      <c r="B459" s="0" t="inlineStr">
        <is>
          <t>YES</t>
        </is>
      </c>
      <c r="C459" s="0" t="inlineStr">
        <is>
          <t>NULL</t>
        </is>
      </c>
      <c r="D459" s="0" t="inlineStr">
        <is>
          <t>NULL</t>
        </is>
      </c>
      <c r="E459" s="0" t="inlineStr">
        <is>
          <t>NULL</t>
        </is>
      </c>
      <c r="F459" s="0" t="inlineStr">
        <is>
          <t>NULL</t>
        </is>
      </c>
      <c r="G459" s="0" t="inlineStr">
        <is>
          <t>NULL</t>
        </is>
      </c>
      <c r="H459" s="0" t="inlineStr">
        <is>
          <t>NULL</t>
        </is>
      </c>
      <c r="I459" s="0" t="inlineStr">
        <is>
          <t>YES!PK__info_nva__3213E83F6EB800C0</t>
        </is>
      </c>
      <c r="J459" s="0" t="inlineStr">
        <is>
          <t>YES! 主键相关索引</t>
        </is>
      </c>
      <c r="K459" s="0" t="inlineStr">
        <is>
          <t xml:space="preserve"> NO!  	 id列源备映射错误，源端为int None位	期望更改为text	实际备端为int None位</t>
        </is>
      </c>
      <c r="CF459" s="0" t="inlineStr">
        <is>
          <t>52行 5列，源：2000-05-11 00:30:45.1235 +09:00 备：1900-01-01 00:00:00.0000 +00:00</t>
        </is>
      </c>
      <c r="EQ459" s="0" t="inlineStr">
        <is>
          <t>27行 3列，源：-2147483648.0 备：</t>
        </is>
      </c>
      <c r="FD459" s="0" t="inlineStr">
        <is>
          <t>27行 3列，源：-2147483648.0 备：</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c_nvarchar列源备映射错误，源端为nvarchar 2位	期望更改为text	实际备端为nvarchar 2位</t>
        </is>
      </c>
      <c r="CF460" s="0" t="inlineStr">
        <is>
          <t>52行 6列，源：2000-05-11 00:30:45.12346 +09:00 备：1900-01-01 00:00:00.00000 +00:00</t>
        </is>
      </c>
      <c r="EQ460" s="0" t="inlineStr">
        <is>
          <t>27行 4列，源：-9.223372036854776e+18 备：</t>
        </is>
      </c>
      <c r="FD460" s="0" t="inlineStr">
        <is>
          <t>27行 4列，源：-9.223372036854776e+18 备：</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c_nvarchar20列源备映射错误，源端为nvarchar 40位	期望更改为text	实际备端为nvarchar 40位</t>
        </is>
      </c>
      <c r="CF461" s="0" t="inlineStr">
        <is>
          <t>52行 7列，源：2000-05-11 00:30:45.123457 +09:00 备：1900-01-01 00:00:00.000000 +00:00</t>
        </is>
      </c>
      <c r="EQ461" s="0" t="inlineStr">
        <is>
          <t>27行 5列，源：None 备：</t>
        </is>
      </c>
      <c r="FD461" s="0" t="inlineStr">
        <is>
          <t>27行 5列，源：None 备：</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c_nvarchar4000列源备映射错误，源端为nvarchar 8000位	期望更改为text	实际备端为nvarchar 8000位</t>
        </is>
      </c>
      <c r="CF462" s="0" t="inlineStr">
        <is>
          <t>52行 8列，源：2000-05-11 00:30:45.1234567 +09:00 备：1900-01-01 00:00:00.0000000 +00:00</t>
        </is>
      </c>
      <c r="EQ462" s="0" t="inlineStr">
        <is>
          <t>27行 6列，源：None 备：</t>
        </is>
      </c>
      <c r="FD462" s="0" t="inlineStr">
        <is>
          <t>27行 6列，源：None 备：</t>
        </is>
      </c>
    </row>
    <row r="463">
      <c r="A463" s="0" t="inlineStr">
        <is>
          <t>info_datetime2_dml_batch1_pk_drp1</t>
        </is>
      </c>
      <c r="K463" s="0" t="inlineStr">
        <is>
          <t>[0;34m info_datetime2_dml_batch1_pk_drp1 [0m源备字段数相同，源端字段：9 	备端字段9</t>
        </is>
      </c>
      <c r="W463" s="0" t="inlineStr">
        <is>
          <t>YES 源备无差异</t>
        </is>
      </c>
      <c r="X463" s="0">
        <f>A463</f>
        <v/>
      </c>
      <c r="CF463" s="0" t="inlineStr">
        <is>
          <t>53行 0列，源：179 备：73</t>
        </is>
      </c>
      <c r="EQ463" s="0" t="inlineStr">
        <is>
          <t>27行 7列，源：None 备：</t>
        </is>
      </c>
      <c r="FD463" s="0" t="inlineStr">
        <is>
          <t>27行 7列，源：None 备：</t>
        </is>
      </c>
    </row>
    <row r="464">
      <c r="B464" s="0" t="inlineStr">
        <is>
          <t>YES</t>
        </is>
      </c>
      <c r="C464" s="0" t="inlineStr">
        <is>
          <t>NULL</t>
        </is>
      </c>
      <c r="D464" s="0" t="inlineStr">
        <is>
          <t>NULL</t>
        </is>
      </c>
      <c r="E464" s="0" t="inlineStr">
        <is>
          <t>NULL</t>
        </is>
      </c>
      <c r="F464" s="0" t="inlineStr">
        <is>
          <t>NULL</t>
        </is>
      </c>
      <c r="G464" s="0" t="inlineStr">
        <is>
          <t>NULL</t>
        </is>
      </c>
      <c r="H464" s="0" t="inlineStr">
        <is>
          <t>NULL</t>
        </is>
      </c>
      <c r="I464" s="0" t="inlineStr">
        <is>
          <t>YES!PK__info_dat__3213E83F059B3B82</t>
        </is>
      </c>
      <c r="J464" s="0" t="inlineStr">
        <is>
          <t>YES! 主键相关索引</t>
        </is>
      </c>
      <c r="K464" s="0" t="inlineStr">
        <is>
          <t xml:space="preserve"> NO!  	 id列源备映射错误，源端为int None位	期望更改为text	实际备端为int None位</t>
        </is>
      </c>
      <c r="CF464" s="0" t="inlineStr">
        <is>
          <t>53行 1列，源：1999-05-16 01:30:45 +10:15 备：2026-04-17 17:18:23 +08:00</t>
        </is>
      </c>
      <c r="EQ464" s="0" t="inlineStr">
        <is>
          <t>27行 8列，源：None 备：</t>
        </is>
      </c>
      <c r="FD464" s="0" t="inlineStr">
        <is>
          <t>27行 8列，源：None 备：</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c_dt2_0列源备映射错误，源端为datetime2 None位	期望更改为text	实际备端为datetime2 None位</t>
        </is>
      </c>
      <c r="CF465" s="0" t="inlineStr">
        <is>
          <t>53行 2列，源：1999-05-16 01:30:45.1 +10:15 备：2026-04-17 17:18:22.8 +08:00</t>
        </is>
      </c>
      <c r="EQ465" s="0" t="inlineStr">
        <is>
          <t>27行 9列，源：None 备：</t>
        </is>
      </c>
      <c r="FD465" s="0" t="inlineStr">
        <is>
          <t>27行 9列，源：None 备：</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c_dt2_1列源备映射错误，源端为datetime2 None位	期望更改为text	实际备端为datetime2 None位</t>
        </is>
      </c>
      <c r="CF466" s="0" t="inlineStr">
        <is>
          <t>53行 3列，源：1999-05-16 01:30:45.12 +10:15 备：2026-04-17 17:18:22.75 +08:00</t>
        </is>
      </c>
      <c r="EQ466" s="0" t="inlineStr">
        <is>
          <t>27行 10列，源：None 备：</t>
        </is>
      </c>
      <c r="FD466" s="0" t="inlineStr">
        <is>
          <t>27行 10列，源：None 备：</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c_dt2_2列源备映射错误，源端为datetime2 None位	期望更改为text	实际备端为datetime2 None位</t>
        </is>
      </c>
      <c r="CF467" s="0" t="inlineStr">
        <is>
          <t>53行 4列，源：1999-05-16 01:30:45.123 +10:15 备：2026-04-17 17:18:22.755 +08:00</t>
        </is>
      </c>
      <c r="EQ467" s="0" t="inlineStr">
        <is>
          <t>27行 11列，源：None 备：</t>
        </is>
      </c>
      <c r="FD467" s="0" t="inlineStr">
        <is>
          <t>27行 11列，源：None 备：</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c_dt2_3列源备映射错误，源端为datetime2 None位	期望更改为text	实际备端为datetime2 None位</t>
        </is>
      </c>
      <c r="CF468" s="0" t="inlineStr">
        <is>
          <t>53行 5列，源：1999-05-16 01:30:45.1235 +10:15 备：2026-04-17 17:18:22.7550 +08:00</t>
        </is>
      </c>
      <c r="EQ468" s="0" t="inlineStr">
        <is>
          <t>27行 12列，源：None 备：</t>
        </is>
      </c>
      <c r="FD468" s="0" t="inlineStr">
        <is>
          <t>27行 12列，源：None 备：</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c_dt2_4列源备映射错误，源端为datetime2 None位	期望更改为text	实际备端为datetime2 None位</t>
        </is>
      </c>
      <c r="CF469" s="0" t="inlineStr">
        <is>
          <t>53行 6列，源：1999-05-16 01:30:45.12346 +10:15 备：2026-04-17 17:18:22.75495 +08:00</t>
        </is>
      </c>
      <c r="EQ469" s="0" t="inlineStr">
        <is>
          <t>27行 13列，源：None 备：</t>
        </is>
      </c>
      <c r="FD469" s="0" t="inlineStr">
        <is>
          <t>27行 13列，源：None 备：</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c_dt2_5列源备映射错误，源端为datetime2 None位	期望更改为text	实际备端为datetime2 None位</t>
        </is>
      </c>
      <c r="CF470" s="0" t="inlineStr">
        <is>
          <t>53行 7列，源：1999-05-16 01:30:45.123457 +10:15 备：2026-04-17 17:18:22.754952 +08:00</t>
        </is>
      </c>
      <c r="EQ470" s="0" t="inlineStr">
        <is>
          <t>27行 14列，源：None 备：</t>
        </is>
      </c>
      <c r="FD470" s="0" t="inlineStr">
        <is>
          <t>27行 14列，源：None 备：</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c_dt2_6列源备映射错误，源端为datetime2 None位	期望更改为text	实际备端为datetime2 None位</t>
        </is>
      </c>
      <c r="CF471" s="0" t="inlineStr">
        <is>
          <t>53行 8列，源：1999-05-16 01:30:45.1234567 +10:15 备：2026-04-17 17:18:22.7549521 +08:00</t>
        </is>
      </c>
      <c r="EQ471" s="0" t="inlineStr">
        <is>
          <t>27行 15列，源：nan 备：</t>
        </is>
      </c>
      <c r="FD471" s="0" t="inlineStr">
        <is>
          <t>27行 15列，源：nan 备：123456789000000002003480098325095514112.0000000000000</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c_dt2列源备映射错误，源端为datetime2 None位	期望更改为text	实际备端为datetime2 None位</t>
        </is>
      </c>
      <c r="CF472" s="0" t="inlineStr">
        <is>
          <t>54行 0列，源：180 备：74</t>
        </is>
      </c>
      <c r="EQ472" s="0" t="inlineStr">
        <is>
          <t>27行 16列，源：nan 备：</t>
        </is>
      </c>
      <c r="FD472" s="0" t="inlineStr">
        <is>
          <t>27行 16列，源：nan 备：340282306073709652508363335590014353408.000000</t>
        </is>
      </c>
    </row>
    <row r="473">
      <c r="K473" s="0" t="inlineStr">
        <is>
          <t>~ 空表</t>
        </is>
      </c>
      <c r="CF473" s="0" t="inlineStr">
        <is>
          <t>54行 1列，源：2013-03-12 02:00:00 -04:25 备：0001-01-01 00:00:00 +00:00</t>
        </is>
      </c>
      <c r="EQ473" s="0" t="inlineStr">
        <is>
          <t>27行 17列，源：None 备：</t>
        </is>
      </c>
      <c r="FD473" s="0" t="inlineStr">
        <is>
          <t>27行 17列，源：None 备：123456.7890</t>
        </is>
      </c>
    </row>
    <row r="474">
      <c r="A474" s="0" t="inlineStr">
        <is>
          <t>info_varcharmax_dml_batch1_pk_irp2</t>
        </is>
      </c>
      <c r="K474" s="0" t="inlineStr">
        <is>
          <t>[0;34m info_varcharmax_dml_batch1_pk_irp2 [0m源备字段数相同，源端字段：3 	备端字段3</t>
        </is>
      </c>
      <c r="W474" s="0" t="inlineStr">
        <is>
          <t>YES 源备无差异</t>
        </is>
      </c>
      <c r="X474" s="0">
        <f>A474</f>
        <v/>
      </c>
      <c r="CF474" s="0" t="inlineStr">
        <is>
          <t>54行 2列，源：2013-03-12 02:00:00.0 -04:25 备：0001-01-01 00:00:00.0 +00:00</t>
        </is>
      </c>
      <c r="EQ474" s="0" t="inlineStr">
        <is>
          <t>27行 18列，源：None 备：</t>
        </is>
      </c>
      <c r="FD474" s="0" t="inlineStr">
        <is>
          <t>27行 18列，源：None 备：1234.5678</t>
        </is>
      </c>
    </row>
    <row r="475">
      <c r="B475" s="0" t="inlineStr">
        <is>
          <t>YES</t>
        </is>
      </c>
      <c r="C475" s="0" t="inlineStr">
        <is>
          <t>NULL</t>
        </is>
      </c>
      <c r="D475" s="0" t="inlineStr">
        <is>
          <t>NULL</t>
        </is>
      </c>
      <c r="E475" s="0" t="inlineStr">
        <is>
          <t>NULL</t>
        </is>
      </c>
      <c r="F475" s="0" t="inlineStr">
        <is>
          <t>NULL</t>
        </is>
      </c>
      <c r="G475" s="0" t="inlineStr">
        <is>
          <t>NULL</t>
        </is>
      </c>
      <c r="H475" s="0" t="inlineStr">
        <is>
          <t>NULL</t>
        </is>
      </c>
      <c r="I475" s="0" t="inlineStr">
        <is>
          <t>YES!PK__info_var__3213E83F58E105F6</t>
        </is>
      </c>
      <c r="J475" s="0" t="inlineStr">
        <is>
          <t>YES! 主键相关索引</t>
        </is>
      </c>
      <c r="K475" s="0" t="inlineStr">
        <is>
          <t xml:space="preserve"> NO!  	 id列源备映射错误，源端为int None位	期望更改为text	实际备端为int None位</t>
        </is>
      </c>
      <c r="CF475" s="0" t="inlineStr">
        <is>
          <t>54行 3列，源：2013-03-12 02:00:00.00 -04:25 备：0001-01-01 00:00:00.00 +00:00</t>
        </is>
      </c>
      <c r="EQ475" s="0" t="inlineStr">
        <is>
          <t>27行 19列，源：None 备：</t>
        </is>
      </c>
      <c r="FD475" s="0" t="inlineStr">
        <is>
          <t>27行 19列，源：None 备：1</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c_varchar_max列源备映射错误，源端为varchar -1位	期望更改为text	实际备端为varchar -1位</t>
        </is>
      </c>
      <c r="CF476" s="0" t="inlineStr">
        <is>
          <t>54行 4列，源：2013-03-12 02:00:00.000 -04:25 备：0001-01-01 00:00:00.000 +00:00</t>
        </is>
      </c>
      <c r="EQ476" s="0" t="inlineStr">
        <is>
          <t>28行 0列，源：59 备：152</t>
        </is>
      </c>
      <c r="FD476" s="0" t="inlineStr">
        <is>
          <t>28行 0列，源：59 备：17</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c_nvarchar_max列源备映射错误，源端为nvarchar -1位	期望更改为text	实际备端为nvarchar -1位</t>
        </is>
      </c>
      <c r="CF477" s="0" t="inlineStr">
        <is>
          <t>54行 5列，源：2013-03-12 02:00:00.0000 -04:25 备：0001-01-01 00:00:00.0000 +00:00</t>
        </is>
      </c>
      <c r="EQ477" s="0" t="inlineStr">
        <is>
          <t>28行 1列，源：42.0 备：</t>
        </is>
      </c>
      <c r="FD477" s="0" t="inlineStr">
        <is>
          <t>28行 1列，源：42.0 备：</t>
        </is>
      </c>
    </row>
    <row r="478">
      <c r="K478" s="0" t="inlineStr">
        <is>
          <t>~ 空表</t>
        </is>
      </c>
      <c r="CF478" s="0" t="inlineStr">
        <is>
          <t>54行 6列，源：2013-03-12 02:00:00.00000 -04:25 备：0001-01-01 00:00:00.00000 +00:00</t>
        </is>
      </c>
      <c r="EQ478" s="0" t="inlineStr">
        <is>
          <t>28行 2列，源：12345.0 备：</t>
        </is>
      </c>
      <c r="FD478" s="0" t="inlineStr">
        <is>
          <t>28行 2列，源：12345.0 备：</t>
        </is>
      </c>
    </row>
    <row r="479">
      <c r="A479" s="0" t="inlineStr">
        <is>
          <t>info_binary_dml_batch1_pk_irp2</t>
        </is>
      </c>
      <c r="K479" s="0" t="inlineStr">
        <is>
          <t>[0;34m info_binary_dml_batch1_pk_irp2 [0m源备字段数相同，源端字段：4 	备端字段4</t>
        </is>
      </c>
      <c r="W479" s="16">
        <f>HYPERLINK("#2026041723hbase0!BX2","NO 源备存在差异，共134个")</f>
        <v/>
      </c>
      <c r="X479" s="0">
        <f>A479</f>
        <v/>
      </c>
      <c r="CF479" s="0" t="inlineStr">
        <is>
          <t>54行 7列，源：2013-03-12 02:00:00.000000 -04:25 备：0001-01-01 00:00:00.000000 +00:00</t>
        </is>
      </c>
      <c r="EQ479" s="0" t="inlineStr">
        <is>
          <t>28行 3列，源：123456789.0 备：</t>
        </is>
      </c>
      <c r="FD479" s="0" t="inlineStr">
        <is>
          <t>28行 3列，源：123456789.0 备：</t>
        </is>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YES!PK__info_bin__3213E83F938B2C51</t>
        </is>
      </c>
      <c r="J480" s="0" t="inlineStr">
        <is>
          <t>YES! 主键相关索引</t>
        </is>
      </c>
      <c r="K480" s="0" t="inlineStr">
        <is>
          <t xml:space="preserve"> NO!  	 id列源备映射错误，源端为int None位	期望更改为text	实际备端为int None位</t>
        </is>
      </c>
      <c r="CF480" s="0" t="inlineStr">
        <is>
          <t>54行 8列，源：2013-03-12 02:00:00.0000000 -04:25 备：0001-01-01 00:00:00.0000000 +00:00</t>
        </is>
      </c>
      <c r="EQ480" s="0" t="inlineStr">
        <is>
          <t>28行 4列，源：123456789012345.0 备：</t>
        </is>
      </c>
      <c r="FD480" s="0" t="inlineStr">
        <is>
          <t>28行 4列，源：123456789012345.0 备：</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c_binary列源备映射错误，源端为binary 1位	期望更改为text	实际备端为binary 1位</t>
        </is>
      </c>
      <c r="CF481" s="0" t="inlineStr">
        <is>
          <t>55行 0列，源：181 备：75</t>
        </is>
      </c>
      <c r="EQ481" s="0" t="inlineStr">
        <is>
          <t>28行 5列，源：None 备：</t>
        </is>
      </c>
      <c r="FD481" s="0" t="inlineStr">
        <is>
          <t>28行 5列，源：None 备：</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c_binary_20列源备映射错误，源端为binary 20位	期望更改为text	实际备端为binary 20位</t>
        </is>
      </c>
      <c r="CF482" s="0" t="inlineStr">
        <is>
          <t>55行 1列，源：2003-11-05 02:00:00 -05:10 备：9999-12-31 23:59:59 +00:00</t>
        </is>
      </c>
      <c r="EQ482" s="0" t="inlineStr">
        <is>
          <t>28行 6列，源：None 备：</t>
        </is>
      </c>
      <c r="FD482" s="0" t="inlineStr">
        <is>
          <t>28行 6列，源：None 备：</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c_binary_200列源备映射错误，源端为binary 200位	期望更改为text	实际备端为binary 200位</t>
        </is>
      </c>
      <c r="CF483" s="0" t="inlineStr">
        <is>
          <t>55行 2列，源：2003-11-05 02:00:00.0 -05:10 备：9999-12-31 23:59:59.9 +00:00</t>
        </is>
      </c>
      <c r="EQ483" s="0" t="inlineStr">
        <is>
          <t>28行 7列，源：None 备：</t>
        </is>
      </c>
      <c r="FD483" s="0" t="inlineStr">
        <is>
          <t>28行 7列，源：None 备：</t>
        </is>
      </c>
    </row>
    <row r="484">
      <c r="A484" s="0" t="inlineStr">
        <is>
          <t>info_datetime2_dml_batch1_pk_drp2</t>
        </is>
      </c>
      <c r="K484" s="0" t="inlineStr">
        <is>
          <t>[0;34m info_datetime2_dml_batch1_pk_drp2 [0m源备字段数相同，源端字段：9 	备端字段9</t>
        </is>
      </c>
      <c r="W484" s="16">
        <f>HYPERLINK("#2026041723hbase0!BY2","NO 源备存在差异，共5个")</f>
        <v/>
      </c>
      <c r="X484" s="0">
        <f>A484</f>
        <v/>
      </c>
      <c r="CF484" s="0" t="inlineStr">
        <is>
          <t>55行 3列，源：2003-11-05 02:00:00.00 -05:10 备：9999-12-31 23:59:59.99 +00:00</t>
        </is>
      </c>
      <c r="EQ484" s="0" t="inlineStr">
        <is>
          <t>28行 8列，源：None 备：</t>
        </is>
      </c>
      <c r="FD484" s="0" t="inlineStr">
        <is>
          <t>28行 8列，源：None 备：</t>
        </is>
      </c>
    </row>
    <row r="485">
      <c r="B485" s="0" t="inlineStr">
        <is>
          <t>YES</t>
        </is>
      </c>
      <c r="C485" s="0" t="inlineStr">
        <is>
          <t>NULL</t>
        </is>
      </c>
      <c r="D485" s="0" t="inlineStr">
        <is>
          <t>NULL</t>
        </is>
      </c>
      <c r="E485" s="0" t="inlineStr">
        <is>
          <t>NULL</t>
        </is>
      </c>
      <c r="F485" s="0" t="inlineStr">
        <is>
          <t>NULL</t>
        </is>
      </c>
      <c r="G485" s="0" t="inlineStr">
        <is>
          <t>NULL</t>
        </is>
      </c>
      <c r="H485" s="0" t="inlineStr">
        <is>
          <t>NULL</t>
        </is>
      </c>
      <c r="I485" s="0" t="inlineStr">
        <is>
          <t>YES!PK__info_dat__3213E83F07F2CC25</t>
        </is>
      </c>
      <c r="J485" s="0" t="inlineStr">
        <is>
          <t>YES! 主键相关索引</t>
        </is>
      </c>
      <c r="K485" s="0" t="inlineStr">
        <is>
          <t xml:space="preserve"> NO!  	 id列源备映射错误，源端为int None位	期望更改为text	实际备端为int None位</t>
        </is>
      </c>
      <c r="CF485" s="0" t="inlineStr">
        <is>
          <t>55行 4列，源：2003-11-05 02:00:00.000 -05:10 备：9999-12-31 23:59:59.999 +00:00</t>
        </is>
      </c>
      <c r="EQ485" s="0" t="inlineStr">
        <is>
          <t>28行 9列，源：None 备：</t>
        </is>
      </c>
      <c r="FD485" s="0" t="inlineStr">
        <is>
          <t>28行 9列，源：None 备：</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c_dt2_0列源备映射错误，源端为datetime2 None位	期望更改为text	实际备端为datetime2 None位</t>
        </is>
      </c>
      <c r="CF486" s="0" t="inlineStr">
        <is>
          <t>55行 5列，源：2003-11-05 02:00:00.0000 -05:10 备：9999-12-31 23:59:59.9999 +00:00</t>
        </is>
      </c>
      <c r="EQ486" s="0" t="inlineStr">
        <is>
          <t>28行 10列，源：None 备：</t>
        </is>
      </c>
      <c r="FD486" s="0" t="inlineStr">
        <is>
          <t>28行 10列，源：None 备：</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c_dt2_1列源备映射错误，源端为datetime2 None位	期望更改为text	实际备端为datetime2 None位</t>
        </is>
      </c>
      <c r="CF487" s="0" t="inlineStr">
        <is>
          <t>55行 6列，源：2003-11-05 02:00:00.00000 -05:10 备：9999-12-31 23:59:59.99999 +00:00</t>
        </is>
      </c>
      <c r="EQ487" s="0" t="inlineStr">
        <is>
          <t>28行 11列，源：None 备：</t>
        </is>
      </c>
      <c r="FD487" s="0" t="inlineStr">
        <is>
          <t>28行 11列，源：None 备：</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c_dt2_2列源备映射错误，源端为datetime2 None位	期望更改为text	实际备端为datetime2 None位</t>
        </is>
      </c>
      <c r="CF488" s="0" t="inlineStr">
        <is>
          <t>55行 7列，源：2003-11-05 02:00:00.000000 -05:10 备：9999-12-31 23:59:59.999999 +00:00</t>
        </is>
      </c>
      <c r="EQ488" s="0" t="inlineStr">
        <is>
          <t>28行 12列，源：None 备：</t>
        </is>
      </c>
      <c r="FD488" s="0" t="inlineStr">
        <is>
          <t>28行 12列，源：None 备：</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c_dt2_3列源备映射错误，源端为datetime2 None位	期望更改为text	实际备端为datetime2 None位</t>
        </is>
      </c>
      <c r="CF489" s="0" t="inlineStr">
        <is>
          <t>55行 8列，源：2003-11-05 02:00:00.0000000 -05:10 备：9999-12-31 23:59:59.9999999 +00:00</t>
        </is>
      </c>
      <c r="EQ489" s="0" t="inlineStr">
        <is>
          <t>28行 13列，源：None 备：</t>
        </is>
      </c>
      <c r="FD489" s="0" t="inlineStr">
        <is>
          <t>28行 13列，源：None 备：</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c_dt2_4列源备映射错误，源端为datetime2 None位	期望更改为text	实际备端为datetime2 None位</t>
        </is>
      </c>
      <c r="CF490" s="0" t="inlineStr">
        <is>
          <t>56行 0列，源：182 备：76</t>
        </is>
      </c>
      <c r="EQ490" s="0" t="inlineStr">
        <is>
          <t>28行 14列，源：None 备：</t>
        </is>
      </c>
      <c r="FD490" s="0" t="inlineStr">
        <is>
          <t>28行 14列，源：None 备：</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c_dt2_5列源备映射错误，源端为datetime2 None位	期望更改为text	实际备端为datetime2 None位</t>
        </is>
      </c>
      <c r="CF491" s="0" t="inlineStr">
        <is>
          <t>56行 1列，源：2025-05-12 00:00:00 -14:00 备：2063-05-11 10:30:45 -04:00</t>
        </is>
      </c>
      <c r="EQ491" s="0" t="inlineStr">
        <is>
          <t>28行 15列，源：nan 备：</t>
        </is>
      </c>
      <c r="FD491" s="0" t="inlineStr">
        <is>
          <t>28行 15列，源：nan 备：-123456789000000002003480098325095514112.0000000000000</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c_dt2_6列源备映射错误，源端为datetime2 None位	期望更改为text	实际备端为datetime2 None位</t>
        </is>
      </c>
      <c r="CF492" s="0" t="inlineStr">
        <is>
          <t>56行 2列，源：2025-05-12 00:00:00.0 -14:00 备：2063-05-11 10:30:45.1 -04:00</t>
        </is>
      </c>
      <c r="EQ492" s="0" t="inlineStr">
        <is>
          <t>28行 16列，源：nan 备：</t>
        </is>
      </c>
      <c r="FD492" s="0" t="inlineStr">
        <is>
          <t>28行 16列，源：nan 备：-340282306073709652508363335590014353408.000000</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c_dt2列源备映射错误，源端为datetime2 None位	期望更改为text	实际备端为datetime2 None位</t>
        </is>
      </c>
      <c r="CF493" s="0" t="inlineStr">
        <is>
          <t>56行 3列，源：2025-05-12 00:00:00.00 -14:00 备：2063-05-11 10:30:45.12 -04:00</t>
        </is>
      </c>
      <c r="EQ493" s="0" t="inlineStr">
        <is>
          <t>28行 17列，源：None 备：</t>
        </is>
      </c>
      <c r="FD493" s="0" t="inlineStr">
        <is>
          <t>28行 17列，源：None 备：-123456.7890</t>
        </is>
      </c>
    </row>
    <row r="494">
      <c r="A494" s="0" t="inlineStr">
        <is>
          <t>info_hierarchyid_dml_single_pk_urp</t>
        </is>
      </c>
      <c r="K494" s="0" t="inlineStr">
        <is>
          <t>[0;34m info_hierarchyid_dml_single_pk_urp [0m源备字段数相同，源端字段：2 	备端字段2</t>
        </is>
      </c>
      <c r="W494" s="16">
        <f>HYPERLINK("#2026041723hbase0!BZ2","NO 源备存在差异，共1个")</f>
        <v/>
      </c>
      <c r="X494" s="0">
        <f>A494</f>
        <v/>
      </c>
      <c r="CF494" s="0" t="inlineStr">
        <is>
          <t>56行 4列，源：2025-05-12 00:00:00.000 -14:00 备：2063-05-11 10:30:45.123 -04:00</t>
        </is>
      </c>
      <c r="EQ494" s="0" t="inlineStr">
        <is>
          <t>28行 18列，源：None 备：</t>
        </is>
      </c>
      <c r="FD494" s="0" t="inlineStr">
        <is>
          <t>28行 18列，源：None 备：-1234.5678</t>
        </is>
      </c>
    </row>
    <row r="495">
      <c r="B495" s="0" t="inlineStr">
        <is>
          <t>YES</t>
        </is>
      </c>
      <c r="C495" s="0" t="inlineStr">
        <is>
          <t>NULL</t>
        </is>
      </c>
      <c r="D495" s="0" t="inlineStr">
        <is>
          <t>NULL</t>
        </is>
      </c>
      <c r="E495" s="0" t="inlineStr">
        <is>
          <t>NULL</t>
        </is>
      </c>
      <c r="F495" s="0" t="inlineStr">
        <is>
          <t>NULL</t>
        </is>
      </c>
      <c r="G495" s="0" t="inlineStr">
        <is>
          <t>NULL</t>
        </is>
      </c>
      <c r="H495" s="0" t="inlineStr">
        <is>
          <t>NULL</t>
        </is>
      </c>
      <c r="I495" s="0" t="inlineStr">
        <is>
          <t>YES!PK__info_hie__3213E83FE5960993</t>
        </is>
      </c>
      <c r="J495" s="0" t="inlineStr">
        <is>
          <t>YES! 主键相关索引</t>
        </is>
      </c>
      <c r="K495" s="0" t="inlineStr">
        <is>
          <t xml:space="preserve"> NO!  	 id列源备映射错误，源端为int None位	期望更改为text	实际备端为int None位</t>
        </is>
      </c>
      <c r="CF495" s="0" t="inlineStr">
        <is>
          <t>56行 5列，源：2025-05-12 00:00:00.0000 -14:00 备：2063-05-11 10:30:45.1235 -04:00</t>
        </is>
      </c>
      <c r="EQ495" s="0" t="inlineStr">
        <is>
          <t>28行 19列，源：None 备：</t>
        </is>
      </c>
      <c r="FD495" s="0" t="inlineStr">
        <is>
          <t>28行 19列，源：None 备：0</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c_hierarchyid列源备映射错误，源端为hierarchyid 892位	期望更改为text	实际备端为hierarchyid 892位</t>
        </is>
      </c>
      <c r="CF496" s="0" t="inlineStr">
        <is>
          <t>56行 6列，源：2025-05-12 00:00:00.00000 -14:00 备：2063-05-11 10:30:45.12346 -04:00</t>
        </is>
      </c>
      <c r="EQ496" s="0" t="inlineStr">
        <is>
          <t>29行 0列，源：60 备：153</t>
        </is>
      </c>
      <c r="FD496" s="0" t="inlineStr">
        <is>
          <t>29行 0列，源：60 备：18</t>
        </is>
      </c>
    </row>
    <row r="497">
      <c r="A497" s="0" t="inlineStr">
        <is>
          <t>info_nvarchar_dml_single_pk_urp</t>
        </is>
      </c>
      <c r="K497" s="0" t="inlineStr">
        <is>
          <t>[0;34m info_nvarchar_dml_single_pk_urp [0m源备字段数相同，源端字段：4 	备端字段4</t>
        </is>
      </c>
      <c r="W497" s="16">
        <f>HYPERLINK("#2026041723hbase0!CA2","NO 源备存在差异，共54个")</f>
        <v/>
      </c>
      <c r="X497" s="0">
        <f>A497</f>
        <v/>
      </c>
      <c r="CF497" s="0" t="inlineStr">
        <is>
          <t>56行 7列，源：2025-05-12 00:00:00.000000 -14:00 备：2063-05-11 10:30:45.123457 -04:00</t>
        </is>
      </c>
      <c r="EQ497" s="0" t="inlineStr">
        <is>
          <t>29行 1列，源：99.0 备：</t>
        </is>
      </c>
      <c r="FD497" s="0" t="inlineStr">
        <is>
          <t>29行 1列，源：99.0 备：</t>
        </is>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YES!PK__info_nva__3213E83FAF229797</t>
        </is>
      </c>
      <c r="J498" s="0" t="inlineStr">
        <is>
          <t>YES! 主键相关索引</t>
        </is>
      </c>
      <c r="K498" s="0" t="inlineStr">
        <is>
          <t xml:space="preserve"> NO!  	 id列源备映射错误，源端为int None位	期望更改为text	实际备端为int None位</t>
        </is>
      </c>
      <c r="CF498" s="0" t="inlineStr">
        <is>
          <t>56行 8列，源：2025-05-11 23:59:59.9999999 -14:00 备：2063-05-11 10:30:45.1234567 -04:00</t>
        </is>
      </c>
      <c r="EQ498" s="0" t="inlineStr">
        <is>
          <t>29行 2列，源：-12345.0 备：</t>
        </is>
      </c>
      <c r="FD498" s="0" t="inlineStr">
        <is>
          <t>29行 2列，源：-12345.0 备：</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c_nvarchar列源备映射错误，源端为nvarchar 2位	期望更改为text	实际备端为nvarchar 2位</t>
        </is>
      </c>
      <c r="CF499" s="0" t="inlineStr">
        <is>
          <t>57行 0列，源：183 备：77</t>
        </is>
      </c>
      <c r="EQ499" s="0" t="inlineStr">
        <is>
          <t>29行 3列，源：-123456789.0 备：</t>
        </is>
      </c>
      <c r="FD499" s="0" t="inlineStr">
        <is>
          <t>29行 3列，源：-123456789.0 备：</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c_nvarchar20列源备映射错误，源端为nvarchar 40位	期望更改为text	实际备端为nvarchar 40位</t>
        </is>
      </c>
      <c r="CF500" s="0" t="inlineStr">
        <is>
          <t>57行 1列，源：1971-05-11 00:00:00 +14:00 备：1933-05-11 15:30:45 +01:00</t>
        </is>
      </c>
      <c r="EQ500" s="0" t="inlineStr">
        <is>
          <t>29行 4列，源：-123456789012345.0 备：</t>
        </is>
      </c>
      <c r="FD500" s="0" t="inlineStr">
        <is>
          <t>29行 4列，源：-123456789012345.0 备：</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c_nvarchar4000列源备映射错误，源端为nvarchar 8000位	期望更改为text	实际备端为nvarchar 8000位</t>
        </is>
      </c>
      <c r="CF501" s="0" t="inlineStr">
        <is>
          <t>57行 2列，源：1971-05-11 00:00:00.0 +14:00 备：1933-05-11 15:30:45.1 +01:00</t>
        </is>
      </c>
      <c r="EQ501" s="0" t="inlineStr">
        <is>
          <t>29行 5列，源：None 备：</t>
        </is>
      </c>
      <c r="FD501" s="0" t="inlineStr">
        <is>
          <t>29行 5列，源：None 备：</t>
        </is>
      </c>
    </row>
    <row r="502">
      <c r="A502" s="0" t="inlineStr">
        <is>
          <t>info_datetime2_dml_batch1_pk</t>
        </is>
      </c>
      <c r="K502" s="0" t="inlineStr">
        <is>
          <t>[0;34m info_datetime2_dml_batch1_pk [0m源备字段数相同，源端字段：9 	备端字段9</t>
        </is>
      </c>
      <c r="W502" s="0" t="inlineStr">
        <is>
          <t>YES 源备无差异</t>
        </is>
      </c>
      <c r="X502" s="0">
        <f>A502</f>
        <v/>
      </c>
      <c r="CF502" s="0" t="inlineStr">
        <is>
          <t>57行 3列，源：1971-05-11 00:00:00.00 +14:00 备：1933-05-11 15:30:45.12 +01:00</t>
        </is>
      </c>
      <c r="EQ502" s="0" t="inlineStr">
        <is>
          <t>29行 6列，源：None 备：</t>
        </is>
      </c>
      <c r="FD502" s="0" t="inlineStr">
        <is>
          <t>29行 6列，源：None 备：</t>
        </is>
      </c>
    </row>
    <row r="503">
      <c r="B503" s="0" t="inlineStr">
        <is>
          <t>YES</t>
        </is>
      </c>
      <c r="C503" s="0" t="inlineStr">
        <is>
          <t>NULL</t>
        </is>
      </c>
      <c r="D503" s="0" t="inlineStr">
        <is>
          <t>NULL</t>
        </is>
      </c>
      <c r="E503" s="0" t="inlineStr">
        <is>
          <t>NULL</t>
        </is>
      </c>
      <c r="F503" s="0" t="inlineStr">
        <is>
          <t>NULL</t>
        </is>
      </c>
      <c r="G503" s="0" t="inlineStr">
        <is>
          <t>NULL</t>
        </is>
      </c>
      <c r="H503" s="0" t="inlineStr">
        <is>
          <t>NULL</t>
        </is>
      </c>
      <c r="I503" s="0" t="inlineStr">
        <is>
          <t>YES!PK__info_dat__3213E83F0727CB4E</t>
        </is>
      </c>
      <c r="J503" s="0" t="inlineStr">
        <is>
          <t>YES! 主键相关索引</t>
        </is>
      </c>
      <c r="K503" s="0" t="inlineStr">
        <is>
          <t xml:space="preserve"> NO!  	 id列源备映射错误，源端为int None位	期望更改为text	实际备端为int None位</t>
        </is>
      </c>
      <c r="CF503" s="0" t="inlineStr">
        <is>
          <t>57行 4列，源：1971-05-11 00:00:00.000 +14:00 备：1933-05-11 15:30:45.123 +01:00</t>
        </is>
      </c>
      <c r="EQ503" s="0" t="inlineStr">
        <is>
          <t>29行 7列，源：None 备：</t>
        </is>
      </c>
      <c r="FD503" s="0" t="inlineStr">
        <is>
          <t>29行 7列，源：None 备：</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c_dt2_0列源备映射错误，源端为datetime2 None位	期望更改为text	实际备端为datetime2 None位</t>
        </is>
      </c>
      <c r="CF504" s="0" t="inlineStr">
        <is>
          <t>57行 5列，源：1971-05-11 00:00:00.0000 +14:00 备：1933-05-11 15:30:45.1235 +01:00</t>
        </is>
      </c>
      <c r="EQ504" s="0" t="inlineStr">
        <is>
          <t>29行 8列，源：None 备：</t>
        </is>
      </c>
      <c r="FD504" s="0" t="inlineStr">
        <is>
          <t>29行 8列，源：None 备：</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c_dt2_1列源备映射错误，源端为datetime2 None位	期望更改为text	实际备端为datetime2 None位</t>
        </is>
      </c>
      <c r="CF505" s="0" t="inlineStr">
        <is>
          <t>57行 6列，源：1971-05-11 00:00:00.00000 +14:00 备：1933-05-11 15:30:45.12346 +01:00</t>
        </is>
      </c>
      <c r="EQ505" s="0" t="inlineStr">
        <is>
          <t>29行 9列，源：None 备：</t>
        </is>
      </c>
      <c r="FD505" s="0" t="inlineStr">
        <is>
          <t>29行 9列，源：None 备：</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c_dt2_2列源备映射错误，源端为datetime2 None位	期望更改为text	实际备端为datetime2 None位</t>
        </is>
      </c>
      <c r="CF506" s="0" t="inlineStr">
        <is>
          <t>57行 7列，源：1971-05-11 00:00:00.000000 +14:00 备：1933-05-11 15:30:45.123457 +01:00</t>
        </is>
      </c>
      <c r="EQ506" s="0" t="inlineStr">
        <is>
          <t>29行 10列，源：None 备：</t>
        </is>
      </c>
      <c r="FD506" s="0" t="inlineStr">
        <is>
          <t>29行 10列，源：None 备：</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c_dt2_3列源备映射错误，源端为datetime2 None位	期望更改为text	实际备端为datetime2 None位</t>
        </is>
      </c>
      <c r="CF507" s="0" t="inlineStr">
        <is>
          <t>57行 8列，源：1971-05-11 00:00:00.0000001 +14:00 备：1933-05-11 15:30:45.1234567 +01:00</t>
        </is>
      </c>
      <c r="EQ507" s="0" t="inlineStr">
        <is>
          <t>29行 11列，源：None 备：</t>
        </is>
      </c>
      <c r="FD507" s="0" t="inlineStr">
        <is>
          <t>29行 11列，源：None 备：</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c_dt2_4列源备映射错误，源端为datetime2 None位	期望更改为text	实际备端为datetime2 None位</t>
        </is>
      </c>
      <c r="CF508" s="0" t="inlineStr">
        <is>
          <t>58行 0列，源：223 备：78</t>
        </is>
      </c>
      <c r="EQ508" s="0" t="inlineStr">
        <is>
          <t>29行 12列，源：None 备：</t>
        </is>
      </c>
      <c r="FD508" s="0" t="inlineStr">
        <is>
          <t>29行 12列，源：None 备：</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c_dt2_5列源备映射错误，源端为datetime2 None位	期望更改为text	实际备端为datetime2 None位</t>
        </is>
      </c>
      <c r="CF509" s="0" t="inlineStr">
        <is>
          <t>58行 1列，源：2026-04-17 17:18:23 +08:00 备：2000-05-11 00:30:45 +09:00</t>
        </is>
      </c>
      <c r="EQ509" s="0" t="inlineStr">
        <is>
          <t>29行 13列，源：None 备：</t>
        </is>
      </c>
      <c r="FD509" s="0" t="inlineStr">
        <is>
          <t>29行 13列，源：None 备：</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c_dt2_6列源备映射错误，源端为datetime2 None位	期望更改为text	实际备端为datetime2 None位</t>
        </is>
      </c>
      <c r="CF510" s="0" t="inlineStr">
        <is>
          <t>58行 2列，源：2026-04-17 17:18:22.8 +08:00 备：2000-05-11 00:30:45.1 +09:00</t>
        </is>
      </c>
      <c r="EQ510" s="0" t="inlineStr">
        <is>
          <t>29行 14列，源：None 备：</t>
        </is>
      </c>
      <c r="FD510" s="0" t="inlineStr">
        <is>
          <t>29行 14列，源：None 备：</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c_dt2列源备映射错误，源端为datetime2 None位	期望更改为text	实际备端为datetime2 None位</t>
        </is>
      </c>
      <c r="CF511" s="0" t="inlineStr">
        <is>
          <t>58行 3列，源：2026-04-17 17:18:22.75 +08:00 备：2000-05-11 00:30:45.12 +09:00</t>
        </is>
      </c>
      <c r="EQ511" s="0" t="inlineStr">
        <is>
          <t>29行 15列，源：nan 备：</t>
        </is>
      </c>
      <c r="FD511" s="0" t="inlineStr">
        <is>
          <t>29行 15列，源：nan 备：0.0000000000000</t>
        </is>
      </c>
    </row>
    <row r="512">
      <c r="A512" s="0" t="inlineStr">
        <is>
          <t>info_nchar_dml_batch2_pk_irp1</t>
        </is>
      </c>
      <c r="K512" s="0" t="inlineStr">
        <is>
          <t>[0;34m info_nchar_dml_batch2_pk_irp1 [0m源备字段数相同，源端字段：4 	备端字段4</t>
        </is>
      </c>
      <c r="W512" s="16">
        <f>HYPERLINK("#2026041723hbase0!CB2","NO 源备存在差异，共3个")</f>
        <v/>
      </c>
      <c r="X512" s="0">
        <f>A512</f>
        <v/>
      </c>
      <c r="CF512" s="0" t="inlineStr">
        <is>
          <t>58行 4列，源：2026-04-17 17:18:22.755 +08:00 备：2000-05-11 00:30:45.123 +09:00</t>
        </is>
      </c>
      <c r="EQ512" s="0" t="inlineStr">
        <is>
          <t>29行 16列，源：nan 备：</t>
        </is>
      </c>
      <c r="FD512" s="0" t="inlineStr">
        <is>
          <t>29行 16列，源：nan 备：0.000000</t>
        </is>
      </c>
    </row>
    <row r="513">
      <c r="B513" s="0" t="inlineStr">
        <is>
          <t>YES</t>
        </is>
      </c>
      <c r="C513" s="0" t="inlineStr">
        <is>
          <t>NULL</t>
        </is>
      </c>
      <c r="D513" s="0" t="inlineStr">
        <is>
          <t>NULL</t>
        </is>
      </c>
      <c r="E513" s="0" t="inlineStr">
        <is>
          <t>NULL</t>
        </is>
      </c>
      <c r="F513" s="0" t="inlineStr">
        <is>
          <t>NULL</t>
        </is>
      </c>
      <c r="G513" s="0" t="inlineStr">
        <is>
          <t>NULL</t>
        </is>
      </c>
      <c r="H513" s="0" t="inlineStr">
        <is>
          <t>NULL</t>
        </is>
      </c>
      <c r="I513" s="0" t="inlineStr">
        <is>
          <t>YES!PK__info_nch__3213E83FD88EF579</t>
        </is>
      </c>
      <c r="J513" s="0" t="inlineStr">
        <is>
          <t>YES! 主键相关索引</t>
        </is>
      </c>
      <c r="K513" s="0" t="inlineStr">
        <is>
          <t xml:space="preserve"> NO!  	 id列源备映射错误，源端为int None位	期望更改为text	实际备端为int None位</t>
        </is>
      </c>
      <c r="CF513" s="0" t="inlineStr">
        <is>
          <t>58行 5列，源：2026-04-17 17:18:22.7550 +08:00 备：2000-05-11 00:30:45.1235 +09:00</t>
        </is>
      </c>
      <c r="EQ513" s="0" t="inlineStr">
        <is>
          <t>29行 17列，源：None 备：</t>
        </is>
      </c>
      <c r="FD513" s="0" t="inlineStr">
        <is>
          <t>29行 17列，源：None 备：0.0001</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c_nchar列源备映射错误，源端为nchar 2位	期望更改为text	实际备端为nchar 2位</t>
        </is>
      </c>
      <c r="CF514" s="0" t="inlineStr">
        <is>
          <t>58行 6列，源：2026-04-17 17:18:22.75495 +08:00 备：2000-05-11 00:30:45.12346 +09:00</t>
        </is>
      </c>
      <c r="EQ514" s="0" t="inlineStr">
        <is>
          <t>29行 18列，源：None 备：</t>
        </is>
      </c>
      <c r="FD514" s="0" t="inlineStr">
        <is>
          <t>29行 18列，源：None 备：0.0001</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c_nchar20列源备映射错误，源端为nchar 40位	期望更改为text	实际备端为nchar 40位</t>
        </is>
      </c>
      <c r="CF515" s="0" t="inlineStr">
        <is>
          <t>58行 7列，源：2026-04-17 17:18:22.754952 +08:00 备：2000-05-11 00:30:45.123457 +09:00</t>
        </is>
      </c>
      <c r="EQ515" s="0" t="inlineStr">
        <is>
          <t>29行 19列，源：None 备：</t>
        </is>
      </c>
      <c r="FD515" s="0" t="inlineStr">
        <is>
          <t>29行 19列，源：None 备：1</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c_nchar3500列源备映射错误，源端为nchar 7000位	期望更改为text	实际备端为nchar 7000位</t>
        </is>
      </c>
      <c r="CF516" s="0" t="inlineStr">
        <is>
          <t>58行 8列，源：2026-04-17 17:18:22.7549521 +08:00 备：2000-05-11 00:30:45.1234567 +09:00</t>
        </is>
      </c>
      <c r="EQ516" s="0" t="inlineStr">
        <is>
          <t>30行 0列，源：61 备：154</t>
        </is>
      </c>
      <c r="FD516" s="0" t="inlineStr">
        <is>
          <t>30行 0列，源：61 备：19</t>
        </is>
      </c>
    </row>
    <row r="517">
      <c r="A517" s="0" t="inlineStr">
        <is>
          <t>info_binary_dml_batch2_pk_irp1</t>
        </is>
      </c>
      <c r="K517" s="0" t="inlineStr">
        <is>
          <t>[0;34m info_binary_dml_batch2_pk_irp1 [0m源备字段数相同，源端字段：4 	备端字段4</t>
        </is>
      </c>
      <c r="W517" s="16">
        <f>HYPERLINK("#2026041723hbase0!CC2","NO 源备存在差异，共39个")</f>
        <v/>
      </c>
      <c r="X517" s="0">
        <f>A517</f>
        <v/>
      </c>
      <c r="CF517" s="0" t="inlineStr">
        <is>
          <t>59行 0列，源：225 备：79</t>
        </is>
      </c>
      <c r="EQ517" s="0" t="inlineStr">
        <is>
          <t>30行 1列，源：200.0 备：</t>
        </is>
      </c>
      <c r="FD517" s="0" t="inlineStr">
        <is>
          <t>30行 1列，源：200.0 备：</t>
        </is>
      </c>
    </row>
    <row r="518">
      <c r="B518" s="0" t="inlineStr">
        <is>
          <t>YES</t>
        </is>
      </c>
      <c r="C518" s="0" t="inlineStr">
        <is>
          <t>NULL</t>
        </is>
      </c>
      <c r="D518" s="0" t="inlineStr">
        <is>
          <t>NULL</t>
        </is>
      </c>
      <c r="E518" s="0" t="inlineStr">
        <is>
          <t>NULL</t>
        </is>
      </c>
      <c r="F518" s="0" t="inlineStr">
        <is>
          <t>NULL</t>
        </is>
      </c>
      <c r="G518" s="0" t="inlineStr">
        <is>
          <t>NULL</t>
        </is>
      </c>
      <c r="H518" s="0" t="inlineStr">
        <is>
          <t>NULL</t>
        </is>
      </c>
      <c r="I518" s="0" t="inlineStr">
        <is>
          <t>YES!PK__info_bin__3213E83F3599A83E</t>
        </is>
      </c>
      <c r="J518" s="0" t="inlineStr">
        <is>
          <t>YES! 主键相关索引</t>
        </is>
      </c>
      <c r="K518" s="0" t="inlineStr">
        <is>
          <t xml:space="preserve"> NO!  	 id列源备映射错误，源端为int None位	期望更改为text	实际备端为int None位</t>
        </is>
      </c>
      <c r="CF518" s="0" t="inlineStr">
        <is>
          <t>59行 1列，源：9999-12-31 23:59:59 +00:00 备：1999-05-16 01:30:45 +10:15</t>
        </is>
      </c>
      <c r="EQ518" s="0" t="inlineStr">
        <is>
          <t>30行 2列，源：20000.0 备：</t>
        </is>
      </c>
      <c r="FD518" s="0" t="inlineStr">
        <is>
          <t>30行 2列，源：20000.0 备：</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c_binary列源备映射错误，源端为binary 1位	期望更改为text	实际备端为binary 1位</t>
        </is>
      </c>
      <c r="CF519" s="0" t="inlineStr">
        <is>
          <t>59行 2列，源：9999-12-31 23:59:59.9 +00:00 备：1999-05-16 01:30:45.1 +10:15</t>
        </is>
      </c>
      <c r="EQ519" s="0" t="inlineStr">
        <is>
          <t>30行 3列，源：2000000000.0 备：</t>
        </is>
      </c>
      <c r="FD519" s="0" t="inlineStr">
        <is>
          <t>30行 3列，源：2000000000.0 备：</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c_binary_20列源备映射错误，源端为binary 20位	期望更改为text	实际备端为binary 20位</t>
        </is>
      </c>
      <c r="CF520" s="0" t="inlineStr">
        <is>
          <t>59行 3列，源：9999-12-31 23:59:59.99 +00:00 备：1999-05-16 01:30:45.12 +10:15</t>
        </is>
      </c>
      <c r="EQ520" s="0" t="inlineStr">
        <is>
          <t>30行 4列，源：2000000000000000.0 备：</t>
        </is>
      </c>
      <c r="FD520" s="0" t="inlineStr">
        <is>
          <t>30行 4列，源：2000000000000000.0 备：</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c_binary_200列源备映射错误，源端为binary 200位	期望更改为text	实际备端为binary 200位</t>
        </is>
      </c>
      <c r="CF521" s="0" t="inlineStr">
        <is>
          <t>59行 4列，源：9999-12-31 23:59:59.999 +00:00 备：1999-05-16 01:30:45.123 +10:15</t>
        </is>
      </c>
      <c r="EQ521" s="0" t="inlineStr">
        <is>
          <t>30行 5列，源：None 备：</t>
        </is>
      </c>
      <c r="FD521" s="0" t="inlineStr">
        <is>
          <t>30行 5列，源：None 备：</t>
        </is>
      </c>
    </row>
    <row r="522">
      <c r="A522" s="0" t="inlineStr">
        <is>
          <t>info_date_dml_single_pk_drp</t>
        </is>
      </c>
      <c r="K522" s="0" t="inlineStr">
        <is>
          <t>[0;34m info_date_dml_single_pk_drp [0m源备字段数相同，源端字段：2 	备端字段2</t>
        </is>
      </c>
      <c r="W522" s="0" t="inlineStr">
        <is>
          <t>YES 源备无差异</t>
        </is>
      </c>
      <c r="X522" s="0">
        <f>A522</f>
        <v/>
      </c>
      <c r="CF522" s="0" t="inlineStr">
        <is>
          <t>59行 5列，源：9999-12-31 23:59:59.9999 +00:00 备：1999-05-16 01:30:45.1235 +10:15</t>
        </is>
      </c>
      <c r="EQ522" s="0" t="inlineStr">
        <is>
          <t>30行 6列，源：None 备：</t>
        </is>
      </c>
      <c r="FD522" s="0" t="inlineStr">
        <is>
          <t>30行 6列，源：None 备：</t>
        </is>
      </c>
    </row>
    <row r="523">
      <c r="B523" s="0" t="inlineStr">
        <is>
          <t>YES</t>
        </is>
      </c>
      <c r="C523" s="0" t="inlineStr">
        <is>
          <t>NULL</t>
        </is>
      </c>
      <c r="D523" s="0" t="inlineStr">
        <is>
          <t>NULL</t>
        </is>
      </c>
      <c r="E523" s="0" t="inlineStr">
        <is>
          <t>NULL</t>
        </is>
      </c>
      <c r="F523" s="0" t="inlineStr">
        <is>
          <t>NULL</t>
        </is>
      </c>
      <c r="G523" s="0" t="inlineStr">
        <is>
          <t>NULL</t>
        </is>
      </c>
      <c r="H523" s="0" t="inlineStr">
        <is>
          <t>NULL</t>
        </is>
      </c>
      <c r="I523" s="0" t="inlineStr">
        <is>
          <t>YES!PK__info_dat__3213E83FB23FC544</t>
        </is>
      </c>
      <c r="J523" s="0" t="inlineStr">
        <is>
          <t>YES! 主键相关索引</t>
        </is>
      </c>
      <c r="K523" s="0" t="inlineStr">
        <is>
          <t xml:space="preserve"> NO!  	 id列源备映射错误，源端为int None位	期望更改为text	实际备端为int None位</t>
        </is>
      </c>
      <c r="CF523" s="0" t="inlineStr">
        <is>
          <t>59行 6列，源：9999-12-31 23:59:59.99999 +00:00 备：1999-05-16 01:30:45.12346 +10:15</t>
        </is>
      </c>
      <c r="EQ523" s="0" t="inlineStr">
        <is>
          <t>30行 7列，源：None 备：</t>
        </is>
      </c>
      <c r="FD523" s="0" t="inlineStr">
        <is>
          <t>30行 7列，源：None 备：</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c_date列源备映射错误，源端为date None位	期望更改为text	实际备端为date None位</t>
        </is>
      </c>
      <c r="CF524" s="0" t="inlineStr">
        <is>
          <t>59行 7列，源：9999-12-31 23:59:59.999999 +00:00 备：1999-05-16 01:30:45.123457 +10:15</t>
        </is>
      </c>
      <c r="EQ524" s="0" t="inlineStr">
        <is>
          <t>30行 8列，源：None 备：</t>
        </is>
      </c>
      <c r="FD524" s="0" t="inlineStr">
        <is>
          <t>30行 8列，源：None 备：</t>
        </is>
      </c>
    </row>
    <row r="525">
      <c r="A525" s="0" t="inlineStr">
        <is>
          <t>info_hierarchyid_dml_single_pk_drp</t>
        </is>
      </c>
      <c r="K525" s="0" t="inlineStr">
        <is>
          <t>[0;34m info_hierarchyid_dml_single_pk_drp [0m源备字段数相同，源端字段：2 	备端字段2</t>
        </is>
      </c>
      <c r="W525" s="0" t="inlineStr">
        <is>
          <t>YES 源备无差异</t>
        </is>
      </c>
      <c r="X525" s="0">
        <f>A525</f>
        <v/>
      </c>
      <c r="CF525" s="0" t="inlineStr">
        <is>
          <t>59行 8列，源：9999-12-31 23:59:59.9999999 +00:00 备：1999-05-16 01:30:45.1234567 +10:15</t>
        </is>
      </c>
      <c r="EQ525" s="0" t="inlineStr">
        <is>
          <t>30行 9列，源：None 备：</t>
        </is>
      </c>
      <c r="FD525" s="0" t="inlineStr">
        <is>
          <t>30行 9列，源：None 备：</t>
        </is>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YES!PK__info_hie__3213E83F6DDD526F</t>
        </is>
      </c>
      <c r="J526" s="0" t="inlineStr">
        <is>
          <t>YES! 主键相关索引</t>
        </is>
      </c>
      <c r="K526" s="0" t="inlineStr">
        <is>
          <t xml:space="preserve"> NO!  	 id列源备映射错误，源端为int None位	期望更改为text	实际备端为int None位</t>
        </is>
      </c>
      <c r="CF526" s="0" t="inlineStr">
        <is>
          <t>60行 0列，源：226 备：8</t>
        </is>
      </c>
      <c r="EQ526" s="0" t="inlineStr">
        <is>
          <t>30行 10列，源：None 备：</t>
        </is>
      </c>
      <c r="FD526" s="0" t="inlineStr">
        <is>
          <t>30行 10列，源：None 备：</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c_hierarchyid列源备映射错误，源端为hierarchyid 892位	期望更改为text	实际备端为hierarchyid 892位</t>
        </is>
      </c>
      <c r="CF527" s="0" t="inlineStr">
        <is>
          <t>60行 1列，源：2063-05-11 10:30:45 -04:00 备：2000-05-11 00:30:45 +09:00</t>
        </is>
      </c>
      <c r="EQ527" s="0" t="inlineStr">
        <is>
          <t>30行 11列，源：None 备：</t>
        </is>
      </c>
      <c r="FD527" s="0" t="inlineStr">
        <is>
          <t>30行 11列，源：None 备：</t>
        </is>
      </c>
    </row>
    <row r="528">
      <c r="A528" s="0" t="inlineStr">
        <is>
          <t>info_datetimeoffset_dml_batch1_pk_irp1</t>
        </is>
      </c>
      <c r="K528" s="0" t="inlineStr">
        <is>
          <t>[0;34m info_datetimeoffset_dml_batch1_pk_irp1 [0m源备字段数相同，源端字段：9 	备端字段9</t>
        </is>
      </c>
      <c r="W528" s="16">
        <f>HYPERLINK("#2026041723hbase0!CD2","NO 源备存在差异，共116个")</f>
        <v/>
      </c>
      <c r="X528" s="0">
        <f>A528</f>
        <v/>
      </c>
      <c r="CF528" s="0" t="inlineStr">
        <is>
          <t>60行 2列，源：2063-05-11 10:30:45.1 -04:00 备：2000-05-11 00:30:45.1 +09:00</t>
        </is>
      </c>
      <c r="EQ528" s="0" t="inlineStr">
        <is>
          <t>30行 12列，源：None 备：</t>
        </is>
      </c>
      <c r="FD528" s="0" t="inlineStr">
        <is>
          <t>30行 12列，源：None 备：</t>
        </is>
      </c>
    </row>
    <row r="529">
      <c r="B529" s="0" t="inlineStr">
        <is>
          <t>YES</t>
        </is>
      </c>
      <c r="C529" s="0" t="inlineStr">
        <is>
          <t>NULL</t>
        </is>
      </c>
      <c r="D529" s="0" t="inlineStr">
        <is>
          <t>NULL</t>
        </is>
      </c>
      <c r="E529" s="0" t="inlineStr">
        <is>
          <t>NULL</t>
        </is>
      </c>
      <c r="F529" s="0" t="inlineStr">
        <is>
          <t>NULL</t>
        </is>
      </c>
      <c r="G529" s="0" t="inlineStr">
        <is>
          <t>NULL</t>
        </is>
      </c>
      <c r="H529" s="0" t="inlineStr">
        <is>
          <t>NULL</t>
        </is>
      </c>
      <c r="I529" s="0" t="inlineStr">
        <is>
          <t>YES!PK__info_dat__3213E83F3A6AC0AD</t>
        </is>
      </c>
      <c r="J529" s="0" t="inlineStr">
        <is>
          <t>YES! 主键相关索引</t>
        </is>
      </c>
      <c r="K529" s="0" t="inlineStr">
        <is>
          <t xml:space="preserve"> NO!  	 id列源备映射错误，源端为int None位	期望更改为text	实际备端为int None位</t>
        </is>
      </c>
      <c r="CF529" s="0" t="inlineStr">
        <is>
          <t>60行 3列，源：2063-05-11 10:30:45.12 -04:00 备：2000-05-11 00:30:45.12 +09:00</t>
        </is>
      </c>
      <c r="EQ529" s="0" t="inlineStr">
        <is>
          <t>30行 13列，源：None 备：</t>
        </is>
      </c>
      <c r="FD529" s="0" t="inlineStr">
        <is>
          <t>30行 13列，源：None 备：</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c_dtoffset_0列源备映射错误，源端为datetimeoffset None位	期望更改为text	实际备端为datetimeoffset None位</t>
        </is>
      </c>
      <c r="CF530" s="0" t="inlineStr">
        <is>
          <t>60行 4列，源：2063-05-11 10:30:45.123 -04:00 备：2000-05-11 00:30:45.123 +09:00</t>
        </is>
      </c>
      <c r="EQ530" s="0" t="inlineStr">
        <is>
          <t>30行 14列，源：None 备：</t>
        </is>
      </c>
      <c r="FD530" s="0" t="inlineStr">
        <is>
          <t>30行 14列，源：None 备：</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c_dtoffset_1列源备映射错误，源端为datetimeoffset None位	期望更改为text	实际备端为datetimeoffset None位</t>
        </is>
      </c>
      <c r="CF531" s="0" t="inlineStr">
        <is>
          <t>60行 5列，源：2063-05-11 10:30:45.1235 -04:00 备：2000-05-11 00:30:45.1235 +09:00</t>
        </is>
      </c>
      <c r="EQ531" s="0" t="inlineStr">
        <is>
          <t>30行 15列，源：nan 备：</t>
        </is>
      </c>
      <c r="FD531" s="0" t="inlineStr">
        <is>
          <t>30行 15列，源：nan 备：340282346600000016151267322115014000640.0000000000000</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c_dtoffset_2列源备映射错误，源端为datetimeoffset None位	期望更改为text	实际备端为datetimeoffset None位</t>
        </is>
      </c>
      <c r="CF532" s="0" t="inlineStr">
        <is>
          <t>60行 6列，源：2063-05-11 10:30:45.12346 -04:00 备：2000-05-11 00:30:45.12346 +09:00</t>
        </is>
      </c>
      <c r="EQ532" s="0" t="inlineStr">
        <is>
          <t>30行 16列，源：nan 备：</t>
        </is>
      </c>
      <c r="FD532" s="0" t="inlineStr">
        <is>
          <t>30行 16列，源：nan 备：340282306073709652508363335590014353408.000000</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c_dtoffset_3列源备映射错误，源端为datetimeoffset None位	期望更改为text	实际备端为datetimeoffset None位</t>
        </is>
      </c>
      <c r="CF533" s="0" t="inlineStr">
        <is>
          <t>60行 7列，源：2063-05-11 10:30:45.123457 -04:00 备：2000-05-11 00:30:45.123457 +09:00</t>
        </is>
      </c>
      <c r="EQ533" s="0" t="inlineStr">
        <is>
          <t>30行 17列，源：None 备：</t>
        </is>
      </c>
      <c r="FD533" s="0" t="inlineStr">
        <is>
          <t>30行 17列，源：None 备：922337203685477.5807</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c_dtoffset_4列源备映射错误，源端为datetimeoffset None位	期望更改为text	实际备端为datetimeoffset None位</t>
        </is>
      </c>
      <c r="CF534" s="0" t="inlineStr">
        <is>
          <t>60行 8列，源：2063-05-11 10:30:45.1234567 -04:00 备：2000-05-11 00:30:45.1234567 +09:00</t>
        </is>
      </c>
      <c r="EQ534" s="0" t="inlineStr">
        <is>
          <t>30行 18列，源：None 备：</t>
        </is>
      </c>
      <c r="FD534" s="0" t="inlineStr">
        <is>
          <t>30行 18列，源：None 备：214748.3647</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c_dtoffset_5列源备映射错误，源端为datetimeoffset None位	期望更改为text	实际备端为datetimeoffset None位</t>
        </is>
      </c>
      <c r="CF535" s="0" t="inlineStr">
        <is>
          <t>61行 0列，源：273 备：80</t>
        </is>
      </c>
      <c r="EQ535" s="0" t="inlineStr">
        <is>
          <t>30行 19列，源：None 备：</t>
        </is>
      </c>
      <c r="FD535" s="0" t="inlineStr">
        <is>
          <t>30行 19列，源：None 备：1</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c_dtoffset_6列源备映射错误，源端为datetimeoffset None位	期望更改为text	实际备端为datetimeoffset None位</t>
        </is>
      </c>
      <c r="CF536" s="0" t="inlineStr">
        <is>
          <t>61行 1列，源：2026-04-17 17:18:23 +08:00 备：2013-03-12 02:00:00 -04:25</t>
        </is>
      </c>
      <c r="EQ536" s="0" t="inlineStr">
        <is>
          <t>31行 0列，源：62 备：155</t>
        </is>
      </c>
      <c r="FD536" s="0" t="inlineStr">
        <is>
          <t>31行 0列，源：62 备：2</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c_dtoffset列源备映射错误，源端为datetimeoffset None位	期望更改为text	实际备端为datetimeoffset None位</t>
        </is>
      </c>
      <c r="CF537" s="0" t="inlineStr">
        <is>
          <t>61行 2列，源：2026-04-17 17:18:22.8 +08:00 备：2013-03-12 02:00:00.0 -04:25</t>
        </is>
      </c>
      <c r="EQ537" s="0" t="inlineStr">
        <is>
          <t>31行 1列，源：nan 备：</t>
        </is>
      </c>
      <c r="FD537" s="0" t="inlineStr">
        <is>
          <t>31行 1列，源：nan 备：255</t>
        </is>
      </c>
    </row>
    <row r="538">
      <c r="A538" s="0" t="inlineStr">
        <is>
          <t>info_nchar_dml_batch2_pk_irp2</t>
        </is>
      </c>
      <c r="K538" s="0" t="inlineStr">
        <is>
          <t>[0;34m info_nchar_dml_batch2_pk_irp2 [0m源备字段数相同，源端字段：4 	备端字段4</t>
        </is>
      </c>
      <c r="W538" s="16">
        <f>HYPERLINK("#2026041723hbase0!CE2","NO 源备存在差异，共3个")</f>
        <v/>
      </c>
      <c r="X538" s="0">
        <f>A538</f>
        <v/>
      </c>
      <c r="CF538" s="0" t="inlineStr">
        <is>
          <t>61行 3列，源：2026-04-17 17:18:22.75 +08:00 备：2013-03-12 02:00:00.00 -04:25</t>
        </is>
      </c>
      <c r="EQ538" s="0" t="inlineStr">
        <is>
          <t>31行 2列，源：nan 备：</t>
        </is>
      </c>
      <c r="FD538" s="0" t="inlineStr">
        <is>
          <t>31行 2列，源：nan 备：32767</t>
        </is>
      </c>
    </row>
    <row r="539">
      <c r="B539" s="0" t="inlineStr">
        <is>
          <t>YES</t>
        </is>
      </c>
      <c r="C539" s="0" t="inlineStr">
        <is>
          <t>NULL</t>
        </is>
      </c>
      <c r="D539" s="0" t="inlineStr">
        <is>
          <t>NULL</t>
        </is>
      </c>
      <c r="E539" s="0" t="inlineStr">
        <is>
          <t>NULL</t>
        </is>
      </c>
      <c r="F539" s="0" t="inlineStr">
        <is>
          <t>NULL</t>
        </is>
      </c>
      <c r="G539" s="0" t="inlineStr">
        <is>
          <t>NULL</t>
        </is>
      </c>
      <c r="H539" s="0" t="inlineStr">
        <is>
          <t>NULL</t>
        </is>
      </c>
      <c r="I539" s="0" t="inlineStr">
        <is>
          <t>YES!PK__info_nch__3213E83FD518DE0D</t>
        </is>
      </c>
      <c r="J539" s="0" t="inlineStr">
        <is>
          <t>YES! 主键相关索引</t>
        </is>
      </c>
      <c r="K539" s="0" t="inlineStr">
        <is>
          <t xml:space="preserve"> NO!  	 id列源备映射错误，源端为int None位	期望更改为text	实际备端为int None位</t>
        </is>
      </c>
      <c r="CF539" s="0" t="inlineStr">
        <is>
          <t>61行 4列，源：2026-04-17 17:18:22.755 +08:00 备：2013-03-12 02:00:00.000 -04:25</t>
        </is>
      </c>
      <c r="EQ539" s="0" t="inlineStr">
        <is>
          <t>31行 3列，源：nan 备：</t>
        </is>
      </c>
      <c r="FD539" s="0" t="inlineStr">
        <is>
          <t>31行 3列，源：nan 备：2147483647</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c_nchar列源备映射错误，源端为nchar 2位	期望更改为text	实际备端为nchar 2位</t>
        </is>
      </c>
      <c r="CF540" s="0" t="inlineStr">
        <is>
          <t>61行 5列，源：2026-04-17 17:18:22.7550 +08:00 备：2013-03-12 02:00:00.0000 -04:25</t>
        </is>
      </c>
      <c r="EQ540" s="0" t="inlineStr">
        <is>
          <t>31行 4列，源：nan 备：</t>
        </is>
      </c>
      <c r="FD540" s="0" t="inlineStr">
        <is>
          <t>31行 4列，源：nan 备：9223372036854775807</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c_nchar20列源备映射错误，源端为nchar 40位	期望更改为text	实际备端为nchar 40位</t>
        </is>
      </c>
      <c r="CF541" s="0" t="inlineStr">
        <is>
          <t>61行 6列，源：2026-04-17 17:18:22.75495 +08:00 备：2013-03-12 02:00:00.00000 -04:25</t>
        </is>
      </c>
      <c r="EQ541" s="0" t="inlineStr">
        <is>
          <t>31行 5列，源：None 备：</t>
        </is>
      </c>
      <c r="FD541" s="0" t="inlineStr">
        <is>
          <t>31行 5列，源：None 备：999999999999999999</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c_nchar3500列源备映射错误，源端为nchar 7000位	期望更改为text	实际备端为nchar 7000位</t>
        </is>
      </c>
      <c r="CF542" s="0" t="inlineStr">
        <is>
          <t>61行 7列，源：2026-04-17 17:18:22.754952 +08:00 备：2013-03-12 02:00:00.000000 -04:25</t>
        </is>
      </c>
      <c r="EQ542" s="0" t="inlineStr">
        <is>
          <t>31行 6列，源：None 备：</t>
        </is>
      </c>
      <c r="FD542" s="0" t="inlineStr">
        <is>
          <t>31行 6列，源：None 备：99999999999999999999999999999999999999</t>
        </is>
      </c>
    </row>
    <row r="543">
      <c r="A543" s="0" t="inlineStr">
        <is>
          <t>info_date_dml_single_pk</t>
        </is>
      </c>
      <c r="K543" s="0" t="inlineStr">
        <is>
          <t>[0;34m info_date_dml_single_pk [0m源备字段数相同，源端字段：2 	备端字段2</t>
        </is>
      </c>
      <c r="W543" s="0" t="inlineStr">
        <is>
          <t>YES 源备无差异</t>
        </is>
      </c>
      <c r="X543" s="0">
        <f>A543</f>
        <v/>
      </c>
      <c r="CF543" s="0" t="inlineStr">
        <is>
          <t>61行 8列，源：2026-04-17 17:18:22.7549521 +08:00 备：2013-03-12 02:00:00.0000000 -04:25</t>
        </is>
      </c>
      <c r="EQ543" s="0" t="inlineStr">
        <is>
          <t>31行 7列，源：None 备：</t>
        </is>
      </c>
      <c r="FD543" s="0" t="inlineStr">
        <is>
          <t>31行 7列，源：None 备：0.99999999999999999999999999999999999999</t>
        </is>
      </c>
    </row>
    <row r="544">
      <c r="B544" s="0" t="inlineStr">
        <is>
          <t>YES</t>
        </is>
      </c>
      <c r="C544" s="0" t="inlineStr">
        <is>
          <t>NULL</t>
        </is>
      </c>
      <c r="D544" s="0" t="inlineStr">
        <is>
          <t>NULL</t>
        </is>
      </c>
      <c r="E544" s="0" t="inlineStr">
        <is>
          <t>NULL</t>
        </is>
      </c>
      <c r="F544" s="0" t="inlineStr">
        <is>
          <t>NULL</t>
        </is>
      </c>
      <c r="G544" s="0" t="inlineStr">
        <is>
          <t>NULL</t>
        </is>
      </c>
      <c r="H544" s="0" t="inlineStr">
        <is>
          <t>NULL</t>
        </is>
      </c>
      <c r="I544" s="0" t="inlineStr">
        <is>
          <t>YES!PK__info_dat__3213E83F4D5BF0FD</t>
        </is>
      </c>
      <c r="J544" s="0" t="inlineStr">
        <is>
          <t>YES! 主键相关索引</t>
        </is>
      </c>
      <c r="K544" s="0" t="inlineStr">
        <is>
          <t xml:space="preserve"> NO!  	 id列源备映射错误，源端为int None位	期望更改为text	实际备端为int None位</t>
        </is>
      </c>
      <c r="CF544" s="0" t="inlineStr">
        <is>
          <t>62行 0列，源：275 备：81</t>
        </is>
      </c>
      <c r="EQ544" s="0" t="inlineStr">
        <is>
          <t>31行 8列，源：None 备：</t>
        </is>
      </c>
      <c r="FD544" s="0" t="inlineStr">
        <is>
          <t>31行 8列，源：None 备：9999999999999999999999999999.9999999999</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c_date列源备映射错误，源端为date None位	期望更改为text	实际备端为date None位</t>
        </is>
      </c>
      <c r="CF545" s="0" t="inlineStr">
        <is>
          <t>62行 1列，源：9999-12-31 23:59:59 +00:00 备：2003-11-05 02:00:00 -05:10</t>
        </is>
      </c>
      <c r="EQ545" s="0" t="inlineStr">
        <is>
          <t>31行 9列，源：None 备：</t>
        </is>
      </c>
      <c r="FD545" s="0" t="inlineStr">
        <is>
          <t>31行 9列，源：None 备：999999999999999.9999</t>
        </is>
      </c>
    </row>
    <row r="546">
      <c r="A546" s="0" t="inlineStr">
        <is>
          <t>info_datetimeoffset_dml_batch1_pk_irp2</t>
        </is>
      </c>
      <c r="K546" s="0" t="inlineStr">
        <is>
          <t>[0;34m info_datetimeoffset_dml_batch1_pk_irp2 [0m源备字段数相同，源端字段：9 	备端字段9</t>
        </is>
      </c>
      <c r="W546" s="16">
        <f>HYPERLINK("#2026041723hbase0!CF2","NO 源备存在差异，共577个")</f>
        <v/>
      </c>
      <c r="X546" s="0">
        <f>A546</f>
        <v/>
      </c>
      <c r="CF546" s="0" t="inlineStr">
        <is>
          <t>62行 2列，源：9999-12-31 23:59:59.9 +00:00 备：2003-11-05 02:00:00.0 -05:10</t>
        </is>
      </c>
      <c r="EQ546" s="0" t="inlineStr">
        <is>
          <t>31行 10列，源：None 备：</t>
        </is>
      </c>
      <c r="FD546" s="0" t="inlineStr">
        <is>
          <t>31行 10列，源：None 备：999999999999999999</t>
        </is>
      </c>
    </row>
    <row r="547">
      <c r="B547" s="0" t="inlineStr">
        <is>
          <t>YES</t>
        </is>
      </c>
      <c r="C547" s="0" t="inlineStr">
        <is>
          <t>NULL</t>
        </is>
      </c>
      <c r="D547" s="0" t="inlineStr">
        <is>
          <t>NULL</t>
        </is>
      </c>
      <c r="E547" s="0" t="inlineStr">
        <is>
          <t>NULL</t>
        </is>
      </c>
      <c r="F547" s="0" t="inlineStr">
        <is>
          <t>NULL</t>
        </is>
      </c>
      <c r="G547" s="0" t="inlineStr">
        <is>
          <t>NULL</t>
        </is>
      </c>
      <c r="H547" s="0" t="inlineStr">
        <is>
          <t>NULL</t>
        </is>
      </c>
      <c r="I547" s="0" t="inlineStr">
        <is>
          <t>YES!PK__info_dat__3213E83F3DD2A7AA</t>
        </is>
      </c>
      <c r="J547" s="0" t="inlineStr">
        <is>
          <t>YES! 主键相关索引</t>
        </is>
      </c>
      <c r="K547" s="0" t="inlineStr">
        <is>
          <t xml:space="preserve"> NO!  	 id列源备映射错误，源端为int None位	期望更改为text	实际备端为int None位</t>
        </is>
      </c>
      <c r="CF547" s="0" t="inlineStr">
        <is>
          <t>62行 3列，源：9999-12-31 23:59:59.99 +00:00 备：2003-11-05 02:00:00.00 -05:10</t>
        </is>
      </c>
      <c r="EQ547" s="0" t="inlineStr">
        <is>
          <t>31行 11列，源：None 备：</t>
        </is>
      </c>
      <c r="FD547" s="0" t="inlineStr">
        <is>
          <t>31行 11列，源：None 备：99999999999999999999999999999999999999</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c_dtoffset_0列源备映射错误，源端为datetimeoffset None位	期望更改为text	实际备端为datetimeoffset None位</t>
        </is>
      </c>
      <c r="CF548" s="0" t="inlineStr">
        <is>
          <t>62行 4列，源：9999-12-31 23:59:59.999 +00:00 备：2003-11-05 02:00:00.000 -05:10</t>
        </is>
      </c>
      <c r="EQ548" s="0" t="inlineStr">
        <is>
          <t>31行 12列，源：None 备：</t>
        </is>
      </c>
      <c r="FD548" s="0" t="inlineStr">
        <is>
          <t>31行 12列，源：None 备：0.99999999999999999999999999999999999999</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c_dtoffset_1列源备映射错误，源端为datetimeoffset None位	期望更改为text	实际备端为datetimeoffset None位</t>
        </is>
      </c>
      <c r="CF549" s="0" t="inlineStr">
        <is>
          <t>62行 5列，源：9999-12-31 23:59:59.9999 +00:00 备：2003-11-05 02:00:00.0000 -05:10</t>
        </is>
      </c>
      <c r="EQ549" s="0" t="inlineStr">
        <is>
          <t>31行 13列，源：None 备：</t>
        </is>
      </c>
      <c r="FD549" s="0" t="inlineStr">
        <is>
          <t>31行 13列，源：None 备：9999999999999999999999999999.9999999999</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 xml:space="preserve"> NO!  	 c_dtoffset_2列源备映射错误，源端为datetimeoffset None位	期望更改为text	实际备端为datetimeoffset None位</t>
        </is>
      </c>
      <c r="CF550" s="0" t="inlineStr">
        <is>
          <t>62行 6列，源：9999-12-31 23:59:59.99999 +00:00 备：2003-11-05 02:00:00.00000 -05:10</t>
        </is>
      </c>
      <c r="EQ550" s="0" t="inlineStr">
        <is>
          <t>31行 14列，源：None 备：</t>
        </is>
      </c>
      <c r="FD550" s="0" t="inlineStr">
        <is>
          <t>31行 14列，源：None 备：9999999999999999.99</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c_dtoffset_3列源备映射错误，源端为datetimeoffset None位	期望更改为text	实际备端为datetimeoffset None位</t>
        </is>
      </c>
      <c r="CF551" s="0" t="inlineStr">
        <is>
          <t>62行 7列，源：9999-12-31 23:59:59.999999 +00:00 备：2003-11-05 02:00:00.000000 -05:10</t>
        </is>
      </c>
      <c r="EQ551" s="0" t="inlineStr">
        <is>
          <t>31行 15列，源：nan 备：</t>
        </is>
      </c>
      <c r="FD551" s="0" t="inlineStr">
        <is>
          <t>31行 15列，源：nan 备：1.7900000000000e+308</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c_dtoffset_4列源备映射错误，源端为datetimeoffset None位	期望更改为text	实际备端为datetimeoffset None位</t>
        </is>
      </c>
      <c r="CF552" s="0" t="inlineStr">
        <is>
          <t>62行 8列，源：9999-12-31 23:59:59.9999999 +00:00 备：2003-11-05 02:00:00.0000000 -05:10</t>
        </is>
      </c>
      <c r="EQ552" s="0" t="inlineStr">
        <is>
          <t>31行 16列，源：nan 备：</t>
        </is>
      </c>
      <c r="FD552" s="0" t="inlineStr">
        <is>
          <t>31行 16列，源：nan 备：339999995214436424907732413799364296704.000000</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c_dtoffset_5列源备映射错误，源端为datetimeoffset None位	期望更改为text	实际备端为datetimeoffset None位</t>
        </is>
      </c>
      <c r="CF553" s="0" t="inlineStr">
        <is>
          <t>63行 0列，源：276 备：82</t>
        </is>
      </c>
      <c r="EQ553" s="0" t="inlineStr">
        <is>
          <t>31行 17列，源：None 备：</t>
        </is>
      </c>
      <c r="FD553" s="0" t="inlineStr">
        <is>
          <t>31行 17列，源：None 备：922337203685477.5807</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c_dtoffset_6列源备映射错误，源端为datetimeoffset None位	期望更改为text	实际备端为datetimeoffset None位</t>
        </is>
      </c>
      <c r="CF554" s="0" t="inlineStr">
        <is>
          <t>63行 1列，源：2063-05-11 10:30:45 -04:00 备：2025-05-12 00:00:00 -14:00</t>
        </is>
      </c>
      <c r="EQ554" s="0" t="inlineStr">
        <is>
          <t>31行 18列，源：None 备：</t>
        </is>
      </c>
      <c r="FD554" s="0" t="inlineStr">
        <is>
          <t>31行 18列，源：None 备：214748.3647</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c_dtoffset列源备映射错误，源端为datetimeoffset None位	期望更改为text	实际备端为datetimeoffset None位</t>
        </is>
      </c>
      <c r="CF555" s="0" t="inlineStr">
        <is>
          <t>63行 2列，源：2063-05-11 10:30:45.1 -04:00 备：2025-05-12 00:00:00.0 -14:00</t>
        </is>
      </c>
      <c r="EQ555" s="0" t="inlineStr">
        <is>
          <t>31行 19列，源：None 备：</t>
        </is>
      </c>
      <c r="FD555" s="0" t="inlineStr">
        <is>
          <t>31行 19列，源：None 备：1</t>
        </is>
      </c>
    </row>
    <row r="556">
      <c r="A556" s="0" t="inlineStr">
        <is>
          <t>info_date_dml_batch1_pk_irp1</t>
        </is>
      </c>
      <c r="K556" s="0" t="inlineStr">
        <is>
          <t>[0;34m info_date_dml_batch1_pk_irp1 [0m源备字段数相同，源端字段：2 	备端字段2</t>
        </is>
      </c>
      <c r="W556" s="0" t="inlineStr">
        <is>
          <t>YES 源备无差异</t>
        </is>
      </c>
      <c r="X556" s="0">
        <f>A556</f>
        <v/>
      </c>
      <c r="CF556" s="0" t="inlineStr">
        <is>
          <t>63行 3列，源：2063-05-11 10:30:45.12 -04:00 备：2025-05-12 00:00:00.00 -14:00</t>
        </is>
      </c>
      <c r="EQ556" s="0" t="inlineStr">
        <is>
          <t>32行 0列，源：63 备：156</t>
        </is>
      </c>
      <c r="FD556" s="0" t="inlineStr">
        <is>
          <t>32行 0列，源：63 备：20</t>
        </is>
      </c>
    </row>
    <row r="557">
      <c r="B557" s="0" t="inlineStr">
        <is>
          <t>YES</t>
        </is>
      </c>
      <c r="C557" s="0" t="inlineStr">
        <is>
          <t>NULL</t>
        </is>
      </c>
      <c r="D557" s="0" t="inlineStr">
        <is>
          <t>NULL</t>
        </is>
      </c>
      <c r="E557" s="0" t="inlineStr">
        <is>
          <t>NULL</t>
        </is>
      </c>
      <c r="F557" s="0" t="inlineStr">
        <is>
          <t>NULL</t>
        </is>
      </c>
      <c r="G557" s="0" t="inlineStr">
        <is>
          <t>NULL</t>
        </is>
      </c>
      <c r="H557" s="0" t="inlineStr">
        <is>
          <t>NULL</t>
        </is>
      </c>
      <c r="I557" s="0" t="inlineStr">
        <is>
          <t>YES!PK__info_dat__3213E83FD91EDE60</t>
        </is>
      </c>
      <c r="J557" s="0" t="inlineStr">
        <is>
          <t>YES! 主键相关索引</t>
        </is>
      </c>
      <c r="K557" s="0" t="inlineStr">
        <is>
          <t xml:space="preserve"> NO!  	 id列源备映射错误，源端为int None位	期望更改为text	实际备端为int None位</t>
        </is>
      </c>
      <c r="CF557" s="0" t="inlineStr">
        <is>
          <t>63行 4列，源：2063-05-11 10:30:45.123 -04:00 备：2025-05-12 00:00:00.000 -14:00</t>
        </is>
      </c>
      <c r="EQ557" s="0" t="inlineStr">
        <is>
          <t>32行 1列，源：nan 备：</t>
        </is>
      </c>
      <c r="FD557" s="0" t="inlineStr">
        <is>
          <t>32行 1列，源：nan 备：</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c_date列源备映射错误，源端为date None位	期望更改为text	实际备端为date None位</t>
        </is>
      </c>
      <c r="CF558" s="0" t="inlineStr">
        <is>
          <t>63行 5列，源：2063-05-11 10:30:45.1235 -04:00 备：2025-05-12 00:00:00.0000 -14:00</t>
        </is>
      </c>
      <c r="EQ558" s="0" t="inlineStr">
        <is>
          <t>32行 2列，源：nan 备：</t>
        </is>
      </c>
      <c r="FD558" s="0" t="inlineStr">
        <is>
          <t>32行 2列，源：nan 备：</t>
        </is>
      </c>
    </row>
    <row r="559">
      <c r="K559" s="0" t="inlineStr">
        <is>
          <t>~ 空表</t>
        </is>
      </c>
      <c r="CF559" s="0" t="inlineStr">
        <is>
          <t>63行 6列，源：2063-05-11 10:30:45.12346 -04:00 备：2025-05-12 00:00:00.00000 -14:00</t>
        </is>
      </c>
      <c r="EQ559" s="0" t="inlineStr">
        <is>
          <t>32行 3列，源：nan 备：</t>
        </is>
      </c>
      <c r="FD559" s="0" t="inlineStr">
        <is>
          <t>32行 3列，源：nan 备：</t>
        </is>
      </c>
    </row>
    <row r="560">
      <c r="A560" s="0" t="inlineStr">
        <is>
          <t>info_datetimeoffset_dml_batch2_pk_irp1</t>
        </is>
      </c>
      <c r="K560" s="0" t="inlineStr">
        <is>
          <t>[0;34m info_datetimeoffset_dml_batch2_pk_irp1 [0m源备字段数相同，源端字段：9 	备端字段9</t>
        </is>
      </c>
      <c r="W560" s="16">
        <f>HYPERLINK("#2026041723hbase0!CG2","NO 源备存在差异，共116个")</f>
        <v/>
      </c>
      <c r="X560" s="0">
        <f>A560</f>
        <v/>
      </c>
      <c r="CF560" s="0" t="inlineStr">
        <is>
          <t>63行 7列，源：2063-05-11 10:30:45.123457 -04:00 备：2025-05-12 00:00:00.000000 -14:00</t>
        </is>
      </c>
      <c r="EQ560" s="0" t="inlineStr">
        <is>
          <t>32行 4列，源：nan 备：</t>
        </is>
      </c>
      <c r="FD560" s="0" t="inlineStr">
        <is>
          <t>32行 4列，源：nan 备：</t>
        </is>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YES!PK__info_dat__3213E83F6835EF1A</t>
        </is>
      </c>
      <c r="J561" s="0" t="inlineStr">
        <is>
          <t>YES! 主键相关索引</t>
        </is>
      </c>
      <c r="K561" s="0" t="inlineStr">
        <is>
          <t xml:space="preserve"> NO!  	 id列源备映射错误，源端为int None位	期望更改为text	实际备端为int None位</t>
        </is>
      </c>
      <c r="CF561" s="0" t="inlineStr">
        <is>
          <t>63行 8列，源：2063-05-11 10:30:45.1234567 -04:00 备：2025-05-11 23:59:59.9999999 -14:00</t>
        </is>
      </c>
      <c r="EQ561" s="0" t="inlineStr">
        <is>
          <t>32行 5列，源：None 备：</t>
        </is>
      </c>
      <c r="FD561" s="0" t="inlineStr">
        <is>
          <t>32行 5列，源：None 备：</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c_dtoffset_0列源备映射错误，源端为datetimeoffset None位	期望更改为text	实际备端为datetimeoffset None位</t>
        </is>
      </c>
      <c r="CF562" s="0" t="inlineStr">
        <is>
          <t>64行 0列，源：323 备：83</t>
        </is>
      </c>
      <c r="EQ562" s="0" t="inlineStr">
        <is>
          <t>32行 6列，源：None 备：</t>
        </is>
      </c>
      <c r="FD562" s="0" t="inlineStr">
        <is>
          <t>32行 6列，源：None 备：</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c_dtoffset_1列源备映射错误，源端为datetimeoffset None位	期望更改为text	实际备端为datetimeoffset None位</t>
        </is>
      </c>
      <c r="CF563" s="0" t="inlineStr">
        <is>
          <t>64行 1列，源：2026-04-17 17:18:23 +08:00 备：1971-05-11 00:00:00 +14:00</t>
        </is>
      </c>
      <c r="EQ563" s="0" t="inlineStr">
        <is>
          <t>32行 7列，源：None 备：</t>
        </is>
      </c>
      <c r="FD563" s="0" t="inlineStr">
        <is>
          <t>32行 7列，源：None 备：</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c_dtoffset_2列源备映射错误，源端为datetimeoffset None位	期望更改为text	实际备端为datetimeoffset None位</t>
        </is>
      </c>
      <c r="CF564" s="0" t="inlineStr">
        <is>
          <t>64行 2列，源：2026-04-17 17:18:22.8 +08:00 备：1971-05-11 00:00:00.0 +14:00</t>
        </is>
      </c>
      <c r="EQ564" s="0" t="inlineStr">
        <is>
          <t>32行 8列，源：None 备：</t>
        </is>
      </c>
      <c r="FD564" s="0" t="inlineStr">
        <is>
          <t>32行 8列，源：None 备：</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c_dtoffset_3列源备映射错误，源端为datetimeoffset None位	期望更改为text	实际备端为datetimeoffset None位</t>
        </is>
      </c>
      <c r="CF565" s="0" t="inlineStr">
        <is>
          <t>64行 3列，源：2026-04-17 17:18:22.75 +08:00 备：1971-05-11 00:00:00.00 +14:00</t>
        </is>
      </c>
      <c r="EQ565" s="0" t="inlineStr">
        <is>
          <t>32行 9列，源：None 备：</t>
        </is>
      </c>
      <c r="FD565" s="0" t="inlineStr">
        <is>
          <t>32行 9列，源：None 备：</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c_dtoffset_4列源备映射错误，源端为datetimeoffset None位	期望更改为text	实际备端为datetimeoffset None位</t>
        </is>
      </c>
      <c r="CF566" s="0" t="inlineStr">
        <is>
          <t>64行 4列，源：2026-04-17 17:18:22.755 +08:00 备：1971-05-11 00:00:00.000 +14:00</t>
        </is>
      </c>
      <c r="EQ566" s="0" t="inlineStr">
        <is>
          <t>32行 10列，源：None 备：</t>
        </is>
      </c>
      <c r="FD566" s="0" t="inlineStr">
        <is>
          <t>32行 10列，源：None 备：</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c_dtoffset_5列源备映射错误，源端为datetimeoffset None位	期望更改为text	实际备端为datetimeoffset None位</t>
        </is>
      </c>
      <c r="CF567" s="0" t="inlineStr">
        <is>
          <t>64行 5列，源：2026-04-17 17:18:22.7550 +08:00 备：1971-05-11 00:00:00.0000 +14:00</t>
        </is>
      </c>
      <c r="EQ567" s="0" t="inlineStr">
        <is>
          <t>32行 11列，源：None 备：</t>
        </is>
      </c>
      <c r="FD567" s="0" t="inlineStr">
        <is>
          <t>32行 11列，源：None 备：</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c_dtoffset_6列源备映射错误，源端为datetimeoffset None位	期望更改为text	实际备端为datetimeoffset None位</t>
        </is>
      </c>
      <c r="CF568" s="0" t="inlineStr">
        <is>
          <t>64行 6列，源：2026-04-17 17:18:22.75495 +08:00 备：1971-05-11 00:00:00.00000 +14:00</t>
        </is>
      </c>
      <c r="EQ568" s="0" t="inlineStr">
        <is>
          <t>32行 12列，源：None 备：</t>
        </is>
      </c>
      <c r="FD568" s="0" t="inlineStr">
        <is>
          <t>32行 12列，源：None 备：</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c_dtoffset列源备映射错误，源端为datetimeoffset None位	期望更改为text	实际备端为datetimeoffset None位</t>
        </is>
      </c>
      <c r="CF569" s="0" t="inlineStr">
        <is>
          <t>64行 7列，源：2026-04-17 17:18:22.754952 +08:00 备：1971-05-11 00:00:00.000000 +14:00</t>
        </is>
      </c>
      <c r="EQ569" s="0" t="inlineStr">
        <is>
          <t>32行 13列，源：None 备：</t>
        </is>
      </c>
      <c r="FD569" s="0" t="inlineStr">
        <is>
          <t>32行 13列，源：None 备：</t>
        </is>
      </c>
    </row>
    <row r="570">
      <c r="A570" s="0" t="inlineStr">
        <is>
          <t>info_char_dml_batch1_pk_urp1</t>
        </is>
      </c>
      <c r="K570" s="0" t="inlineStr">
        <is>
          <t>[0;34m info_char_dml_batch1_pk_urp1 [0m源备字段数相同，源端字段：4 	备端字段4</t>
        </is>
      </c>
      <c r="W570" s="16">
        <f>HYPERLINK("#2026041723hbase0!CH2","NO 源备存在差异，共12个")</f>
        <v/>
      </c>
      <c r="X570" s="0">
        <f>A570</f>
        <v/>
      </c>
      <c r="CF570" s="0" t="inlineStr">
        <is>
          <t>64行 8列，源：2026-04-17 17:18:22.7549521 +08:00 备：1971-05-11 00:00:00.0000001 +14:00</t>
        </is>
      </c>
      <c r="EQ570" s="0" t="inlineStr">
        <is>
          <t>32行 14列，源：None 备：</t>
        </is>
      </c>
      <c r="FD570" s="0" t="inlineStr">
        <is>
          <t>32行 14列，源：None 备：</t>
        </is>
      </c>
    </row>
    <row r="571">
      <c r="B571" s="0" t="inlineStr">
        <is>
          <t>YES</t>
        </is>
      </c>
      <c r="C571" s="0" t="inlineStr">
        <is>
          <t>NULL</t>
        </is>
      </c>
      <c r="D571" s="0" t="inlineStr">
        <is>
          <t>NULL</t>
        </is>
      </c>
      <c r="E571" s="0" t="inlineStr">
        <is>
          <t>NULL</t>
        </is>
      </c>
      <c r="F571" s="0" t="inlineStr">
        <is>
          <t>NULL</t>
        </is>
      </c>
      <c r="G571" s="0" t="inlineStr">
        <is>
          <t>NULL</t>
        </is>
      </c>
      <c r="H571" s="0" t="inlineStr">
        <is>
          <t>NULL</t>
        </is>
      </c>
      <c r="I571" s="0" t="inlineStr">
        <is>
          <t>YES!PK__info_cha__3213E83F8C3D92E9</t>
        </is>
      </c>
      <c r="J571" s="0" t="inlineStr">
        <is>
          <t>YES! 主键相关索引</t>
        </is>
      </c>
      <c r="K571" s="0" t="inlineStr">
        <is>
          <t xml:space="preserve"> NO!  	 id列源备映射错误，源端为int None位	期望更改为text	实际备端为int None位</t>
        </is>
      </c>
      <c r="CF571" s="0" t="inlineStr">
        <is>
          <t>65行 0列，源：373 备：9</t>
        </is>
      </c>
      <c r="EQ571" s="0" t="inlineStr">
        <is>
          <t>32行 15列，源：nan 备：</t>
        </is>
      </c>
      <c r="FD571" s="0" t="inlineStr">
        <is>
          <t>32行 15列，源：nan 备：-340282346600000016151267322115014000640.0000000000000</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c_char列源备映射错误，源端为char 1位	期望更改为text	实际备端为char 1位</t>
        </is>
      </c>
      <c r="CF572" s="0" t="inlineStr">
        <is>
          <t>65行 1列，源：2026-04-17 17:18:23 +08:00 备：1999-05-16 01:30:45 +10:15</t>
        </is>
      </c>
      <c r="EQ572" s="0" t="inlineStr">
        <is>
          <t>32行 16列，源：nan 备：</t>
        </is>
      </c>
      <c r="FD572" s="0" t="inlineStr">
        <is>
          <t>32行 16列，源：nan 备：-340282306073709652508363335590014353408.000000</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c_char20列源备映射错误，源端为char 20位	期望更改为text	实际备端为char 20位</t>
        </is>
      </c>
      <c r="CF573" s="0" t="inlineStr">
        <is>
          <t>65行 2列，源：2026-04-17 17:18:22.8 +08:00 备：1999-05-16 01:30:45.1 +10:15</t>
        </is>
      </c>
      <c r="EQ573" s="0" t="inlineStr">
        <is>
          <t>32行 17列，源：None 备：</t>
        </is>
      </c>
      <c r="FD573" s="0" t="inlineStr">
        <is>
          <t>32行 17列，源：None 备：-922337203685477.5808</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c_char7000列源备映射错误，源端为char 7000位	期望更改为text	实际备端为char 7000位</t>
        </is>
      </c>
      <c r="CF574" s="0" t="inlineStr">
        <is>
          <t>65行 3列，源：2026-04-17 17:18:22.75 +08:00 备：1999-05-16 01:30:45.12 +10:15</t>
        </is>
      </c>
      <c r="EQ574" s="0" t="inlineStr">
        <is>
          <t>32行 18列，源：None 备：</t>
        </is>
      </c>
      <c r="FD574" s="0" t="inlineStr">
        <is>
          <t>32行 18列，源：None 备：-214748.3648</t>
        </is>
      </c>
    </row>
    <row r="575">
      <c r="A575" s="0" t="inlineStr">
        <is>
          <t>info_binary_dml_batch2_pk_irp2</t>
        </is>
      </c>
      <c r="K575" s="0" t="inlineStr">
        <is>
          <t>[0;34m info_binary_dml_batch2_pk_irp2 [0m源备字段数相同，源端字段：4 	备端字段4</t>
        </is>
      </c>
      <c r="W575" s="16">
        <f>HYPERLINK("#2026041723hbase0!CI2","NO 源备存在差异，共103个")</f>
        <v/>
      </c>
      <c r="X575" s="0">
        <f>A575</f>
        <v/>
      </c>
      <c r="CF575" s="0" t="inlineStr">
        <is>
          <t>65行 4列，源：2026-04-17 17:18:22.755 +08:00 备：1999-05-16 01:30:45.123 +10:15</t>
        </is>
      </c>
      <c r="EQ575" s="0" t="inlineStr">
        <is>
          <t>32行 19列，源：None 备：</t>
        </is>
      </c>
      <c r="FD575" s="0" t="inlineStr">
        <is>
          <t>32行 19列，源：None 备：0</t>
        </is>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YES!PK__info_bin__3213E83F84A701C4</t>
        </is>
      </c>
      <c r="J576" s="0" t="inlineStr">
        <is>
          <t>YES! 主键相关索引</t>
        </is>
      </c>
      <c r="K576" s="0" t="inlineStr">
        <is>
          <t xml:space="preserve"> NO!  	 id列源备映射错误，源端为int None位	期望更改为text	实际备端为int None位</t>
        </is>
      </c>
      <c r="CF576" s="0" t="inlineStr">
        <is>
          <t>65行 5列，源：2026-04-17 17:18:22.7550 +08:00 备：1999-05-16 01:30:45.1235 +10:15</t>
        </is>
      </c>
      <c r="EQ576" s="0" t="inlineStr">
        <is>
          <t>33行 0列，源：64 备：157</t>
        </is>
      </c>
      <c r="FD576" s="0" t="inlineStr">
        <is>
          <t>33行 0列，源：64 备：201</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c_binary列源备映射错误，源端为binary 1位	期望更改为text	实际备端为binary 1位</t>
        </is>
      </c>
      <c r="CF577" s="0" t="inlineStr">
        <is>
          <t>65行 6列，源：2026-04-17 17:18:22.75495 +08:00 备：1999-05-16 01:30:45.12346 +10:15</t>
        </is>
      </c>
      <c r="EQ577" s="0" t="inlineStr">
        <is>
          <t>33行 1列，源：nan 备：</t>
        </is>
      </c>
      <c r="FD577" s="0" t="inlineStr">
        <is>
          <t>33行 1列，源：nan 备：</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c_binary_20列源备映射错误，源端为binary 20位	期望更改为text	实际备端为binary 20位</t>
        </is>
      </c>
      <c r="CF578" s="0" t="inlineStr">
        <is>
          <t>65行 7列，源：2026-04-17 17:18:22.754952 +08:00 备：1999-05-16 01:30:45.123457 +10:15</t>
        </is>
      </c>
      <c r="EQ578" s="0" t="inlineStr">
        <is>
          <t>33行 2列，源：nan 备：</t>
        </is>
      </c>
      <c r="FD578" s="0" t="inlineStr">
        <is>
          <t>33行 2列，源：nan 备：</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c_binary_200列源备映射错误，源端为binary 200位	期望更改为text	实际备端为binary 200位</t>
        </is>
      </c>
      <c r="CF579" s="0" t="inlineStr">
        <is>
          <t>65行 8列，源：2026-04-17 17:18:22.7549521 +08:00 备：1999-05-16 01:30:45.1234567 +10:15</t>
        </is>
      </c>
      <c r="EQ579" s="0" t="inlineStr">
        <is>
          <t>33行 3列，源：nan 备：</t>
        </is>
      </c>
      <c r="FD579" s="0" t="inlineStr">
        <is>
          <t>33行 3列，源：nan 备：</t>
        </is>
      </c>
    </row>
    <row r="580">
      <c r="A580" s="0" t="inlineStr">
        <is>
          <t>info_nvarchar_dml_single_pk_drp</t>
        </is>
      </c>
      <c r="K580" s="0" t="inlineStr">
        <is>
          <t>[0;34m info_nvarchar_dml_single_pk_drp [0m源备字段数相同，源端字段：4 	备端字段4</t>
        </is>
      </c>
      <c r="W580" s="0" t="inlineStr">
        <is>
          <t>YES 源备无差异</t>
        </is>
      </c>
      <c r="X580" s="0">
        <f>A580</f>
        <v/>
      </c>
      <c r="EQ580" s="0" t="inlineStr">
        <is>
          <t>33行 4列，源：nan 备：</t>
        </is>
      </c>
      <c r="FD580" s="0" t="inlineStr">
        <is>
          <t>33行 4列，源：nan 备：</t>
        </is>
      </c>
    </row>
    <row r="581">
      <c r="B581" s="0" t="inlineStr">
        <is>
          <t>YES</t>
        </is>
      </c>
      <c r="C581" s="0" t="inlineStr">
        <is>
          <t>NULL</t>
        </is>
      </c>
      <c r="D581" s="0" t="inlineStr">
        <is>
          <t>NULL</t>
        </is>
      </c>
      <c r="E581" s="0" t="inlineStr">
        <is>
          <t>NULL</t>
        </is>
      </c>
      <c r="F581" s="0" t="inlineStr">
        <is>
          <t>NULL</t>
        </is>
      </c>
      <c r="G581" s="0" t="inlineStr">
        <is>
          <t>NULL</t>
        </is>
      </c>
      <c r="H581" s="0" t="inlineStr">
        <is>
          <t>NULL</t>
        </is>
      </c>
      <c r="I581" s="0" t="inlineStr">
        <is>
          <t>YES!PK__info_nva__3213E83F233D1150</t>
        </is>
      </c>
      <c r="J581" s="0" t="inlineStr">
        <is>
          <t>YES! 主键相关索引</t>
        </is>
      </c>
      <c r="K581" s="0" t="inlineStr">
        <is>
          <t xml:space="preserve"> NO!  	 id列源备映射错误，源端为int None位	期望更改为text	实际备端为int None位</t>
        </is>
      </c>
      <c r="EQ581" s="0" t="inlineStr">
        <is>
          <t>33行 5列，源：None 备：</t>
        </is>
      </c>
      <c r="FD581" s="0" t="inlineStr">
        <is>
          <t>33行 5列，源：None 备：</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c_nvarchar列源备映射错误，源端为nvarchar 2位	期望更改为text	实际备端为nvarchar 2位</t>
        </is>
      </c>
      <c r="EQ582" s="0" t="inlineStr">
        <is>
          <t>33行 6列，源：None 备：</t>
        </is>
      </c>
      <c r="FD582" s="0" t="inlineStr">
        <is>
          <t>33行 6列，源：None 备：</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c_nvarchar20列源备映射错误，源端为nvarchar 40位	期望更改为text	实际备端为nvarchar 40位</t>
        </is>
      </c>
      <c r="EQ583" s="0" t="inlineStr">
        <is>
          <t>33行 7列，源：None 备：</t>
        </is>
      </c>
      <c r="FD583" s="0" t="inlineStr">
        <is>
          <t>33行 7列，源：None 备：</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c_nvarchar4000列源备映射错误，源端为nvarchar 8000位	期望更改为text	实际备端为nvarchar 8000位</t>
        </is>
      </c>
      <c r="EQ584" s="0" t="inlineStr">
        <is>
          <t>33行 8列，源：None 备：</t>
        </is>
      </c>
      <c r="FD584" s="0" t="inlineStr">
        <is>
          <t>33行 8列，源：None 备：</t>
        </is>
      </c>
    </row>
    <row r="585">
      <c r="A585" s="0" t="inlineStr">
        <is>
          <t>info_datetimeoffset_dml_batch2_pk_irp2</t>
        </is>
      </c>
      <c r="K585" s="0" t="inlineStr">
        <is>
          <t>[0;34m info_datetimeoffset_dml_batch2_pk_irp2 [0m源备字段数相同，源端字段：9 	备端字段9</t>
        </is>
      </c>
      <c r="W585" s="16">
        <f>HYPERLINK("#2026041723hbase0!CJ2","NO 源备存在差异，共277个")</f>
        <v/>
      </c>
      <c r="X585" s="0">
        <f>A585</f>
        <v/>
      </c>
      <c r="EQ585" s="0" t="inlineStr">
        <is>
          <t>33行 9列，源：None 备：</t>
        </is>
      </c>
      <c r="FD585" s="0" t="inlineStr">
        <is>
          <t>33行 9列，源：None 备：</t>
        </is>
      </c>
    </row>
    <row r="586">
      <c r="B586" s="0" t="inlineStr">
        <is>
          <t>YES</t>
        </is>
      </c>
      <c r="C586" s="0" t="inlineStr">
        <is>
          <t>NULL</t>
        </is>
      </c>
      <c r="D586" s="0" t="inlineStr">
        <is>
          <t>NULL</t>
        </is>
      </c>
      <c r="E586" s="0" t="inlineStr">
        <is>
          <t>NULL</t>
        </is>
      </c>
      <c r="F586" s="0" t="inlineStr">
        <is>
          <t>NULL</t>
        </is>
      </c>
      <c r="G586" s="0" t="inlineStr">
        <is>
          <t>NULL</t>
        </is>
      </c>
      <c r="H586" s="0" t="inlineStr">
        <is>
          <t>NULL</t>
        </is>
      </c>
      <c r="I586" s="0" t="inlineStr">
        <is>
          <t>YES!PK__info_dat__3213E83FEFCD9658</t>
        </is>
      </c>
      <c r="J586" s="0" t="inlineStr">
        <is>
          <t>YES! 主键相关索引</t>
        </is>
      </c>
      <c r="K586" s="0" t="inlineStr">
        <is>
          <t xml:space="preserve"> NO!  	 id列源备映射错误，源端为int None位	期望更改为text	实际备端为int None位</t>
        </is>
      </c>
      <c r="EQ586" s="0" t="inlineStr">
        <is>
          <t>33行 10列，源：None 备：</t>
        </is>
      </c>
      <c r="FD586" s="0" t="inlineStr">
        <is>
          <t>33行 10列，源：None 备：</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c_dtoffset_0列源备映射错误，源端为datetimeoffset None位	期望更改为text	实际备端为datetimeoffset None位</t>
        </is>
      </c>
      <c r="EQ587" s="0" t="inlineStr">
        <is>
          <t>33行 11列，源：None 备：</t>
        </is>
      </c>
      <c r="FD587" s="0" t="inlineStr">
        <is>
          <t>33行 11列，源：None 备：</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c_dtoffset_1列源备映射错误，源端为datetimeoffset None位	期望更改为text	实际备端为datetimeoffset None位</t>
        </is>
      </c>
      <c r="EQ588" s="0" t="inlineStr">
        <is>
          <t>33行 12列，源：None 备：</t>
        </is>
      </c>
      <c r="FD588" s="0" t="inlineStr">
        <is>
          <t>33行 12列，源：None 备：</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c_dtoffset_2列源备映射错误，源端为datetimeoffset None位	期望更改为text	实际备端为datetimeoffset None位</t>
        </is>
      </c>
      <c r="EQ589" s="0" t="inlineStr">
        <is>
          <t>33行 13列，源：None 备：</t>
        </is>
      </c>
      <c r="FD589" s="0" t="inlineStr">
        <is>
          <t>33行 13列，源：None 备：</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c_dtoffset_3列源备映射错误，源端为datetimeoffset None位	期望更改为text	实际备端为datetimeoffset None位</t>
        </is>
      </c>
      <c r="EQ590" s="0" t="inlineStr">
        <is>
          <t>33行 14列，源：None 备：</t>
        </is>
      </c>
      <c r="FD590" s="0" t="inlineStr">
        <is>
          <t>33行 14列，源：None 备：</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c_dtoffset_4列源备映射错误，源端为datetimeoffset None位	期望更改为text	实际备端为datetimeoffset None位</t>
        </is>
      </c>
      <c r="EQ591" s="0" t="inlineStr">
        <is>
          <t>33行 15列，源：nan 备：</t>
        </is>
      </c>
      <c r="FD591" s="0" t="inlineStr">
        <is>
          <t>33行 15列，源：nan 备：-1.7900000000000e+308</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c_dtoffset_5列源备映射错误，源端为datetimeoffset None位	期望更改为text	实际备端为datetimeoffset None位</t>
        </is>
      </c>
      <c r="EQ592" s="0" t="inlineStr">
        <is>
          <t>33行 16列，源：nan 备：</t>
        </is>
      </c>
      <c r="FD592" s="0" t="inlineStr">
        <is>
          <t>33行 16列，源：nan 备：-339999995214436424907732413799364296704.000000</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c_dtoffset_6列源备映射错误，源端为datetimeoffset None位	期望更改为text	实际备端为datetimeoffset None位</t>
        </is>
      </c>
      <c r="EQ593" s="0" t="inlineStr">
        <is>
          <t>33行 17列，源：None 备：</t>
        </is>
      </c>
      <c r="FD593" s="0" t="inlineStr">
        <is>
          <t>33行 17列，源：None 备：-922337203685477.5808</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c_dtoffset列源备映射错误，源端为datetimeoffset None位	期望更改为text	实际备端为datetimeoffset None位</t>
        </is>
      </c>
      <c r="EQ594" s="0" t="inlineStr">
        <is>
          <t>33行 18列，源：None 备：</t>
        </is>
      </c>
      <c r="FD594" s="0" t="inlineStr">
        <is>
          <t>33行 18列，源：None 备：-214748.3648</t>
        </is>
      </c>
    </row>
    <row r="595">
      <c r="A595" s="0" t="inlineStr">
        <is>
          <t>info_char_dml_batch1_pk_urp2</t>
        </is>
      </c>
      <c r="K595" s="0" t="inlineStr">
        <is>
          <t>[0;34m info_char_dml_batch1_pk_urp2 [0m源备字段数相同，源端字段：4 	备端字段4</t>
        </is>
      </c>
      <c r="W595" s="16">
        <f>HYPERLINK("#2026041723hbase0!CK2","NO 源备存在差异，共14个")</f>
        <v/>
      </c>
      <c r="X595" s="0">
        <f>A595</f>
        <v/>
      </c>
      <c r="EQ595" s="0" t="inlineStr">
        <is>
          <t>33行 19列，源：None 备：</t>
        </is>
      </c>
      <c r="FD595" s="0" t="inlineStr">
        <is>
          <t>33行 19列，源：None 备：0</t>
        </is>
      </c>
    </row>
    <row r="596">
      <c r="B596" s="0" t="inlineStr">
        <is>
          <t>YES</t>
        </is>
      </c>
      <c r="C596" s="0" t="inlineStr">
        <is>
          <t>NULL</t>
        </is>
      </c>
      <c r="D596" s="0" t="inlineStr">
        <is>
          <t>NULL</t>
        </is>
      </c>
      <c r="E596" s="0" t="inlineStr">
        <is>
          <t>NULL</t>
        </is>
      </c>
      <c r="F596" s="0" t="inlineStr">
        <is>
          <t>NULL</t>
        </is>
      </c>
      <c r="G596" s="0" t="inlineStr">
        <is>
          <t>NULL</t>
        </is>
      </c>
      <c r="H596" s="0" t="inlineStr">
        <is>
          <t>NULL</t>
        </is>
      </c>
      <c r="I596" s="0" t="inlineStr">
        <is>
          <t>YES!PK__info_cha__3213E83FE4C183CD</t>
        </is>
      </c>
      <c r="J596" s="0" t="inlineStr">
        <is>
          <t>YES! 主键相关索引</t>
        </is>
      </c>
      <c r="K596" s="0" t="inlineStr">
        <is>
          <t xml:space="preserve"> NO!  	 id列源备映射错误，源端为int None位	期望更改为text	实际备端为int None位</t>
        </is>
      </c>
      <c r="EQ596" s="0" t="inlineStr">
        <is>
          <t>34行 0列，源：65 备：158</t>
        </is>
      </c>
      <c r="FD596" s="0" t="inlineStr">
        <is>
          <t>34行 0列，源：65 备：202</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c_char列源备映射错误，源端为char 1位	期望更改为text	实际备端为char 1位</t>
        </is>
      </c>
      <c r="EQ597" s="0" t="inlineStr">
        <is>
          <t>34行 1列，源：nan 备：</t>
        </is>
      </c>
      <c r="FD597" s="0" t="inlineStr">
        <is>
          <t>34行 1列，源：nan 备：</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c_char20列源备映射错误，源端为char 20位	期望更改为text	实际备端为char 20位</t>
        </is>
      </c>
      <c r="EQ598" s="0" t="inlineStr">
        <is>
          <t>34行 2列，源：nan 备：</t>
        </is>
      </c>
      <c r="FD598" s="0" t="inlineStr">
        <is>
          <t>34行 2列，源：nan 备：</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c_char7000列源备映射错误，源端为char 7000位	期望更改为text	实际备端为char 7000位</t>
        </is>
      </c>
      <c r="EQ599" s="0" t="inlineStr">
        <is>
          <t>34行 3列，源：nan 备：</t>
        </is>
      </c>
      <c r="FD599" s="0" t="inlineStr">
        <is>
          <t>34行 3列，源：nan 备：</t>
        </is>
      </c>
    </row>
    <row r="600">
      <c r="A600" s="0" t="inlineStr">
        <is>
          <t>info_datetimeoffset_dml_batch1_pk_urp1</t>
        </is>
      </c>
      <c r="K600" s="0" t="inlineStr">
        <is>
          <t>[0;34m info_datetimeoffset_dml_batch1_pk_urp1 [0m源备字段数相同，源端字段：9 	备端字段9</t>
        </is>
      </c>
      <c r="W600" s="16">
        <f>HYPERLINK("#2026041723hbase0!CL2","NO 源备存在差异，共64个")</f>
        <v/>
      </c>
      <c r="X600" s="0">
        <f>A600</f>
        <v/>
      </c>
      <c r="EQ600" s="0" t="inlineStr">
        <is>
          <t>34行 4列，源：nan 备：</t>
        </is>
      </c>
      <c r="FD600" s="0" t="inlineStr">
        <is>
          <t>34行 4列，源：nan 备：</t>
        </is>
      </c>
    </row>
    <row r="601">
      <c r="B601" s="0" t="inlineStr">
        <is>
          <t>YES</t>
        </is>
      </c>
      <c r="C601" s="0" t="inlineStr">
        <is>
          <t>NULL</t>
        </is>
      </c>
      <c r="D601" s="0" t="inlineStr">
        <is>
          <t>NULL</t>
        </is>
      </c>
      <c r="E601" s="0" t="inlineStr">
        <is>
          <t>NULL</t>
        </is>
      </c>
      <c r="F601" s="0" t="inlineStr">
        <is>
          <t>NULL</t>
        </is>
      </c>
      <c r="G601" s="0" t="inlineStr">
        <is>
          <t>NULL</t>
        </is>
      </c>
      <c r="H601" s="0" t="inlineStr">
        <is>
          <t>NULL</t>
        </is>
      </c>
      <c r="I601" s="0" t="inlineStr">
        <is>
          <t>YES!PK__info_dat__3213E83F42DB3FC3</t>
        </is>
      </c>
      <c r="J601" s="0" t="inlineStr">
        <is>
          <t>YES! 主键相关索引</t>
        </is>
      </c>
      <c r="K601" s="0" t="inlineStr">
        <is>
          <t xml:space="preserve"> NO!  	 id列源备映射错误，源端为int None位	期望更改为text	实际备端为int None位</t>
        </is>
      </c>
      <c r="EQ601" s="0" t="inlineStr">
        <is>
          <t>34行 5列，源：None 备：</t>
        </is>
      </c>
      <c r="FD601" s="0" t="inlineStr">
        <is>
          <t>34行 5列，源：None 备：</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c_dtoffset_0列源备映射错误，源端为datetimeoffset None位	期望更改为text	实际备端为datetimeoffset None位</t>
        </is>
      </c>
      <c r="EQ602" s="0" t="inlineStr">
        <is>
          <t>34行 6列，源：None 备：</t>
        </is>
      </c>
      <c r="FD602" s="0" t="inlineStr">
        <is>
          <t>34行 6列，源：None 备：</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c_dtoffset_1列源备映射错误，源端为datetimeoffset None位	期望更改为text	实际备端为datetimeoffset None位</t>
        </is>
      </c>
      <c r="EQ603" s="0" t="inlineStr">
        <is>
          <t>34行 7列，源：None 备：</t>
        </is>
      </c>
      <c r="FD603" s="0" t="inlineStr">
        <is>
          <t>34行 7列，源：None 备：</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c_dtoffset_2列源备映射错误，源端为datetimeoffset None位	期望更改为text	实际备端为datetimeoffset None位</t>
        </is>
      </c>
      <c r="EQ604" s="0" t="inlineStr">
        <is>
          <t>34行 8列，源：None 备：</t>
        </is>
      </c>
      <c r="FD604" s="0" t="inlineStr">
        <is>
          <t>34行 8列，源：None 备：</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c_dtoffset_3列源备映射错误，源端为datetimeoffset None位	期望更改为text	实际备端为datetimeoffset None位</t>
        </is>
      </c>
      <c r="EQ605" s="0" t="inlineStr">
        <is>
          <t>34行 9列，源：None 备：</t>
        </is>
      </c>
      <c r="FD605" s="0" t="inlineStr">
        <is>
          <t>34行 9列，源：None 备：</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c_dtoffset_4列源备映射错误，源端为datetimeoffset None位	期望更改为text	实际备端为datetimeoffset None位</t>
        </is>
      </c>
      <c r="EQ606" s="0" t="inlineStr">
        <is>
          <t>34行 10列，源：None 备：</t>
        </is>
      </c>
      <c r="FD606" s="0" t="inlineStr">
        <is>
          <t>34行 10列，源：None 备：</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c_dtoffset_5列源备映射错误，源端为datetimeoffset None位	期望更改为text	实际备端为datetimeoffset None位</t>
        </is>
      </c>
      <c r="EQ607" s="0" t="inlineStr">
        <is>
          <t>34行 11列，源：None 备：</t>
        </is>
      </c>
      <c r="FD607" s="0" t="inlineStr">
        <is>
          <t>34行 11列，源：None 备：</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c_dtoffset_6列源备映射错误，源端为datetimeoffset None位	期望更改为text	实际备端为datetimeoffset None位</t>
        </is>
      </c>
      <c r="EQ608" s="0" t="inlineStr">
        <is>
          <t>34行 12列，源：None 备：</t>
        </is>
      </c>
      <c r="FD608" s="0" t="inlineStr">
        <is>
          <t>34行 12列，源：None 备：</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c_dtoffset列源备映射错误，源端为datetimeoffset None位	期望更改为text	实际备端为datetimeoffset None位</t>
        </is>
      </c>
      <c r="EQ609" s="0" t="inlineStr">
        <is>
          <t>34行 13列，源：None 备：</t>
        </is>
      </c>
      <c r="FD609" s="0" t="inlineStr">
        <is>
          <t>34行 13列，源：None 备：</t>
        </is>
      </c>
    </row>
    <row r="610">
      <c r="A610" s="0" t="inlineStr">
        <is>
          <t>info_varcharmax_dml_batch2_pk_irp1</t>
        </is>
      </c>
      <c r="K610" s="0" t="inlineStr">
        <is>
          <t>[0;34m info_varcharmax_dml_batch2_pk_irp1 [0m源备字段数相同，源端字段：3 	备端字段3</t>
        </is>
      </c>
      <c r="W610" s="0" t="inlineStr">
        <is>
          <t>YES 源备无差异</t>
        </is>
      </c>
      <c r="X610" s="0">
        <f>A610</f>
        <v/>
      </c>
      <c r="EQ610" s="0" t="inlineStr">
        <is>
          <t>34行 14列，源：None 备：</t>
        </is>
      </c>
      <c r="FD610" s="0" t="inlineStr">
        <is>
          <t>34行 14列，源：None 备：</t>
        </is>
      </c>
    </row>
    <row r="611">
      <c r="B611" s="0" t="inlineStr">
        <is>
          <t>YES</t>
        </is>
      </c>
      <c r="C611" s="0" t="inlineStr">
        <is>
          <t>NULL</t>
        </is>
      </c>
      <c r="D611" s="0" t="inlineStr">
        <is>
          <t>NULL</t>
        </is>
      </c>
      <c r="E611" s="0" t="inlineStr">
        <is>
          <t>NULL</t>
        </is>
      </c>
      <c r="F611" s="0" t="inlineStr">
        <is>
          <t>NULL</t>
        </is>
      </c>
      <c r="G611" s="0" t="inlineStr">
        <is>
          <t>NULL</t>
        </is>
      </c>
      <c r="H611" s="0" t="inlineStr">
        <is>
          <t>NULL</t>
        </is>
      </c>
      <c r="I611" s="0" t="inlineStr">
        <is>
          <t>YES!PK__info_var__3213E83F8E366367</t>
        </is>
      </c>
      <c r="J611" s="0" t="inlineStr">
        <is>
          <t>YES! 主键相关索引</t>
        </is>
      </c>
      <c r="K611" s="0" t="inlineStr">
        <is>
          <t xml:space="preserve"> NO!  	 id列源备映射错误，源端为int None位	期望更改为text	实际备端为int None位</t>
        </is>
      </c>
      <c r="EQ611" s="0" t="inlineStr">
        <is>
          <t>34行 15列，源：nan 备：</t>
        </is>
      </c>
      <c r="FD611" s="0" t="inlineStr">
        <is>
          <t>34行 15列，源：nan 备：1.7900000000000e+308</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c_varchar_max列源备映射错误，源端为varchar -1位	期望更改为text	实际备端为varchar -1位</t>
        </is>
      </c>
      <c r="EQ612" s="0" t="inlineStr">
        <is>
          <t>34行 16列，源：nan 备：</t>
        </is>
      </c>
      <c r="FD612" s="0" t="inlineStr">
        <is>
          <t>34行 16列，源：nan 备：339999995214436424907732413799364296704.000000</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c_nvarchar_max列源备映射错误，源端为nvarchar -1位	期望更改为text	实际备端为nvarchar -1位</t>
        </is>
      </c>
      <c r="EQ613" s="0" t="inlineStr">
        <is>
          <t>34行 17列，源：None 备：</t>
        </is>
      </c>
      <c r="FD613" s="0" t="inlineStr">
        <is>
          <t>34行 17列，源：None 备：922337203685477.5807</t>
        </is>
      </c>
    </row>
    <row r="614">
      <c r="K614" s="0" t="inlineStr">
        <is>
          <t>~ 空表</t>
        </is>
      </c>
      <c r="EQ614" s="0" t="inlineStr">
        <is>
          <t>34行 18列，源：None 备：</t>
        </is>
      </c>
      <c r="FD614" s="0" t="inlineStr">
        <is>
          <t>34行 18列，源：None 备：214748.3647</t>
        </is>
      </c>
    </row>
    <row r="615">
      <c r="A615" s="0" t="inlineStr">
        <is>
          <t>info_time_dml_single_pk_irp</t>
        </is>
      </c>
      <c r="K615" s="0" t="inlineStr">
        <is>
          <t>[0;34m info_time_dml_single_pk_irp [0m源备字段数相同，源端字段：9 	备端字段9</t>
        </is>
      </c>
      <c r="W615" s="16">
        <f>HYPERLINK("#2026041723hbase0!CM2","NO 源备存在差异，共101个")</f>
        <v/>
      </c>
      <c r="X615" s="0">
        <f>A615</f>
        <v/>
      </c>
      <c r="EQ615" s="0" t="inlineStr">
        <is>
          <t>34行 19列，源：None 备：</t>
        </is>
      </c>
      <c r="FD615" s="0" t="inlineStr">
        <is>
          <t>34行 19列，源：None 备：1</t>
        </is>
      </c>
    </row>
    <row r="616">
      <c r="B616" s="0" t="inlineStr">
        <is>
          <t>YES</t>
        </is>
      </c>
      <c r="C616" s="0" t="inlineStr">
        <is>
          <t>NULL</t>
        </is>
      </c>
      <c r="D616" s="0" t="inlineStr">
        <is>
          <t>NULL</t>
        </is>
      </c>
      <c r="E616" s="0" t="inlineStr">
        <is>
          <t>NULL</t>
        </is>
      </c>
      <c r="F616" s="0" t="inlineStr">
        <is>
          <t>NULL</t>
        </is>
      </c>
      <c r="G616" s="0" t="inlineStr">
        <is>
          <t>NULL</t>
        </is>
      </c>
      <c r="H616" s="0" t="inlineStr">
        <is>
          <t>NULL</t>
        </is>
      </c>
      <c r="I616" s="0" t="inlineStr">
        <is>
          <t>YES!PK__info_tim__3213E83FD7CA7301</t>
        </is>
      </c>
      <c r="J616" s="0" t="inlineStr">
        <is>
          <t>YES! 主键相关索引</t>
        </is>
      </c>
      <c r="K616" s="0" t="inlineStr">
        <is>
          <t xml:space="preserve"> NO!  	 id列源备映射错误，源端为int None位	期望更改为text	实际备端为int None位</t>
        </is>
      </c>
      <c r="EQ616" s="0" t="inlineStr">
        <is>
          <t>35行 0列，源：66 备：159</t>
        </is>
      </c>
      <c r="FD616" s="0" t="inlineStr">
        <is>
          <t>35行 0列，源：66 备：203</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c_time0列源备映射错误，源端为time None位	期望更改为text	实际备端为time None位</t>
        </is>
      </c>
      <c r="EQ617" s="0" t="inlineStr">
        <is>
          <t>35行 1列，源：nan 备：</t>
        </is>
      </c>
      <c r="FD617" s="0" t="inlineStr">
        <is>
          <t>35行 1列，源：nan 备：</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c_time1列源备映射错误，源端为time None位	期望更改为text	实际备端为time None位</t>
        </is>
      </c>
      <c r="EQ618" s="0" t="inlineStr">
        <is>
          <t>35行 2列，源：nan 备：</t>
        </is>
      </c>
      <c r="FD618" s="0" t="inlineStr">
        <is>
          <t>35行 2列，源：nan 备：</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c_time2列源备映射错误，源端为time None位	期望更改为text	实际备端为time None位</t>
        </is>
      </c>
      <c r="EQ619" s="0" t="inlineStr">
        <is>
          <t>35行 3列，源：nan 备：</t>
        </is>
      </c>
      <c r="FD619" s="0" t="inlineStr">
        <is>
          <t>35行 3列，源：nan 备：</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c_time3列源备映射错误，源端为time None位	期望更改为text	实际备端为time None位</t>
        </is>
      </c>
      <c r="EQ620" s="0" t="inlineStr">
        <is>
          <t>35行 4列，源：nan 备：</t>
        </is>
      </c>
      <c r="FD620" s="0" t="inlineStr">
        <is>
          <t>35行 4列，源：nan 备：</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c_time4列源备映射错误，源端为time None位	期望更改为text	实际备端为time None位</t>
        </is>
      </c>
      <c r="EQ621" s="0" t="inlineStr">
        <is>
          <t>35行 5列，源：None 备：</t>
        </is>
      </c>
      <c r="FD621" s="0" t="inlineStr">
        <is>
          <t>35行 5列，源：None 备：</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c_time5列源备映射错误，源端为time None位	期望更改为text	实际备端为time None位</t>
        </is>
      </c>
      <c r="EQ622" s="0" t="inlineStr">
        <is>
          <t>35行 6列，源：None 备：</t>
        </is>
      </c>
      <c r="FD622" s="0" t="inlineStr">
        <is>
          <t>35行 6列，源：None 备：</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c_time6列源备映射错误，源端为time None位	期望更改为text	实际备端为time None位</t>
        </is>
      </c>
      <c r="EQ623" s="0" t="inlineStr">
        <is>
          <t>35行 7列，源：None 备：</t>
        </is>
      </c>
      <c r="FD623" s="0" t="inlineStr">
        <is>
          <t>35行 7列，源：None 备：</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c_time列源备映射错误，源端为time None位	期望更改为text	实际备端为time None位</t>
        </is>
      </c>
      <c r="EQ624" s="0" t="inlineStr">
        <is>
          <t>35行 8列，源：None 备：</t>
        </is>
      </c>
      <c r="FD624" s="0" t="inlineStr">
        <is>
          <t>35行 8列，源：None 备：</t>
        </is>
      </c>
    </row>
    <row r="625">
      <c r="A625" s="0" t="inlineStr">
        <is>
          <t>info_datetimeoffset_dml_batch1_pk_urp2</t>
        </is>
      </c>
      <c r="K625" s="0" t="inlineStr">
        <is>
          <t>[0;34m info_datetimeoffset_dml_batch1_pk_urp2 [0m源备字段数相同，源端字段：9 	备端字段9</t>
        </is>
      </c>
      <c r="W625" s="16">
        <f>HYPERLINK("#2026041723hbase0!CN2","NO 源备存在差异，共100个")</f>
        <v/>
      </c>
      <c r="X625" s="0">
        <f>A625</f>
        <v/>
      </c>
      <c r="EQ625" s="0" t="inlineStr">
        <is>
          <t>35行 9列，源：None 备：</t>
        </is>
      </c>
      <c r="FD625" s="0" t="inlineStr">
        <is>
          <t>35行 9列，源：None 备：</t>
        </is>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YES!PK__info_dat__3213E83F4F046BD4</t>
        </is>
      </c>
      <c r="J626" s="0" t="inlineStr">
        <is>
          <t>YES! 主键相关索引</t>
        </is>
      </c>
      <c r="K626" s="0" t="inlineStr">
        <is>
          <t xml:space="preserve"> NO!  	 id列源备映射错误，源端为int None位	期望更改为text	实际备端为int None位</t>
        </is>
      </c>
      <c r="EQ626" s="0" t="inlineStr">
        <is>
          <t>35行 10列，源：None 备：</t>
        </is>
      </c>
      <c r="FD626" s="0" t="inlineStr">
        <is>
          <t>35行 10列，源：None 备：</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c_dtoffset_0列源备映射错误，源端为datetimeoffset None位	期望更改为text	实际备端为datetimeoffset None位</t>
        </is>
      </c>
      <c r="EQ627" s="0" t="inlineStr">
        <is>
          <t>35行 11列，源：None 备：</t>
        </is>
      </c>
      <c r="FD627" s="0" t="inlineStr">
        <is>
          <t>35行 11列，源：None 备：</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c_dtoffset_1列源备映射错误，源端为datetimeoffset None位	期望更改为text	实际备端为datetimeoffset None位</t>
        </is>
      </c>
      <c r="EQ628" s="0" t="inlineStr">
        <is>
          <t>35行 12列，源：None 备：</t>
        </is>
      </c>
      <c r="FD628" s="0" t="inlineStr">
        <is>
          <t>35行 12列，源：None 备：</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c_dtoffset_2列源备映射错误，源端为datetimeoffset None位	期望更改为text	实际备端为datetimeoffset None位</t>
        </is>
      </c>
      <c r="EQ629" s="0" t="inlineStr">
        <is>
          <t>35行 13列，源：None 备：</t>
        </is>
      </c>
      <c r="FD629" s="0" t="inlineStr">
        <is>
          <t>35行 13列，源：None 备：</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c_dtoffset_3列源备映射错误，源端为datetimeoffset None位	期望更改为text	实际备端为datetimeoffset None位</t>
        </is>
      </c>
      <c r="EQ630" s="0" t="inlineStr">
        <is>
          <t>35行 14列，源：None 备：</t>
        </is>
      </c>
      <c r="FD630" s="0" t="inlineStr">
        <is>
          <t>35行 14列，源：None 备：</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c_dtoffset_4列源备映射错误，源端为datetimeoffset None位	期望更改为text	实际备端为datetimeoffset None位</t>
        </is>
      </c>
      <c r="EQ631" s="0" t="inlineStr">
        <is>
          <t>35行 15列，源：nan 备：</t>
        </is>
      </c>
      <c r="FD631" s="0" t="inlineStr">
        <is>
          <t>35行 15列，源：nan 备：</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c_dtoffset_5列源备映射错误，源端为datetimeoffset None位	期望更改为text	实际备端为datetimeoffset None位</t>
        </is>
      </c>
      <c r="EQ632" s="0" t="inlineStr">
        <is>
          <t>35行 16列，源：nan 备：</t>
        </is>
      </c>
      <c r="FD632" s="0" t="inlineStr">
        <is>
          <t>35行 16列，源：nan 备：</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c_dtoffset_6列源备映射错误，源端为datetimeoffset None位	期望更改为text	实际备端为datetimeoffset None位</t>
        </is>
      </c>
      <c r="EQ633" s="0" t="inlineStr">
        <is>
          <t>35行 17列，源：None 备：</t>
        </is>
      </c>
      <c r="FD633" s="0" t="inlineStr">
        <is>
          <t>35行 17列，源：None 备：</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c_dtoffset列源备映射错误，源端为datetimeoffset None位	期望更改为text	实际备端为datetimeoffset None位</t>
        </is>
      </c>
      <c r="EQ634" s="0" t="inlineStr">
        <is>
          <t>35行 18列，源：None 备：</t>
        </is>
      </c>
      <c r="FD634" s="0" t="inlineStr">
        <is>
          <t>35行 18列，源：None 备：</t>
        </is>
      </c>
    </row>
    <row r="635">
      <c r="A635" s="0" t="inlineStr">
        <is>
          <t>info_date_dml_batch1_pk_irp2</t>
        </is>
      </c>
      <c r="K635" s="0" t="inlineStr">
        <is>
          <t>[0;34m info_date_dml_batch1_pk_irp2 [0m源备字段数相同，源端字段：2 	备端字段2</t>
        </is>
      </c>
      <c r="W635" s="16">
        <f>HYPERLINK("#2026041723hbase0!CO2","NO 源备存在差异，共76个")</f>
        <v/>
      </c>
      <c r="X635" s="0">
        <f>A635</f>
        <v/>
      </c>
      <c r="EQ635" s="0" t="inlineStr">
        <is>
          <t>35行 19列，源：None 备：</t>
        </is>
      </c>
      <c r="FD635" s="0" t="inlineStr">
        <is>
          <t>35行 19列，源：None 备：</t>
        </is>
      </c>
    </row>
    <row r="636">
      <c r="B636" s="0" t="inlineStr">
        <is>
          <t>YES</t>
        </is>
      </c>
      <c r="C636" s="0" t="inlineStr">
        <is>
          <t>NULL</t>
        </is>
      </c>
      <c r="D636" s="0" t="inlineStr">
        <is>
          <t>NULL</t>
        </is>
      </c>
      <c r="E636" s="0" t="inlineStr">
        <is>
          <t>NULL</t>
        </is>
      </c>
      <c r="F636" s="0" t="inlineStr">
        <is>
          <t>NULL</t>
        </is>
      </c>
      <c r="G636" s="0" t="inlineStr">
        <is>
          <t>NULL</t>
        </is>
      </c>
      <c r="H636" s="0" t="inlineStr">
        <is>
          <t>NULL</t>
        </is>
      </c>
      <c r="I636" s="0" t="inlineStr">
        <is>
          <t>YES!PK__info_dat__3213E83F56A77804</t>
        </is>
      </c>
      <c r="J636" s="0" t="inlineStr">
        <is>
          <t>YES! 主键相关索引</t>
        </is>
      </c>
      <c r="K636" s="0" t="inlineStr">
        <is>
          <t xml:space="preserve"> NO!  	 id列源备映射错误，源端为int None位	期望更改为text	实际备端为int None位</t>
        </is>
      </c>
      <c r="EQ636" s="0" t="inlineStr">
        <is>
          <t>36行 0列，源：67 备：16</t>
        </is>
      </c>
      <c r="FD636" s="0" t="inlineStr">
        <is>
          <t>36行 0列，源：67 备：204</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c_date列源备映射错误，源端为date None位	期望更改为text	实际备端为date None位</t>
        </is>
      </c>
      <c r="EQ637" s="0" t="inlineStr">
        <is>
          <t>36行 1列，源：nan 备：</t>
        </is>
      </c>
      <c r="FD637" s="0" t="inlineStr">
        <is>
          <t>36行 1列，源：nan 备：</t>
        </is>
      </c>
    </row>
    <row r="638">
      <c r="A638" s="0" t="inlineStr">
        <is>
          <t>info_varcharmax_dml_batch2_pk_irp2</t>
        </is>
      </c>
      <c r="K638" s="0" t="inlineStr">
        <is>
          <t>[0;34m info_varcharmax_dml_batch2_pk_irp2 [0m源备字段数相同，源端字段：3 	备端字段3</t>
        </is>
      </c>
      <c r="W638" s="0" t="inlineStr">
        <is>
          <t>YES 源备无差异</t>
        </is>
      </c>
      <c r="X638" s="0">
        <f>A638</f>
        <v/>
      </c>
      <c r="EQ638" s="0" t="inlineStr">
        <is>
          <t>36行 2列，源：nan 备：</t>
        </is>
      </c>
      <c r="FD638" s="0" t="inlineStr">
        <is>
          <t>36行 2列，源：nan 备：</t>
        </is>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YES!PK__info_var__3213E83FDFEDFE46</t>
        </is>
      </c>
      <c r="J639" s="0" t="inlineStr">
        <is>
          <t>YES! 主键相关索引</t>
        </is>
      </c>
      <c r="K639" s="0" t="inlineStr">
        <is>
          <t xml:space="preserve"> NO!  	 id列源备映射错误，源端为int None位	期望更改为text	实际备端为int None位</t>
        </is>
      </c>
      <c r="EQ639" s="0" t="inlineStr">
        <is>
          <t>36行 3列，源：nan 备：</t>
        </is>
      </c>
      <c r="FD639" s="0" t="inlineStr">
        <is>
          <t>36行 3列，源：nan 备：</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c_varchar_max列源备映射错误，源端为varchar -1位	期望更改为text	实际备端为varchar -1位</t>
        </is>
      </c>
      <c r="EQ640" s="0" t="inlineStr">
        <is>
          <t>36行 4列，源：nan 备：</t>
        </is>
      </c>
      <c r="FD640" s="0" t="inlineStr">
        <is>
          <t>36行 4列，源：nan 备：</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c_nvarchar_max列源备映射错误，源端为nvarchar -1位	期望更改为text	实际备端为nvarchar -1位</t>
        </is>
      </c>
      <c r="EQ641" s="0" t="inlineStr">
        <is>
          <t>36行 5列，源：None 备：</t>
        </is>
      </c>
      <c r="FD641" s="0" t="inlineStr">
        <is>
          <t>36行 5列，源：None 备：</t>
        </is>
      </c>
    </row>
    <row r="642">
      <c r="K642" s="0" t="inlineStr">
        <is>
          <t>~ 空表</t>
        </is>
      </c>
      <c r="EQ642" s="0" t="inlineStr">
        <is>
          <t>36行 6列，源：None 备：</t>
        </is>
      </c>
      <c r="FD642" s="0" t="inlineStr">
        <is>
          <t>36行 6列，源：None 备：</t>
        </is>
      </c>
    </row>
    <row r="643">
      <c r="A643" s="0" t="inlineStr">
        <is>
          <t>info_datetimeoffset_dml_batch1_pk_drp1</t>
        </is>
      </c>
      <c r="K643" s="0" t="inlineStr">
        <is>
          <t>[0;34m info_datetimeoffset_dml_batch1_pk_drp1 [0m源备字段数相同，源端字段：9 	备端字段9</t>
        </is>
      </c>
      <c r="W643" s="0" t="inlineStr">
        <is>
          <t>YES 源备无差异</t>
        </is>
      </c>
      <c r="X643" s="0">
        <f>A643</f>
        <v/>
      </c>
      <c r="EQ643" s="0" t="inlineStr">
        <is>
          <t>36行 7列，源：None 备：</t>
        </is>
      </c>
      <c r="FD643" s="0" t="inlineStr">
        <is>
          <t>36行 7列，源：None 备：</t>
        </is>
      </c>
    </row>
    <row r="644">
      <c r="B644" s="0" t="inlineStr">
        <is>
          <t>YES</t>
        </is>
      </c>
      <c r="C644" s="0" t="inlineStr">
        <is>
          <t>NULL</t>
        </is>
      </c>
      <c r="D644" s="0" t="inlineStr">
        <is>
          <t>NULL</t>
        </is>
      </c>
      <c r="E644" s="0" t="inlineStr">
        <is>
          <t>NULL</t>
        </is>
      </c>
      <c r="F644" s="0" t="inlineStr">
        <is>
          <t>NULL</t>
        </is>
      </c>
      <c r="G644" s="0" t="inlineStr">
        <is>
          <t>NULL</t>
        </is>
      </c>
      <c r="H644" s="0" t="inlineStr">
        <is>
          <t>NULL</t>
        </is>
      </c>
      <c r="I644" s="0" t="inlineStr">
        <is>
          <t>YES!PK__info_dat__3213E83F03E004B8</t>
        </is>
      </c>
      <c r="J644" s="0" t="inlineStr">
        <is>
          <t>YES! 主键相关索引</t>
        </is>
      </c>
      <c r="K644" s="0" t="inlineStr">
        <is>
          <t xml:space="preserve"> NO!  	 id列源备映射错误，源端为int None位	期望更改为text	实际备端为int None位</t>
        </is>
      </c>
      <c r="EQ644" s="0" t="inlineStr">
        <is>
          <t>36行 8列，源：None 备：</t>
        </is>
      </c>
      <c r="FD644" s="0" t="inlineStr">
        <is>
          <t>36行 8列，源：None 备：</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c_dtoffset_0列源备映射错误，源端为datetimeoffset None位	期望更改为text	实际备端为datetimeoffset None位</t>
        </is>
      </c>
      <c r="EQ645" s="0" t="inlineStr">
        <is>
          <t>36行 9列，源：None 备：</t>
        </is>
      </c>
      <c r="FD645" s="0" t="inlineStr">
        <is>
          <t>36行 9列，源：None 备：</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c_dtoffset_1列源备映射错误，源端为datetimeoffset None位	期望更改为text	实际备端为datetimeoffset None位</t>
        </is>
      </c>
      <c r="EQ646" s="0" t="inlineStr">
        <is>
          <t>36行 10列，源：None 备：</t>
        </is>
      </c>
      <c r="FD646" s="0" t="inlineStr">
        <is>
          <t>36行 10列，源：None 备：</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c_dtoffset_2列源备映射错误，源端为datetimeoffset None位	期望更改为text	实际备端为datetimeoffset None位</t>
        </is>
      </c>
      <c r="EQ647" s="0" t="inlineStr">
        <is>
          <t>36行 11列，源：None 备：</t>
        </is>
      </c>
      <c r="FD647" s="0" t="inlineStr">
        <is>
          <t>36行 11列，源：None 备：</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c_dtoffset_3列源备映射错误，源端为datetimeoffset None位	期望更改为text	实际备端为datetimeoffset None位</t>
        </is>
      </c>
      <c r="EQ648" s="0" t="inlineStr">
        <is>
          <t>36行 12列，源：None 备：</t>
        </is>
      </c>
      <c r="FD648" s="0" t="inlineStr">
        <is>
          <t>36行 12列，源：None 备：</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c_dtoffset_4列源备映射错误，源端为datetimeoffset None位	期望更改为text	实际备端为datetimeoffset None位</t>
        </is>
      </c>
      <c r="EQ649" s="0" t="inlineStr">
        <is>
          <t>36行 13列，源：None 备：</t>
        </is>
      </c>
      <c r="FD649" s="0" t="inlineStr">
        <is>
          <t>36行 13列，源：None 备：</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c_dtoffset_5列源备映射错误，源端为datetimeoffset None位	期望更改为text	实际备端为datetimeoffset None位</t>
        </is>
      </c>
      <c r="EQ650" s="0" t="inlineStr">
        <is>
          <t>36行 14列，源：None 备：</t>
        </is>
      </c>
      <c r="FD650" s="0" t="inlineStr">
        <is>
          <t>36行 14列，源：None 备：</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c_dtoffset_6列源备映射错误，源端为datetimeoffset None位	期望更改为text	实际备端为datetimeoffset None位</t>
        </is>
      </c>
      <c r="EQ651" s="0" t="inlineStr">
        <is>
          <t>36行 15列，源：nan 备：123456789000000002003480098325095514112.0000000000000</t>
        </is>
      </c>
      <c r="FD651" s="0" t="inlineStr">
        <is>
          <t>36行 15列，源：nan 备：0.0000000000000</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c_dtoffset列源备映射错误，源端为datetimeoffset None位	期望更改为text	实际备端为datetimeoffset None位</t>
        </is>
      </c>
      <c r="EQ652" s="0" t="inlineStr">
        <is>
          <t>36行 16列，源：nan 备：340282306073709652508363335590014353408.000000</t>
        </is>
      </c>
      <c r="FD652" s="0" t="inlineStr">
        <is>
          <t>36行 16列，源：nan 备：299792448.000000</t>
        </is>
      </c>
    </row>
    <row r="653">
      <c r="K653" s="0" t="inlineStr">
        <is>
          <t>~ 空表</t>
        </is>
      </c>
      <c r="EQ653" s="0" t="inlineStr">
        <is>
          <t>36行 17列，源：None 备：123456.7890</t>
        </is>
      </c>
      <c r="FD653" s="0" t="inlineStr">
        <is>
          <t>36行 17列，源：None 备：-500000.0000</t>
        </is>
      </c>
    </row>
    <row r="654">
      <c r="A654" s="0" t="inlineStr">
        <is>
          <t>info_nchar_dml_batch1_pk_urp1</t>
        </is>
      </c>
      <c r="K654" s="0" t="inlineStr">
        <is>
          <t>[0;34m info_nchar_dml_batch1_pk_urp1 [0m源备字段数相同，源端字段：4 	备端字段4</t>
        </is>
      </c>
      <c r="W654" s="0" t="inlineStr">
        <is>
          <t>YES 源备无差异</t>
        </is>
      </c>
      <c r="X654" s="0">
        <f>A654</f>
        <v/>
      </c>
      <c r="EQ654" s="0" t="inlineStr">
        <is>
          <t>36行 18列，源：None 备：1234.5678</t>
        </is>
      </c>
      <c r="FD654" s="0" t="inlineStr">
        <is>
          <t>36行 18列，源：None 备：1234.5678</t>
        </is>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YES!PK__info_nch__3213E83F5B7B59D7</t>
        </is>
      </c>
      <c r="J655" s="0" t="inlineStr">
        <is>
          <t>YES! 主键相关索引</t>
        </is>
      </c>
      <c r="K655" s="0" t="inlineStr">
        <is>
          <t xml:space="preserve"> NO!  	 id列源备映射错误，源端为int None位	期望更改为text	实际备端为int None位</t>
        </is>
      </c>
      <c r="EQ655" s="0" t="inlineStr">
        <is>
          <t>36行 19列，源：None 备：1</t>
        </is>
      </c>
      <c r="FD655" s="0" t="inlineStr">
        <is>
          <t>36行 19列，源：None 备：1</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c_nchar列源备映射错误，源端为nchar 2位	期望更改为text	实际备端为nchar 2位</t>
        </is>
      </c>
      <c r="EQ656" s="0" t="inlineStr">
        <is>
          <t>37行 0列，源：68 备：160</t>
        </is>
      </c>
      <c r="FD656" s="0" t="inlineStr">
        <is>
          <t>37行 0列，源：68 备：205</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c_nchar20列源备映射错误，源端为nchar 40位	期望更改为text	实际备端为nchar 40位</t>
        </is>
      </c>
      <c r="EQ657" s="0" t="inlineStr">
        <is>
          <t>37行 1列，源：nan 备：</t>
        </is>
      </c>
      <c r="FD657" s="0" t="inlineStr">
        <is>
          <t>37行 1列，源：nan 备：</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c_nchar3500列源备映射错误，源端为nchar 7000位	期望更改为text	实际备端为nchar 7000位</t>
        </is>
      </c>
      <c r="EQ658" s="0" t="inlineStr">
        <is>
          <t>37行 2列，源：nan 备：</t>
        </is>
      </c>
      <c r="FD658" s="0" t="inlineStr">
        <is>
          <t>37行 2列，源：nan 备：</t>
        </is>
      </c>
    </row>
    <row r="659">
      <c r="A659" s="0" t="inlineStr">
        <is>
          <t>info_hierarchyid_dml_single_pk</t>
        </is>
      </c>
      <c r="K659" s="0" t="inlineStr">
        <is>
          <t>[0;34m info_hierarchyid_dml_single_pk [0m源备字段数相同，源端字段：2 	备端字段2</t>
        </is>
      </c>
      <c r="W659" s="0" t="inlineStr">
        <is>
          <t>YES 源备无差异</t>
        </is>
      </c>
      <c r="X659" s="0">
        <f>A659</f>
        <v/>
      </c>
      <c r="EQ659" s="0" t="inlineStr">
        <is>
          <t>37行 3列，源：nan 备：</t>
        </is>
      </c>
      <c r="FD659" s="0" t="inlineStr">
        <is>
          <t>37行 3列，源：nan 备：</t>
        </is>
      </c>
    </row>
    <row r="660">
      <c r="B660" s="0" t="inlineStr">
        <is>
          <t>YES</t>
        </is>
      </c>
      <c r="C660" s="0" t="inlineStr">
        <is>
          <t>NULL</t>
        </is>
      </c>
      <c r="D660" s="0" t="inlineStr">
        <is>
          <t>NULL</t>
        </is>
      </c>
      <c r="E660" s="0" t="inlineStr">
        <is>
          <t>NULL</t>
        </is>
      </c>
      <c r="F660" s="0" t="inlineStr">
        <is>
          <t>NULL</t>
        </is>
      </c>
      <c r="G660" s="0" t="inlineStr">
        <is>
          <t>NULL</t>
        </is>
      </c>
      <c r="H660" s="0" t="inlineStr">
        <is>
          <t>NULL</t>
        </is>
      </c>
      <c r="I660" s="0" t="inlineStr">
        <is>
          <t>YES!PK__info_hie__3213E83FDF81A11E</t>
        </is>
      </c>
      <c r="J660" s="0" t="inlineStr">
        <is>
          <t>YES! 主键相关索引</t>
        </is>
      </c>
      <c r="K660" s="0" t="inlineStr">
        <is>
          <t xml:space="preserve"> NO!  	 id列源备映射错误，源端为int None位	期望更改为text	实际备端为int None位</t>
        </is>
      </c>
      <c r="EQ660" s="0" t="inlineStr">
        <is>
          <t>37行 4列，源：nan 备：</t>
        </is>
      </c>
      <c r="FD660" s="0" t="inlineStr">
        <is>
          <t>37行 4列，源：nan 备：</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c_hierarchyid列源备映射错误，源端为hierarchyid 892位	期望更改为text	实际备端为hierarchyid 892位</t>
        </is>
      </c>
      <c r="EQ661" s="0" t="inlineStr">
        <is>
          <t>37行 5列，源：None 备：</t>
        </is>
      </c>
      <c r="FD661" s="0" t="inlineStr">
        <is>
          <t>37行 5列，源：None 备：</t>
        </is>
      </c>
    </row>
    <row r="662">
      <c r="A662" s="0" t="inlineStr">
        <is>
          <t>info_datetimeoffset_dml_batch1_pk_drp2</t>
        </is>
      </c>
      <c r="K662" s="0" t="inlineStr">
        <is>
          <t>[0;34m info_datetimeoffset_dml_batch1_pk_drp2 [0m源备字段数相同，源端字段：9 	备端字段9</t>
        </is>
      </c>
      <c r="W662" s="16">
        <f>HYPERLINK("#2026041723hbase0!CP2","NO 源备存在差异，共27个")</f>
        <v/>
      </c>
      <c r="X662" s="0">
        <f>A662</f>
        <v/>
      </c>
      <c r="EQ662" s="0" t="inlineStr">
        <is>
          <t>37行 6列，源：None 备：</t>
        </is>
      </c>
      <c r="FD662" s="0" t="inlineStr">
        <is>
          <t>37行 6列，源：None 备：</t>
        </is>
      </c>
    </row>
    <row r="663">
      <c r="B663" s="0" t="inlineStr">
        <is>
          <t>YES</t>
        </is>
      </c>
      <c r="C663" s="0" t="inlineStr">
        <is>
          <t>NULL</t>
        </is>
      </c>
      <c r="D663" s="0" t="inlineStr">
        <is>
          <t>NULL</t>
        </is>
      </c>
      <c r="E663" s="0" t="inlineStr">
        <is>
          <t>NULL</t>
        </is>
      </c>
      <c r="F663" s="0" t="inlineStr">
        <is>
          <t>NULL</t>
        </is>
      </c>
      <c r="G663" s="0" t="inlineStr">
        <is>
          <t>NULL</t>
        </is>
      </c>
      <c r="H663" s="0" t="inlineStr">
        <is>
          <t>NULL</t>
        </is>
      </c>
      <c r="I663" s="0" t="inlineStr">
        <is>
          <t>YES!PK__info_dat__3213E83F0245F38E</t>
        </is>
      </c>
      <c r="J663" s="0" t="inlineStr">
        <is>
          <t>YES! 主键相关索引</t>
        </is>
      </c>
      <c r="K663" s="0" t="inlineStr">
        <is>
          <t xml:space="preserve"> NO!  	 id列源备映射错误，源端为int None位	期望更改为text	实际备端为int None位</t>
        </is>
      </c>
      <c r="EQ663" s="0" t="inlineStr">
        <is>
          <t>37行 7列，源：None 备：</t>
        </is>
      </c>
      <c r="FD663" s="0" t="inlineStr">
        <is>
          <t>37行 7列，源：None 备：</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c_dtoffset_0列源备映射错误，源端为datetimeoffset None位	期望更改为text	实际备端为datetimeoffset None位</t>
        </is>
      </c>
      <c r="EQ664" s="0" t="inlineStr">
        <is>
          <t>37行 8列，源：None 备：</t>
        </is>
      </c>
      <c r="FD664" s="0" t="inlineStr">
        <is>
          <t>37行 8列，源：None 备：</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c_dtoffset_1列源备映射错误，源端为datetimeoffset None位	期望更改为text	实际备端为datetimeoffset None位</t>
        </is>
      </c>
      <c r="EQ665" s="0" t="inlineStr">
        <is>
          <t>37行 9列，源：None 备：</t>
        </is>
      </c>
      <c r="FD665" s="0" t="inlineStr">
        <is>
          <t>37行 9列，源：None 备：</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c_dtoffset_2列源备映射错误，源端为datetimeoffset None位	期望更改为text	实际备端为datetimeoffset None位</t>
        </is>
      </c>
      <c r="EQ666" s="0" t="inlineStr">
        <is>
          <t>37行 10列，源：None 备：</t>
        </is>
      </c>
      <c r="FD666" s="0" t="inlineStr">
        <is>
          <t>37行 10列，源：None 备：</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c_dtoffset_3列源备映射错误，源端为datetimeoffset None位	期望更改为text	实际备端为datetimeoffset None位</t>
        </is>
      </c>
      <c r="EQ667" s="0" t="inlineStr">
        <is>
          <t>37行 11列，源：None 备：</t>
        </is>
      </c>
      <c r="FD667" s="0" t="inlineStr">
        <is>
          <t>37行 11列，源：None 备：</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c_dtoffset_4列源备映射错误，源端为datetimeoffset None位	期望更改为text	实际备端为datetimeoffset None位</t>
        </is>
      </c>
      <c r="EQ668" s="0" t="inlineStr">
        <is>
          <t>37行 12列，源：None 备：</t>
        </is>
      </c>
      <c r="FD668" s="0" t="inlineStr">
        <is>
          <t>37行 12列，源：None 备：</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c_dtoffset_5列源备映射错误，源端为datetimeoffset None位	期望更改为text	实际备端为datetimeoffset None位</t>
        </is>
      </c>
      <c r="EQ669" s="0" t="inlineStr">
        <is>
          <t>37行 13列，源：None 备：</t>
        </is>
      </c>
      <c r="FD669" s="0" t="inlineStr">
        <is>
          <t>37行 13列，源：None 备：</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c_dtoffset_6列源备映射错误，源端为datetimeoffset None位	期望更改为text	实际备端为datetimeoffset None位</t>
        </is>
      </c>
      <c r="EQ670" s="0" t="inlineStr">
        <is>
          <t>37行 14列，源：None 备：</t>
        </is>
      </c>
      <c r="FD670" s="0" t="inlineStr">
        <is>
          <t>37行 14列，源：None 备：</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c_dtoffset列源备映射错误，源端为datetimeoffset None位	期望更改为text	实际备端为datetimeoffset None位</t>
        </is>
      </c>
      <c r="EQ671" s="0" t="inlineStr">
        <is>
          <t>37行 15列，源：nan 备：</t>
        </is>
      </c>
      <c r="FD671" s="0" t="inlineStr">
        <is>
          <t>37行 15列，源：nan 备：</t>
        </is>
      </c>
    </row>
    <row r="672">
      <c r="A672" s="0" t="inlineStr">
        <is>
          <t>info_char_dml_batch1_pk_drp1</t>
        </is>
      </c>
      <c r="K672" s="0" t="inlineStr">
        <is>
          <t>[0;34m info_char_dml_batch1_pk_drp1 [0m源备字段数相同，源端字段：4 	备端字段4</t>
        </is>
      </c>
      <c r="W672" s="0" t="inlineStr">
        <is>
          <t>YES 源备无差异</t>
        </is>
      </c>
      <c r="X672" s="0">
        <f>A672</f>
        <v/>
      </c>
      <c r="EQ672" s="0" t="inlineStr">
        <is>
          <t>37行 16列，源：nan 备：</t>
        </is>
      </c>
      <c r="FD672" s="0" t="inlineStr">
        <is>
          <t>37行 16列，源：nan 备：</t>
        </is>
      </c>
    </row>
    <row r="673">
      <c r="B673" s="0" t="inlineStr">
        <is>
          <t>YES</t>
        </is>
      </c>
      <c r="C673" s="0" t="inlineStr">
        <is>
          <t>NULL</t>
        </is>
      </c>
      <c r="D673" s="0" t="inlineStr">
        <is>
          <t>NULL</t>
        </is>
      </c>
      <c r="E673" s="0" t="inlineStr">
        <is>
          <t>NULL</t>
        </is>
      </c>
      <c r="F673" s="0" t="inlineStr">
        <is>
          <t>NULL</t>
        </is>
      </c>
      <c r="G673" s="0" t="inlineStr">
        <is>
          <t>NULL</t>
        </is>
      </c>
      <c r="H673" s="0" t="inlineStr">
        <is>
          <t>NULL</t>
        </is>
      </c>
      <c r="I673" s="0" t="inlineStr">
        <is>
          <t>YES!PK__info_cha__3213E83FA4482218</t>
        </is>
      </c>
      <c r="J673" s="0" t="inlineStr">
        <is>
          <t>YES! 主键相关索引</t>
        </is>
      </c>
      <c r="K673" s="0" t="inlineStr">
        <is>
          <t xml:space="preserve"> NO!  	 id列源备映射错误，源端为int None位	期望更改为text	实际备端为int None位</t>
        </is>
      </c>
      <c r="EQ673" s="0" t="inlineStr">
        <is>
          <t>37行 17列，源：None 备：</t>
        </is>
      </c>
      <c r="FD673" s="0" t="inlineStr">
        <is>
          <t>37行 17列，源：None 备：</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c_char列源备映射错误，源端为char 1位	期望更改为text	实际备端为char 1位</t>
        </is>
      </c>
      <c r="EQ674" s="0" t="inlineStr">
        <is>
          <t>37行 18列，源：None 备：</t>
        </is>
      </c>
      <c r="FD674" s="0" t="inlineStr">
        <is>
          <t>37行 18列，源：None 备：</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c_char20列源备映射错误，源端为char 20位	期望更改为text	实际备端为char 20位</t>
        </is>
      </c>
      <c r="EQ675" s="0" t="inlineStr">
        <is>
          <t>37行 19列，源：None 备：</t>
        </is>
      </c>
      <c r="FD675" s="0" t="inlineStr">
        <is>
          <t>37行 19列，源：None 备：</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c_char7000列源备映射错误，源端为char 7000位	期望更改为text	实际备端为char 7000位</t>
        </is>
      </c>
      <c r="EQ676" s="0" t="inlineStr">
        <is>
          <t>38行 0列，源：69 备：161</t>
        </is>
      </c>
      <c r="FD676" s="0" t="inlineStr">
        <is>
          <t>38行 0列，源：69 备：206</t>
        </is>
      </c>
    </row>
    <row r="677">
      <c r="K677" s="0" t="inlineStr">
        <is>
          <t>~ 空表</t>
        </is>
      </c>
      <c r="EQ677" s="0" t="inlineStr">
        <is>
          <t>38行 1列，源：nan 备：</t>
        </is>
      </c>
      <c r="FD677" s="0" t="inlineStr">
        <is>
          <t>38行 1列，源：nan 备：</t>
        </is>
      </c>
    </row>
    <row r="678">
      <c r="A678" s="0" t="inlineStr">
        <is>
          <t>info_datetimeoffset_dml_batch1_pk</t>
        </is>
      </c>
      <c r="K678" s="0" t="inlineStr">
        <is>
          <t>[0;34m info_datetimeoffset_dml_batch1_pk [0m源备字段数相同，源端字段：9 	备端字段9</t>
        </is>
      </c>
      <c r="W678" s="0" t="inlineStr">
        <is>
          <t>YES 源备无差异</t>
        </is>
      </c>
      <c r="X678" s="0">
        <f>A678</f>
        <v/>
      </c>
      <c r="EQ678" s="0" t="inlineStr">
        <is>
          <t>38行 2列，源：nan 备：</t>
        </is>
      </c>
      <c r="FD678" s="0" t="inlineStr">
        <is>
          <t>38行 2列，源：nan 备：</t>
        </is>
      </c>
    </row>
    <row r="679">
      <c r="B679" s="0" t="inlineStr">
        <is>
          <t>YES</t>
        </is>
      </c>
      <c r="C679" s="0" t="inlineStr">
        <is>
          <t>NULL</t>
        </is>
      </c>
      <c r="D679" s="0" t="inlineStr">
        <is>
          <t>NULL</t>
        </is>
      </c>
      <c r="E679" s="0" t="inlineStr">
        <is>
          <t>NULL</t>
        </is>
      </c>
      <c r="F679" s="0" t="inlineStr">
        <is>
          <t>NULL</t>
        </is>
      </c>
      <c r="G679" s="0" t="inlineStr">
        <is>
          <t>NULL</t>
        </is>
      </c>
      <c r="H679" s="0" t="inlineStr">
        <is>
          <t>NULL</t>
        </is>
      </c>
      <c r="I679" s="0" t="inlineStr">
        <is>
          <t>YES!PK__info_dat__3213E83FB18F0774</t>
        </is>
      </c>
      <c r="J679" s="0" t="inlineStr">
        <is>
          <t>YES! 主键相关索引</t>
        </is>
      </c>
      <c r="K679" s="0" t="inlineStr">
        <is>
          <t xml:space="preserve"> NO!  	 id列源备映射错误，源端为int None位	期望更改为text	实际备端为int None位</t>
        </is>
      </c>
      <c r="EQ679" s="0" t="inlineStr">
        <is>
          <t>38行 3列，源：nan 备：</t>
        </is>
      </c>
      <c r="FD679" s="0" t="inlineStr">
        <is>
          <t>38行 3列，源：nan 备：</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c_dtoffset_0列源备映射错误，源端为datetimeoffset None位	期望更改为text	实际备端为datetimeoffset None位</t>
        </is>
      </c>
      <c r="EQ680" s="0" t="inlineStr">
        <is>
          <t>38行 4列，源：nan 备：</t>
        </is>
      </c>
      <c r="FD680" s="0" t="inlineStr">
        <is>
          <t>38行 4列，源：nan 备：</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c_dtoffset_1列源备映射错误，源端为datetimeoffset None位	期望更改为text	实际备端为datetimeoffset None位</t>
        </is>
      </c>
      <c r="EQ681" s="0" t="inlineStr">
        <is>
          <t>38行 5列，源：None 备：</t>
        </is>
      </c>
      <c r="FD681" s="0" t="inlineStr">
        <is>
          <t>38行 5列，源：None 备：</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c_dtoffset_2列源备映射错误，源端为datetimeoffset None位	期望更改为text	实际备端为datetimeoffset None位</t>
        </is>
      </c>
      <c r="EQ682" s="0" t="inlineStr">
        <is>
          <t>38行 6列，源：None 备：</t>
        </is>
      </c>
      <c r="FD682" s="0" t="inlineStr">
        <is>
          <t>38行 6列，源：None 备：</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c_dtoffset_3列源备映射错误，源端为datetimeoffset None位	期望更改为text	实际备端为datetimeoffset None位</t>
        </is>
      </c>
      <c r="EQ683" s="0" t="inlineStr">
        <is>
          <t>38行 7列，源：None 备：</t>
        </is>
      </c>
      <c r="FD683" s="0" t="inlineStr">
        <is>
          <t>38行 7列，源：None 备：</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c_dtoffset_4列源备映射错误，源端为datetimeoffset None位	期望更改为text	实际备端为datetimeoffset None位</t>
        </is>
      </c>
      <c r="EQ684" s="0" t="inlineStr">
        <is>
          <t>38行 8列，源：None 备：</t>
        </is>
      </c>
      <c r="FD684" s="0" t="inlineStr">
        <is>
          <t>38行 8列，源：None 备：</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c_dtoffset_5列源备映射错误，源端为datetimeoffset None位	期望更改为text	实际备端为datetimeoffset None位</t>
        </is>
      </c>
      <c r="EQ685" s="0" t="inlineStr">
        <is>
          <t>38行 9列，源：None 备：</t>
        </is>
      </c>
      <c r="FD685" s="0" t="inlineStr">
        <is>
          <t>38行 9列，源：None 备：</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c_dtoffset_6列源备映射错误，源端为datetimeoffset None位	期望更改为text	实际备端为datetimeoffset None位</t>
        </is>
      </c>
      <c r="EQ686" s="0" t="inlineStr">
        <is>
          <t>38行 10列，源：None 备：</t>
        </is>
      </c>
      <c r="FD686" s="0" t="inlineStr">
        <is>
          <t>38行 10列，源：None 备：</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c_dtoffset列源备映射错误，源端为datetimeoffset None位	期望更改为text	实际备端为datetimeoffset None位</t>
        </is>
      </c>
      <c r="EQ687" s="0" t="inlineStr">
        <is>
          <t>38行 11列，源：None 备：</t>
        </is>
      </c>
      <c r="FD687" s="0" t="inlineStr">
        <is>
          <t>38行 11列，源：None 备：</t>
        </is>
      </c>
    </row>
    <row r="688">
      <c r="A688" s="0" t="inlineStr">
        <is>
          <t>info_nchar_dml_batch2_pk_urp2</t>
        </is>
      </c>
      <c r="K688" s="0" t="inlineStr">
        <is>
          <t>[0;34m info_nchar_dml_batch2_pk_urp2 [0m源备字段数相同，源端字段：4 	备端字段4</t>
        </is>
      </c>
      <c r="W688" s="0" t="inlineStr">
        <is>
          <t>YES 源备无差异</t>
        </is>
      </c>
      <c r="X688" s="0">
        <f>A688</f>
        <v/>
      </c>
      <c r="EQ688" s="0" t="inlineStr">
        <is>
          <t>38行 12列，源：None 备：</t>
        </is>
      </c>
      <c r="FD688" s="0" t="inlineStr">
        <is>
          <t>38行 12列，源：None 备：</t>
        </is>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YES!PK__info_nch__3213E83F6BE975AA</t>
        </is>
      </c>
      <c r="J689" s="0" t="inlineStr">
        <is>
          <t>YES! 主键相关索引</t>
        </is>
      </c>
      <c r="K689" s="0" t="inlineStr">
        <is>
          <t xml:space="preserve"> NO!  	 id列源备映射错误，源端为int None位	期望更改为text	实际备端为int None位</t>
        </is>
      </c>
      <c r="EQ689" s="0" t="inlineStr">
        <is>
          <t>38行 13列，源：None 备：</t>
        </is>
      </c>
      <c r="FD689" s="0" t="inlineStr">
        <is>
          <t>38行 13列，源：None 备：</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c_nchar列源备映射错误，源端为nchar 2位	期望更改为text	实际备端为nchar 2位</t>
        </is>
      </c>
      <c r="EQ690" s="0" t="inlineStr">
        <is>
          <t>38行 14列，源：None 备：</t>
        </is>
      </c>
      <c r="FD690" s="0" t="inlineStr">
        <is>
          <t>38行 14列，源：None 备：</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c_nchar20列源备映射错误，源端为nchar 40位	期望更改为text	实际备端为nchar 40位</t>
        </is>
      </c>
      <c r="EQ691" s="0" t="inlineStr">
        <is>
          <t>38行 15列，源：nan 备：</t>
        </is>
      </c>
      <c r="FD691" s="0" t="inlineStr">
        <is>
          <t>38行 15列，源：nan 备：</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c_nchar3500列源备映射错误，源端为nchar 7000位	期望更改为text	实际备端为nchar 7000位</t>
        </is>
      </c>
      <c r="EQ692" s="0" t="inlineStr">
        <is>
          <t>38行 16列，源：nan 备：</t>
        </is>
      </c>
      <c r="FD692" s="0" t="inlineStr">
        <is>
          <t>38行 16列，源：nan 备：</t>
        </is>
      </c>
    </row>
    <row r="693">
      <c r="A693" s="0" t="inlineStr">
        <is>
          <t>info_date_dml_batch2_pk_irp1</t>
        </is>
      </c>
      <c r="K693" s="0" t="inlineStr">
        <is>
          <t>[0;34m info_date_dml_batch2_pk_irp1 [0m源备字段数相同，源端字段：2 	备端字段2</t>
        </is>
      </c>
      <c r="W693" s="16">
        <f>HYPERLINK("#2026041723hbase0!CQ2","NO 源备存在差异，共21个")</f>
        <v/>
      </c>
      <c r="X693" s="0">
        <f>A693</f>
        <v/>
      </c>
      <c r="EQ693" s="0" t="inlineStr">
        <is>
          <t>38行 17列，源：None 备：</t>
        </is>
      </c>
      <c r="FD693" s="0" t="inlineStr">
        <is>
          <t>38行 17列，源：None 备：</t>
        </is>
      </c>
    </row>
    <row r="694">
      <c r="B694" s="0" t="inlineStr">
        <is>
          <t>YES</t>
        </is>
      </c>
      <c r="C694" s="0" t="inlineStr">
        <is>
          <t>NULL</t>
        </is>
      </c>
      <c r="D694" s="0" t="inlineStr">
        <is>
          <t>NULL</t>
        </is>
      </c>
      <c r="E694" s="0" t="inlineStr">
        <is>
          <t>NULL</t>
        </is>
      </c>
      <c r="F694" s="0" t="inlineStr">
        <is>
          <t>NULL</t>
        </is>
      </c>
      <c r="G694" s="0" t="inlineStr">
        <is>
          <t>NULL</t>
        </is>
      </c>
      <c r="H694" s="0" t="inlineStr">
        <is>
          <t>NULL</t>
        </is>
      </c>
      <c r="I694" s="0" t="inlineStr">
        <is>
          <t>YES!PK__info_dat__3213E83FE1963DF3</t>
        </is>
      </c>
      <c r="J694" s="0" t="inlineStr">
        <is>
          <t>YES! 主键相关索引</t>
        </is>
      </c>
      <c r="K694" s="0" t="inlineStr">
        <is>
          <t xml:space="preserve"> NO!  	 id列源备映射错误，源端为int None位	期望更改为text	实际备端为int None位</t>
        </is>
      </c>
      <c r="EQ694" s="0" t="inlineStr">
        <is>
          <t>38行 18列，源：None 备：</t>
        </is>
      </c>
      <c r="FD694" s="0" t="inlineStr">
        <is>
          <t>38行 18列，源：None 备：</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c_date列源备映射错误，源端为date None位	期望更改为text	实际备端为date None位</t>
        </is>
      </c>
      <c r="EQ695" s="0" t="inlineStr">
        <is>
          <t>38行 19列，源：None 备：</t>
        </is>
      </c>
      <c r="FD695" s="0" t="inlineStr">
        <is>
          <t>38行 19列，源：None 备：</t>
        </is>
      </c>
    </row>
    <row r="696">
      <c r="A696" s="0" t="inlineStr">
        <is>
          <t>info_time_dml_single_pk_urp</t>
        </is>
      </c>
      <c r="K696" s="0" t="inlineStr">
        <is>
          <t>[0;34m info_time_dml_single_pk_urp [0m源备字段数相同，源端字段：9 	备端字段9</t>
        </is>
      </c>
      <c r="W696" s="16">
        <f>HYPERLINK("#2026041723hbase0!CR2","NO 源备存在差异，共8个")</f>
        <v/>
      </c>
      <c r="X696" s="0">
        <f>A696</f>
        <v/>
      </c>
      <c r="EQ696" s="0" t="inlineStr">
        <is>
          <t>39行 0列，源：70 备：162</t>
        </is>
      </c>
      <c r="FD696" s="0" t="inlineStr">
        <is>
          <t>39行 0列，源：70 备：207</t>
        </is>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YES!PK__info_tim__3213E83FC9F1688E</t>
        </is>
      </c>
      <c r="J697" s="0" t="inlineStr">
        <is>
          <t>YES! 主键相关索引</t>
        </is>
      </c>
      <c r="K697" s="0" t="inlineStr">
        <is>
          <t xml:space="preserve"> NO!  	 id列源备映射错误，源端为int None位	期望更改为text	实际备端为int None位</t>
        </is>
      </c>
      <c r="EQ697" s="0" t="inlineStr">
        <is>
          <t>39行 1列，源：nan 备：</t>
        </is>
      </c>
      <c r="FD697" s="0" t="inlineStr">
        <is>
          <t>39行 1列，源：nan 备：</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c_time0列源备映射错误，源端为time None位	期望更改为text	实际备端为time None位</t>
        </is>
      </c>
      <c r="EQ698" s="0" t="inlineStr">
        <is>
          <t>39行 2列，源：nan 备：</t>
        </is>
      </c>
      <c r="FD698" s="0" t="inlineStr">
        <is>
          <t>39行 2列，源：nan 备：</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c_time1列源备映射错误，源端为time None位	期望更改为text	实际备端为time None位</t>
        </is>
      </c>
      <c r="EQ699" s="0" t="inlineStr">
        <is>
          <t>39行 3列，源：nan 备：</t>
        </is>
      </c>
      <c r="FD699" s="0" t="inlineStr">
        <is>
          <t>39行 3列，源：nan 备：</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c_time2列源备映射错误，源端为time None位	期望更改为text	实际备端为time None位</t>
        </is>
      </c>
      <c r="EQ700" s="0" t="inlineStr">
        <is>
          <t>39行 4列，源：nan 备：</t>
        </is>
      </c>
      <c r="FD700" s="0" t="inlineStr">
        <is>
          <t>39行 4列，源：nan 备：</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c_time3列源备映射错误，源端为time None位	期望更改为text	实际备端为time None位</t>
        </is>
      </c>
      <c r="EQ701" s="0" t="inlineStr">
        <is>
          <t>39行 5列，源：None 备：</t>
        </is>
      </c>
      <c r="FD701" s="0" t="inlineStr">
        <is>
          <t>39行 5列，源：None 备：</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c_time4列源备映射错误，源端为time None位	期望更改为text	实际备端为time None位</t>
        </is>
      </c>
      <c r="EQ702" s="0" t="inlineStr">
        <is>
          <t>39行 6列，源：None 备：</t>
        </is>
      </c>
      <c r="FD702" s="0" t="inlineStr">
        <is>
          <t>39行 6列，源：None 备：</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c_time5列源备映射错误，源端为time None位	期望更改为text	实际备端为time None位</t>
        </is>
      </c>
      <c r="EQ703" s="0" t="inlineStr">
        <is>
          <t>39行 7列，源：None 备：</t>
        </is>
      </c>
      <c r="FD703" s="0" t="inlineStr">
        <is>
          <t>39行 7列，源：None 备：</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c_time6列源备映射错误，源端为time None位	期望更改为text	实际备端为time None位</t>
        </is>
      </c>
      <c r="EQ704" s="0" t="inlineStr">
        <is>
          <t>39行 8列，源：None 备：</t>
        </is>
      </c>
      <c r="FD704" s="0" t="inlineStr">
        <is>
          <t>39行 8列，源：None 备：</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c_time列源备映射错误，源端为time None位	期望更改为text	实际备端为time None位</t>
        </is>
      </c>
      <c r="EQ705" s="0" t="inlineStr">
        <is>
          <t>39行 9列，源：None 备：</t>
        </is>
      </c>
      <c r="FD705" s="0" t="inlineStr">
        <is>
          <t>39行 9列，源：None 备：</t>
        </is>
      </c>
    </row>
    <row r="706">
      <c r="A706" s="0" t="inlineStr">
        <is>
          <t>info_binary_dml_batch1_pk_urp1</t>
        </is>
      </c>
      <c r="K706" s="0" t="inlineStr">
        <is>
          <t>[0;34m info_binary_dml_batch1_pk_urp1 [0m源备字段数相同，源端字段：4 	备端字段4</t>
        </is>
      </c>
      <c r="W706" s="16">
        <f>HYPERLINK("#2026041723hbase0!CS2","NO 源备存在差异，共39个")</f>
        <v/>
      </c>
      <c r="X706" s="0">
        <f>A706</f>
        <v/>
      </c>
      <c r="EQ706" s="0" t="inlineStr">
        <is>
          <t>39行 10列，源：None 备：</t>
        </is>
      </c>
      <c r="FD706" s="0" t="inlineStr">
        <is>
          <t>39行 10列，源：None 备：</t>
        </is>
      </c>
    </row>
    <row r="707">
      <c r="B707" s="0" t="inlineStr">
        <is>
          <t>YES</t>
        </is>
      </c>
      <c r="C707" s="0" t="inlineStr">
        <is>
          <t>NULL</t>
        </is>
      </c>
      <c r="D707" s="0" t="inlineStr">
        <is>
          <t>NULL</t>
        </is>
      </c>
      <c r="E707" s="0" t="inlineStr">
        <is>
          <t>NULL</t>
        </is>
      </c>
      <c r="F707" s="0" t="inlineStr">
        <is>
          <t>NULL</t>
        </is>
      </c>
      <c r="G707" s="0" t="inlineStr">
        <is>
          <t>NULL</t>
        </is>
      </c>
      <c r="H707" s="0" t="inlineStr">
        <is>
          <t>NULL</t>
        </is>
      </c>
      <c r="I707" s="0" t="inlineStr">
        <is>
          <t>YES!PK__info_bin__3213E83F0AD14B48</t>
        </is>
      </c>
      <c r="J707" s="0" t="inlineStr">
        <is>
          <t>YES! 主键相关索引</t>
        </is>
      </c>
      <c r="K707" s="0" t="inlineStr">
        <is>
          <t xml:space="preserve"> NO!  	 id列源备映射错误，源端为int None位	期望更改为text	实际备端为int None位</t>
        </is>
      </c>
      <c r="EQ707" s="0" t="inlineStr">
        <is>
          <t>39行 11列，源：None 备：</t>
        </is>
      </c>
      <c r="FD707" s="0" t="inlineStr">
        <is>
          <t>39行 11列，源：None 备：</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c_binary列源备映射错误，源端为binary 1位	期望更改为text	实际备端为binary 1位</t>
        </is>
      </c>
      <c r="EQ708" s="0" t="inlineStr">
        <is>
          <t>39行 12列，源：None 备：</t>
        </is>
      </c>
      <c r="FD708" s="0" t="inlineStr">
        <is>
          <t>39行 12列，源：None 备：</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c_binary_20列源备映射错误，源端为binary 20位	期望更改为text	实际备端为binary 20位</t>
        </is>
      </c>
      <c r="EQ709" s="0" t="inlineStr">
        <is>
          <t>39行 13列，源：None 备：</t>
        </is>
      </c>
      <c r="FD709" s="0" t="inlineStr">
        <is>
          <t>39行 13列，源：None 备：</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c_binary_200列源备映射错误，源端为binary 200位	期望更改为text	实际备端为binary 200位</t>
        </is>
      </c>
      <c r="EQ710" s="0" t="inlineStr">
        <is>
          <t>39行 14列，源：None 备：</t>
        </is>
      </c>
      <c r="FD710" s="0" t="inlineStr">
        <is>
          <t>39行 14列，源：None 备：</t>
        </is>
      </c>
    </row>
    <row r="711">
      <c r="A711" s="0" t="inlineStr">
        <is>
          <t>info_time_dml_single_pk_drp</t>
        </is>
      </c>
      <c r="K711" s="0" t="inlineStr">
        <is>
          <t>[0;34m info_time_dml_single_pk_drp [0m源备字段数相同，源端字段：9 	备端字段9</t>
        </is>
      </c>
      <c r="W711" s="16">
        <f>HYPERLINK("#2026041723hbase0!CT2","NO 源备存在差异，共40个")</f>
        <v/>
      </c>
      <c r="X711" s="0">
        <f>A711</f>
        <v/>
      </c>
      <c r="EQ711" s="0" t="inlineStr">
        <is>
          <t>39行 15列，源：nan 备：</t>
        </is>
      </c>
      <c r="FD711" s="0" t="inlineStr">
        <is>
          <t>39行 15列，源：nan 备：</t>
        </is>
      </c>
    </row>
    <row r="712">
      <c r="B712" s="0" t="inlineStr">
        <is>
          <t>YES</t>
        </is>
      </c>
      <c r="C712" s="0" t="inlineStr">
        <is>
          <t>NULL</t>
        </is>
      </c>
      <c r="D712" s="0" t="inlineStr">
        <is>
          <t>NULL</t>
        </is>
      </c>
      <c r="E712" s="0" t="inlineStr">
        <is>
          <t>NULL</t>
        </is>
      </c>
      <c r="F712" s="0" t="inlineStr">
        <is>
          <t>NULL</t>
        </is>
      </c>
      <c r="G712" s="0" t="inlineStr">
        <is>
          <t>NULL</t>
        </is>
      </c>
      <c r="H712" s="0" t="inlineStr">
        <is>
          <t>NULL</t>
        </is>
      </c>
      <c r="I712" s="0" t="inlineStr">
        <is>
          <t>YES!PK__info_tim__3213E83FB2F0BF8C</t>
        </is>
      </c>
      <c r="J712" s="0" t="inlineStr">
        <is>
          <t>YES! 主键相关索引</t>
        </is>
      </c>
      <c r="K712" s="0" t="inlineStr">
        <is>
          <t xml:space="preserve"> NO!  	 id列源备映射错误，源端为int None位	期望更改为text	实际备端为int None位</t>
        </is>
      </c>
      <c r="EQ712" s="0" t="inlineStr">
        <is>
          <t>39行 16列，源：nan 备：</t>
        </is>
      </c>
      <c r="FD712" s="0" t="inlineStr">
        <is>
          <t>39行 16列，源：nan 备：</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c_time0列源备映射错误，源端为time None位	期望更改为text	实际备端为time None位</t>
        </is>
      </c>
      <c r="EQ713" s="0" t="inlineStr">
        <is>
          <t>39行 17列，源：None 备：</t>
        </is>
      </c>
      <c r="FD713" s="0" t="inlineStr">
        <is>
          <t>39行 17列，源：None 备：</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c_time1列源备映射错误，源端为time None位	期望更改为text	实际备端为time None位</t>
        </is>
      </c>
      <c r="EQ714" s="0" t="inlineStr">
        <is>
          <t>39行 18列，源：None 备：</t>
        </is>
      </c>
      <c r="FD714" s="0" t="inlineStr">
        <is>
          <t>39行 18列，源：None 备：</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c_time2列源备映射错误，源端为time None位	期望更改为text	实际备端为time None位</t>
        </is>
      </c>
      <c r="EQ715" s="0" t="inlineStr">
        <is>
          <t>39行 19列，源：None 备：</t>
        </is>
      </c>
      <c r="FD715" s="0" t="inlineStr">
        <is>
          <t>39行 19列，源：None 备：</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c_time3列源备映射错误，源端为time None位	期望更改为text	实际备端为time None位</t>
        </is>
      </c>
      <c r="EQ716" s="0" t="inlineStr">
        <is>
          <t>40行 0列，源：101 备：163</t>
        </is>
      </c>
      <c r="FD716" s="0" t="inlineStr">
        <is>
          <t>40行 0列，源：101 备：208</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c_time4列源备映射错误，源端为time None位	期望更改为text	实际备端为time None位</t>
        </is>
      </c>
      <c r="EQ717" s="0" t="inlineStr">
        <is>
          <t>40行 1列，源：nan 备：</t>
        </is>
      </c>
      <c r="FD717" s="0" t="inlineStr">
        <is>
          <t>40行 1列，源：nan 备：</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c_time5列源备映射错误，源端为time None位	期望更改为text	实际备端为time None位</t>
        </is>
      </c>
      <c r="EQ718" s="0" t="inlineStr">
        <is>
          <t>40行 2列，源：nan 备：</t>
        </is>
      </c>
      <c r="FD718" s="0" t="inlineStr">
        <is>
          <t>40行 2列，源：nan 备：</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c_time6列源备映射错误，源端为time None位	期望更改为text	实际备端为time None位</t>
        </is>
      </c>
      <c r="EQ719" s="0" t="inlineStr">
        <is>
          <t>40行 3列，源：nan 备：</t>
        </is>
      </c>
      <c r="FD719" s="0" t="inlineStr">
        <is>
          <t>40行 3列，源：nan 备：</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c_time列源备映射错误，源端为time None位	期望更改为text	实际备端为time None位</t>
        </is>
      </c>
      <c r="EQ720" s="0" t="inlineStr">
        <is>
          <t>40行 4列，源：nan 备：</t>
        </is>
      </c>
      <c r="FD720" s="0" t="inlineStr">
        <is>
          <t>40行 4列，源：nan 备：</t>
        </is>
      </c>
    </row>
    <row r="721">
      <c r="A721" s="0" t="inlineStr">
        <is>
          <t>info_nvarchar_dml_single_pk</t>
        </is>
      </c>
      <c r="K721" s="0" t="inlineStr">
        <is>
          <t>[0;34m info_nvarchar_dml_single_pk [0m源备字段数相同，源端字段：4 	备端字段4</t>
        </is>
      </c>
      <c r="W721" s="0" t="inlineStr">
        <is>
          <t>YES 源备无差异</t>
        </is>
      </c>
      <c r="X721" s="0">
        <f>A721</f>
        <v/>
      </c>
      <c r="EQ721" s="0" t="inlineStr">
        <is>
          <t>40行 15列，源：nan 备：</t>
        </is>
      </c>
      <c r="FD721" s="0" t="inlineStr">
        <is>
          <t>40行 15列，源：nan 备：</t>
        </is>
      </c>
    </row>
    <row r="722">
      <c r="B722" s="0" t="inlineStr">
        <is>
          <t>YES</t>
        </is>
      </c>
      <c r="C722" s="0" t="inlineStr">
        <is>
          <t>NULL</t>
        </is>
      </c>
      <c r="D722" s="0" t="inlineStr">
        <is>
          <t>NULL</t>
        </is>
      </c>
      <c r="E722" s="0" t="inlineStr">
        <is>
          <t>NULL</t>
        </is>
      </c>
      <c r="F722" s="0" t="inlineStr">
        <is>
          <t>NULL</t>
        </is>
      </c>
      <c r="G722" s="0" t="inlineStr">
        <is>
          <t>NULL</t>
        </is>
      </c>
      <c r="H722" s="0" t="inlineStr">
        <is>
          <t>NULL</t>
        </is>
      </c>
      <c r="I722" s="0" t="inlineStr">
        <is>
          <t>YES!PK__info_nva__3213E83F38F69D92</t>
        </is>
      </c>
      <c r="J722" s="0" t="inlineStr">
        <is>
          <t>YES! 主键相关索引</t>
        </is>
      </c>
      <c r="K722" s="0" t="inlineStr">
        <is>
          <t xml:space="preserve"> NO!  	 id列源备映射错误，源端为int None位	期望更改为text	实际备端为int None位</t>
        </is>
      </c>
      <c r="EQ722" s="0" t="inlineStr">
        <is>
          <t>40行 16列，源：nan 备：</t>
        </is>
      </c>
      <c r="FD722" s="0" t="inlineStr">
        <is>
          <t>40行 16列，源：nan 备：</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c_nvarchar列源备映射错误，源端为nvarchar 2位	期望更改为text	实际备端为nvarchar 2位</t>
        </is>
      </c>
      <c r="EQ723" s="0" t="inlineStr">
        <is>
          <t>40行 17列，源：None 备：</t>
        </is>
      </c>
      <c r="FD723" s="0" t="inlineStr">
        <is>
          <t>40行 17列，源：None 备：</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c_nvarchar20列源备映射错误，源端为nvarchar 40位	期望更改为text	实际备端为nvarchar 40位</t>
        </is>
      </c>
      <c r="EQ724" s="0" t="inlineStr">
        <is>
          <t>40行 18列，源：None 备：</t>
        </is>
      </c>
      <c r="FD724" s="0" t="inlineStr">
        <is>
          <t>40行 18列，源：None 备：</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c_nvarchar4000列源备映射错误，源端为nvarchar 8000位	期望更改为text	实际备端为nvarchar 8000位</t>
        </is>
      </c>
      <c r="EQ725" s="0" t="inlineStr">
        <is>
          <t>40行 19列，源：None 备：</t>
        </is>
      </c>
      <c r="FD725" s="0" t="inlineStr">
        <is>
          <t>40行 19列，源：None 备：</t>
        </is>
      </c>
    </row>
    <row r="726">
      <c r="A726" s="0" t="inlineStr">
        <is>
          <t>info_date_dml_batch2_pk_irp2</t>
        </is>
      </c>
      <c r="K726" s="0" t="inlineStr">
        <is>
          <t>[0;34m info_date_dml_batch2_pk_irp2 [0m源备字段数相同，源端字段：2 	备端字段2</t>
        </is>
      </c>
      <c r="W726" s="16">
        <f>HYPERLINK("#2026041723hbase0!CU2","NO 源备存在差异，共50个")</f>
        <v/>
      </c>
      <c r="X726" s="0">
        <f>A726</f>
        <v/>
      </c>
      <c r="EQ726" s="0" t="inlineStr">
        <is>
          <t>41行 0列，源：102 备：164</t>
        </is>
      </c>
      <c r="FD726" s="0" t="inlineStr">
        <is>
          <t>41行 0列，源：102 备：209</t>
        </is>
      </c>
    </row>
    <row r="727">
      <c r="B727" s="0" t="inlineStr">
        <is>
          <t>YES</t>
        </is>
      </c>
      <c r="C727" s="0" t="inlineStr">
        <is>
          <t>NULL</t>
        </is>
      </c>
      <c r="D727" s="0" t="inlineStr">
        <is>
          <t>NULL</t>
        </is>
      </c>
      <c r="E727" s="0" t="inlineStr">
        <is>
          <t>NULL</t>
        </is>
      </c>
      <c r="F727" s="0" t="inlineStr">
        <is>
          <t>NULL</t>
        </is>
      </c>
      <c r="G727" s="0" t="inlineStr">
        <is>
          <t>NULL</t>
        </is>
      </c>
      <c r="H727" s="0" t="inlineStr">
        <is>
          <t>NULL</t>
        </is>
      </c>
      <c r="I727" s="0" t="inlineStr">
        <is>
          <t>YES!PK__info_dat__3213E83FEA201868</t>
        </is>
      </c>
      <c r="J727" s="0" t="inlineStr">
        <is>
          <t>YES! 主键相关索引</t>
        </is>
      </c>
      <c r="K727" s="0" t="inlineStr">
        <is>
          <t xml:space="preserve"> NO!  	 id列源备映射错误，源端为int None位	期望更改为text	实际备端为int None位</t>
        </is>
      </c>
      <c r="EQ727" s="0" t="inlineStr">
        <is>
          <t>41行 1列，源：nan 备：</t>
        </is>
      </c>
      <c r="FD727" s="0" t="inlineStr">
        <is>
          <t>41行 1列，源：nan 备：</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c_date列源备映射错误，源端为date None位	期望更改为text	实际备端为date None位</t>
        </is>
      </c>
      <c r="EQ728" s="0" t="inlineStr">
        <is>
          <t>41行 2列，源：nan 备：</t>
        </is>
      </c>
      <c r="FD728" s="0" t="inlineStr">
        <is>
          <t>41行 2列，源：nan 备：</t>
        </is>
      </c>
    </row>
    <row r="729">
      <c r="A729" s="0" t="inlineStr">
        <is>
          <t>info_binary_dml_batch1_pk_urp2</t>
        </is>
      </c>
      <c r="K729" s="0" t="inlineStr">
        <is>
          <t>[0;34m info_binary_dml_batch1_pk_urp2 [0m源备字段数相同，源端字段：4 	备端字段4</t>
        </is>
      </c>
      <c r="W729" s="16">
        <f>HYPERLINK("#2026041723hbase0!CV2","NO 源备存在差异，共39个")</f>
        <v/>
      </c>
      <c r="X729" s="0">
        <f>A729</f>
        <v/>
      </c>
      <c r="EQ729" s="0" t="inlineStr">
        <is>
          <t>41行 3列，源：nan 备：</t>
        </is>
      </c>
      <c r="FD729" s="0" t="inlineStr">
        <is>
          <t>41行 3列，源：nan 备：</t>
        </is>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YES!PK__info_bin__3213E83F3885918B</t>
        </is>
      </c>
      <c r="J730" s="0" t="inlineStr">
        <is>
          <t>YES! 主键相关索引</t>
        </is>
      </c>
      <c r="K730" s="0" t="inlineStr">
        <is>
          <t xml:space="preserve"> NO!  	 id列源备映射错误，源端为int None位	期望更改为text	实际备端为int None位</t>
        </is>
      </c>
      <c r="EQ730" s="0" t="inlineStr">
        <is>
          <t>41行 4列，源：nan 备：</t>
        </is>
      </c>
      <c r="FD730" s="0" t="inlineStr">
        <is>
          <t>41行 4列，源：nan 备：</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c_binary列源备映射错误，源端为binary 1位	期望更改为text	实际备端为binary 1位</t>
        </is>
      </c>
      <c r="EQ731" s="0" t="inlineStr">
        <is>
          <t>41行 15列，源：nan 备：</t>
        </is>
      </c>
      <c r="FD731" s="0" t="inlineStr">
        <is>
          <t>41行 15列，源：nan 备：</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c_binary_20列源备映射错误，源端为binary 20位	期望更改为text	实际备端为binary 20位</t>
        </is>
      </c>
      <c r="EQ732" s="0" t="inlineStr">
        <is>
          <t>41行 16列，源：nan 备：</t>
        </is>
      </c>
      <c r="FD732" s="0" t="inlineStr">
        <is>
          <t>41行 16列，源：nan 备：</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c_binary_200列源备映射错误，源端为binary 200位	期望更改为text	实际备端为binary 200位</t>
        </is>
      </c>
      <c r="EQ733" s="0" t="inlineStr">
        <is>
          <t>41行 17列，源：None 备：</t>
        </is>
      </c>
      <c r="FD733" s="0" t="inlineStr">
        <is>
          <t>41行 17列，源：None 备：</t>
        </is>
      </c>
    </row>
    <row r="734">
      <c r="A734" s="0" t="inlineStr">
        <is>
          <t>info_time_dml_single_pk</t>
        </is>
      </c>
      <c r="K734" s="0" t="inlineStr">
        <is>
          <t>[0;34m info_time_dml_single_pk [0m源备字段数相同，源端字段：9 	备端字段9</t>
        </is>
      </c>
      <c r="W734" s="0" t="inlineStr">
        <is>
          <t>YES 源备无差异</t>
        </is>
      </c>
      <c r="X734" s="0">
        <f>A734</f>
        <v/>
      </c>
      <c r="EQ734" s="0" t="inlineStr">
        <is>
          <t>41行 18列，源：None 备：</t>
        </is>
      </c>
      <c r="FD734" s="0" t="inlineStr">
        <is>
          <t>41行 18列，源：None 备：</t>
        </is>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YES!PK__info_tim__3213E83F7E3C0DE7</t>
        </is>
      </c>
      <c r="J735" s="0" t="inlineStr">
        <is>
          <t>YES! 主键相关索引</t>
        </is>
      </c>
      <c r="K735" s="0" t="inlineStr">
        <is>
          <t xml:space="preserve"> NO!  	 id列源备映射错误，源端为int None位	期望更改为text	实际备端为int None位</t>
        </is>
      </c>
      <c r="EQ735" s="0" t="inlineStr">
        <is>
          <t>41行 19列，源：None 备：</t>
        </is>
      </c>
      <c r="FD735" s="0" t="inlineStr">
        <is>
          <t>41行 19列，源：None 备：</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c_time0列源备映射错误，源端为time None位	期望更改为text	实际备端为time None位</t>
        </is>
      </c>
      <c r="EQ736" s="0" t="inlineStr">
        <is>
          <t>42行 0列，源：103 备：165</t>
        </is>
      </c>
      <c r="FD736" s="0" t="inlineStr">
        <is>
          <t>42行 0列，源：103 备：210</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c_time1列源备映射错误，源端为time None位	期望更改为text	实际备端为time None位</t>
        </is>
      </c>
      <c r="EQ737" s="0" t="inlineStr">
        <is>
          <t>42行 1列，源：nan 备：</t>
        </is>
      </c>
      <c r="FD737" s="0" t="inlineStr">
        <is>
          <t>42行 1列，源：nan 备：</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c_time2列源备映射错误，源端为time None位	期望更改为text	实际备端为time None位</t>
        </is>
      </c>
      <c r="EQ738" s="0" t="inlineStr">
        <is>
          <t>42行 2列，源：nan 备：</t>
        </is>
      </c>
      <c r="FD738" s="0" t="inlineStr">
        <is>
          <t>42行 2列，源：nan 备：</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c_time3列源备映射错误，源端为time None位	期望更改为text	实际备端为time None位</t>
        </is>
      </c>
      <c r="EQ739" s="0" t="inlineStr">
        <is>
          <t>42行 3列，源：nan 备：</t>
        </is>
      </c>
      <c r="FD739" s="0" t="inlineStr">
        <is>
          <t>42行 3列，源：nan 备：</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c_time4列源备映射错误，源端为time None位	期望更改为text	实际备端为time None位</t>
        </is>
      </c>
      <c r="EQ740" s="0" t="inlineStr">
        <is>
          <t>42行 4列，源：nan 备：</t>
        </is>
      </c>
      <c r="FD740" s="0" t="inlineStr">
        <is>
          <t>42行 4列，源：nan 备：</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c_time5列源备映射错误，源端为time None位	期望更改为text	实际备端为time None位</t>
        </is>
      </c>
      <c r="EQ741" s="0" t="inlineStr">
        <is>
          <t>42行 5列，源：None 备：</t>
        </is>
      </c>
      <c r="FD741" s="0" t="inlineStr">
        <is>
          <t>42行 5列，源：None 备：</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c_time6列源备映射错误，源端为time None位	期望更改为text	实际备端为time None位</t>
        </is>
      </c>
      <c r="EQ742" s="0" t="inlineStr">
        <is>
          <t>42行 6列，源：None 备：</t>
        </is>
      </c>
      <c r="FD742" s="0" t="inlineStr">
        <is>
          <t>42行 6列，源：None 备：</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c_time列源备映射错误，源端为time None位	期望更改为text	实际备端为time None位</t>
        </is>
      </c>
      <c r="EQ743" s="0" t="inlineStr">
        <is>
          <t>42行 7列，源：None 备：</t>
        </is>
      </c>
      <c r="FD743" s="0" t="inlineStr">
        <is>
          <t>42行 7列，源：None 备：</t>
        </is>
      </c>
    </row>
    <row r="744">
      <c r="A744" s="0" t="inlineStr">
        <is>
          <t>info_int_dml_single_pk_irp</t>
        </is>
      </c>
      <c r="K744" s="0" t="inlineStr">
        <is>
          <t>[0;34m info_int_dml_single_pk_irp [0m源备字段数相同，源端字段：20 	备端字段20</t>
        </is>
      </c>
      <c r="W744" s="16">
        <f>HYPERLINK("#2026041723hbase0!CW2","NO 源备存在差异，共389个")</f>
        <v/>
      </c>
      <c r="X744" s="0">
        <f>A744</f>
        <v/>
      </c>
      <c r="EQ744" s="0" t="inlineStr">
        <is>
          <t>42行 8列，源：None 备：</t>
        </is>
      </c>
      <c r="FD744" s="0" t="inlineStr">
        <is>
          <t>42行 8列，源：None 备：</t>
        </is>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YES!PK__info_int__3213E83F8E3BC63E</t>
        </is>
      </c>
      <c r="J745" s="0" t="inlineStr">
        <is>
          <t>YES! 主键相关索引</t>
        </is>
      </c>
      <c r="K745" s="0" t="inlineStr">
        <is>
          <t xml:space="preserve"> NO!  	 id列源备映射错误，源端为int None位	期望更改为text	实际备端为int None位</t>
        </is>
      </c>
      <c r="EQ745" s="0" t="inlineStr">
        <is>
          <t>42行 9列，源：None 备：</t>
        </is>
      </c>
      <c r="FD745" s="0" t="inlineStr">
        <is>
          <t>42行 9列，源：None 备：</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c_tinyint列源备映射错误，源端为tinyint None位	期望更改为text	实际备端为tinyint None位</t>
        </is>
      </c>
      <c r="EQ746" s="0" t="inlineStr">
        <is>
          <t>42行 10列，源：None 备：</t>
        </is>
      </c>
      <c r="FD746" s="0" t="inlineStr">
        <is>
          <t>42行 10列，源：None 备：</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c_smallint列源备映射错误，源端为smallint None位	期望更改为text	实际备端为smallint None位</t>
        </is>
      </c>
      <c r="EQ747" s="0" t="inlineStr">
        <is>
          <t>42行 11列，源：None 备：</t>
        </is>
      </c>
      <c r="FD747" s="0" t="inlineStr">
        <is>
          <t>42行 11列，源：None 备：</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c_int列源备映射错误，源端为int None位	期望更改为text	实际备端为int None位</t>
        </is>
      </c>
      <c r="EQ748" s="0" t="inlineStr">
        <is>
          <t>42行 12列，源：None 备：</t>
        </is>
      </c>
      <c r="FD748" s="0" t="inlineStr">
        <is>
          <t>42行 12列，源：None 备：</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c_bigint列源备映射错误，源端为bigint None位	期望更改为text	实际备端为bigint None位</t>
        </is>
      </c>
      <c r="EQ749" s="0" t="inlineStr">
        <is>
          <t>42行 13列，源：None 备：</t>
        </is>
      </c>
      <c r="FD749" s="0" t="inlineStr">
        <is>
          <t>42行 13列，源：None 备：</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c_decimal列源备映射错误，源端为decimal None位	期望更改为text	实际备端为decimal None位</t>
        </is>
      </c>
      <c r="EQ750" s="0" t="inlineStr">
        <is>
          <t>42行 14列，源：None 备：</t>
        </is>
      </c>
      <c r="FD750" s="0" t="inlineStr">
        <is>
          <t>42行 14列，源：None 备：</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c_decimal38列源备映射错误，源端为decimal None位	期望更改为text	实际备端为decimal None位</t>
        </is>
      </c>
      <c r="EQ751" s="0" t="inlineStr">
        <is>
          <t>42行 15列，源：nan 备：</t>
        </is>
      </c>
      <c r="FD751" s="0" t="inlineStr">
        <is>
          <t>42行 15列，源：nan 备：</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c_decimal38_38列源备映射错误，源端为decimal None位	期望更改为text	实际备端为decimal None位</t>
        </is>
      </c>
      <c r="EQ752" s="0" t="inlineStr">
        <is>
          <t>42行 16列，源：nan 备：</t>
        </is>
      </c>
      <c r="FD752" s="0" t="inlineStr">
        <is>
          <t>42行 16列，源：nan 备：</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c_decimal38_10列源备映射错误，源端为decimal None位	期望更改为text	实际备端为decimal None位</t>
        </is>
      </c>
      <c r="EQ753" s="0" t="inlineStr">
        <is>
          <t>42行 17列，源：None 备：</t>
        </is>
      </c>
      <c r="FD753" s="0" t="inlineStr">
        <is>
          <t>42行 17列，源：None 备：</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c_decimal19_4列源备映射错误，源端为decimal None位	期望更改为text	实际备端为decimal None位</t>
        </is>
      </c>
      <c r="EQ754" s="0" t="inlineStr">
        <is>
          <t>42行 18列，源：None 备：</t>
        </is>
      </c>
      <c r="FD754" s="0" t="inlineStr">
        <is>
          <t>42行 18列，源：None 备：</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c_numeric列源备映射错误，源端为numeric None位	期望更改为text	实际备端为numeric None位</t>
        </is>
      </c>
      <c r="EQ755" s="0" t="inlineStr">
        <is>
          <t>42行 19列，源：None 备：</t>
        </is>
      </c>
      <c r="FD755" s="0" t="inlineStr">
        <is>
          <t>42行 19列，源：None 备：</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c_numeric38列源备映射错误，源端为numeric None位	期望更改为text	实际备端为numeric None位</t>
        </is>
      </c>
      <c r="EQ756" s="0" t="inlineStr">
        <is>
          <t>43行 0列，源：104 备：166</t>
        </is>
      </c>
      <c r="FD756" s="0" t="inlineStr">
        <is>
          <t>43行 0列，源：104 备：211</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c_numeric38_38列源备映射错误，源端为numeric None位	期望更改为text	实际备端为numeric None位</t>
        </is>
      </c>
      <c r="EQ757" s="0" t="inlineStr">
        <is>
          <t>43行 1列，源：nan 备：</t>
        </is>
      </c>
      <c r="FD757" s="0" t="inlineStr">
        <is>
          <t>43行 1列，源：nan 备：</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c_numeric38_10列源备映射错误，源端为numeric None位	期望更改为text	实际备端为numeric None位</t>
        </is>
      </c>
      <c r="EQ758" s="0" t="inlineStr">
        <is>
          <t>43行 2列，源：nan 备：</t>
        </is>
      </c>
      <c r="FD758" s="0" t="inlineStr">
        <is>
          <t>43行 2列，源：nan 备：</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c_numeric18_2列源备映射错误，源端为numeric None位	期望更改为text	实际备端为numeric None位</t>
        </is>
      </c>
      <c r="EQ759" s="0" t="inlineStr">
        <is>
          <t>43行 3列，源：nan 备：</t>
        </is>
      </c>
      <c r="FD759" s="0" t="inlineStr">
        <is>
          <t>43行 3列，源：nan 备：</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c_float列源备映射错误，源端为float None位	期望更改为text	实际备端为float None位</t>
        </is>
      </c>
      <c r="EQ760" s="0" t="inlineStr">
        <is>
          <t>43行 4列，源：nan 备：</t>
        </is>
      </c>
      <c r="FD760" s="0" t="inlineStr">
        <is>
          <t>43行 4列，源：nan 备：</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c_real列源备映射错误，源端为real None位	期望更改为text	实际备端为real None位</t>
        </is>
      </c>
      <c r="EQ761" s="0" t="inlineStr">
        <is>
          <t>43行 15列，源：nan 备：</t>
        </is>
      </c>
      <c r="FD761" s="0" t="inlineStr">
        <is>
          <t>43行 15列，源：nan 备：</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c_money列源备映射错误，源端为money None位	期望更改为text	实际备端为money None位</t>
        </is>
      </c>
      <c r="EQ762" s="0" t="inlineStr">
        <is>
          <t>43行 16列，源：nan 备：</t>
        </is>
      </c>
      <c r="FD762" s="0" t="inlineStr">
        <is>
          <t>43行 16列，源：nan 备：</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c_smallmoney列源备映射错误，源端为smallmoney None位	期望更改为text	实际备端为smallmoney None位</t>
        </is>
      </c>
      <c r="EQ763" s="0" t="inlineStr">
        <is>
          <t>43行 17列，源：None 备：</t>
        </is>
      </c>
      <c r="FD763" s="0" t="inlineStr">
        <is>
          <t>43行 17列，源：None 备：</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c_bit列源备映射错误，源端为bit None位	期望更改为text	实际备端为bit None位</t>
        </is>
      </c>
      <c r="EQ764" s="0" t="inlineStr">
        <is>
          <t>43行 18列，源：None 备：</t>
        </is>
      </c>
      <c r="FD764" s="0" t="inlineStr">
        <is>
          <t>43行 18列，源：None 备：</t>
        </is>
      </c>
    </row>
    <row r="765">
      <c r="A765" s="0" t="inlineStr">
        <is>
          <t>info_sdt_dml_single_pk_irp</t>
        </is>
      </c>
      <c r="K765" s="0" t="inlineStr">
        <is>
          <t>[0;34m info_sdt_dml_single_pk_irp [0m源备字段数相同，源端字段：2 	备端字段2</t>
        </is>
      </c>
      <c r="W765" s="16">
        <f>HYPERLINK("#2026041723hbase0!CX2","NO 源备存在差异，共26个")</f>
        <v/>
      </c>
      <c r="X765" s="0">
        <f>A765</f>
        <v/>
      </c>
      <c r="EQ765" s="0" t="inlineStr">
        <is>
          <t>43行 19列，源：None 备：</t>
        </is>
      </c>
      <c r="FD765" s="0" t="inlineStr">
        <is>
          <t>43行 19列，源：None 备：</t>
        </is>
      </c>
    </row>
    <row r="766">
      <c r="B766" s="0" t="inlineStr">
        <is>
          <t>YES</t>
        </is>
      </c>
      <c r="C766" s="0" t="inlineStr">
        <is>
          <t>NULL</t>
        </is>
      </c>
      <c r="D766" s="0" t="inlineStr">
        <is>
          <t>NULL</t>
        </is>
      </c>
      <c r="E766" s="0" t="inlineStr">
        <is>
          <t>NULL</t>
        </is>
      </c>
      <c r="F766" s="0" t="inlineStr">
        <is>
          <t>NULL</t>
        </is>
      </c>
      <c r="G766" s="0" t="inlineStr">
        <is>
          <t>NULL</t>
        </is>
      </c>
      <c r="H766" s="0" t="inlineStr">
        <is>
          <t>NULL</t>
        </is>
      </c>
      <c r="I766" s="0" t="inlineStr">
        <is>
          <t>YES!PK__info_sdt__3213E83F1AFDD18F</t>
        </is>
      </c>
      <c r="J766" s="0" t="inlineStr">
        <is>
          <t>YES! 主键相关索引</t>
        </is>
      </c>
      <c r="K766" s="0" t="inlineStr">
        <is>
          <t xml:space="preserve"> NO!  	 id列源备映射错误，源端为int None位	期望更改为text	实际备端为int None位</t>
        </is>
      </c>
      <c r="EQ766" s="0" t="inlineStr">
        <is>
          <t>44行 0列，源：105 备：167</t>
        </is>
      </c>
      <c r="FD766" s="0" t="inlineStr">
        <is>
          <t>44行 0列，源：105 备：212</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c_sdt列源备映射错误，源端为smalldatetime None位	期望更改为text	实际备端为smalldatetime None位</t>
        </is>
      </c>
      <c r="EQ767" s="0" t="inlineStr">
        <is>
          <t>44行 1列，源：nan 备：</t>
        </is>
      </c>
      <c r="FD767" s="0" t="inlineStr">
        <is>
          <t>44行 1列，源：nan 备：</t>
        </is>
      </c>
    </row>
    <row r="768">
      <c r="A768" s="0" t="inlineStr">
        <is>
          <t>info_varcharmax_dml_batch1_pk_urp1</t>
        </is>
      </c>
      <c r="K768" s="0" t="inlineStr">
        <is>
          <t>[0;34m info_varcharmax_dml_batch1_pk_urp1 [0m源备字段数相同，源端字段：3 	备端字段3</t>
        </is>
      </c>
      <c r="W768" s="0" t="inlineStr">
        <is>
          <t>YES 源备无差异</t>
        </is>
      </c>
      <c r="X768" s="0">
        <f>A768</f>
        <v/>
      </c>
      <c r="EQ768" s="0" t="inlineStr">
        <is>
          <t>44行 2列，源：nan 备：</t>
        </is>
      </c>
      <c r="FD768" s="0" t="inlineStr">
        <is>
          <t>44行 2列，源：nan 备：</t>
        </is>
      </c>
    </row>
    <row r="769">
      <c r="B769" s="0" t="inlineStr">
        <is>
          <t>YES</t>
        </is>
      </c>
      <c r="C769" s="0" t="inlineStr">
        <is>
          <t>NULL</t>
        </is>
      </c>
      <c r="D769" s="0" t="inlineStr">
        <is>
          <t>NULL</t>
        </is>
      </c>
      <c r="E769" s="0" t="inlineStr">
        <is>
          <t>NULL</t>
        </is>
      </c>
      <c r="F769" s="0" t="inlineStr">
        <is>
          <t>NULL</t>
        </is>
      </c>
      <c r="G769" s="0" t="inlineStr">
        <is>
          <t>NULL</t>
        </is>
      </c>
      <c r="H769" s="0" t="inlineStr">
        <is>
          <t>NULL</t>
        </is>
      </c>
      <c r="I769" s="0" t="inlineStr">
        <is>
          <t>YES!PK__info_var__3213E83FACC0F1BF</t>
        </is>
      </c>
      <c r="J769" s="0" t="inlineStr">
        <is>
          <t>YES! 主键相关索引</t>
        </is>
      </c>
      <c r="K769" s="0" t="inlineStr">
        <is>
          <t xml:space="preserve"> NO!  	 id列源备映射错误，源端为int None位	期望更改为text	实际备端为int None位</t>
        </is>
      </c>
      <c r="EQ769" s="0" t="inlineStr">
        <is>
          <t>44行 3列，源：nan 备：</t>
        </is>
      </c>
      <c r="FD769" s="0" t="inlineStr">
        <is>
          <t>44行 3列，源：nan 备：</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c_varchar_max列源备映射错误，源端为varchar -1位	期望更改为text	实际备端为varchar -1位</t>
        </is>
      </c>
      <c r="EQ770" s="0" t="inlineStr">
        <is>
          <t>44行 4列，源：nan 备：</t>
        </is>
      </c>
      <c r="FD770" s="0" t="inlineStr">
        <is>
          <t>44行 4列，源：nan 备：</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c_nvarchar_max列源备映射错误，源端为nvarchar -1位	期望更改为text	实际备端为nvarchar -1位</t>
        </is>
      </c>
      <c r="EQ771" s="0" t="inlineStr">
        <is>
          <t>44行 5列，源：None 备：</t>
        </is>
      </c>
      <c r="FD771" s="0" t="inlineStr">
        <is>
          <t>44行 5列，源：None 备：</t>
        </is>
      </c>
    </row>
    <row r="772">
      <c r="K772" s="0" t="inlineStr">
        <is>
          <t>~ 空表</t>
        </is>
      </c>
      <c r="EQ772" s="0" t="inlineStr">
        <is>
          <t>44行 6列，源：None 备：</t>
        </is>
      </c>
      <c r="FD772" s="0" t="inlineStr">
        <is>
          <t>44行 6列，源：None 备：</t>
        </is>
      </c>
    </row>
    <row r="773">
      <c r="A773" s="0" t="inlineStr">
        <is>
          <t>info_nchar_dml_batch1_pk_drp1</t>
        </is>
      </c>
      <c r="K773" s="0" t="inlineStr">
        <is>
          <t>[0;34m info_nchar_dml_batch1_pk_drp1 [0m源备字段数相同，源端字段：4 	备端字段4</t>
        </is>
      </c>
      <c r="W773" s="0" t="inlineStr">
        <is>
          <t>YES 源备无差异</t>
        </is>
      </c>
      <c r="X773" s="0">
        <f>A773</f>
        <v/>
      </c>
      <c r="EQ773" s="0" t="inlineStr">
        <is>
          <t>44行 7列，源：None 备：</t>
        </is>
      </c>
      <c r="FD773" s="0" t="inlineStr">
        <is>
          <t>44行 7列，源：None 备：</t>
        </is>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YES!PK__info_nch__3213E83F857F4EF2</t>
        </is>
      </c>
      <c r="J774" s="0" t="inlineStr">
        <is>
          <t>YES! 主键相关索引</t>
        </is>
      </c>
      <c r="K774" s="0" t="inlineStr">
        <is>
          <t xml:space="preserve"> NO!  	 id列源备映射错误，源端为int None位	期望更改为text	实际备端为int None位</t>
        </is>
      </c>
      <c r="EQ774" s="0" t="inlineStr">
        <is>
          <t>44行 8列，源：None 备：</t>
        </is>
      </c>
      <c r="FD774" s="0" t="inlineStr">
        <is>
          <t>44行 8列，源：None 备：</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c_nchar列源备映射错误，源端为nchar 2位	期望更改为text	实际备端为nchar 2位</t>
        </is>
      </c>
      <c r="EQ775" s="0" t="inlineStr">
        <is>
          <t>44行 9列，源：None 备：</t>
        </is>
      </c>
      <c r="FD775" s="0" t="inlineStr">
        <is>
          <t>44行 9列，源：None 备：</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c_nchar20列源备映射错误，源端为nchar 40位	期望更改为text	实际备端为nchar 40位</t>
        </is>
      </c>
      <c r="EQ776" s="0" t="inlineStr">
        <is>
          <t>44行 10列，源：None 备：</t>
        </is>
      </c>
      <c r="FD776" s="0" t="inlineStr">
        <is>
          <t>44行 10列，源：None 备：</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c_nchar3500列源备映射错误，源端为nchar 7000位	期望更改为text	实际备端为nchar 7000位</t>
        </is>
      </c>
      <c r="EQ777" s="0" t="inlineStr">
        <is>
          <t>44行 11列，源：None 备：</t>
        </is>
      </c>
      <c r="FD777" s="0" t="inlineStr">
        <is>
          <t>44行 11列，源：None 备：</t>
        </is>
      </c>
    </row>
    <row r="778">
      <c r="K778" s="0" t="inlineStr">
        <is>
          <t>~ 空表</t>
        </is>
      </c>
      <c r="EQ778" s="0" t="inlineStr">
        <is>
          <t>44行 12列，源：None 备：</t>
        </is>
      </c>
      <c r="FD778" s="0" t="inlineStr">
        <is>
          <t>44行 12列，源：None 备：</t>
        </is>
      </c>
    </row>
    <row r="779">
      <c r="A779" s="0" t="inlineStr">
        <is>
          <t>info_sdt_dml_single_pk_urp</t>
        </is>
      </c>
      <c r="K779" s="0" t="inlineStr">
        <is>
          <t>[0;34m info_sdt_dml_single_pk_urp [0m源备字段数相同，源端字段：2 	备端字段2</t>
        </is>
      </c>
      <c r="W779" s="0" t="inlineStr">
        <is>
          <t>YES 源备无差异</t>
        </is>
      </c>
      <c r="X779" s="0">
        <f>A779</f>
        <v/>
      </c>
      <c r="EQ779" s="0" t="inlineStr">
        <is>
          <t>44行 13列，源：None 备：</t>
        </is>
      </c>
      <c r="FD779" s="0" t="inlineStr">
        <is>
          <t>44行 13列，源：None 备：</t>
        </is>
      </c>
    </row>
    <row r="780">
      <c r="B780" s="0" t="inlineStr">
        <is>
          <t>YES</t>
        </is>
      </c>
      <c r="C780" s="0" t="inlineStr">
        <is>
          <t>NULL</t>
        </is>
      </c>
      <c r="D780" s="0" t="inlineStr">
        <is>
          <t>NULL</t>
        </is>
      </c>
      <c r="E780" s="0" t="inlineStr">
        <is>
          <t>NULL</t>
        </is>
      </c>
      <c r="F780" s="0" t="inlineStr">
        <is>
          <t>NULL</t>
        </is>
      </c>
      <c r="G780" s="0" t="inlineStr">
        <is>
          <t>NULL</t>
        </is>
      </c>
      <c r="H780" s="0" t="inlineStr">
        <is>
          <t>NULL</t>
        </is>
      </c>
      <c r="I780" s="0" t="inlineStr">
        <is>
          <t>YES!PK__info_sdt__3213E83F5F19C7BD</t>
        </is>
      </c>
      <c r="J780" s="0" t="inlineStr">
        <is>
          <t>YES! 主键相关索引</t>
        </is>
      </c>
      <c r="K780" s="0" t="inlineStr">
        <is>
          <t xml:space="preserve"> NO!  	 id列源备映射错误，源端为int None位	期望更改为text	实际备端为int None位</t>
        </is>
      </c>
      <c r="EQ780" s="0" t="inlineStr">
        <is>
          <t>44行 14列，源：None 备：</t>
        </is>
      </c>
      <c r="FD780" s="0" t="inlineStr">
        <is>
          <t>44行 14列，源：None 备：</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c_sdt列源备映射错误，源端为smalldatetime None位	期望更改为text	实际备端为smalldatetime None位</t>
        </is>
      </c>
      <c r="EQ781" s="0" t="inlineStr">
        <is>
          <t>44行 15列，源：nan 备：</t>
        </is>
      </c>
      <c r="FD781" s="0" t="inlineStr">
        <is>
          <t>44行 15列，源：nan 备：</t>
        </is>
      </c>
    </row>
    <row r="782">
      <c r="A782" s="0" t="inlineStr">
        <is>
          <t>info_varcharmax_dml_batch1_pk_urp2</t>
        </is>
      </c>
      <c r="K782" s="0" t="inlineStr">
        <is>
          <t>[0;34m info_varcharmax_dml_batch1_pk_urp2 [0m源备字段数相同，源端字段：3 	备端字段3</t>
        </is>
      </c>
      <c r="W782" s="0" t="inlineStr">
        <is>
          <t>YES 源备无差异</t>
        </is>
      </c>
      <c r="X782" s="0">
        <f>A782</f>
        <v/>
      </c>
      <c r="EQ782" s="0" t="inlineStr">
        <is>
          <t>44行 16列，源：nan 备：</t>
        </is>
      </c>
      <c r="FD782" s="0" t="inlineStr">
        <is>
          <t>44行 16列，源：nan 备：</t>
        </is>
      </c>
    </row>
    <row r="783">
      <c r="B783" s="0" t="inlineStr">
        <is>
          <t>YES</t>
        </is>
      </c>
      <c r="C783" s="0" t="inlineStr">
        <is>
          <t>NULL</t>
        </is>
      </c>
      <c r="D783" s="0" t="inlineStr">
        <is>
          <t>NULL</t>
        </is>
      </c>
      <c r="E783" s="0" t="inlineStr">
        <is>
          <t>NULL</t>
        </is>
      </c>
      <c r="F783" s="0" t="inlineStr">
        <is>
          <t>NULL</t>
        </is>
      </c>
      <c r="G783" s="0" t="inlineStr">
        <is>
          <t>NULL</t>
        </is>
      </c>
      <c r="H783" s="0" t="inlineStr">
        <is>
          <t>NULL</t>
        </is>
      </c>
      <c r="I783" s="0" t="inlineStr">
        <is>
          <t>YES!PK__info_var__3213E83FE1B334A2</t>
        </is>
      </c>
      <c r="J783" s="0" t="inlineStr">
        <is>
          <t>YES! 主键相关索引</t>
        </is>
      </c>
      <c r="K783" s="0" t="inlineStr">
        <is>
          <t xml:space="preserve"> NO!  	 id列源备映射错误，源端为int None位	期望更改为text	实际备端为int None位</t>
        </is>
      </c>
      <c r="EQ783" s="0" t="inlineStr">
        <is>
          <t>44行 17列，源：None 备：</t>
        </is>
      </c>
      <c r="FD783" s="0" t="inlineStr">
        <is>
          <t>44行 17列，源：None 备：</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c_varchar_max列源备映射错误，源端为varchar -1位	期望更改为text	实际备端为varchar -1位</t>
        </is>
      </c>
      <c r="EQ784" s="0" t="inlineStr">
        <is>
          <t>44行 18列，源：None 备：</t>
        </is>
      </c>
      <c r="FD784" s="0" t="inlineStr">
        <is>
          <t>44行 18列，源：None 备：</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c_nvarchar_max列源备映射错误，源端为nvarchar -1位	期望更改为text	实际备端为nvarchar -1位</t>
        </is>
      </c>
      <c r="EQ785" s="0" t="inlineStr">
        <is>
          <t>44行 19列，源：None 备：</t>
        </is>
      </c>
      <c r="FD785" s="0" t="inlineStr">
        <is>
          <t>44行 19列，源：None 备：</t>
        </is>
      </c>
    </row>
    <row r="786">
      <c r="K786" s="0" t="inlineStr">
        <is>
          <t>~ 空表</t>
        </is>
      </c>
      <c r="EQ786" s="0" t="inlineStr">
        <is>
          <t>45行 0列，源：106 备：168</t>
        </is>
      </c>
      <c r="FD786" s="0" t="inlineStr">
        <is>
          <t>45行 0列，源：106 备：213</t>
        </is>
      </c>
    </row>
    <row r="787">
      <c r="A787" s="0" t="inlineStr">
        <is>
          <t>info_varcharmax_dml_single_pk_irp</t>
        </is>
      </c>
      <c r="K787" s="0" t="inlineStr">
        <is>
          <t>[0;34m info_varcharmax_dml_single_pk_irp [0m源备字段数相同，源端字段：3 	备端字段3</t>
        </is>
      </c>
      <c r="W787" s="16">
        <f>HYPERLINK("#2026041723hbase0!CY2","NO 源备存在差异，共2个")</f>
        <v/>
      </c>
      <c r="X787" s="0">
        <f>A787</f>
        <v/>
      </c>
      <c r="EQ787" s="0" t="inlineStr">
        <is>
          <t>45行 1列，源：nan 备：</t>
        </is>
      </c>
      <c r="FD787" s="0" t="inlineStr">
        <is>
          <t>45行 1列，源：nan 备：</t>
        </is>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YES!PK__info_var__3213E83FFCACF649</t>
        </is>
      </c>
      <c r="J788" s="0" t="inlineStr">
        <is>
          <t>YES! 主键相关索引</t>
        </is>
      </c>
      <c r="K788" s="0" t="inlineStr">
        <is>
          <t xml:space="preserve"> NO!  	 id列源备映射错误，源端为int None位	期望更改为text	实际备端为int None位</t>
        </is>
      </c>
      <c r="EQ788" s="0" t="inlineStr">
        <is>
          <t>45行 2列，源：nan 备：</t>
        </is>
      </c>
      <c r="FD788" s="0" t="inlineStr">
        <is>
          <t>45行 2列，源：nan 备：</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c_varchar_max列源备映射错误，源端为varchar -1位	期望更改为text	实际备端为varchar -1位</t>
        </is>
      </c>
      <c r="EQ789" s="0" t="inlineStr">
        <is>
          <t>45行 3列，源：nan 备：</t>
        </is>
      </c>
      <c r="FD789" s="0" t="inlineStr">
        <is>
          <t>45行 3列，源：nan 备：</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c_nvarchar_max列源备映射错误，源端为nvarchar -1位	期望更改为text	实际备端为nvarchar -1位</t>
        </is>
      </c>
      <c r="EQ790" s="0" t="inlineStr">
        <is>
          <t>45行 4列，源：nan 备：</t>
        </is>
      </c>
      <c r="FD790" s="0" t="inlineStr">
        <is>
          <t>45行 4列，源：nan 备：</t>
        </is>
      </c>
    </row>
    <row r="791">
      <c r="A791" s="0" t="inlineStr">
        <is>
          <t>info_sdt_dml_single_pk_drp</t>
        </is>
      </c>
      <c r="K791" s="0" t="inlineStr">
        <is>
          <t>[0;34m info_sdt_dml_single_pk_drp [0m源备字段数相同，源端字段：2 	备端字段2</t>
        </is>
      </c>
      <c r="W791" s="16">
        <f>HYPERLINK("#2026041723hbase0!CZ2","NO 源备存在差异，共12个")</f>
        <v/>
      </c>
      <c r="X791" s="0">
        <f>A791</f>
        <v/>
      </c>
      <c r="EQ791" s="0" t="inlineStr">
        <is>
          <t>45行 5列，源：None 备：</t>
        </is>
      </c>
      <c r="FD791" s="0" t="inlineStr">
        <is>
          <t>45行 5列，源：None 备：</t>
        </is>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YES!PK__info_sdt__3213E83FA9CA8008</t>
        </is>
      </c>
      <c r="J792" s="0" t="inlineStr">
        <is>
          <t>YES! 主键相关索引</t>
        </is>
      </c>
      <c r="K792" s="0" t="inlineStr">
        <is>
          <t xml:space="preserve"> NO!  	 id列源备映射错误，源端为int None位	期望更改为text	实际备端为int None位</t>
        </is>
      </c>
      <c r="EQ792" s="0" t="inlineStr">
        <is>
          <t>45行 6列，源：None 备：</t>
        </is>
      </c>
      <c r="FD792" s="0" t="inlineStr">
        <is>
          <t>45行 6列，源：None 备：</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c_sdt列源备映射错误，源端为smalldatetime None位	期望更改为text	实际备端为smalldatetime None位</t>
        </is>
      </c>
      <c r="EQ793" s="0" t="inlineStr">
        <is>
          <t>45行 7列，源：None 备：</t>
        </is>
      </c>
      <c r="FD793" s="0" t="inlineStr">
        <is>
          <t>45行 7列，源：None 备：</t>
        </is>
      </c>
    </row>
    <row r="794">
      <c r="A794" s="0" t="inlineStr">
        <is>
          <t>info_char_dml_batch1_pk_drp2</t>
        </is>
      </c>
      <c r="K794" s="0" t="inlineStr">
        <is>
          <t>[0;34m info_char_dml_batch1_pk_drp2 [0m源备字段数相同，源端字段：4 	备端字段4</t>
        </is>
      </c>
      <c r="W794" s="16">
        <f>HYPERLINK("#2026041723hbase0!DA2","NO 源备存在差异，共4个")</f>
        <v/>
      </c>
      <c r="X794" s="0">
        <f>A794</f>
        <v/>
      </c>
      <c r="EQ794" s="0" t="inlineStr">
        <is>
          <t>45行 8列，源：None 备：</t>
        </is>
      </c>
      <c r="FD794" s="0" t="inlineStr">
        <is>
          <t>45行 8列，源：None 备：</t>
        </is>
      </c>
    </row>
    <row r="795">
      <c r="B795" s="0" t="inlineStr">
        <is>
          <t>YES</t>
        </is>
      </c>
      <c r="C795" s="0" t="inlineStr">
        <is>
          <t>NULL</t>
        </is>
      </c>
      <c r="D795" s="0" t="inlineStr">
        <is>
          <t>NULL</t>
        </is>
      </c>
      <c r="E795" s="0" t="inlineStr">
        <is>
          <t>NULL</t>
        </is>
      </c>
      <c r="F795" s="0" t="inlineStr">
        <is>
          <t>NULL</t>
        </is>
      </c>
      <c r="G795" s="0" t="inlineStr">
        <is>
          <t>NULL</t>
        </is>
      </c>
      <c r="H795" s="0" t="inlineStr">
        <is>
          <t>NULL</t>
        </is>
      </c>
      <c r="I795" s="0" t="inlineStr">
        <is>
          <t>YES!PK__info_cha__3213E83F191B3139</t>
        </is>
      </c>
      <c r="J795" s="0" t="inlineStr">
        <is>
          <t>YES! 主键相关索引</t>
        </is>
      </c>
      <c r="K795" s="0" t="inlineStr">
        <is>
          <t xml:space="preserve"> NO!  	 id列源备映射错误，源端为int None位	期望更改为text	实际备端为int None位</t>
        </is>
      </c>
      <c r="EQ795" s="0" t="inlineStr">
        <is>
          <t>45行 9列，源：None 备：</t>
        </is>
      </c>
      <c r="FD795" s="0" t="inlineStr">
        <is>
          <t>45行 9列，源：None 备：</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c_char列源备映射错误，源端为char 1位	期望更改为text	实际备端为char 1位</t>
        </is>
      </c>
      <c r="EQ796" s="0" t="inlineStr">
        <is>
          <t>45行 10列，源：None 备：</t>
        </is>
      </c>
      <c r="FD796" s="0" t="inlineStr">
        <is>
          <t>45行 10列，源：None 备：</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c_char20列源备映射错误，源端为char 20位	期望更改为text	实际备端为char 20位</t>
        </is>
      </c>
      <c r="EQ797" s="0" t="inlineStr">
        <is>
          <t>45行 11列，源：None 备：</t>
        </is>
      </c>
      <c r="FD797" s="0" t="inlineStr">
        <is>
          <t>45行 11列，源：None 备：</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c_char7000列源备映射错误，源端为char 7000位	期望更改为text	实际备端为char 7000位</t>
        </is>
      </c>
      <c r="EQ798" s="0" t="inlineStr">
        <is>
          <t>45行 12列，源：None 备：</t>
        </is>
      </c>
      <c r="FD798" s="0" t="inlineStr">
        <is>
          <t>45行 12列，源：None 备：</t>
        </is>
      </c>
    </row>
    <row r="799">
      <c r="A799" s="0" t="inlineStr">
        <is>
          <t>info_sdt_dml_single_pk</t>
        </is>
      </c>
      <c r="K799" s="0" t="inlineStr">
        <is>
          <t>[0;34m info_sdt_dml_single_pk [0m源备字段数相同，源端字段：2 	备端字段2</t>
        </is>
      </c>
      <c r="W799" s="0" t="inlineStr">
        <is>
          <t>YES 源备无差异</t>
        </is>
      </c>
      <c r="X799" s="0">
        <f>A799</f>
        <v/>
      </c>
      <c r="EQ799" s="0" t="inlineStr">
        <is>
          <t>45行 13列，源：None 备：</t>
        </is>
      </c>
      <c r="FD799" s="0" t="inlineStr">
        <is>
          <t>45行 13列，源：None 备：</t>
        </is>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YES!PK__info_sdt__3213E83F863EA3DC</t>
        </is>
      </c>
      <c r="J800" s="0" t="inlineStr">
        <is>
          <t>YES! 主键相关索引</t>
        </is>
      </c>
      <c r="K800" s="0" t="inlineStr">
        <is>
          <t xml:space="preserve"> NO!  	 id列源备映射错误，源端为int None位	期望更改为text	实际备端为int None位</t>
        </is>
      </c>
      <c r="EQ800" s="0" t="inlineStr">
        <is>
          <t>45行 14列，源：None 备：</t>
        </is>
      </c>
      <c r="FD800" s="0" t="inlineStr">
        <is>
          <t>45行 14列，源：None 备：</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c_sdt列源备映射错误，源端为smalldatetime None位	期望更改为text	实际备端为smalldatetime None位</t>
        </is>
      </c>
      <c r="EQ801" s="0" t="inlineStr">
        <is>
          <t>45行 15列，源：nan 备：</t>
        </is>
      </c>
      <c r="FD801" s="0" t="inlineStr">
        <is>
          <t>45行 15列，源：nan 备：</t>
        </is>
      </c>
    </row>
    <row r="802">
      <c r="A802" s="0" t="inlineStr">
        <is>
          <t>info_int_dml_single_pk_urp</t>
        </is>
      </c>
      <c r="K802" s="0" t="inlineStr">
        <is>
          <t>[0;34m info_int_dml_single_pk_urp [0m源备字段数相同，源端字段：20 	备端字段20</t>
        </is>
      </c>
      <c r="W802" s="16">
        <f>HYPERLINK("#2026041723hbase0!DB2","NO 源备存在差异，共40个")</f>
        <v/>
      </c>
      <c r="X802" s="0">
        <f>A802</f>
        <v/>
      </c>
      <c r="EQ802" s="0" t="inlineStr">
        <is>
          <t>45行 16列，源：nan 备：</t>
        </is>
      </c>
      <c r="FD802" s="0" t="inlineStr">
        <is>
          <t>45行 16列，源：nan 备：</t>
        </is>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YES!PK__info_int__3213E83F126475C2</t>
        </is>
      </c>
      <c r="J803" s="0" t="inlineStr">
        <is>
          <t>YES! 主键相关索引</t>
        </is>
      </c>
      <c r="K803" s="0" t="inlineStr">
        <is>
          <t xml:space="preserve"> NO!  	 id列源备映射错误，源端为int None位	期望更改为text	实际备端为int None位</t>
        </is>
      </c>
      <c r="EQ803" s="0" t="inlineStr">
        <is>
          <t>45行 17列，源：None 备：</t>
        </is>
      </c>
      <c r="FD803" s="0" t="inlineStr">
        <is>
          <t>45行 17列，源：None 备：</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c_tinyint列源备映射错误，源端为tinyint None位	期望更改为text	实际备端为tinyint None位</t>
        </is>
      </c>
      <c r="EQ804" s="0" t="inlineStr">
        <is>
          <t>45行 18列，源：None 备：</t>
        </is>
      </c>
      <c r="FD804" s="0" t="inlineStr">
        <is>
          <t>45行 18列，源：None 备：</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c_smallint列源备映射错误，源端为smallint None位	期望更改为text	实际备端为smallint None位</t>
        </is>
      </c>
      <c r="EQ805" s="0" t="inlineStr">
        <is>
          <t>45行 19列，源：None 备：</t>
        </is>
      </c>
      <c r="FD805" s="0" t="inlineStr">
        <is>
          <t>45行 19列，源：None 备：</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c_int列源备映射错误，源端为int None位	期望更改为text	实际备端为int None位</t>
        </is>
      </c>
      <c r="EQ806" s="0" t="inlineStr">
        <is>
          <t>46行 0列，源：107 备：169</t>
        </is>
      </c>
      <c r="FD806" s="0" t="inlineStr">
        <is>
          <t>46行 0列，源：107 备：214</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c_bigint列源备映射错误，源端为bigint None位	期望更改为text	实际备端为bigint None位</t>
        </is>
      </c>
      <c r="EQ807" s="0" t="inlineStr">
        <is>
          <t>46行 1列，源：nan 备：</t>
        </is>
      </c>
      <c r="FD807" s="0" t="inlineStr">
        <is>
          <t>46行 1列，源：nan 备：</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c_decimal列源备映射错误，源端为decimal None位	期望更改为text	实际备端为decimal None位</t>
        </is>
      </c>
      <c r="EQ808" s="0" t="inlineStr">
        <is>
          <t>46行 2列，源：nan 备：</t>
        </is>
      </c>
      <c r="FD808" s="0" t="inlineStr">
        <is>
          <t>46行 2列，源：nan 备：</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c_decimal38列源备映射错误，源端为decimal None位	期望更改为text	实际备端为decimal None位</t>
        </is>
      </c>
      <c r="EQ809" s="0" t="inlineStr">
        <is>
          <t>46行 3列，源：nan 备：</t>
        </is>
      </c>
      <c r="FD809" s="0" t="inlineStr">
        <is>
          <t>46行 3列，源：nan 备：</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c_decimal38_38列源备映射错误，源端为decimal None位	期望更改为text	实际备端为decimal None位</t>
        </is>
      </c>
      <c r="EQ810" s="0" t="inlineStr">
        <is>
          <t>46行 4列，源：nan 备：</t>
        </is>
      </c>
      <c r="FD810" s="0" t="inlineStr">
        <is>
          <t>46行 4列，源：nan 备：</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c_decimal38_10列源备映射错误，源端为decimal None位	期望更改为text	实际备端为decimal None位</t>
        </is>
      </c>
      <c r="EQ811" s="0" t="inlineStr">
        <is>
          <t>46行 5列，源：None 备：</t>
        </is>
      </c>
      <c r="FD811" s="0" t="inlineStr">
        <is>
          <t>46行 5列，源：None 备：</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c_decimal19_4列源备映射错误，源端为decimal None位	期望更改为text	实际备端为decimal None位</t>
        </is>
      </c>
      <c r="EQ812" s="0" t="inlineStr">
        <is>
          <t>46行 6列，源：None 备：</t>
        </is>
      </c>
      <c r="FD812" s="0" t="inlineStr">
        <is>
          <t>46行 6列，源：None 备：</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c_numeric列源备映射错误，源端为numeric None位	期望更改为text	实际备端为numeric None位</t>
        </is>
      </c>
      <c r="EQ813" s="0" t="inlineStr">
        <is>
          <t>46行 7列，源：None 备：</t>
        </is>
      </c>
      <c r="FD813" s="0" t="inlineStr">
        <is>
          <t>46行 7列，源：None 备：</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c_numeric38列源备映射错误，源端为numeric None位	期望更改为text	实际备端为numeric None位</t>
        </is>
      </c>
      <c r="EQ814" s="0" t="inlineStr">
        <is>
          <t>46行 8列，源：None 备：</t>
        </is>
      </c>
      <c r="FD814" s="0" t="inlineStr">
        <is>
          <t>46行 8列，源：None 备：</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c_numeric38_38列源备映射错误，源端为numeric None位	期望更改为text	实际备端为numeric None位</t>
        </is>
      </c>
      <c r="EQ815" s="0" t="inlineStr">
        <is>
          <t>46行 9列，源：None 备：</t>
        </is>
      </c>
      <c r="FD815" s="0" t="inlineStr">
        <is>
          <t>46行 9列，源：None 备：</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c_numeric38_10列源备映射错误，源端为numeric None位	期望更改为text	实际备端为numeric None位</t>
        </is>
      </c>
      <c r="EQ816" s="0" t="inlineStr">
        <is>
          <t>46行 10列，源：None 备：</t>
        </is>
      </c>
      <c r="FD816" s="0" t="inlineStr">
        <is>
          <t>46行 10列，源：None 备：</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c_numeric18_2列源备映射错误，源端为numeric None位	期望更改为text	实际备端为numeric None位</t>
        </is>
      </c>
      <c r="EQ817" s="0" t="inlineStr">
        <is>
          <t>46行 11列，源：None 备：</t>
        </is>
      </c>
      <c r="FD817" s="0" t="inlineStr">
        <is>
          <t>46行 11列，源：None 备：</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c_float列源备映射错误，源端为float None位	期望更改为text	实际备端为float None位</t>
        </is>
      </c>
      <c r="EQ818" s="0" t="inlineStr">
        <is>
          <t>46行 12列，源：None 备：</t>
        </is>
      </c>
      <c r="FD818" s="0" t="inlineStr">
        <is>
          <t>46行 12列，源：None 备：</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c_real列源备映射错误，源端为real None位	期望更改为text	实际备端为real None位</t>
        </is>
      </c>
      <c r="EQ819" s="0" t="inlineStr">
        <is>
          <t>46行 13列，源：None 备：</t>
        </is>
      </c>
      <c r="FD819" s="0" t="inlineStr">
        <is>
          <t>46行 13列，源：None 备：</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c_money列源备映射错误，源端为money None位	期望更改为text	实际备端为money None位</t>
        </is>
      </c>
      <c r="EQ820" s="0" t="inlineStr">
        <is>
          <t>46行 14列，源：None 备：</t>
        </is>
      </c>
      <c r="FD820" s="0" t="inlineStr">
        <is>
          <t>46行 14列，源：None 备：</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c_smallmoney列源备映射错误，源端为smallmoney None位	期望更改为text	实际备端为smallmoney None位</t>
        </is>
      </c>
      <c r="EQ821" s="0" t="inlineStr">
        <is>
          <t>46行 15列，源：nan 备：</t>
        </is>
      </c>
      <c r="FD821" s="0" t="inlineStr">
        <is>
          <t>46行 15列，源：nan 备：</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c_bit列源备映射错误，源端为bit None位	期望更改为text	实际备端为bit None位</t>
        </is>
      </c>
      <c r="EQ822" s="0" t="inlineStr">
        <is>
          <t>46行 16列，源：nan 备：</t>
        </is>
      </c>
      <c r="FD822" s="0" t="inlineStr">
        <is>
          <t>46行 16列，源：nan 备：</t>
        </is>
      </c>
    </row>
    <row r="823">
      <c r="A823" s="0" t="inlineStr">
        <is>
          <t>info_varcharmax_dml_single_pk_urp</t>
        </is>
      </c>
      <c r="K823" s="0" t="inlineStr">
        <is>
          <t>[0;34m info_varcharmax_dml_single_pk_urp [0m源备字段数相同，源端字段：3 	备端字段3</t>
        </is>
      </c>
      <c r="W823" s="16">
        <f>HYPERLINK("#2026041723hbase0!DC2","NO 源备存在差异，共2个")</f>
        <v/>
      </c>
      <c r="X823" s="0">
        <f>A823</f>
        <v/>
      </c>
      <c r="EQ823" s="0" t="inlineStr">
        <is>
          <t>46行 17列，源：None 备：</t>
        </is>
      </c>
      <c r="FD823" s="0" t="inlineStr">
        <is>
          <t>46行 17列，源：None 备：</t>
        </is>
      </c>
    </row>
    <row r="824">
      <c r="B824" s="0" t="inlineStr">
        <is>
          <t>YES</t>
        </is>
      </c>
      <c r="C824" s="0" t="inlineStr">
        <is>
          <t>NULL</t>
        </is>
      </c>
      <c r="D824" s="0" t="inlineStr">
        <is>
          <t>NULL</t>
        </is>
      </c>
      <c r="E824" s="0" t="inlineStr">
        <is>
          <t>NULL</t>
        </is>
      </c>
      <c r="F824" s="0" t="inlineStr">
        <is>
          <t>NULL</t>
        </is>
      </c>
      <c r="G824" s="0" t="inlineStr">
        <is>
          <t>NULL</t>
        </is>
      </c>
      <c r="H824" s="0" t="inlineStr">
        <is>
          <t>NULL</t>
        </is>
      </c>
      <c r="I824" s="0" t="inlineStr">
        <is>
          <t>YES!PK__info_var__3213E83F4ABB782C</t>
        </is>
      </c>
      <c r="J824" s="0" t="inlineStr">
        <is>
          <t>YES! 主键相关索引</t>
        </is>
      </c>
      <c r="K824" s="0" t="inlineStr">
        <is>
          <t xml:space="preserve"> NO!  	 id列源备映射错误，源端为int None位	期望更改为text	实际备端为int None位</t>
        </is>
      </c>
      <c r="EQ824" s="0" t="inlineStr">
        <is>
          <t>46行 18列，源：None 备：</t>
        </is>
      </c>
      <c r="FD824" s="0" t="inlineStr">
        <is>
          <t>46行 18列，源：None 备：</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c_varchar_max列源备映射错误，源端为varchar -1位	期望更改为text	实际备端为varchar -1位</t>
        </is>
      </c>
      <c r="EQ825" s="0" t="inlineStr">
        <is>
          <t>46行 19列，源：None 备：</t>
        </is>
      </c>
      <c r="FD825" s="0" t="inlineStr">
        <is>
          <t>46行 19列，源：None 备：</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c_nvarchar_max列源备映射错误，源端为nvarchar -1位	期望更改为text	实际备端为nvarchar -1位</t>
        </is>
      </c>
      <c r="EQ826" s="0" t="inlineStr">
        <is>
          <t>47行 0列，源：108 备：17</t>
        </is>
      </c>
      <c r="FD826" s="0" t="inlineStr">
        <is>
          <t>47行 0列，源：108 备：215</t>
        </is>
      </c>
    </row>
    <row r="827">
      <c r="A827" s="0" t="inlineStr">
        <is>
          <t>info_char_dml_batch1_pk</t>
        </is>
      </c>
      <c r="K827" s="0" t="inlineStr">
        <is>
          <t>[0;34m info_char_dml_batch1_pk [0m源备字段数相同，源端字段：4 	备端字段4</t>
        </is>
      </c>
      <c r="W827" s="16">
        <f>HYPERLINK("#2026041723hbase0!DD2","NO 源备存在差异，共6个")</f>
        <v/>
      </c>
      <c r="X827" s="0">
        <f>A827</f>
        <v/>
      </c>
      <c r="EQ827" s="0" t="inlineStr">
        <is>
          <t>47行 1列，源：nan 备：</t>
        </is>
      </c>
      <c r="FD827" s="0" t="inlineStr">
        <is>
          <t>47行 1列，源：nan 备：</t>
        </is>
      </c>
    </row>
    <row r="828">
      <c r="B828" s="0" t="inlineStr">
        <is>
          <t>YES</t>
        </is>
      </c>
      <c r="C828" s="0" t="inlineStr">
        <is>
          <t>NULL</t>
        </is>
      </c>
      <c r="D828" s="0" t="inlineStr">
        <is>
          <t>NULL</t>
        </is>
      </c>
      <c r="E828" s="0" t="inlineStr">
        <is>
          <t>NULL</t>
        </is>
      </c>
      <c r="F828" s="0" t="inlineStr">
        <is>
          <t>NULL</t>
        </is>
      </c>
      <c r="G828" s="0" t="inlineStr">
        <is>
          <t>NULL</t>
        </is>
      </c>
      <c r="H828" s="0" t="inlineStr">
        <is>
          <t>NULL</t>
        </is>
      </c>
      <c r="I828" s="0" t="inlineStr">
        <is>
          <t>YES!PK__info_cha__3213E83FDBB0FAF5</t>
        </is>
      </c>
      <c r="J828" s="0" t="inlineStr">
        <is>
          <t>YES! 主键相关索引</t>
        </is>
      </c>
      <c r="K828" s="0" t="inlineStr">
        <is>
          <t xml:space="preserve"> NO!  	 id列源备映射错误，源端为int None位	期望更改为text	实际备端为int None位</t>
        </is>
      </c>
      <c r="EQ828" s="0" t="inlineStr">
        <is>
          <t>47行 2列，源：nan 备：</t>
        </is>
      </c>
      <c r="FD828" s="0" t="inlineStr">
        <is>
          <t>47行 2列，源：nan 备：</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c_char列源备映射错误，源端为char 1位	期望更改为text	实际备端为char 1位</t>
        </is>
      </c>
      <c r="EQ829" s="0" t="inlineStr">
        <is>
          <t>47行 3列，源：nan 备：</t>
        </is>
      </c>
      <c r="FD829" s="0" t="inlineStr">
        <is>
          <t>47行 3列，源：nan 备：</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c_char20列源备映射错误，源端为char 20位	期望更改为text	实际备端为char 20位</t>
        </is>
      </c>
      <c r="EQ830" s="0" t="inlineStr">
        <is>
          <t>47行 4列，源：nan 备：</t>
        </is>
      </c>
      <c r="FD830" s="0" t="inlineStr">
        <is>
          <t>47行 4列，源：nan 备：</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c_char7000列源备映射错误，源端为char 7000位	期望更改为text	实际备端为char 7000位</t>
        </is>
      </c>
      <c r="EQ831" s="0" t="inlineStr">
        <is>
          <t>47行 5列，源：None 备：</t>
        </is>
      </c>
      <c r="FD831" s="0" t="inlineStr">
        <is>
          <t>47行 5列，源：None 备：</t>
        </is>
      </c>
    </row>
    <row r="832">
      <c r="A832" s="0" t="inlineStr">
        <is>
          <t>info_nchar_dml_batch1_pk_drp2</t>
        </is>
      </c>
      <c r="K832" s="0" t="inlineStr">
        <is>
          <t>[0;34m info_nchar_dml_batch1_pk_drp2 [0m源备字段数相同，源端字段：4 	备端字段4</t>
        </is>
      </c>
      <c r="W832" s="0" t="inlineStr">
        <is>
          <t>YES 源备无差异</t>
        </is>
      </c>
      <c r="X832" s="0">
        <f>A832</f>
        <v/>
      </c>
      <c r="EQ832" s="0" t="inlineStr">
        <is>
          <t>47行 6列，源：None 备：</t>
        </is>
      </c>
      <c r="FD832" s="0" t="inlineStr">
        <is>
          <t>47行 6列，源：None 备：</t>
        </is>
      </c>
    </row>
    <row r="833">
      <c r="B833" s="0" t="inlineStr">
        <is>
          <t>YES</t>
        </is>
      </c>
      <c r="C833" s="0" t="inlineStr">
        <is>
          <t>NULL</t>
        </is>
      </c>
      <c r="D833" s="0" t="inlineStr">
        <is>
          <t>NULL</t>
        </is>
      </c>
      <c r="E833" s="0" t="inlineStr">
        <is>
          <t>NULL</t>
        </is>
      </c>
      <c r="F833" s="0" t="inlineStr">
        <is>
          <t>NULL</t>
        </is>
      </c>
      <c r="G833" s="0" t="inlineStr">
        <is>
          <t>NULL</t>
        </is>
      </c>
      <c r="H833" s="0" t="inlineStr">
        <is>
          <t>NULL</t>
        </is>
      </c>
      <c r="I833" s="0" t="inlineStr">
        <is>
          <t>YES!PK__info_nch__3213E83FEB6BFFCC</t>
        </is>
      </c>
      <c r="J833" s="0" t="inlineStr">
        <is>
          <t>YES! 主键相关索引</t>
        </is>
      </c>
      <c r="K833" s="0" t="inlineStr">
        <is>
          <t xml:space="preserve"> NO!  	 id列源备映射错误，源端为int None位	期望更改为text	实际备端为int None位</t>
        </is>
      </c>
      <c r="EQ833" s="0" t="inlineStr">
        <is>
          <t>47行 7列，源：None 备：</t>
        </is>
      </c>
      <c r="FD833" s="0" t="inlineStr">
        <is>
          <t>47行 7列，源：None 备：</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c_nchar列源备映射错误，源端为nchar 2位	期望更改为text	实际备端为nchar 2位</t>
        </is>
      </c>
      <c r="EQ834" s="0" t="inlineStr">
        <is>
          <t>47行 8列，源：None 备：</t>
        </is>
      </c>
      <c r="FD834" s="0" t="inlineStr">
        <is>
          <t>47行 8列，源：None 备：</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c_nchar20列源备映射错误，源端为nchar 40位	期望更改为text	实际备端为nchar 40位</t>
        </is>
      </c>
      <c r="EQ835" s="0" t="inlineStr">
        <is>
          <t>47行 9列，源：None 备：</t>
        </is>
      </c>
      <c r="FD835" s="0" t="inlineStr">
        <is>
          <t>47行 9列，源：None 备：</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c_nchar3500列源备映射错误，源端为nchar 7000位	期望更改为text	实际备端为nchar 7000位</t>
        </is>
      </c>
      <c r="EQ836" s="0" t="inlineStr">
        <is>
          <t>47行 10列，源：None 备：</t>
        </is>
      </c>
      <c r="FD836" s="0" t="inlineStr">
        <is>
          <t>47行 10列，源：None 备：</t>
        </is>
      </c>
    </row>
    <row r="837">
      <c r="A837" s="0" t="inlineStr">
        <is>
          <t>info_binary_dml_batch1_pk_drp1</t>
        </is>
      </c>
      <c r="K837" s="0" t="inlineStr">
        <is>
          <t>[0;34m info_binary_dml_batch1_pk_drp1 [0m源备字段数相同，源端字段：4 	备端字段4</t>
        </is>
      </c>
      <c r="W837" s="0" t="inlineStr">
        <is>
          <t>YES 源备无差异</t>
        </is>
      </c>
      <c r="X837" s="0">
        <f>A837</f>
        <v/>
      </c>
      <c r="EQ837" s="0" t="inlineStr">
        <is>
          <t>47行 11列，源：None 备：</t>
        </is>
      </c>
      <c r="FD837" s="0" t="inlineStr">
        <is>
          <t>47行 11列，源：None 备：</t>
        </is>
      </c>
    </row>
    <row r="838">
      <c r="B838" s="0" t="inlineStr">
        <is>
          <t>YES</t>
        </is>
      </c>
      <c r="C838" s="0" t="inlineStr">
        <is>
          <t>NULL</t>
        </is>
      </c>
      <c r="D838" s="0" t="inlineStr">
        <is>
          <t>NULL</t>
        </is>
      </c>
      <c r="E838" s="0" t="inlineStr">
        <is>
          <t>NULL</t>
        </is>
      </c>
      <c r="F838" s="0" t="inlineStr">
        <is>
          <t>NULL</t>
        </is>
      </c>
      <c r="G838" s="0" t="inlineStr">
        <is>
          <t>NULL</t>
        </is>
      </c>
      <c r="H838" s="0" t="inlineStr">
        <is>
          <t>NULL</t>
        </is>
      </c>
      <c r="I838" s="0" t="inlineStr">
        <is>
          <t>YES!PK__info_bin__3213E83F112F1495</t>
        </is>
      </c>
      <c r="J838" s="0" t="inlineStr">
        <is>
          <t>YES! 主键相关索引</t>
        </is>
      </c>
      <c r="K838" s="0" t="inlineStr">
        <is>
          <t xml:space="preserve"> NO!  	 id列源备映射错误，源端为int None位	期望更改为text	实际备端为int None位</t>
        </is>
      </c>
      <c r="EQ838" s="0" t="inlineStr">
        <is>
          <t>47行 12列，源：None 备：</t>
        </is>
      </c>
      <c r="FD838" s="0" t="inlineStr">
        <is>
          <t>47行 12列，源：None 备：</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c_binary列源备映射错误，源端为binary 1位	期望更改为text	实际备端为binary 1位</t>
        </is>
      </c>
      <c r="EQ839" s="0" t="inlineStr">
        <is>
          <t>47行 13列，源：None 备：</t>
        </is>
      </c>
      <c r="FD839" s="0" t="inlineStr">
        <is>
          <t>47行 13列，源：None 备：</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c_binary_20列源备映射错误，源端为binary 20位	期望更改为text	实际备端为binary 20位</t>
        </is>
      </c>
      <c r="EQ840" s="0" t="inlineStr">
        <is>
          <t>47行 14列，源：None 备：</t>
        </is>
      </c>
      <c r="FD840" s="0" t="inlineStr">
        <is>
          <t>47行 14列，源：None 备：</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c_binary_200列源备映射错误，源端为binary 200位	期望更改为text	实际备端为binary 200位</t>
        </is>
      </c>
      <c r="EQ841" s="0" t="inlineStr">
        <is>
          <t>47行 15列，源：nan 备：-123456789000000002003480098325095514112.0000000000000</t>
        </is>
      </c>
      <c r="FD841" s="0" t="inlineStr">
        <is>
          <t>47行 15列，源：nan 备：</t>
        </is>
      </c>
    </row>
    <row r="842">
      <c r="K842" s="0" t="inlineStr">
        <is>
          <t>~ 空表</t>
        </is>
      </c>
      <c r="EQ842" s="0" t="inlineStr">
        <is>
          <t>47行 16列，源：nan 备：-340282306073709652508363335590014353408.000000</t>
        </is>
      </c>
      <c r="FD842" s="0" t="inlineStr">
        <is>
          <t>47行 16列，源：nan 备：</t>
        </is>
      </c>
    </row>
    <row r="843">
      <c r="A843" s="0" t="inlineStr">
        <is>
          <t>info_char_dml_single_pk_irp</t>
        </is>
      </c>
      <c r="K843" s="0" t="inlineStr">
        <is>
          <t>[0;34m info_char_dml_single_pk_irp [0m源备字段数相同，源端字段：4 	备端字段4</t>
        </is>
      </c>
      <c r="W843" s="16">
        <f>HYPERLINK("#2026041723hbase0!DE2","NO 源备存在差异，共7个")</f>
        <v/>
      </c>
      <c r="X843" s="0">
        <f>A843</f>
        <v/>
      </c>
      <c r="EQ843" s="0" t="inlineStr">
        <is>
          <t>47行 17列，源：None 备：-123456.7890</t>
        </is>
      </c>
      <c r="FD843" s="0" t="inlineStr">
        <is>
          <t>47行 17列，源：None 备：</t>
        </is>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YES!PK__info_cha__3213E83FA21A8FDA</t>
        </is>
      </c>
      <c r="J844" s="0" t="inlineStr">
        <is>
          <t>YES! 主键相关索引</t>
        </is>
      </c>
      <c r="K844" s="0" t="inlineStr">
        <is>
          <t xml:space="preserve"> NO!  	 id列源备映射错误，源端为int None位	期望更改为text	实际备端为int None位</t>
        </is>
      </c>
      <c r="EQ844" s="0" t="inlineStr">
        <is>
          <t>47行 18列，源：None 备：-1234.5678</t>
        </is>
      </c>
      <c r="FD844" s="0" t="inlineStr">
        <is>
          <t>47行 18列，源：None 备：</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c_char列源备映射错误，源端为char 1位	期望更改为text	实际备端为char 1位</t>
        </is>
      </c>
      <c r="EQ845" s="0" t="inlineStr">
        <is>
          <t>47行 19列，源：None 备：0</t>
        </is>
      </c>
      <c r="FD845" s="0" t="inlineStr">
        <is>
          <t>47行 19列，源：None 备：</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c_char20列源备映射错误，源端为char 20位	期望更改为text	实际备端为char 20位</t>
        </is>
      </c>
      <c r="EQ846" s="0" t="inlineStr">
        <is>
          <t>48行 0列，源：109 备：170</t>
        </is>
      </c>
      <c r="FD846" s="0" t="inlineStr">
        <is>
          <t>48行 0列，源：109 备：216</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c_char200列源备映射错误，源端为char 200位	期望更改为text	实际备端为char 200位</t>
        </is>
      </c>
      <c r="EQ847" s="0" t="inlineStr">
        <is>
          <t>48行 1列，源：nan 备：</t>
        </is>
      </c>
      <c r="FD847" s="0" t="inlineStr">
        <is>
          <t>48行 1列，源：nan 备：</t>
        </is>
      </c>
    </row>
    <row r="848">
      <c r="A848" s="0" t="inlineStr">
        <is>
          <t>info_date_dml_batch1_pk_urp1</t>
        </is>
      </c>
      <c r="K848" s="0" t="inlineStr">
        <is>
          <t>[0;34m info_date_dml_batch1_pk_urp1 [0m源备字段数相同，源端字段：2 	备端字段2</t>
        </is>
      </c>
      <c r="W848" s="16">
        <f>HYPERLINK("#2026041723hbase0!DF2","NO 源备存在差异，共10个")</f>
        <v/>
      </c>
      <c r="X848" s="0">
        <f>A848</f>
        <v/>
      </c>
      <c r="EQ848" s="0" t="inlineStr">
        <is>
          <t>48行 2列，源：nan 备：</t>
        </is>
      </c>
      <c r="FD848" s="0" t="inlineStr">
        <is>
          <t>48行 2列，源：nan 备：</t>
        </is>
      </c>
    </row>
    <row r="849">
      <c r="B849" s="0" t="inlineStr">
        <is>
          <t>YES</t>
        </is>
      </c>
      <c r="C849" s="0" t="inlineStr">
        <is>
          <t>NULL</t>
        </is>
      </c>
      <c r="D849" s="0" t="inlineStr">
        <is>
          <t>NULL</t>
        </is>
      </c>
      <c r="E849" s="0" t="inlineStr">
        <is>
          <t>NULL</t>
        </is>
      </c>
      <c r="F849" s="0" t="inlineStr">
        <is>
          <t>NULL</t>
        </is>
      </c>
      <c r="G849" s="0" t="inlineStr">
        <is>
          <t>NULL</t>
        </is>
      </c>
      <c r="H849" s="0" t="inlineStr">
        <is>
          <t>NULL</t>
        </is>
      </c>
      <c r="I849" s="0" t="inlineStr">
        <is>
          <t>YES!PK__info_dat__3213E83FB3F1F161</t>
        </is>
      </c>
      <c r="J849" s="0" t="inlineStr">
        <is>
          <t>YES! 主键相关索引</t>
        </is>
      </c>
      <c r="K849" s="0" t="inlineStr">
        <is>
          <t xml:space="preserve"> NO!  	 id列源备映射错误，源端为int None位	期望更改为text	实际备端为int None位</t>
        </is>
      </c>
      <c r="EQ849" s="0" t="inlineStr">
        <is>
          <t>48行 3列，源：nan 备：</t>
        </is>
      </c>
      <c r="FD849" s="0" t="inlineStr">
        <is>
          <t>48行 3列，源：nan 备：</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c_date列源备映射错误，源端为date None位	期望更改为text	实际备端为date None位</t>
        </is>
      </c>
      <c r="EQ850" s="0" t="inlineStr">
        <is>
          <t>48行 4列，源：nan 备：</t>
        </is>
      </c>
      <c r="FD850" s="0" t="inlineStr">
        <is>
          <t>48行 4列，源：nan 备：</t>
        </is>
      </c>
    </row>
    <row r="851">
      <c r="A851" s="0" t="inlineStr">
        <is>
          <t>info_date_dml_batch1_pk_urp2</t>
        </is>
      </c>
      <c r="K851" s="0" t="inlineStr">
        <is>
          <t>[0;34m info_date_dml_batch1_pk_urp2 [0m源备字段数相同，源端字段：2 	备端字段2</t>
        </is>
      </c>
      <c r="W851" s="16">
        <f>HYPERLINK("#2026041723hbase0!DG2","NO 源备存在差异，共19个")</f>
        <v/>
      </c>
      <c r="X851" s="0">
        <f>A851</f>
        <v/>
      </c>
      <c r="EQ851" s="0" t="inlineStr">
        <is>
          <t>48行 5列，源：None 备：</t>
        </is>
      </c>
      <c r="FD851" s="0" t="inlineStr">
        <is>
          <t>48行 5列，源：None 备：</t>
        </is>
      </c>
    </row>
    <row r="852">
      <c r="B852" s="0" t="inlineStr">
        <is>
          <t>YES</t>
        </is>
      </c>
      <c r="C852" s="0" t="inlineStr">
        <is>
          <t>NULL</t>
        </is>
      </c>
      <c r="D852" s="0" t="inlineStr">
        <is>
          <t>NULL</t>
        </is>
      </c>
      <c r="E852" s="0" t="inlineStr">
        <is>
          <t>NULL</t>
        </is>
      </c>
      <c r="F852" s="0" t="inlineStr">
        <is>
          <t>NULL</t>
        </is>
      </c>
      <c r="G852" s="0" t="inlineStr">
        <is>
          <t>NULL</t>
        </is>
      </c>
      <c r="H852" s="0" t="inlineStr">
        <is>
          <t>NULL</t>
        </is>
      </c>
      <c r="I852" s="0" t="inlineStr">
        <is>
          <t>YES!PK__info_dat__3213E83F670DED64</t>
        </is>
      </c>
      <c r="J852" s="0" t="inlineStr">
        <is>
          <t>YES! 主键相关索引</t>
        </is>
      </c>
      <c r="K852" s="0" t="inlineStr">
        <is>
          <t xml:space="preserve"> NO!  	 id列源备映射错误，源端为int None位	期望更改为text	实际备端为int None位</t>
        </is>
      </c>
      <c r="EQ852" s="0" t="inlineStr">
        <is>
          <t>48行 6列，源：None 备：</t>
        </is>
      </c>
      <c r="FD852" s="0" t="inlineStr">
        <is>
          <t>48行 6列，源：None 备：</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c_date列源备映射错误，源端为date None位	期望更改为text	实际备端为date None位</t>
        </is>
      </c>
      <c r="EQ853" s="0" t="inlineStr">
        <is>
          <t>48行 7列，源：None 备：</t>
        </is>
      </c>
      <c r="FD853" s="0" t="inlineStr">
        <is>
          <t>48行 7列，源：None 备：</t>
        </is>
      </c>
    </row>
    <row r="854">
      <c r="A854" s="0" t="inlineStr">
        <is>
          <t>info_binary_dml_batch1_pk_drp2</t>
        </is>
      </c>
      <c r="K854" s="0" t="inlineStr">
        <is>
          <t>[0;34m info_binary_dml_batch1_pk_drp2 [0m源备字段数相同，源端字段：4 	备端字段4</t>
        </is>
      </c>
      <c r="W854" s="16">
        <f>HYPERLINK("#2026041723hbase0!DH2","NO 源备存在差异，共6个")</f>
        <v/>
      </c>
      <c r="X854" s="0">
        <f>A854</f>
        <v/>
      </c>
      <c r="EQ854" s="0" t="inlineStr">
        <is>
          <t>48行 8列，源：None 备：</t>
        </is>
      </c>
      <c r="FD854" s="0" t="inlineStr">
        <is>
          <t>48行 8列，源：None 备：</t>
        </is>
      </c>
    </row>
    <row r="855">
      <c r="B855" s="0" t="inlineStr">
        <is>
          <t>YES</t>
        </is>
      </c>
      <c r="C855" s="0" t="inlineStr">
        <is>
          <t>NULL</t>
        </is>
      </c>
      <c r="D855" s="0" t="inlineStr">
        <is>
          <t>NULL</t>
        </is>
      </c>
      <c r="E855" s="0" t="inlineStr">
        <is>
          <t>NULL</t>
        </is>
      </c>
      <c r="F855" s="0" t="inlineStr">
        <is>
          <t>NULL</t>
        </is>
      </c>
      <c r="G855" s="0" t="inlineStr">
        <is>
          <t>NULL</t>
        </is>
      </c>
      <c r="H855" s="0" t="inlineStr">
        <is>
          <t>NULL</t>
        </is>
      </c>
      <c r="I855" s="0" t="inlineStr">
        <is>
          <t>YES!PK__info_bin__3213E83F649D4F3A</t>
        </is>
      </c>
      <c r="J855" s="0" t="inlineStr">
        <is>
          <t>YES! 主键相关索引</t>
        </is>
      </c>
      <c r="K855" s="0" t="inlineStr">
        <is>
          <t xml:space="preserve"> NO!  	 id列源备映射错误，源端为int None位	期望更改为text	实际备端为int None位</t>
        </is>
      </c>
      <c r="EQ855" s="0" t="inlineStr">
        <is>
          <t>48行 9列，源：None 备：</t>
        </is>
      </c>
      <c r="FD855" s="0" t="inlineStr">
        <is>
          <t>48行 9列，源：None 备：</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c_binary列源备映射错误，源端为binary 1位	期望更改为text	实际备端为binary 1位</t>
        </is>
      </c>
      <c r="EQ856" s="0" t="inlineStr">
        <is>
          <t>48行 10列，源：None 备：</t>
        </is>
      </c>
      <c r="FD856" s="0" t="inlineStr">
        <is>
          <t>48行 10列，源：None 备：</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c_binary_20列源备映射错误，源端为binary 20位	期望更改为text	实际备端为binary 20位</t>
        </is>
      </c>
      <c r="EQ857" s="0" t="inlineStr">
        <is>
          <t>48行 11列，源：None 备：</t>
        </is>
      </c>
      <c r="FD857" s="0" t="inlineStr">
        <is>
          <t>48行 11列，源：None 备：</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c_binary_200列源备映射错误，源端为binary 200位	期望更改为text	实际备端为binary 200位</t>
        </is>
      </c>
      <c r="EQ858" s="0" t="inlineStr">
        <is>
          <t>48行 12列，源：None 备：</t>
        </is>
      </c>
      <c r="FD858" s="0" t="inlineStr">
        <is>
          <t>48行 12列，源：None 备：</t>
        </is>
      </c>
    </row>
    <row r="859">
      <c r="A859" s="0" t="inlineStr">
        <is>
          <t>info_datetime_dml_single_pk_irp</t>
        </is>
      </c>
      <c r="K859" s="0" t="inlineStr">
        <is>
          <t>[0;34m info_datetime_dml_single_pk_irp [0m源备字段数相同，源端字段：2 	备端字段2</t>
        </is>
      </c>
      <c r="W859" s="16">
        <f>HYPERLINK("#2026041723hbase0!DI2","NO 源备存在差异，共47个")</f>
        <v/>
      </c>
      <c r="X859" s="0">
        <f>A859</f>
        <v/>
      </c>
      <c r="EQ859" s="0" t="inlineStr">
        <is>
          <t>48行 13列，源：None 备：</t>
        </is>
      </c>
      <c r="FD859" s="0" t="inlineStr">
        <is>
          <t>48行 13列，源：None 备：</t>
        </is>
      </c>
    </row>
    <row r="860">
      <c r="B860" s="0" t="inlineStr">
        <is>
          <t>YES</t>
        </is>
      </c>
      <c r="C860" s="0" t="inlineStr">
        <is>
          <t>NULL</t>
        </is>
      </c>
      <c r="D860" s="0" t="inlineStr">
        <is>
          <t>NULL</t>
        </is>
      </c>
      <c r="E860" s="0" t="inlineStr">
        <is>
          <t>NULL</t>
        </is>
      </c>
      <c r="F860" s="0" t="inlineStr">
        <is>
          <t>NULL</t>
        </is>
      </c>
      <c r="G860" s="0" t="inlineStr">
        <is>
          <t>NULL</t>
        </is>
      </c>
      <c r="H860" s="0" t="inlineStr">
        <is>
          <t>NULL</t>
        </is>
      </c>
      <c r="I860" s="0" t="inlineStr">
        <is>
          <t>YES!PK__info_dat__3213E83FB6640165</t>
        </is>
      </c>
      <c r="J860" s="0" t="inlineStr">
        <is>
          <t>YES! 主键相关索引</t>
        </is>
      </c>
      <c r="K860" s="0" t="inlineStr">
        <is>
          <t xml:space="preserve"> NO!  	 id列源备映射错误，源端为int None位	期望更改为text	实际备端为int None位</t>
        </is>
      </c>
      <c r="EQ860" s="0" t="inlineStr">
        <is>
          <t>48行 14列，源：None 备：</t>
        </is>
      </c>
      <c r="FD860" s="0" t="inlineStr">
        <is>
          <t>48行 14列，源：None 备：</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c_datetime列源备映射错误，源端为datetime None位	期望更改为text	实际备端为datetime None位</t>
        </is>
      </c>
      <c r="EQ861" s="0" t="inlineStr">
        <is>
          <t>48行 15列，源：nan 备：</t>
        </is>
      </c>
      <c r="FD861" s="0" t="inlineStr">
        <is>
          <t>48行 15列，源：nan 备：123456789000000002003480098325095514112.0000000000000</t>
        </is>
      </c>
    </row>
    <row r="862">
      <c r="A862" s="0" t="inlineStr">
        <is>
          <t>info_int_dml_single_pk_drp</t>
        </is>
      </c>
      <c r="K862" s="0" t="inlineStr">
        <is>
          <t>[0;34m info_int_dml_single_pk_drp [0m源备字段数相同，源端字段：20 	备端字段20</t>
        </is>
      </c>
      <c r="W862" s="16">
        <f>HYPERLINK("#2026041723hbase0!DJ2","NO 源备存在差异，共323个")</f>
        <v/>
      </c>
      <c r="X862" s="0">
        <f>A862</f>
        <v/>
      </c>
      <c r="EQ862" s="0" t="inlineStr">
        <is>
          <t>48行 16列，源：nan 备：</t>
        </is>
      </c>
      <c r="FD862" s="0" t="inlineStr">
        <is>
          <t>48行 16列，源：nan 备：340282306073709652508363335590014353408.000000</t>
        </is>
      </c>
    </row>
    <row r="863">
      <c r="B863" s="0" t="inlineStr">
        <is>
          <t>YES</t>
        </is>
      </c>
      <c r="C863" s="0" t="inlineStr">
        <is>
          <t>NULL</t>
        </is>
      </c>
      <c r="D863" s="0" t="inlineStr">
        <is>
          <t>NULL</t>
        </is>
      </c>
      <c r="E863" s="0" t="inlineStr">
        <is>
          <t>NULL</t>
        </is>
      </c>
      <c r="F863" s="0" t="inlineStr">
        <is>
          <t>NULL</t>
        </is>
      </c>
      <c r="G863" s="0" t="inlineStr">
        <is>
          <t>NULL</t>
        </is>
      </c>
      <c r="H863" s="0" t="inlineStr">
        <is>
          <t>NULL</t>
        </is>
      </c>
      <c r="I863" s="0" t="inlineStr">
        <is>
          <t>YES!PK__info_int__3213E83F17F3D42D</t>
        </is>
      </c>
      <c r="J863" s="0" t="inlineStr">
        <is>
          <t>YES! 主键相关索引</t>
        </is>
      </c>
      <c r="K863" s="0" t="inlineStr">
        <is>
          <t xml:space="preserve"> NO!  	 id列源备映射错误，源端为int None位	期望更改为text	实际备端为int None位</t>
        </is>
      </c>
      <c r="EQ863" s="0" t="inlineStr">
        <is>
          <t>48行 17列，源：None 备：</t>
        </is>
      </c>
      <c r="FD863" s="0" t="inlineStr">
        <is>
          <t>48行 17列，源：None 备：123456.7890</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c_tinyint列源备映射错误，源端为tinyint None位	期望更改为text	实际备端为tinyint None位</t>
        </is>
      </c>
      <c r="EQ864" s="0" t="inlineStr">
        <is>
          <t>48行 18列，源：None 备：</t>
        </is>
      </c>
      <c r="FD864" s="0" t="inlineStr">
        <is>
          <t>48行 18列，源：None 备：1234.5678</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c_smallint列源备映射错误，源端为smallint None位	期望更改为text	实际备端为smallint None位</t>
        </is>
      </c>
      <c r="EQ865" s="0" t="inlineStr">
        <is>
          <t>48行 19列，源：None 备：</t>
        </is>
      </c>
      <c r="FD865" s="0" t="inlineStr">
        <is>
          <t>48行 19列，源：None 备：1</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c_int列源备映射错误，源端为int None位	期望更改为text	实际备端为int None位</t>
        </is>
      </c>
      <c r="EQ866" s="0" t="inlineStr">
        <is>
          <t>49行 0列，源：110 备：18</t>
        </is>
      </c>
      <c r="FD866" s="0" t="inlineStr">
        <is>
          <t>49行 0列，源：110 备：217</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c_bigint列源备映射错误，源端为bigint None位	期望更改为text	实际备端为bigint None位</t>
        </is>
      </c>
      <c r="EQ867" s="0" t="inlineStr">
        <is>
          <t>49行 1列，源：nan 备：</t>
        </is>
      </c>
      <c r="FD867" s="0" t="inlineStr">
        <is>
          <t>49行 1列，源：nan 备：</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c_decimal列源备映射错误，源端为decimal None位	期望更改为text	实际备端为decimal None位</t>
        </is>
      </c>
      <c r="EQ868" s="0" t="inlineStr">
        <is>
          <t>49行 2列，源：nan 备：</t>
        </is>
      </c>
      <c r="FD868" s="0" t="inlineStr">
        <is>
          <t>49行 2列，源：nan 备：</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c_decimal38列源备映射错误，源端为decimal None位	期望更改为text	实际备端为decimal None位</t>
        </is>
      </c>
      <c r="EQ869" s="0" t="inlineStr">
        <is>
          <t>49行 3列，源：nan 备：</t>
        </is>
      </c>
      <c r="FD869" s="0" t="inlineStr">
        <is>
          <t>49行 3列，源：nan 备：</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c_decimal38_38列源备映射错误，源端为decimal None位	期望更改为text	实际备端为decimal None位</t>
        </is>
      </c>
      <c r="EQ870" s="0" t="inlineStr">
        <is>
          <t>49行 4列，源：nan 备：</t>
        </is>
      </c>
      <c r="FD870" s="0" t="inlineStr">
        <is>
          <t>49行 4列，源：nan 备：</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c_decimal38_10列源备映射错误，源端为decimal None位	期望更改为text	实际备端为decimal None位</t>
        </is>
      </c>
      <c r="EQ871" s="0" t="inlineStr">
        <is>
          <t>49行 5列，源：None 备：</t>
        </is>
      </c>
      <c r="FD871" s="0" t="inlineStr">
        <is>
          <t>49行 5列，源：None 备：</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c_decimal19_4列源备映射错误，源端为decimal None位	期望更改为text	实际备端为decimal None位</t>
        </is>
      </c>
      <c r="EQ872" s="0" t="inlineStr">
        <is>
          <t>49行 6列，源：None 备：</t>
        </is>
      </c>
      <c r="FD872" s="0" t="inlineStr">
        <is>
          <t>49行 6列，源：None 备：</t>
        </is>
      </c>
    </row>
    <row r="873">
      <c r="B873" s="0" t="inlineStr">
        <is>
          <t>NULL</t>
        </is>
      </c>
      <c r="C873" s="0" t="inlineStr">
        <is>
          <t>NULL</t>
        </is>
      </c>
      <c r="D873" s="0" t="inlineStr">
        <is>
          <t>NULL</t>
        </is>
      </c>
      <c r="E873" s="0" t="inlineStr">
        <is>
          <t>NULL</t>
        </is>
      </c>
      <c r="F873" s="0" t="inlineStr">
        <is>
          <t>NULL</t>
        </is>
      </c>
      <c r="G873" s="0" t="inlineStr">
        <is>
          <t>NULL</t>
        </is>
      </c>
      <c r="H873" s="0" t="inlineStr">
        <is>
          <t>NULL</t>
        </is>
      </c>
      <c r="I873" s="0" t="inlineStr">
        <is>
          <t>NULL</t>
        </is>
      </c>
      <c r="J873" s="0" t="inlineStr">
        <is>
          <t>NULL</t>
        </is>
      </c>
      <c r="K873" s="0" t="inlineStr">
        <is>
          <t xml:space="preserve"> NO!  	 c_numeric列源备映射错误，源端为numeric None位	期望更改为text	实际备端为numeric None位</t>
        </is>
      </c>
      <c r="EQ873" s="0" t="inlineStr">
        <is>
          <t>49行 7列，源：None 备：</t>
        </is>
      </c>
      <c r="FD873" s="0" t="inlineStr">
        <is>
          <t>49行 7列，源：None 备：</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c_numeric38列源备映射错误，源端为numeric None位	期望更改为text	实际备端为numeric None位</t>
        </is>
      </c>
      <c r="EQ874" s="0" t="inlineStr">
        <is>
          <t>49行 8列，源：None 备：</t>
        </is>
      </c>
      <c r="FD874" s="0" t="inlineStr">
        <is>
          <t>49行 8列，源：None 备：</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c_numeric38_38列源备映射错误，源端为numeric None位	期望更改为text	实际备端为numeric None位</t>
        </is>
      </c>
      <c r="EQ875" s="0" t="inlineStr">
        <is>
          <t>49行 9列，源：None 备：</t>
        </is>
      </c>
      <c r="FD875" s="0" t="inlineStr">
        <is>
          <t>49行 9列，源：None 备：</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c_numeric38_10列源备映射错误，源端为numeric None位	期望更改为text	实际备端为numeric None位</t>
        </is>
      </c>
      <c r="EQ876" s="0" t="inlineStr">
        <is>
          <t>49行 10列，源：None 备：</t>
        </is>
      </c>
      <c r="FD876" s="0" t="inlineStr">
        <is>
          <t>49行 10列，源：None 备：</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c_numeric18_2列源备映射错误，源端为numeric None位	期望更改为text	实际备端为numeric None位</t>
        </is>
      </c>
      <c r="EQ877" s="0" t="inlineStr">
        <is>
          <t>49行 11列，源：None 备：</t>
        </is>
      </c>
      <c r="FD877" s="0" t="inlineStr">
        <is>
          <t>49行 11列，源：None 备：</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c_float列源备映射错误，源端为float None位	期望更改为text	实际备端为float None位</t>
        </is>
      </c>
      <c r="EQ878" s="0" t="inlineStr">
        <is>
          <t>49行 12列，源：None 备：</t>
        </is>
      </c>
      <c r="FD878" s="0" t="inlineStr">
        <is>
          <t>49行 12列，源：None 备：</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c_real列源备映射错误，源端为real None位	期望更改为text	实际备端为real None位</t>
        </is>
      </c>
      <c r="EQ879" s="0" t="inlineStr">
        <is>
          <t>49行 13列，源：None 备：</t>
        </is>
      </c>
      <c r="FD879" s="0" t="inlineStr">
        <is>
          <t>49行 13列，源：None 备：</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c_money列源备映射错误，源端为money None位	期望更改为text	实际备端为money None位</t>
        </is>
      </c>
      <c r="EQ880" s="0" t="inlineStr">
        <is>
          <t>49行 14列，源：None 备：</t>
        </is>
      </c>
      <c r="FD880" s="0" t="inlineStr">
        <is>
          <t>49行 14列，源：None 备：</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c_smallmoney列源备映射错误，源端为smallmoney None位	期望更改为text	实际备端为smallmoney None位</t>
        </is>
      </c>
      <c r="EQ881" s="0" t="inlineStr">
        <is>
          <t>49行 15列，源：nan 备：0.0000000000000</t>
        </is>
      </c>
      <c r="FD881" s="0" t="inlineStr">
        <is>
          <t>49行 15列，源：nan 备：-123456789000000002003480098325095514112.0000000000000</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c_bit列源备映射错误，源端为bit None位	期望更改为text	实际备端为bit None位</t>
        </is>
      </c>
      <c r="EQ882" s="0" t="inlineStr">
        <is>
          <t>49行 16列，源：nan 备：0.000000</t>
        </is>
      </c>
      <c r="FD882" s="0" t="inlineStr">
        <is>
          <t>49行 16列，源：nan 备：-340282306073709652508363335590014353408.000000</t>
        </is>
      </c>
    </row>
    <row r="883">
      <c r="A883" s="0" t="inlineStr">
        <is>
          <t>info_varcharmax_dml_single_pk_drp</t>
        </is>
      </c>
      <c r="K883" s="0" t="inlineStr">
        <is>
          <t>[0;34m info_varcharmax_dml_single_pk_drp [0m源备字段数相同，源端字段：3 	备端字段3</t>
        </is>
      </c>
      <c r="W883" s="0" t="inlineStr">
        <is>
          <t>YES 源备无差异</t>
        </is>
      </c>
      <c r="X883" s="0">
        <f>A883</f>
        <v/>
      </c>
      <c r="EQ883" s="0" t="inlineStr">
        <is>
          <t>49行 17列，源：None 备：0.0001</t>
        </is>
      </c>
      <c r="FD883" s="0" t="inlineStr">
        <is>
          <t>49行 17列，源：None 备：-123456.7890</t>
        </is>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YES!PK__info_var__3213E83F1C181C43</t>
        </is>
      </c>
      <c r="J884" s="0" t="inlineStr">
        <is>
          <t>YES! 主键相关索引</t>
        </is>
      </c>
      <c r="K884" s="0" t="inlineStr">
        <is>
          <t xml:space="preserve"> NO!  	 id列源备映射错误，源端为int None位	期望更改为text	实际备端为int None位</t>
        </is>
      </c>
      <c r="EQ884" s="0" t="inlineStr">
        <is>
          <t>49行 18列，源：None 备：0.0001</t>
        </is>
      </c>
      <c r="FD884" s="0" t="inlineStr">
        <is>
          <t>49行 18列，源：None 备：-1234.5678</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c_varchar_max列源备映射错误，源端为varchar -1位	期望更改为text	实际备端为varchar -1位</t>
        </is>
      </c>
      <c r="EQ885" s="0" t="inlineStr">
        <is>
          <t>49行 19列，源：None 备：1</t>
        </is>
      </c>
      <c r="FD885" s="0" t="inlineStr">
        <is>
          <t>49行 19列，源：None 备：0</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c_nvarchar_max列源备映射错误，源端为nvarchar -1位	期望更改为text	实际备端为nvarchar -1位</t>
        </is>
      </c>
      <c r="EQ886" s="0" t="inlineStr">
        <is>
          <t>50行 0列，源：111 备：19</t>
        </is>
      </c>
      <c r="FD886" s="0" t="inlineStr">
        <is>
          <t>50行 0列，源：111 备：218</t>
        </is>
      </c>
    </row>
    <row r="887">
      <c r="A887" s="0" t="inlineStr">
        <is>
          <t>info_int_dml_single_pk</t>
        </is>
      </c>
      <c r="K887" s="0" t="inlineStr">
        <is>
          <t>[0;34m info_int_dml_single_pk [0m源备字段数相同，源端字段：20 	备端字段20</t>
        </is>
      </c>
      <c r="W887" s="16">
        <f>HYPERLINK("#2026041723hbase0!DK2","NO 源备存在差异，共35个")</f>
        <v/>
      </c>
      <c r="X887" s="0">
        <f>A887</f>
        <v/>
      </c>
      <c r="EQ887" s="0" t="inlineStr">
        <is>
          <t>50行 1列，源：nan 备：</t>
        </is>
      </c>
      <c r="FD887" s="0" t="inlineStr">
        <is>
          <t>50行 1列，源：nan 备：</t>
        </is>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YES!PK__info_int__3213E83F941F9E09</t>
        </is>
      </c>
      <c r="J888" s="0" t="inlineStr">
        <is>
          <t>YES! 主键相关索引</t>
        </is>
      </c>
      <c r="K888" s="0" t="inlineStr">
        <is>
          <t xml:space="preserve"> NO!  	 id列源备映射错误，源端为int None位	期望更改为text	实际备端为int None位</t>
        </is>
      </c>
      <c r="EQ888" s="0" t="inlineStr">
        <is>
          <t>50行 2列，源：nan 备：</t>
        </is>
      </c>
      <c r="FD888" s="0" t="inlineStr">
        <is>
          <t>50行 2列，源：nan 备：</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c_tinyint列源备映射错误，源端为tinyint None位	期望更改为text	实际备端为tinyint None位</t>
        </is>
      </c>
      <c r="EQ889" s="0" t="inlineStr">
        <is>
          <t>50行 3列，源：nan 备：</t>
        </is>
      </c>
      <c r="FD889" s="0" t="inlineStr">
        <is>
          <t>50行 3列，源：nan 备：</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c_smallint列源备映射错误，源端为smallint None位	期望更改为text	实际备端为smallint None位</t>
        </is>
      </c>
      <c r="EQ890" s="0" t="inlineStr">
        <is>
          <t>50行 4列，源：nan 备：</t>
        </is>
      </c>
      <c r="FD890" s="0" t="inlineStr">
        <is>
          <t>50行 4列，源：nan 备：</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c_int列源备映射错误，源端为int None位	期望更改为text	实际备端为int None位</t>
        </is>
      </c>
      <c r="EQ891" s="0" t="inlineStr">
        <is>
          <t>50行 5列，源：None 备：</t>
        </is>
      </c>
      <c r="FD891" s="0" t="inlineStr">
        <is>
          <t>50行 5列，源：None 备：</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c_bigint列源备映射错误，源端为bigint None位	期望更改为text	实际备端为bigint None位</t>
        </is>
      </c>
      <c r="EQ892" s="0" t="inlineStr">
        <is>
          <t>50行 6列，源：None 备：</t>
        </is>
      </c>
      <c r="FD892" s="0" t="inlineStr">
        <is>
          <t>50行 6列，源：None 备：</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c_decimal列源备映射错误，源端为decimal None位	期望更改为text	实际备端为decimal None位</t>
        </is>
      </c>
      <c r="EQ893" s="0" t="inlineStr">
        <is>
          <t>50行 7列，源：None 备：</t>
        </is>
      </c>
      <c r="FD893" s="0" t="inlineStr">
        <is>
          <t>50行 7列，源：None 备：</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c_decimal38列源备映射错误，源端为decimal None位	期望更改为text	实际备端为decimal None位</t>
        </is>
      </c>
      <c r="EQ894" s="0" t="inlineStr">
        <is>
          <t>50行 8列，源：None 备：</t>
        </is>
      </c>
      <c r="FD894" s="0" t="inlineStr">
        <is>
          <t>50行 8列，源：None 备：</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c_decimal38_38列源备映射错误，源端为decimal None位	期望更改为text	实际备端为decimal None位</t>
        </is>
      </c>
      <c r="EQ895" s="0" t="inlineStr">
        <is>
          <t>50行 9列，源：None 备：</t>
        </is>
      </c>
      <c r="FD895" s="0" t="inlineStr">
        <is>
          <t>50行 9列，源：None 备：</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c_decimal38_10列源备映射错误，源端为decimal None位	期望更改为text	实际备端为decimal None位</t>
        </is>
      </c>
      <c r="EQ896" s="0" t="inlineStr">
        <is>
          <t>50行 10列，源：None 备：</t>
        </is>
      </c>
      <c r="FD896" s="0" t="inlineStr">
        <is>
          <t>50行 10列，源：None 备：</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c_decimal19_4列源备映射错误，源端为decimal None位	期望更改为text	实际备端为decimal None位</t>
        </is>
      </c>
      <c r="EQ897" s="0" t="inlineStr">
        <is>
          <t>50行 11列，源：None 备：</t>
        </is>
      </c>
      <c r="FD897" s="0" t="inlineStr">
        <is>
          <t>50行 11列，源：None 备：</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c_numeric列源备映射错误，源端为numeric None位	期望更改为text	实际备端为numeric None位</t>
        </is>
      </c>
      <c r="EQ898" s="0" t="inlineStr">
        <is>
          <t>50行 12列，源：None 备：</t>
        </is>
      </c>
      <c r="FD898" s="0" t="inlineStr">
        <is>
          <t>50行 12列，源：None 备：</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c_numeric38列源备映射错误，源端为numeric None位	期望更改为text	实际备端为numeric None位</t>
        </is>
      </c>
      <c r="EQ899" s="0" t="inlineStr">
        <is>
          <t>50行 13列，源：None 备：</t>
        </is>
      </c>
      <c r="FD899" s="0" t="inlineStr">
        <is>
          <t>50行 13列，源：None 备：</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c_numeric38_38列源备映射错误，源端为numeric None位	期望更改为text	实际备端为numeric None位</t>
        </is>
      </c>
      <c r="EQ900" s="0" t="inlineStr">
        <is>
          <t>50行 14列，源：None 备：</t>
        </is>
      </c>
      <c r="FD900" s="0" t="inlineStr">
        <is>
          <t>50行 14列，源：None 备：</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c_numeric38_10列源备映射错误，源端为numeric None位	期望更改为text	实际备端为numeric None位</t>
        </is>
      </c>
      <c r="EQ901" s="0" t="inlineStr">
        <is>
          <t>50行 15列，源：nan 备：340282346600000016151267322115014000640.0000000000000</t>
        </is>
      </c>
      <c r="FD901" s="0" t="inlineStr">
        <is>
          <t>50行 15列，源：nan 备：0.0000000000000</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c_numeric18_2列源备映射错误，源端为numeric None位	期望更改为text	实际备端为numeric None位</t>
        </is>
      </c>
      <c r="EQ902" s="0" t="inlineStr">
        <is>
          <t>50行 16列，源：nan 备：340282306073709652508363335590014353408.000000</t>
        </is>
      </c>
      <c r="FD902" s="0" t="inlineStr">
        <is>
          <t>50行 16列，源：nan 备：0.000000</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c_float列源备映射错误，源端为float None位	期望更改为text	实际备端为float None位</t>
        </is>
      </c>
      <c r="EQ903" s="0" t="inlineStr">
        <is>
          <t>50行 17列，源：None 备：922337203685477.5807</t>
        </is>
      </c>
      <c r="FD903" s="0" t="inlineStr">
        <is>
          <t>50行 17列，源：None 备：0.0001</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c_real列源备映射错误，源端为real None位	期望更改为text	实际备端为real None位</t>
        </is>
      </c>
      <c r="EQ904" s="0" t="inlineStr">
        <is>
          <t>50行 18列，源：None 备：214748.3647</t>
        </is>
      </c>
      <c r="FD904" s="0" t="inlineStr">
        <is>
          <t>50行 18列，源：None 备：0.0001</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c_money列源备映射错误，源端为money None位	期望更改为text	实际备端为money None位</t>
        </is>
      </c>
      <c r="EQ905" s="0" t="inlineStr">
        <is>
          <t>50行 19列，源：None 备：1</t>
        </is>
      </c>
      <c r="FD905" s="0" t="inlineStr">
        <is>
          <t>50行 19列，源：None 备：1</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c_smallmoney列源备映射错误，源端为smallmoney None位	期望更改为text	实际备端为smallmoney None位</t>
        </is>
      </c>
      <c r="EQ906" s="0" t="inlineStr">
        <is>
          <t>51行 0列，源：112 备：2</t>
        </is>
      </c>
      <c r="FD906" s="0" t="inlineStr">
        <is>
          <t>51行 0列，源：112 备：219</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c_bit列源备映射错误，源端为bit None位	期望更改为text	实际备端为bit None位</t>
        </is>
      </c>
      <c r="EQ907" s="0" t="inlineStr">
        <is>
          <t>51行 1列，源：nan 备：255</t>
        </is>
      </c>
      <c r="FD907" s="0" t="inlineStr">
        <is>
          <t>51行 1列，源：nan 备：</t>
        </is>
      </c>
    </row>
    <row r="908">
      <c r="A908" s="0" t="inlineStr">
        <is>
          <t>info_varcharmax_dml_batch1_pk_drp1</t>
        </is>
      </c>
      <c r="K908" s="0" t="inlineStr">
        <is>
          <t>[0;34m info_varcharmax_dml_batch1_pk_drp1 [0m源备字段数相同，源端字段：3 	备端字段3</t>
        </is>
      </c>
      <c r="W908" s="0" t="inlineStr">
        <is>
          <t>YES 源备无差异</t>
        </is>
      </c>
      <c r="X908" s="0">
        <f>A908</f>
        <v/>
      </c>
      <c r="EQ908" s="0" t="inlineStr">
        <is>
          <t>51行 2列，源：nan 备：32767</t>
        </is>
      </c>
      <c r="FD908" s="0" t="inlineStr">
        <is>
          <t>51行 2列，源：nan 备：</t>
        </is>
      </c>
    </row>
    <row r="909">
      <c r="B909" s="0" t="inlineStr">
        <is>
          <t>YES</t>
        </is>
      </c>
      <c r="C909" s="0" t="inlineStr">
        <is>
          <t>NULL</t>
        </is>
      </c>
      <c r="D909" s="0" t="inlineStr">
        <is>
          <t>NULL</t>
        </is>
      </c>
      <c r="E909" s="0" t="inlineStr">
        <is>
          <t>NULL</t>
        </is>
      </c>
      <c r="F909" s="0" t="inlineStr">
        <is>
          <t>NULL</t>
        </is>
      </c>
      <c r="G909" s="0" t="inlineStr">
        <is>
          <t>NULL</t>
        </is>
      </c>
      <c r="H909" s="0" t="inlineStr">
        <is>
          <t>NULL</t>
        </is>
      </c>
      <c r="I909" s="0" t="inlineStr">
        <is>
          <t>YES!PK__info_var__3213E83F55AE15E6</t>
        </is>
      </c>
      <c r="J909" s="0" t="inlineStr">
        <is>
          <t>YES! 主键相关索引</t>
        </is>
      </c>
      <c r="K909" s="0" t="inlineStr">
        <is>
          <t xml:space="preserve"> NO!  	 id列源备映射错误，源端为int None位	期望更改为text	实际备端为int None位</t>
        </is>
      </c>
      <c r="EQ909" s="0" t="inlineStr">
        <is>
          <t>51行 3列，源：nan 备：2147483647</t>
        </is>
      </c>
      <c r="FD909" s="0" t="inlineStr">
        <is>
          <t>51行 3列，源：nan 备：</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c_varchar_max列源备映射错误，源端为varchar -1位	期望更改为text	实际备端为varchar -1位</t>
        </is>
      </c>
      <c r="EQ910" s="0" t="inlineStr">
        <is>
          <t>51行 4列，源：nan 备：9223372036854775807</t>
        </is>
      </c>
      <c r="FD910" s="0" t="inlineStr">
        <is>
          <t>51行 4列，源：nan 备：</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c_nvarchar_max列源备映射错误，源端为nvarchar -1位	期望更改为text	实际备端为nvarchar -1位</t>
        </is>
      </c>
      <c r="EQ911" s="0" t="inlineStr">
        <is>
          <t>51行 15列，源：nan 备：1.7900000000000e+308</t>
        </is>
      </c>
      <c r="FD911" s="0" t="inlineStr">
        <is>
          <t>51行 15列，源：nan 备：340282346600000016151267322115014000640.0000000000000</t>
        </is>
      </c>
    </row>
    <row r="912">
      <c r="K912" s="0" t="inlineStr">
        <is>
          <t>~ 空表</t>
        </is>
      </c>
      <c r="EQ912" s="0" t="inlineStr">
        <is>
          <t>51行 16列，源：nan 备：339999995214436424907732413799364296704.000000</t>
        </is>
      </c>
      <c r="FD912" s="0" t="inlineStr">
        <is>
          <t>51行 16列，源：nan 备：340282306073709652508363335590014353408.000000</t>
        </is>
      </c>
    </row>
    <row r="913">
      <c r="A913" s="0" t="inlineStr">
        <is>
          <t>info_timestamp_dml_single_pk_irp</t>
        </is>
      </c>
      <c r="K913" s="0" t="inlineStr">
        <is>
          <t>[0;34m info_timestamp_dml_single_pk_irp [0m源备字段数相同，源端字段：2 	备端字段2</t>
        </is>
      </c>
      <c r="W913" s="16">
        <f>HYPERLINK("#2026041723hbase0!DL2","NO 源备存在差异，共4个")</f>
        <v/>
      </c>
      <c r="X913" s="0">
        <f>A913</f>
        <v/>
      </c>
      <c r="EQ913" s="0" t="inlineStr">
        <is>
          <t>51行 17列，源：None 备：922337203685477.5807</t>
        </is>
      </c>
      <c r="FD913" s="0" t="inlineStr">
        <is>
          <t>51行 17列，源：None 备：922337203685477.5807</t>
        </is>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YES!PK__info_tim__3213E83F74F53693</t>
        </is>
      </c>
      <c r="J914" s="0" t="inlineStr">
        <is>
          <t>YES! 主键相关索引</t>
        </is>
      </c>
      <c r="K914" s="0" t="inlineStr">
        <is>
          <t xml:space="preserve"> NO!  	 id列源备映射错误，源端为int None位	期望更改为text	实际备端为int None位</t>
        </is>
      </c>
      <c r="EQ914" s="0" t="inlineStr">
        <is>
          <t>51行 18列，源：None 备：214748.3647</t>
        </is>
      </c>
      <c r="FD914" s="0" t="inlineStr">
        <is>
          <t>51行 18列，源：None 备：214748.3647</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c_tiemstamp列源备映射错误，源端为timestamp None位	期望更改为text	实际备端为timestamp None位</t>
        </is>
      </c>
      <c r="EQ915" s="0" t="inlineStr">
        <is>
          <t>51行 19列，源：None 备：1</t>
        </is>
      </c>
      <c r="FD915" s="0" t="inlineStr">
        <is>
          <t>51行 19列，源：None 备：1</t>
        </is>
      </c>
    </row>
    <row r="916">
      <c r="A916" s="0" t="inlineStr">
        <is>
          <t>info_char_dml_single_pk_urp</t>
        </is>
      </c>
      <c r="K916" s="0" t="inlineStr">
        <is>
          <t>[0;34m info_char_dml_single_pk_urp [0m源备字段数相同，源端字段：4 	备端字段4</t>
        </is>
      </c>
      <c r="W916" s="16">
        <f>HYPERLINK("#2026041723hbase0!DM2","NO 源备存在差异，共11个")</f>
        <v/>
      </c>
      <c r="X916" s="0">
        <f>A916</f>
        <v/>
      </c>
      <c r="EQ916" s="0" t="inlineStr">
        <is>
          <t>52行 0列，源：113 备：20</t>
        </is>
      </c>
      <c r="FD916" s="0" t="inlineStr">
        <is>
          <t>52行 0列，源：113 备：220</t>
        </is>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YES!PK__info_cha__3213E83FE8B4749D</t>
        </is>
      </c>
      <c r="J917" s="0" t="inlineStr">
        <is>
          <t>YES! 主键相关索引</t>
        </is>
      </c>
      <c r="K917" s="0" t="inlineStr">
        <is>
          <t xml:space="preserve"> NO!  	 id列源备映射错误，源端为int None位	期望更改为text	实际备端为int None位</t>
        </is>
      </c>
      <c r="EQ917" s="0" t="inlineStr">
        <is>
          <t>52行 1列，源：nan 备：</t>
        </is>
      </c>
      <c r="FD917" s="0" t="inlineStr">
        <is>
          <t>52行 1列，源：nan 备：</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c_char列源备映射错误，源端为char 1位	期望更改为text	实际备端为char 1位</t>
        </is>
      </c>
      <c r="EQ918" s="0" t="inlineStr">
        <is>
          <t>52行 2列，源：nan 备：</t>
        </is>
      </c>
      <c r="FD918" s="0" t="inlineStr">
        <is>
          <t>52行 2列，源：nan 备：</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c_char20列源备映射错误，源端为char 20位	期望更改为text	实际备端为char 20位</t>
        </is>
      </c>
      <c r="EQ919" s="0" t="inlineStr">
        <is>
          <t>52行 3列，源：nan 备：</t>
        </is>
      </c>
      <c r="FD919" s="0" t="inlineStr">
        <is>
          <t>52行 3列，源：nan 备：</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c_char7000列源备映射错误，源端为char 7000位	期望更改为text	实际备端为char 7000位</t>
        </is>
      </c>
      <c r="EQ920" s="0" t="inlineStr">
        <is>
          <t>52行 4列，源：nan 备：</t>
        </is>
      </c>
      <c r="FD920" s="0" t="inlineStr">
        <is>
          <t>52行 4列，源：nan 备：</t>
        </is>
      </c>
    </row>
    <row r="921">
      <c r="A921" s="0" t="inlineStr">
        <is>
          <t>info_varcharmax_dml_batch1_pk_drp2</t>
        </is>
      </c>
      <c r="K921" s="0" t="inlineStr">
        <is>
          <t>[0;34m info_varcharmax_dml_batch1_pk_drp2 [0m源备字段数相同，源端字段：3 	备端字段3</t>
        </is>
      </c>
      <c r="W921" s="0" t="inlineStr">
        <is>
          <t>YES 源备无差异</t>
        </is>
      </c>
      <c r="X921" s="0">
        <f>A921</f>
        <v/>
      </c>
      <c r="EQ921" s="0" t="inlineStr">
        <is>
          <t>52行 15列，源：nan 备：-340282346600000016151267322115014000640.0000000000000</t>
        </is>
      </c>
      <c r="FD921" s="0" t="inlineStr">
        <is>
          <t>52行 15列，源：nan 备：-340282346600000016151267322115014000640.0000000000000</t>
        </is>
      </c>
    </row>
    <row r="922">
      <c r="B922" s="0" t="inlineStr">
        <is>
          <t>YES</t>
        </is>
      </c>
      <c r="C922" s="0" t="inlineStr">
        <is>
          <t>NULL</t>
        </is>
      </c>
      <c r="D922" s="0" t="inlineStr">
        <is>
          <t>NULL</t>
        </is>
      </c>
      <c r="E922" s="0" t="inlineStr">
        <is>
          <t>NULL</t>
        </is>
      </c>
      <c r="F922" s="0" t="inlineStr">
        <is>
          <t>NULL</t>
        </is>
      </c>
      <c r="G922" s="0" t="inlineStr">
        <is>
          <t>NULL</t>
        </is>
      </c>
      <c r="H922" s="0" t="inlineStr">
        <is>
          <t>NULL</t>
        </is>
      </c>
      <c r="I922" s="0" t="inlineStr">
        <is>
          <t>YES!PK__info_var__3213E83FE60B3A59</t>
        </is>
      </c>
      <c r="J922" s="0" t="inlineStr">
        <is>
          <t>YES! 主键相关索引</t>
        </is>
      </c>
      <c r="K922" s="0" t="inlineStr">
        <is>
          <t xml:space="preserve"> NO!  	 id列源备映射错误，源端为int None位	期望更改为text	实际备端为int None位</t>
        </is>
      </c>
      <c r="EQ922" s="0" t="inlineStr">
        <is>
          <t>52行 16列，源：nan 备：-340282306073709652508363335590014353408.000000</t>
        </is>
      </c>
      <c r="FD922" s="0" t="inlineStr">
        <is>
          <t>52行 16列，源：nan 备：-340282306073709652508363335590014353408.000000</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c_varchar_max列源备映射错误，源端为varchar -1位	期望更改为text	实际备端为varchar -1位</t>
        </is>
      </c>
      <c r="EQ923" s="0" t="inlineStr">
        <is>
          <t>52行 17列，源：None 备：-922337203685477.5808</t>
        </is>
      </c>
      <c r="FD923" s="0" t="inlineStr">
        <is>
          <t>52行 17列，源：None 备：-922337203685477.5808</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c_nvarchar_max列源备映射错误，源端为nvarchar -1位	期望更改为text	实际备端为nvarchar -1位</t>
        </is>
      </c>
      <c r="EQ924" s="0" t="inlineStr">
        <is>
          <t>52行 18列，源：None 备：-214748.3648</t>
        </is>
      </c>
      <c r="FD924" s="0" t="inlineStr">
        <is>
          <t>52行 18列，源：None 备：-214748.3648</t>
        </is>
      </c>
    </row>
    <row r="925">
      <c r="K925" s="0" t="inlineStr">
        <is>
          <t>~ 空表</t>
        </is>
      </c>
      <c r="EQ925" s="0" t="inlineStr">
        <is>
          <t>52行 19列，源：None 备：0</t>
        </is>
      </c>
      <c r="FD925" s="0" t="inlineStr">
        <is>
          <t>52行 19列，源：None 备：0</t>
        </is>
      </c>
    </row>
    <row r="926">
      <c r="A926" s="0" t="inlineStr">
        <is>
          <t>info_char_dml_single_pk_drp</t>
        </is>
      </c>
      <c r="K926" s="0" t="inlineStr">
        <is>
          <t>[0;34m info_char_dml_single_pk_drp [0m源备字段数相同，源端字段：4 	备端字段4</t>
        </is>
      </c>
      <c r="W926" s="0" t="inlineStr">
        <is>
          <t>YES 源备无差异</t>
        </is>
      </c>
      <c r="X926" s="0">
        <f>A926</f>
        <v/>
      </c>
      <c r="EQ926" s="0" t="inlineStr">
        <is>
          <t>53行 0列，源：114 备：201</t>
        </is>
      </c>
      <c r="FD926" s="0" t="inlineStr">
        <is>
          <t>53行 0列，源：114 备：3</t>
        </is>
      </c>
    </row>
    <row r="927">
      <c r="B927" s="0" t="inlineStr">
        <is>
          <t>YES</t>
        </is>
      </c>
      <c r="C927" s="0" t="inlineStr">
        <is>
          <t>NULL</t>
        </is>
      </c>
      <c r="D927" s="0" t="inlineStr">
        <is>
          <t>NULL</t>
        </is>
      </c>
      <c r="E927" s="0" t="inlineStr">
        <is>
          <t>NULL</t>
        </is>
      </c>
      <c r="F927" s="0" t="inlineStr">
        <is>
          <t>NULL</t>
        </is>
      </c>
      <c r="G927" s="0" t="inlineStr">
        <is>
          <t>NULL</t>
        </is>
      </c>
      <c r="H927" s="0" t="inlineStr">
        <is>
          <t>NULL</t>
        </is>
      </c>
      <c r="I927" s="0" t="inlineStr">
        <is>
          <t>YES!PK__info_cha__3213E83FE8A47775</t>
        </is>
      </c>
      <c r="J927" s="0" t="inlineStr">
        <is>
          <t>YES! 主键相关索引</t>
        </is>
      </c>
      <c r="K927" s="0" t="inlineStr">
        <is>
          <t xml:space="preserve"> NO!  	 id列源备映射错误，源端为int None位	期望更改为text	实际备端为int None位</t>
        </is>
      </c>
      <c r="EQ927" s="0" t="inlineStr">
        <is>
          <t>53行 1列，源：nan 备：</t>
        </is>
      </c>
      <c r="FD927" s="0" t="inlineStr">
        <is>
          <t>53行 1列，源：nan 备：</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c_char列源备映射错误，源端为char 1位	期望更改为text	实际备端为char 1位</t>
        </is>
      </c>
      <c r="EQ928" s="0" t="inlineStr">
        <is>
          <t>53行 2列，源：nan 备：</t>
        </is>
      </c>
      <c r="FD928" s="0" t="inlineStr">
        <is>
          <t>53行 2列，源：nan 备：</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c_char20列源备映射错误，源端为char 20位	期望更改为text	实际备端为char 20位</t>
        </is>
      </c>
      <c r="EQ929" s="0" t="inlineStr">
        <is>
          <t>53行 3列，源：nan 备：</t>
        </is>
      </c>
      <c r="FD929" s="0" t="inlineStr">
        <is>
          <t>53行 3列，源：nan 备：</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c_char7000列源备映射错误，源端为char 7000位	期望更改为text	实际备端为char 7000位</t>
        </is>
      </c>
      <c r="EQ930" s="0" t="inlineStr">
        <is>
          <t>53行 4列，源：nan 备：</t>
        </is>
      </c>
      <c r="FD930" s="0" t="inlineStr">
        <is>
          <t>53行 4列，源：nan 备：</t>
        </is>
      </c>
    </row>
    <row r="931">
      <c r="A931" s="0" t="inlineStr">
        <is>
          <t>info_date_dml_batch1_pk_drp1</t>
        </is>
      </c>
      <c r="K931" s="0" t="inlineStr">
        <is>
          <t>[0;34m info_date_dml_batch1_pk_drp1 [0m源备字段数相同，源端字段：2 	备端字段2</t>
        </is>
      </c>
      <c r="W931" s="0" t="inlineStr">
        <is>
          <t>YES 源备无差异</t>
        </is>
      </c>
      <c r="X931" s="0">
        <f>A931</f>
        <v/>
      </c>
      <c r="EQ931" s="0" t="inlineStr">
        <is>
          <t>53行 15列，源：nan 备：-1.7900000000000e+308</t>
        </is>
      </c>
      <c r="FD931" s="0" t="inlineStr">
        <is>
          <t>53行 15列，源：nan 备：</t>
        </is>
      </c>
    </row>
    <row r="932">
      <c r="B932" s="0" t="inlineStr">
        <is>
          <t>YES</t>
        </is>
      </c>
      <c r="C932" s="0" t="inlineStr">
        <is>
          <t>NULL</t>
        </is>
      </c>
      <c r="D932" s="0" t="inlineStr">
        <is>
          <t>NULL</t>
        </is>
      </c>
      <c r="E932" s="0" t="inlineStr">
        <is>
          <t>NULL</t>
        </is>
      </c>
      <c r="F932" s="0" t="inlineStr">
        <is>
          <t>NULL</t>
        </is>
      </c>
      <c r="G932" s="0" t="inlineStr">
        <is>
          <t>NULL</t>
        </is>
      </c>
      <c r="H932" s="0" t="inlineStr">
        <is>
          <t>NULL</t>
        </is>
      </c>
      <c r="I932" s="0" t="inlineStr">
        <is>
          <t>YES!PK__info_dat__3213E83F4FA618A2</t>
        </is>
      </c>
      <c r="J932" s="0" t="inlineStr">
        <is>
          <t>YES! 主键相关索引</t>
        </is>
      </c>
      <c r="K932" s="0" t="inlineStr">
        <is>
          <t xml:space="preserve"> NO!  	 id列源备映射错误，源端为int None位	期望更改为text	实际备端为int None位</t>
        </is>
      </c>
      <c r="EQ932" s="0" t="inlineStr">
        <is>
          <t>53行 16列，源：nan 备：-339999995214436424907732413799364296704.000000</t>
        </is>
      </c>
      <c r="FD932" s="0" t="inlineStr">
        <is>
          <t>53行 16列，源：nan 备：</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c_date列源备映射错误，源端为date None位	期望更改为text	实际备端为date None位</t>
        </is>
      </c>
      <c r="EQ933" s="0" t="inlineStr">
        <is>
          <t>53行 17列，源：None 备：-922337203685477.5808</t>
        </is>
      </c>
      <c r="FD933" s="0" t="inlineStr">
        <is>
          <t>53行 17列，源：None 备：</t>
        </is>
      </c>
    </row>
    <row r="934">
      <c r="K934" s="0" t="inlineStr">
        <is>
          <t>~ 空表</t>
        </is>
      </c>
      <c r="EQ934" s="0" t="inlineStr">
        <is>
          <t>53行 18列，源：None 备：-214748.3648</t>
        </is>
      </c>
      <c r="FD934" s="0" t="inlineStr">
        <is>
          <t>53行 18列，源：None 备：</t>
        </is>
      </c>
    </row>
    <row r="935">
      <c r="A935" s="0" t="inlineStr">
        <is>
          <t>info_varchar_dml_batch1_pk_irp1</t>
        </is>
      </c>
      <c r="K935" s="0" t="inlineStr">
        <is>
          <t>[0;34m info_varchar_dml_batch1_pk_irp1 [0m源备字段数相同，源端字段：4 	备端字段4</t>
        </is>
      </c>
      <c r="W935" s="0" t="inlineStr">
        <is>
          <t>YES 源备无差异</t>
        </is>
      </c>
      <c r="X935" s="0">
        <f>A935</f>
        <v/>
      </c>
      <c r="EQ935" s="0" t="inlineStr">
        <is>
          <t>53行 19列，源：None 备：0</t>
        </is>
      </c>
      <c r="FD935" s="0" t="inlineStr">
        <is>
          <t>53行 19列，源：None 备：</t>
        </is>
      </c>
    </row>
    <row r="936">
      <c r="B936" s="0" t="inlineStr">
        <is>
          <t>YES</t>
        </is>
      </c>
      <c r="C936" s="0" t="inlineStr">
        <is>
          <t>NULL</t>
        </is>
      </c>
      <c r="D936" s="0" t="inlineStr">
        <is>
          <t>NULL</t>
        </is>
      </c>
      <c r="E936" s="0" t="inlineStr">
        <is>
          <t>NULL</t>
        </is>
      </c>
      <c r="F936" s="0" t="inlineStr">
        <is>
          <t>NULL</t>
        </is>
      </c>
      <c r="G936" s="0" t="inlineStr">
        <is>
          <t>NULL</t>
        </is>
      </c>
      <c r="H936" s="0" t="inlineStr">
        <is>
          <t>NULL</t>
        </is>
      </c>
      <c r="I936" s="0" t="inlineStr">
        <is>
          <t>YES!PK__info_var__3213E83F6394AEC0</t>
        </is>
      </c>
      <c r="J936" s="0" t="inlineStr">
        <is>
          <t>YES! 主键相关索引</t>
        </is>
      </c>
      <c r="K936" s="0" t="inlineStr">
        <is>
          <t xml:space="preserve"> NO!  	 id列源备映射错误，源端为int None位	期望更改为text	实际备端为int None位</t>
        </is>
      </c>
      <c r="EQ936" s="0" t="inlineStr">
        <is>
          <t>54行 0列，源：115 备：202</t>
        </is>
      </c>
      <c r="FD936" s="0" t="inlineStr">
        <is>
          <t>54行 0列，源：115 备：4</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c_varchar列源备映射错误，源端为varchar 1位	期望更改为text	实际备端为varchar 1位</t>
        </is>
      </c>
      <c r="EQ937" s="0" t="inlineStr">
        <is>
          <t>54行 1列，源：nan 备：</t>
        </is>
      </c>
      <c r="FD937" s="0" t="inlineStr">
        <is>
          <t>54行 1列，源：nan 备：123</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c_varchar20列源备映射错误，源端为varchar 20位	期望更改为text	实际备端为varchar 20位</t>
        </is>
      </c>
      <c r="EQ938" s="0" t="inlineStr">
        <is>
          <t>54行 2列，源：nan 备：</t>
        </is>
      </c>
      <c r="FD938" s="0" t="inlineStr">
        <is>
          <t>54行 2列，源：nan 备：12345</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c_varchar200列源备映射错误，源端为varchar 200位	期望更改为text	实际备端为varchar 200位</t>
        </is>
      </c>
      <c r="EQ939" s="0" t="inlineStr">
        <is>
          <t>54行 3列，源：nan 备：</t>
        </is>
      </c>
      <c r="FD939" s="0" t="inlineStr">
        <is>
          <t>54行 3列，源：nan 备：1234567890</t>
        </is>
      </c>
    </row>
    <row r="940">
      <c r="K940" s="0" t="inlineStr">
        <is>
          <t>~ 空表</t>
        </is>
      </c>
      <c r="EQ940" s="0" t="inlineStr">
        <is>
          <t>54行 4列，源：nan 备：</t>
        </is>
      </c>
      <c r="FD940" s="0" t="inlineStr">
        <is>
          <t>54行 4列，源：nan 备：1234567890123456</t>
        </is>
      </c>
    </row>
    <row r="941">
      <c r="A941" s="0" t="inlineStr">
        <is>
          <t>info_datetime_dml_single_pk_urp</t>
        </is>
      </c>
      <c r="K941" s="0" t="inlineStr">
        <is>
          <t>[0;34m info_datetime_dml_single_pk_urp [0m源备字段数相同，源端字段：2 	备端字段2</t>
        </is>
      </c>
      <c r="W941" s="0" t="inlineStr">
        <is>
          <t>YES 源备无差异</t>
        </is>
      </c>
      <c r="X941" s="0">
        <f>A941</f>
        <v/>
      </c>
      <c r="EQ941" s="0" t="inlineStr">
        <is>
          <t>54行 15列，源：nan 备：1.7900000000000e+308</t>
        </is>
      </c>
      <c r="FD941" s="0" t="inlineStr">
        <is>
          <t>54行 15列，源：nan 备：0.0000000000000</t>
        </is>
      </c>
    </row>
    <row r="942">
      <c r="B942" s="0" t="inlineStr">
        <is>
          <t>YES</t>
        </is>
      </c>
      <c r="C942" s="0" t="inlineStr">
        <is>
          <t>NULL</t>
        </is>
      </c>
      <c r="D942" s="0" t="inlineStr">
        <is>
          <t>NULL</t>
        </is>
      </c>
      <c r="E942" s="0" t="inlineStr">
        <is>
          <t>NULL</t>
        </is>
      </c>
      <c r="F942" s="0" t="inlineStr">
        <is>
          <t>NULL</t>
        </is>
      </c>
      <c r="G942" s="0" t="inlineStr">
        <is>
          <t>NULL</t>
        </is>
      </c>
      <c r="H942" s="0" t="inlineStr">
        <is>
          <t>NULL</t>
        </is>
      </c>
      <c r="I942" s="0" t="inlineStr">
        <is>
          <t>YES!PK__info_dat__3213E83F86AA400F</t>
        </is>
      </c>
      <c r="J942" s="0" t="inlineStr">
        <is>
          <t>YES! 主键相关索引</t>
        </is>
      </c>
      <c r="K942" s="0" t="inlineStr">
        <is>
          <t xml:space="preserve"> NO!  	 id列源备映射错误，源端为int None位	期望更改为text	实际备端为int None位</t>
        </is>
      </c>
      <c r="EQ942" s="0" t="inlineStr">
        <is>
          <t>54行 16列，源：nan 备：339999995214436424907732413799364296704.000000</t>
        </is>
      </c>
      <c r="FD942" s="0" t="inlineStr">
        <is>
          <t>54行 16列，源：nan 备：299792448.000000</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c_datetime列源备映射错误，源端为datetime None位	期望更改为text	实际备端为datetime None位</t>
        </is>
      </c>
      <c r="EQ943" s="0" t="inlineStr">
        <is>
          <t>54行 17列，源：None 备：922337203685477.5807</t>
        </is>
      </c>
      <c r="FD943" s="0" t="inlineStr">
        <is>
          <t>54行 17列，源：None 备：-500000.0000</t>
        </is>
      </c>
    </row>
    <row r="944">
      <c r="A944" s="0" t="inlineStr">
        <is>
          <t>info_nchar_dml_batch1_pk</t>
        </is>
      </c>
      <c r="K944" s="0" t="inlineStr">
        <is>
          <t>[0;34m info_nchar_dml_batch1_pk [0m源备字段数相同，源端字段：4 	备端字段4</t>
        </is>
      </c>
      <c r="W944" s="0" t="inlineStr">
        <is>
          <t>YES 源备无差异</t>
        </is>
      </c>
      <c r="X944" s="0">
        <f>A944</f>
        <v/>
      </c>
      <c r="EQ944" s="0" t="inlineStr">
        <is>
          <t>54行 18列，源：None 备：214748.3647</t>
        </is>
      </c>
      <c r="FD944" s="0" t="inlineStr">
        <is>
          <t>54行 18列，源：None 备：1234.5678</t>
        </is>
      </c>
    </row>
    <row r="945">
      <c r="B945" s="0" t="inlineStr">
        <is>
          <t>YES</t>
        </is>
      </c>
      <c r="C945" s="0" t="inlineStr">
        <is>
          <t>NULL</t>
        </is>
      </c>
      <c r="D945" s="0" t="inlineStr">
        <is>
          <t>NULL</t>
        </is>
      </c>
      <c r="E945" s="0" t="inlineStr">
        <is>
          <t>NULL</t>
        </is>
      </c>
      <c r="F945" s="0" t="inlineStr">
        <is>
          <t>NULL</t>
        </is>
      </c>
      <c r="G945" s="0" t="inlineStr">
        <is>
          <t>NULL</t>
        </is>
      </c>
      <c r="H945" s="0" t="inlineStr">
        <is>
          <t>NULL</t>
        </is>
      </c>
      <c r="I945" s="0" t="inlineStr">
        <is>
          <t>YES!PK__info_nch__3213E83F08E12E83</t>
        </is>
      </c>
      <c r="J945" s="0" t="inlineStr">
        <is>
          <t>YES! 主键相关索引</t>
        </is>
      </c>
      <c r="K945" s="0" t="inlineStr">
        <is>
          <t xml:space="preserve"> NO!  	 id列源备映射错误，源端为int None位	期望更改为text	实际备端为int None位</t>
        </is>
      </c>
      <c r="EQ945" s="0" t="inlineStr">
        <is>
          <t>54行 19列，源：None 备：1</t>
        </is>
      </c>
      <c r="FD945" s="0" t="inlineStr">
        <is>
          <t>54行 19列，源：None 备：1</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 xml:space="preserve"> NO!  	 c_nchar列源备映射错误，源端为nchar 2位	期望更改为text	实际备端为nchar 2位</t>
        </is>
      </c>
      <c r="EQ946" s="0" t="inlineStr">
        <is>
          <t>55行 0列，源：116 备：203</t>
        </is>
      </c>
      <c r="FD946" s="0" t="inlineStr">
        <is>
          <t>55行 0列，源：116 备：404</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c_nchar20列源备映射错误，源端为nchar 40位	期望更改为text	实际备端为nchar 40位</t>
        </is>
      </c>
      <c r="EQ947" s="0" t="inlineStr">
        <is>
          <t>55行 1列，源：nan 备：</t>
        </is>
      </c>
      <c r="FD947" s="0" t="inlineStr">
        <is>
          <t>55行 1列，源：nan 备：123</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c_nchar3500列源备映射错误，源端为nchar 7000位	期望更改为text	实际备端为nchar 7000位</t>
        </is>
      </c>
      <c r="EQ948" s="0" t="inlineStr">
        <is>
          <t>55行 2列，源：nan 备：</t>
        </is>
      </c>
      <c r="FD948" s="0" t="inlineStr">
        <is>
          <t>55行 2列，源：nan 备：12345</t>
        </is>
      </c>
    </row>
    <row r="949">
      <c r="A949" s="0" t="inlineStr">
        <is>
          <t>info_varcharmax_dml_single_pk</t>
        </is>
      </c>
      <c r="K949" s="0" t="inlineStr">
        <is>
          <t>[0;34m info_varcharmax_dml_single_pk [0m源备字段数相同，源端字段：3 	备端字段3</t>
        </is>
      </c>
      <c r="W949" s="0" t="inlineStr">
        <is>
          <t>YES 源备无差异</t>
        </is>
      </c>
      <c r="X949" s="0">
        <f>A949</f>
        <v/>
      </c>
      <c r="EQ949" s="0" t="inlineStr">
        <is>
          <t>55行 3列，源：nan 备：</t>
        </is>
      </c>
      <c r="FD949" s="0" t="inlineStr">
        <is>
          <t>55行 3列，源：nan 备：1234567890</t>
        </is>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YES!PK__info_var__3213E83F09BA74A2</t>
        </is>
      </c>
      <c r="J950" s="0" t="inlineStr">
        <is>
          <t>YES! 主键相关索引</t>
        </is>
      </c>
      <c r="K950" s="0" t="inlineStr">
        <is>
          <t xml:space="preserve"> NO!  	 id列源备映射错误，源端为int None位	期望更改为text	实际备端为int None位</t>
        </is>
      </c>
      <c r="EQ950" s="0" t="inlineStr">
        <is>
          <t>55行 4列，源：nan 备：</t>
        </is>
      </c>
      <c r="FD950" s="0" t="inlineStr">
        <is>
          <t>55行 4列，源：nan 备：1234567890123456</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c_varchar_max列源备映射错误，源端为varchar -1位	期望更改为text	实际备端为varchar -1位</t>
        </is>
      </c>
      <c r="EQ951" s="0" t="inlineStr">
        <is>
          <t>55行 5列，源：None 备：</t>
        </is>
      </c>
      <c r="FD951" s="0" t="inlineStr">
        <is>
          <t>55行 5列，源：None 备：</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c_nvarchar_max列源备映射错误，源端为nvarchar -1位	期望更改为text	实际备端为nvarchar -1位</t>
        </is>
      </c>
      <c r="EQ952" s="0" t="inlineStr">
        <is>
          <t>55行 6列，源：None 备：</t>
        </is>
      </c>
      <c r="FD952" s="0" t="inlineStr">
        <is>
          <t>55行 6列，源：None 备：</t>
        </is>
      </c>
    </row>
    <row r="953">
      <c r="A953" s="0" t="inlineStr">
        <is>
          <t>info_date_dml_batch1_pk_drp2</t>
        </is>
      </c>
      <c r="K953" s="0" t="inlineStr">
        <is>
          <t>[0;34m info_date_dml_batch1_pk_drp2 [0m源备字段数相同，源端字段：2 	备端字段2</t>
        </is>
      </c>
      <c r="W953" s="0" t="inlineStr">
        <is>
          <t>YES 源备无差异</t>
        </is>
      </c>
      <c r="X953" s="0">
        <f>A953</f>
        <v/>
      </c>
      <c r="EQ953" s="0" t="inlineStr">
        <is>
          <t>55行 7列，源：None 备：</t>
        </is>
      </c>
      <c r="FD953" s="0" t="inlineStr">
        <is>
          <t>55行 7列，源：None 备：</t>
        </is>
      </c>
    </row>
    <row r="954">
      <c r="B954" s="0" t="inlineStr">
        <is>
          <t>YES</t>
        </is>
      </c>
      <c r="C954" s="0" t="inlineStr">
        <is>
          <t>NULL</t>
        </is>
      </c>
      <c r="D954" s="0" t="inlineStr">
        <is>
          <t>NULL</t>
        </is>
      </c>
      <c r="E954" s="0" t="inlineStr">
        <is>
          <t>NULL</t>
        </is>
      </c>
      <c r="F954" s="0" t="inlineStr">
        <is>
          <t>NULL</t>
        </is>
      </c>
      <c r="G954" s="0" t="inlineStr">
        <is>
          <t>NULL</t>
        </is>
      </c>
      <c r="H954" s="0" t="inlineStr">
        <is>
          <t>NULL</t>
        </is>
      </c>
      <c r="I954" s="0" t="inlineStr">
        <is>
          <t>YES!PK__info_dat__3213E83F10E42500</t>
        </is>
      </c>
      <c r="J954" s="0" t="inlineStr">
        <is>
          <t>YES! 主键相关索引</t>
        </is>
      </c>
      <c r="K954" s="0" t="inlineStr">
        <is>
          <t xml:space="preserve"> NO!  	 id列源备映射错误，源端为int None位	期望更改为text	实际备端为int None位</t>
        </is>
      </c>
      <c r="EQ954" s="0" t="inlineStr">
        <is>
          <t>55行 8列，源：None 备：</t>
        </is>
      </c>
      <c r="FD954" s="0" t="inlineStr">
        <is>
          <t>55行 8列，源：None 备：</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c_date列源备映射错误，源端为date None位	期望更改为text	实际备端为date None位</t>
        </is>
      </c>
      <c r="EQ955" s="0" t="inlineStr">
        <is>
          <t>55行 9列，源：None 备：</t>
        </is>
      </c>
      <c r="FD955" s="0" t="inlineStr">
        <is>
          <t>55行 9列，源：None 备：</t>
        </is>
      </c>
    </row>
    <row r="956">
      <c r="A956" s="0" t="inlineStr">
        <is>
          <t>info_datetime_dml_single_pk_drp</t>
        </is>
      </c>
      <c r="K956" s="0" t="inlineStr">
        <is>
          <t>[0;34m info_datetime_dml_single_pk_drp [0m源备字段数相同，源端字段：2 	备端字段2</t>
        </is>
      </c>
      <c r="W956" s="16">
        <f>HYPERLINK("#2026041723hbase0!DN2","NO 源备存在差异，共30个")</f>
        <v/>
      </c>
      <c r="X956" s="0">
        <f>A956</f>
        <v/>
      </c>
      <c r="EQ956" s="0" t="inlineStr">
        <is>
          <t>55行 10列，源：None 备：</t>
        </is>
      </c>
      <c r="FD956" s="0" t="inlineStr">
        <is>
          <t>55行 10列，源：None 备：</t>
        </is>
      </c>
    </row>
    <row r="957">
      <c r="B957" s="0" t="inlineStr">
        <is>
          <t>YES</t>
        </is>
      </c>
      <c r="C957" s="0" t="inlineStr">
        <is>
          <t>NULL</t>
        </is>
      </c>
      <c r="D957" s="0" t="inlineStr">
        <is>
          <t>NULL</t>
        </is>
      </c>
      <c r="E957" s="0" t="inlineStr">
        <is>
          <t>NULL</t>
        </is>
      </c>
      <c r="F957" s="0" t="inlineStr">
        <is>
          <t>NULL</t>
        </is>
      </c>
      <c r="G957" s="0" t="inlineStr">
        <is>
          <t>NULL</t>
        </is>
      </c>
      <c r="H957" s="0" t="inlineStr">
        <is>
          <t>NULL</t>
        </is>
      </c>
      <c r="I957" s="0" t="inlineStr">
        <is>
          <t>YES!PK__info_dat__3213E83FAB5833EE</t>
        </is>
      </c>
      <c r="J957" s="0" t="inlineStr">
        <is>
          <t>YES! 主键相关索引</t>
        </is>
      </c>
      <c r="K957" s="0" t="inlineStr">
        <is>
          <t xml:space="preserve"> NO!  	 id列源备映射错误，源端为int None位	期望更改为text	实际备端为int None位</t>
        </is>
      </c>
      <c r="EQ957" s="0" t="inlineStr">
        <is>
          <t>55行 11列，源：None 备：</t>
        </is>
      </c>
      <c r="FD957" s="0" t="inlineStr">
        <is>
          <t>55行 11列，源：None 备：</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c_datetime列源备映射错误，源端为datetime None位	期望更改为text	实际备端为datetime None位</t>
        </is>
      </c>
      <c r="EQ958" s="0" t="inlineStr">
        <is>
          <t>55行 12列，源：None 备：</t>
        </is>
      </c>
      <c r="FD958" s="0" t="inlineStr">
        <is>
          <t>55行 12列，源：None 备：</t>
        </is>
      </c>
    </row>
    <row r="959">
      <c r="A959" s="0" t="inlineStr">
        <is>
          <t>info_date_dml_batch1_pk</t>
        </is>
      </c>
      <c r="K959" s="0" t="inlineStr">
        <is>
          <t>[0;34m info_date_dml_batch1_pk [0m源备字段数相同，源端字段：2 	备端字段2</t>
        </is>
      </c>
      <c r="W959" s="16">
        <f>HYPERLINK("#2026041723hbase0!DO2","NO 源备存在差异，共7个")</f>
        <v/>
      </c>
      <c r="X959" s="0">
        <f>A959</f>
        <v/>
      </c>
      <c r="EQ959" s="0" t="inlineStr">
        <is>
          <t>55行 13列，源：None 备：</t>
        </is>
      </c>
      <c r="FD959" s="0" t="inlineStr">
        <is>
          <t>55行 13列，源：None 备：</t>
        </is>
      </c>
    </row>
    <row r="960">
      <c r="B960" s="0" t="inlineStr">
        <is>
          <t>YES</t>
        </is>
      </c>
      <c r="C960" s="0" t="inlineStr">
        <is>
          <t>NULL</t>
        </is>
      </c>
      <c r="D960" s="0" t="inlineStr">
        <is>
          <t>NULL</t>
        </is>
      </c>
      <c r="E960" s="0" t="inlineStr">
        <is>
          <t>NULL</t>
        </is>
      </c>
      <c r="F960" s="0" t="inlineStr">
        <is>
          <t>NULL</t>
        </is>
      </c>
      <c r="G960" s="0" t="inlineStr">
        <is>
          <t>NULL</t>
        </is>
      </c>
      <c r="H960" s="0" t="inlineStr">
        <is>
          <t>NULL</t>
        </is>
      </c>
      <c r="I960" s="0" t="inlineStr">
        <is>
          <t>YES!PK__info_dat__3213E83FCBFF6AA9</t>
        </is>
      </c>
      <c r="J960" s="0" t="inlineStr">
        <is>
          <t>YES! 主键相关索引</t>
        </is>
      </c>
      <c r="K960" s="0" t="inlineStr">
        <is>
          <t xml:space="preserve"> NO!  	 id列源备映射错误，源端为int None位	期望更改为text	实际备端为int None位</t>
        </is>
      </c>
      <c r="EQ960" s="0" t="inlineStr">
        <is>
          <t>55行 14列，源：None 备：</t>
        </is>
      </c>
      <c r="FD960" s="0" t="inlineStr">
        <is>
          <t>55行 14列，源：None 备：</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c_date列源备映射错误，源端为date None位	期望更改为text	实际备端为date None位</t>
        </is>
      </c>
      <c r="EQ961" s="0" t="inlineStr">
        <is>
          <t>55行 15列，源：nan 备：</t>
        </is>
      </c>
      <c r="FD961" s="0" t="inlineStr">
        <is>
          <t>55行 15列，源：nan 备：</t>
        </is>
      </c>
    </row>
    <row r="962">
      <c r="A962" s="0" t="inlineStr">
        <is>
          <t>info_nvarchar_dml_batch1_pk_irp1</t>
        </is>
      </c>
      <c r="K962" s="0" t="inlineStr">
        <is>
          <t>[0;34m info_nvarchar_dml_batch1_pk_irp1 [0m源备字段数相同，源端字段：4 	备端字段4</t>
        </is>
      </c>
      <c r="W962" s="16">
        <f>HYPERLINK("#2026041723hbase0!DP2","NO 源备存在差异，共108个")</f>
        <v/>
      </c>
      <c r="X962" s="0">
        <f>A962</f>
        <v/>
      </c>
      <c r="EQ962" s="0" t="inlineStr">
        <is>
          <t>55行 16列，源：nan 备：</t>
        </is>
      </c>
      <c r="FD962" s="0" t="inlineStr">
        <is>
          <t>55行 16列，源：nan 备：</t>
        </is>
      </c>
    </row>
    <row r="963">
      <c r="B963" s="0" t="inlineStr">
        <is>
          <t>YES</t>
        </is>
      </c>
      <c r="C963" s="0" t="inlineStr">
        <is>
          <t>NULL</t>
        </is>
      </c>
      <c r="D963" s="0" t="inlineStr">
        <is>
          <t>NULL</t>
        </is>
      </c>
      <c r="E963" s="0" t="inlineStr">
        <is>
          <t>NULL</t>
        </is>
      </c>
      <c r="F963" s="0" t="inlineStr">
        <is>
          <t>NULL</t>
        </is>
      </c>
      <c r="G963" s="0" t="inlineStr">
        <is>
          <t>NULL</t>
        </is>
      </c>
      <c r="H963" s="0" t="inlineStr">
        <is>
          <t>NULL</t>
        </is>
      </c>
      <c r="I963" s="0" t="inlineStr">
        <is>
          <t>YES!PK__info_nva__3213E83F6DFE74F4</t>
        </is>
      </c>
      <c r="J963" s="0" t="inlineStr">
        <is>
          <t>YES! 主键相关索引</t>
        </is>
      </c>
      <c r="K963" s="0" t="inlineStr">
        <is>
          <t xml:space="preserve"> NO!  	 id列源备映射错误，源端为int None位	期望更改为text	实际备端为int None位</t>
        </is>
      </c>
      <c r="EQ963" s="0" t="inlineStr">
        <is>
          <t>55行 17列，源：None 备：</t>
        </is>
      </c>
      <c r="FD963" s="0" t="inlineStr">
        <is>
          <t>55行 17列，源：None 备：</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c_nvarchar列源备映射错误，源端为nvarchar 2位	期望更改为text	实际备端为nvarchar 2位</t>
        </is>
      </c>
      <c r="EQ964" s="0" t="inlineStr">
        <is>
          <t>55行 18列，源：None 备：</t>
        </is>
      </c>
      <c r="FD964" s="0" t="inlineStr">
        <is>
          <t>55行 18列，源：None 备：</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c_nvarchar20列源备映射错误，源端为nvarchar 40位	期望更改为text	实际备端为nvarchar 40位</t>
        </is>
      </c>
      <c r="EQ965" s="0" t="inlineStr">
        <is>
          <t>55行 19列，源：None 备：</t>
        </is>
      </c>
      <c r="FD965" s="0" t="inlineStr">
        <is>
          <t>55行 19列，源：None 备：</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c_nvarchar4000列源备映射错误，源端为nvarchar 8000位	期望更改为text	实际备端为nvarchar 8000位</t>
        </is>
      </c>
      <c r="EQ966" s="0" t="inlineStr">
        <is>
          <t>56行 0列，源：117 备：204</t>
        </is>
      </c>
      <c r="FD966" s="0" t="inlineStr">
        <is>
          <t>56行 0列，源：117 备：406</t>
        </is>
      </c>
    </row>
    <row r="967">
      <c r="A967" s="0" t="inlineStr">
        <is>
          <t>info_timestamp_dml_single_pk_drp</t>
        </is>
      </c>
      <c r="K967" s="0" t="inlineStr">
        <is>
          <t>[0;34m info_timestamp_dml_single_pk_drp [0m源备字段数相同，源端字段：2 	备端字段2</t>
        </is>
      </c>
      <c r="W967" s="16">
        <f>HYPERLINK("#2026041723hbase0!DQ2","NO 源备存在差异，共2个")</f>
        <v/>
      </c>
      <c r="X967" s="0">
        <f>A967</f>
        <v/>
      </c>
      <c r="EQ967" s="0" t="inlineStr">
        <is>
          <t>56行 1列，源：nan 备：</t>
        </is>
      </c>
      <c r="FD967" s="0" t="inlineStr">
        <is>
          <t>56行 1列，源：nan 备：127</t>
        </is>
      </c>
    </row>
    <row r="968">
      <c r="B968" s="0" t="inlineStr">
        <is>
          <t>YES</t>
        </is>
      </c>
      <c r="C968" s="0" t="inlineStr">
        <is>
          <t>NULL</t>
        </is>
      </c>
      <c r="D968" s="0" t="inlineStr">
        <is>
          <t>NULL</t>
        </is>
      </c>
      <c r="E968" s="0" t="inlineStr">
        <is>
          <t>NULL</t>
        </is>
      </c>
      <c r="F968" s="0" t="inlineStr">
        <is>
          <t>NULL</t>
        </is>
      </c>
      <c r="G968" s="0" t="inlineStr">
        <is>
          <t>NULL</t>
        </is>
      </c>
      <c r="H968" s="0" t="inlineStr">
        <is>
          <t>NULL</t>
        </is>
      </c>
      <c r="I968" s="0" t="inlineStr">
        <is>
          <t>YES!PK__info_tim__3213E83FEA4DC13B</t>
        </is>
      </c>
      <c r="J968" s="0" t="inlineStr">
        <is>
          <t>YES! 主键相关索引</t>
        </is>
      </c>
      <c r="K968" s="0" t="inlineStr">
        <is>
          <t xml:space="preserve"> NO!  	 id列源备映射错误，源端为int None位	期望更改为text	实际备端为int None位</t>
        </is>
      </c>
      <c r="EQ968" s="0" t="inlineStr">
        <is>
          <t>56行 2列，源：nan 备：</t>
        </is>
      </c>
      <c r="FD968" s="0" t="inlineStr">
        <is>
          <t>56行 2列，源：nan 备：255</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c_tiemstamp列源备映射错误，源端为timestamp None位	期望更改为text	实际备端为timestamp None位</t>
        </is>
      </c>
      <c r="EQ969" s="0" t="inlineStr">
        <is>
          <t>56行 3列，源：nan 备：</t>
        </is>
      </c>
      <c r="FD969" s="0" t="inlineStr">
        <is>
          <t>56行 3列，源：nan 备：65535</t>
        </is>
      </c>
    </row>
    <row r="970">
      <c r="A970" s="0" t="inlineStr">
        <is>
          <t>info_time_dml_batch1_pk_irp1</t>
        </is>
      </c>
      <c r="K970" s="0" t="inlineStr">
        <is>
          <t>[0;34m info_time_dml_batch1_pk_irp1 [0m源备字段数相同，源端字段：9 	备端字段9</t>
        </is>
      </c>
      <c r="W970" s="16">
        <f>HYPERLINK("#2026041723hbase0!DR2","NO 源备存在差异，共135个")</f>
        <v/>
      </c>
      <c r="X970" s="0">
        <f>A970</f>
        <v/>
      </c>
      <c r="EQ970" s="0" t="inlineStr">
        <is>
          <t>56行 4列，源：nan 备：</t>
        </is>
      </c>
      <c r="FD970" s="0" t="inlineStr">
        <is>
          <t>56行 4列，源：nan 备：4294967295</t>
        </is>
      </c>
    </row>
    <row r="971">
      <c r="B971" s="0" t="inlineStr">
        <is>
          <t>YES</t>
        </is>
      </c>
      <c r="C971" s="0" t="inlineStr">
        <is>
          <t>NULL</t>
        </is>
      </c>
      <c r="D971" s="0" t="inlineStr">
        <is>
          <t>NULL</t>
        </is>
      </c>
      <c r="E971" s="0" t="inlineStr">
        <is>
          <t>NULL</t>
        </is>
      </c>
      <c r="F971" s="0" t="inlineStr">
        <is>
          <t>NULL</t>
        </is>
      </c>
      <c r="G971" s="0" t="inlineStr">
        <is>
          <t>NULL</t>
        </is>
      </c>
      <c r="H971" s="0" t="inlineStr">
        <is>
          <t>NULL</t>
        </is>
      </c>
      <c r="I971" s="0" t="inlineStr">
        <is>
          <t>YES!PK__info_tim__3213E83F74D9B523</t>
        </is>
      </c>
      <c r="J971" s="0" t="inlineStr">
        <is>
          <t>YES! 主键相关索引</t>
        </is>
      </c>
      <c r="K971" s="0" t="inlineStr">
        <is>
          <t xml:space="preserve"> NO!  	 id列源备映射错误，源端为int None位	期望更改为text	实际备端为int None位</t>
        </is>
      </c>
      <c r="EQ971" s="0" t="inlineStr">
        <is>
          <t>56行 5列，源：None 备：</t>
        </is>
      </c>
      <c r="FD971" s="0" t="inlineStr">
        <is>
          <t>56行 5列，源：None 备：</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c_time0列源备映射错误，源端为time None位	期望更改为text	实际备端为time None位</t>
        </is>
      </c>
      <c r="EQ972" s="0" t="inlineStr">
        <is>
          <t>56行 6列，源：None 备：</t>
        </is>
      </c>
      <c r="FD972" s="0" t="inlineStr">
        <is>
          <t>56行 6列，源：None 备：</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c_time1列源备映射错误，源端为time None位	期望更改为text	实际备端为time None位</t>
        </is>
      </c>
      <c r="EQ973" s="0" t="inlineStr">
        <is>
          <t>56行 7列，源：None 备：</t>
        </is>
      </c>
      <c r="FD973" s="0" t="inlineStr">
        <is>
          <t>56行 7列，源：None 备：</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c_time2列源备映射错误，源端为time None位	期望更改为text	实际备端为time None位</t>
        </is>
      </c>
      <c r="EQ974" s="0" t="inlineStr">
        <is>
          <t>56行 8列，源：None 备：</t>
        </is>
      </c>
      <c r="FD974" s="0" t="inlineStr">
        <is>
          <t>56行 8列，源：None 备：</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c_time3列源备映射错误，源端为time None位	期望更改为text	实际备端为time None位</t>
        </is>
      </c>
      <c r="EQ975" s="0" t="inlineStr">
        <is>
          <t>56行 9列，源：None 备：</t>
        </is>
      </c>
      <c r="FD975" s="0" t="inlineStr">
        <is>
          <t>56行 9列，源：None 备：</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c_time4列源备映射错误，源端为time None位	期望更改为text	实际备端为time None位</t>
        </is>
      </c>
      <c r="EQ976" s="0" t="inlineStr">
        <is>
          <t>56行 10列，源：None 备：</t>
        </is>
      </c>
      <c r="FD976" s="0" t="inlineStr">
        <is>
          <t>56行 10列，源：None 备：</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c_time5列源备映射错误，源端为time None位	期望更改为text	实际备端为time None位</t>
        </is>
      </c>
      <c r="EQ977" s="0" t="inlineStr">
        <is>
          <t>56行 11列，源：None 备：</t>
        </is>
      </c>
      <c r="FD977" s="0" t="inlineStr">
        <is>
          <t>56行 11列，源：None 备：</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c_time6列源备映射错误，源端为time None位	期望更改为text	实际备端为time None位</t>
        </is>
      </c>
      <c r="EQ978" s="0" t="inlineStr">
        <is>
          <t>56行 12列，源：None 备：</t>
        </is>
      </c>
      <c r="FD978" s="0" t="inlineStr">
        <is>
          <t>56行 12列，源：None 备：</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c_time列源备映射错误，源端为time None位	期望更改为text	实际备端为time None位</t>
        </is>
      </c>
      <c r="EQ979" s="0" t="inlineStr">
        <is>
          <t>56行 13列，源：None 备：</t>
        </is>
      </c>
      <c r="FD979" s="0" t="inlineStr">
        <is>
          <t>56行 13列，源：None 备：</t>
        </is>
      </c>
    </row>
    <row r="980">
      <c r="A980" s="0" t="inlineStr">
        <is>
          <t>info_binary_dml_batch1_pk</t>
        </is>
      </c>
      <c r="K980" s="0" t="inlineStr">
        <is>
          <t>[0;34m info_binary_dml_batch1_pk [0m源备字段数相同，源端字段：4 	备端字段4</t>
        </is>
      </c>
      <c r="W980" s="16">
        <f>HYPERLINK("#2026041723hbase0!DS2","NO 源备存在差异，共9个")</f>
        <v/>
      </c>
      <c r="X980" s="0">
        <f>A980</f>
        <v/>
      </c>
      <c r="EQ980" s="0" t="inlineStr">
        <is>
          <t>56行 14列，源：None 备：</t>
        </is>
      </c>
      <c r="FD980" s="0" t="inlineStr">
        <is>
          <t>56行 14列，源：None 备：</t>
        </is>
      </c>
    </row>
    <row r="981">
      <c r="B981" s="0" t="inlineStr">
        <is>
          <t>YES</t>
        </is>
      </c>
      <c r="C981" s="0" t="inlineStr">
        <is>
          <t>NULL</t>
        </is>
      </c>
      <c r="D981" s="0" t="inlineStr">
        <is>
          <t>NULL</t>
        </is>
      </c>
      <c r="E981" s="0" t="inlineStr">
        <is>
          <t>NULL</t>
        </is>
      </c>
      <c r="F981" s="0" t="inlineStr">
        <is>
          <t>NULL</t>
        </is>
      </c>
      <c r="G981" s="0" t="inlineStr">
        <is>
          <t>NULL</t>
        </is>
      </c>
      <c r="H981" s="0" t="inlineStr">
        <is>
          <t>NULL</t>
        </is>
      </c>
      <c r="I981" s="0" t="inlineStr">
        <is>
          <t>YES!PK__info_bin__3213E83F6B76E9E8</t>
        </is>
      </c>
      <c r="J981" s="0" t="inlineStr">
        <is>
          <t>YES! 主键相关索引</t>
        </is>
      </c>
      <c r="K981" s="0" t="inlineStr">
        <is>
          <t xml:space="preserve"> NO!  	 id列源备映射错误，源端为int None位	期望更改为text	实际备端为int None位</t>
        </is>
      </c>
      <c r="EQ981" s="0" t="inlineStr">
        <is>
          <t>56行 15列，源：nan 备：0.0000000000000</t>
        </is>
      </c>
      <c r="FD981" s="0" t="inlineStr">
        <is>
          <t>56行 15列，源：nan 备：</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c_binary列源备映射错误，源端为binary 1位	期望更改为text	实际备端为binary 1位</t>
        </is>
      </c>
      <c r="EQ982" s="0" t="inlineStr">
        <is>
          <t>56行 16列，源：nan 备：299792448.000000</t>
        </is>
      </c>
      <c r="FD982" s="0" t="inlineStr">
        <is>
          <t>56行 16列，源：nan 备：</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c_binary_20列源备映射错误，源端为binary 20位	期望更改为text	实际备端为binary 20位</t>
        </is>
      </c>
      <c r="EQ983" s="0" t="inlineStr">
        <is>
          <t>56行 17列，源：None 备：-500000.0000</t>
        </is>
      </c>
      <c r="FD983" s="0" t="inlineStr">
        <is>
          <t>56行 17列，源：None 备：</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c_binary_200列源备映射错误，源端为binary 200位	期望更改为text	实际备端为binary 200位</t>
        </is>
      </c>
      <c r="EQ984" s="0" t="inlineStr">
        <is>
          <t>56行 18列，源：None 备：1234.5678</t>
        </is>
      </c>
      <c r="FD984" s="0" t="inlineStr">
        <is>
          <t>56行 18列，源：None 备：</t>
        </is>
      </c>
    </row>
    <row r="985">
      <c r="A985" s="0" t="inlineStr">
        <is>
          <t>info_varchar_dml_batch1_pk_irp2</t>
        </is>
      </c>
      <c r="K985" s="0" t="inlineStr">
        <is>
          <t>[0;34m info_varchar_dml_batch1_pk_irp2 [0m源备字段数相同，源端字段：4 	备端字段4</t>
        </is>
      </c>
      <c r="W985" s="0" t="inlineStr">
        <is>
          <t>YES 源备无差异</t>
        </is>
      </c>
      <c r="X985" s="0">
        <f>A985</f>
        <v/>
      </c>
      <c r="EQ985" s="0" t="inlineStr">
        <is>
          <t>56行 19列，源：None 备：1</t>
        </is>
      </c>
      <c r="FD985" s="0" t="inlineStr">
        <is>
          <t>56行 19列，源：None 备：</t>
        </is>
      </c>
    </row>
    <row r="986">
      <c r="B986" s="0" t="inlineStr">
        <is>
          <t>YES</t>
        </is>
      </c>
      <c r="C986" s="0" t="inlineStr">
        <is>
          <t>NULL</t>
        </is>
      </c>
      <c r="D986" s="0" t="inlineStr">
        <is>
          <t>NULL</t>
        </is>
      </c>
      <c r="E986" s="0" t="inlineStr">
        <is>
          <t>NULL</t>
        </is>
      </c>
      <c r="F986" s="0" t="inlineStr">
        <is>
          <t>NULL</t>
        </is>
      </c>
      <c r="G986" s="0" t="inlineStr">
        <is>
          <t>NULL</t>
        </is>
      </c>
      <c r="H986" s="0" t="inlineStr">
        <is>
          <t>NULL</t>
        </is>
      </c>
      <c r="I986" s="0" t="inlineStr">
        <is>
          <t>YES!PK__info_var__3213E83F8DEAE457</t>
        </is>
      </c>
      <c r="J986" s="0" t="inlineStr">
        <is>
          <t>YES! 主键相关索引</t>
        </is>
      </c>
      <c r="K986" s="0" t="inlineStr">
        <is>
          <t xml:space="preserve"> NO!  	 id列源备映射错误，源端为int None位	期望更改为text	实际备端为int None位</t>
        </is>
      </c>
      <c r="EQ986" s="0" t="inlineStr">
        <is>
          <t>57行 0列，源：118 备：205</t>
        </is>
      </c>
      <c r="FD986" s="0" t="inlineStr">
        <is>
          <t>57行 0列，源：118 备：5</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c_varchar列源备映射错误，源端为varchar 1位	期望更改为text	实际备端为varchar 1位</t>
        </is>
      </c>
      <c r="EQ987" s="0" t="inlineStr">
        <is>
          <t>57行 1列，源：nan 备：</t>
        </is>
      </c>
      <c r="FD987" s="0" t="inlineStr">
        <is>
          <t>57行 1列，源：nan 备：0</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c_varchar20列源备映射错误，源端为varchar 20位	期望更改为text	实际备端为varchar 20位</t>
        </is>
      </c>
      <c r="EQ988" s="0" t="inlineStr">
        <is>
          <t>57行 2列，源：nan 备：</t>
        </is>
      </c>
      <c r="FD988" s="0" t="inlineStr">
        <is>
          <t>57行 2列，源：nan 备：0</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c_varchar200列源备映射错误，源端为varchar 200位	期望更改为text	实际备端为varchar 200位</t>
        </is>
      </c>
      <c r="EQ989" s="0" t="inlineStr">
        <is>
          <t>57行 3列，源：nan 备：</t>
        </is>
      </c>
      <c r="FD989" s="0" t="inlineStr">
        <is>
          <t>57行 3列，源：nan 备：0</t>
        </is>
      </c>
    </row>
    <row r="990">
      <c r="K990" s="0" t="inlineStr">
        <is>
          <t>~ 空表</t>
        </is>
      </c>
      <c r="EQ990" s="0" t="inlineStr">
        <is>
          <t>57行 4列，源：nan 备：</t>
        </is>
      </c>
      <c r="FD990" s="0" t="inlineStr">
        <is>
          <t>57行 4列，源：nan 备：0</t>
        </is>
      </c>
    </row>
    <row r="991">
      <c r="A991" s="0" t="inlineStr">
        <is>
          <t>info_time_dml_batch1_pk_irp2</t>
        </is>
      </c>
      <c r="K991" s="0" t="inlineStr">
        <is>
          <t>[0;34m info_time_dml_batch1_pk_irp2 [0m源备字段数相同，源端字段：9 	备端字段9</t>
        </is>
      </c>
      <c r="W991" s="16">
        <f>HYPERLINK("#2026041723hbase0!DT2","NO 源备存在差异，共300个")</f>
        <v/>
      </c>
      <c r="X991" s="0">
        <f>A991</f>
        <v/>
      </c>
      <c r="EQ991" s="0" t="inlineStr">
        <is>
          <t>57行 5列，源：None 备：</t>
        </is>
      </c>
      <c r="FD991" s="0" t="inlineStr">
        <is>
          <t>57行 5列，源：None 备：</t>
        </is>
      </c>
    </row>
    <row r="992">
      <c r="B992" s="0" t="inlineStr">
        <is>
          <t>YES</t>
        </is>
      </c>
      <c r="C992" s="0" t="inlineStr">
        <is>
          <t>NULL</t>
        </is>
      </c>
      <c r="D992" s="0" t="inlineStr">
        <is>
          <t>NULL</t>
        </is>
      </c>
      <c r="E992" s="0" t="inlineStr">
        <is>
          <t>NULL</t>
        </is>
      </c>
      <c r="F992" s="0" t="inlineStr">
        <is>
          <t>NULL</t>
        </is>
      </c>
      <c r="G992" s="0" t="inlineStr">
        <is>
          <t>NULL</t>
        </is>
      </c>
      <c r="H992" s="0" t="inlineStr">
        <is>
          <t>NULL</t>
        </is>
      </c>
      <c r="I992" s="0" t="inlineStr">
        <is>
          <t>YES!PK__info_tim__3213E83F775F4E06</t>
        </is>
      </c>
      <c r="J992" s="0" t="inlineStr">
        <is>
          <t>YES! 主键相关索引</t>
        </is>
      </c>
      <c r="K992" s="0" t="inlineStr">
        <is>
          <t xml:space="preserve"> NO!  	 id列源备映射错误，源端为int None位	期望更改为text	实际备端为int None位</t>
        </is>
      </c>
      <c r="EQ992" s="0" t="inlineStr">
        <is>
          <t>57行 6列，源：None 备：</t>
        </is>
      </c>
      <c r="FD992" s="0" t="inlineStr">
        <is>
          <t>57行 6列，源：None 备：</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c_time0列源备映射错误，源端为time None位	期望更改为text	实际备端为time None位</t>
        </is>
      </c>
      <c r="EQ993" s="0" t="inlineStr">
        <is>
          <t>57行 7列，源：None 备：</t>
        </is>
      </c>
      <c r="FD993" s="0" t="inlineStr">
        <is>
          <t>57行 7列，源：None 备：</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c_time1列源备映射错误，源端为time None位	期望更改为text	实际备端为time None位</t>
        </is>
      </c>
      <c r="EQ994" s="0" t="inlineStr">
        <is>
          <t>57行 8列，源：None 备：</t>
        </is>
      </c>
      <c r="FD994" s="0" t="inlineStr">
        <is>
          <t>57行 8列，源：None 备：</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c_time2列源备映射错误，源端为time None位	期望更改为text	实际备端为time None位</t>
        </is>
      </c>
      <c r="EQ995" s="0" t="inlineStr">
        <is>
          <t>57行 9列，源：None 备：</t>
        </is>
      </c>
      <c r="FD995" s="0" t="inlineStr">
        <is>
          <t>57行 9列，源：None 备：</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c_time3列源备映射错误，源端为time None位	期望更改为text	实际备端为time None位</t>
        </is>
      </c>
      <c r="EQ996" s="0" t="inlineStr">
        <is>
          <t>57行 10列，源：None 备：</t>
        </is>
      </c>
      <c r="FD996" s="0" t="inlineStr">
        <is>
          <t>57行 10列，源：None 备：</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c_time4列源备映射错误，源端为time None位	期望更改为text	实际备端为time None位</t>
        </is>
      </c>
      <c r="EQ997" s="0" t="inlineStr">
        <is>
          <t>57行 11列，源：None 备：</t>
        </is>
      </c>
      <c r="FD997" s="0" t="inlineStr">
        <is>
          <t>57行 11列，源：None 备：</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c_time5列源备映射错误，源端为time None位	期望更改为text	实际备端为time None位</t>
        </is>
      </c>
      <c r="EQ998" s="0" t="inlineStr">
        <is>
          <t>57行 12列，源：None 备：</t>
        </is>
      </c>
      <c r="FD998" s="0" t="inlineStr">
        <is>
          <t>57行 12列，源：None 备：</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c_time6列源备映射错误，源端为time None位	期望更改为text	实际备端为time None位</t>
        </is>
      </c>
      <c r="EQ999" s="0" t="inlineStr">
        <is>
          <t>57行 13列，源：None 备：</t>
        </is>
      </c>
      <c r="FD999" s="0" t="inlineStr">
        <is>
          <t>57行 13列，源：None 备：</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c_time列源备映射错误，源端为time None位	期望更改为text	实际备端为time None位</t>
        </is>
      </c>
      <c r="EQ1000" s="0" t="inlineStr">
        <is>
          <t>57行 14列，源：None 备：</t>
        </is>
      </c>
      <c r="FD1000" s="0" t="inlineStr">
        <is>
          <t>57行 14列，源：None 备：</t>
        </is>
      </c>
    </row>
    <row r="1001">
      <c r="A1001" s="0" t="inlineStr">
        <is>
          <t>info_sql_variant_dml_single_pk_irp</t>
        </is>
      </c>
      <c r="K1001" s="0" t="inlineStr">
        <is>
          <t>[0;34m info_sql_variant_dml_single_pk_irp [0m源备字段数相同，源端字段：25 	备端字段25</t>
        </is>
      </c>
      <c r="W1001" s="16">
        <f>HYPERLINK("#2026041723hbase0!DU2","NO 源备存在差异，共30个")</f>
        <v/>
      </c>
      <c r="X1001" s="0">
        <f>A1001</f>
        <v/>
      </c>
      <c r="EQ1001" s="0" t="inlineStr">
        <is>
          <t>57行 15列，源：nan 备：</t>
        </is>
      </c>
      <c r="FD1001" s="0" t="inlineStr">
        <is>
          <t>57行 15列，源：nan 备：</t>
        </is>
      </c>
    </row>
    <row r="1002">
      <c r="B1002" s="0" t="inlineStr">
        <is>
          <t>YES</t>
        </is>
      </c>
      <c r="C1002" s="0" t="inlineStr">
        <is>
          <t>NULL</t>
        </is>
      </c>
      <c r="D1002" s="0" t="inlineStr">
        <is>
          <t>NULL</t>
        </is>
      </c>
      <c r="E1002" s="0" t="inlineStr">
        <is>
          <t>NULL</t>
        </is>
      </c>
      <c r="F1002" s="0" t="inlineStr">
        <is>
          <t>NULL</t>
        </is>
      </c>
      <c r="G1002" s="0" t="inlineStr">
        <is>
          <t>NULL</t>
        </is>
      </c>
      <c r="H1002" s="0" t="inlineStr">
        <is>
          <t>NULL</t>
        </is>
      </c>
      <c r="I1002" s="0" t="inlineStr">
        <is>
          <t>YES!PK__info_sql__3213E83F3E87AF60</t>
        </is>
      </c>
      <c r="J1002" s="0" t="inlineStr">
        <is>
          <t>YES! 主键相关索引</t>
        </is>
      </c>
      <c r="K1002" s="0" t="inlineStr">
        <is>
          <t xml:space="preserve"> NO!  	 id列源备映射错误，源端为int None位	期望更改为text	实际备端为int None位</t>
        </is>
      </c>
      <c r="EQ1002" s="0" t="inlineStr">
        <is>
          <t>57行 16列，源：nan 备：</t>
        </is>
      </c>
      <c r="FD1002" s="0" t="inlineStr">
        <is>
          <t>57行 16列，源：nan 备：</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c_date列源备映射错误，源端为sql_variant 0位	期望更改为text	实际备端为sql_variant 0位</t>
        </is>
      </c>
      <c r="EQ1003" s="0" t="inlineStr">
        <is>
          <t>57行 17列，源：None 备：</t>
        </is>
      </c>
      <c r="FD1003" s="0" t="inlineStr">
        <is>
          <t>57行 17列，源：None 备：</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c_time列源备映射错误，源端为sql_variant 0位	期望更改为text	实际备端为sql_variant 0位</t>
        </is>
      </c>
      <c r="EQ1004" s="0" t="inlineStr">
        <is>
          <t>57行 18列，源：None 备：</t>
        </is>
      </c>
      <c r="FD1004" s="0" t="inlineStr">
        <is>
          <t>57行 18列，源：None 备：</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c_datetime2列源备映射错误，源端为sql_variant 0位	期望更改为text	实际备端为sql_variant 0位</t>
        </is>
      </c>
      <c r="EQ1005" s="0" t="inlineStr">
        <is>
          <t>57行 19列，源：None 备：</t>
        </is>
      </c>
      <c r="FD1005" s="0" t="inlineStr">
        <is>
          <t>57行 19列，源：None 备：</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c_datetimeoffset列源备映射错误，源端为sql_variant 0位	期望更改为text	实际备端为sql_variant 0位</t>
        </is>
      </c>
      <c r="EQ1006" s="0" t="inlineStr">
        <is>
          <t>58行 0列，源：119 备：206</t>
        </is>
      </c>
      <c r="FD1006" s="0" t="inlineStr">
        <is>
          <t>58行 0列，源：119 备：502</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c_tinyint列源备映射错误，源端为sql_variant 0位	期望更改为text	实际备端为sql_variant 0位</t>
        </is>
      </c>
      <c r="EQ1007" s="0" t="inlineStr">
        <is>
          <t>58行 1列，源：nan 备：</t>
        </is>
      </c>
      <c r="FD1007" s="0" t="inlineStr">
        <is>
          <t>58行 1列，源：nan 备：</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c_smallint列源备映射错误，源端为sql_variant 0位	期望更改为text	实际备端为sql_variant 0位</t>
        </is>
      </c>
      <c r="EQ1008" s="0" t="inlineStr">
        <is>
          <t>58行 2列，源：nan 备：</t>
        </is>
      </c>
      <c r="FD1008" s="0" t="inlineStr">
        <is>
          <t>58行 2列，源：nan 备：</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c_int列源备映射错误，源端为sql_variant 0位	期望更改为text	实际备端为sql_variant 0位</t>
        </is>
      </c>
      <c r="EQ1009" s="0" t="inlineStr">
        <is>
          <t>58行 3列，源：nan 备：</t>
        </is>
      </c>
      <c r="FD1009" s="0" t="inlineStr">
        <is>
          <t>58行 3列，源：nan 备：</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c_sdt列源备映射错误，源端为sql_variant 0位	期望更改为text	实际备端为sql_variant 0位</t>
        </is>
      </c>
      <c r="EQ1010" s="0" t="inlineStr">
        <is>
          <t>58行 4列，源：nan 备：</t>
        </is>
      </c>
      <c r="FD1010" s="0" t="inlineStr">
        <is>
          <t>58行 4列，源：nan 备：</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c_real列源备映射错误，源端为sql_variant 0位	期望更改为text	实际备端为sql_variant 0位</t>
        </is>
      </c>
      <c r="EQ1011" s="0" t="inlineStr">
        <is>
          <t>58行 5列，源：None 备：</t>
        </is>
      </c>
      <c r="FD1011" s="0" t="inlineStr">
        <is>
          <t>58行 5列，源：None 备：999999999999999999</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c_money列源备映射错误，源端为sql_variant 0位	期望更改为text	实际备端为sql_variant 0位</t>
        </is>
      </c>
      <c r="EQ1012" s="0" t="inlineStr">
        <is>
          <t>58行 6列，源：None 备：</t>
        </is>
      </c>
      <c r="FD1012" s="0" t="inlineStr">
        <is>
          <t>58行 6列，源：None 备：99999999999999999999999999999999999999</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c_datetime列源备映射错误，源端为sql_variant 0位	期望更改为text	实际备端为sql_variant 0位</t>
        </is>
      </c>
      <c r="EQ1013" s="0" t="inlineStr">
        <is>
          <t>58行 7列，源：None 备：</t>
        </is>
      </c>
      <c r="FD1013" s="0" t="inlineStr">
        <is>
          <t>58行 7列，源：None 备：0.99999999999999999999999999999999999999</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c_float列源备映射错误，源端为sql_variant 0位	期望更改为text	实际备端为sql_variant 0位</t>
        </is>
      </c>
      <c r="EQ1014" s="0" t="inlineStr">
        <is>
          <t>58行 8列，源：None 备：</t>
        </is>
      </c>
      <c r="FD1014" s="0" t="inlineStr">
        <is>
          <t>58行 8列，源：None 备：9999999999999999999999999999.9999999999</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c_bit列源备映射错误，源端为sql_variant 0位	期望更改为text	实际备端为sql_variant 0位</t>
        </is>
      </c>
      <c r="EQ1015" s="0" t="inlineStr">
        <is>
          <t>58行 9列，源：None 备：</t>
        </is>
      </c>
      <c r="FD1015" s="0" t="inlineStr">
        <is>
          <t>58行 9列，源：None 备：999999999999999.9999</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c_decimal列源备映射错误，源端为sql_variant 0位	期望更改为text	实际备端为sql_variant 0位</t>
        </is>
      </c>
      <c r="EQ1016" s="0" t="inlineStr">
        <is>
          <t>58行 10列，源：None 备：</t>
        </is>
      </c>
      <c r="FD1016" s="0" t="inlineStr">
        <is>
          <t>58行 10列，源：None 备：999999999999999999</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c_uniqueidentifier列源备映射错误，源端为sql_variant 0位	期望更改为text	实际备端为sql_variant 0位</t>
        </is>
      </c>
      <c r="EQ1017" s="0" t="inlineStr">
        <is>
          <t>58行 11列，源：None 备：</t>
        </is>
      </c>
      <c r="FD1017" s="0" t="inlineStr">
        <is>
          <t>58行 11列，源：None 备：99999999999999999999999999999999999999</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c_smallmoney列源备映射错误，源端为sql_variant 0位	期望更改为text	实际备端为sql_variant 0位</t>
        </is>
      </c>
      <c r="EQ1018" s="0" t="inlineStr">
        <is>
          <t>58行 12列，源：None 备：</t>
        </is>
      </c>
      <c r="FD1018" s="0" t="inlineStr">
        <is>
          <t>58行 12列，源：None 备：0.99999999999999999999999999999999999999</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c_bigint列源备映射错误，源端为sql_variant 0位	期望更改为text	实际备端为sql_variant 0位</t>
        </is>
      </c>
      <c r="EQ1019" s="0" t="inlineStr">
        <is>
          <t>58行 13列，源：None 备：</t>
        </is>
      </c>
      <c r="FD1019" s="0" t="inlineStr">
        <is>
          <t>58行 13列，源：None 备：9999999999999999999999999999.9999999999</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c_varbinary_20列源备映射错误，源端为sql_variant 0位	期望更改为text	实际备端为sql_variant 0位</t>
        </is>
      </c>
      <c r="EQ1020" s="0" t="inlineStr">
        <is>
          <t>58行 14列，源：None 备：</t>
        </is>
      </c>
      <c r="FD1020" s="0" t="inlineStr">
        <is>
          <t>58行 14列，源：None 备：9999999999999999.99</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c_varchar_20列源备映射错误，源端为sql_variant 0位	期望更改为text	实际备端为sql_variant 0位</t>
        </is>
      </c>
      <c r="EQ1021" s="0" t="inlineStr">
        <is>
          <t>58行 15列，源：nan 备：</t>
        </is>
      </c>
      <c r="FD1021" s="0" t="inlineStr">
        <is>
          <t>58行 15列，源：nan 备：</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c_binary_20列源备映射错误，源端为sql_variant 0位	期望更改为text	实际备端为sql_variant 0位</t>
        </is>
      </c>
      <c r="EQ1022" s="0" t="inlineStr">
        <is>
          <t>58行 16列，源：nan 备：</t>
        </is>
      </c>
      <c r="FD1022" s="0" t="inlineStr">
        <is>
          <t>58行 16列，源：nan 备：</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c_char_20列源备映射错误，源端为sql_variant 0位	期望更改为text	实际备端为sql_variant 0位</t>
        </is>
      </c>
      <c r="EQ1023" s="0" t="inlineStr">
        <is>
          <t>58行 17列，源：None 备：</t>
        </is>
      </c>
      <c r="FD1023" s="0" t="inlineStr">
        <is>
          <t>58行 17列，源：None 备：</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c_nvarchar_20列源备映射错误，源端为sql_variant 0位	期望更改为text	实际备端为sql_variant 0位</t>
        </is>
      </c>
      <c r="EQ1024" s="0" t="inlineStr">
        <is>
          <t>58行 18列，源：None 备：</t>
        </is>
      </c>
      <c r="FD1024" s="0" t="inlineStr">
        <is>
          <t>58行 18列，源：None 备：</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c_nchar_20列源备映射错误，源端为sql_variant 0位	期望更改为text	实际备端为sql_variant 0位</t>
        </is>
      </c>
      <c r="EQ1025" s="0" t="inlineStr">
        <is>
          <t>58行 19列，源：None 备：</t>
        </is>
      </c>
      <c r="FD1025" s="0" t="inlineStr">
        <is>
          <t>58行 19列，源：None 备：</t>
        </is>
      </c>
    </row>
    <row r="1026">
      <c r="B1026" s="0" t="inlineStr">
        <is>
          <t>NULL</t>
        </is>
      </c>
      <c r="C1026" s="0" t="inlineStr">
        <is>
          <t>NULL</t>
        </is>
      </c>
      <c r="D1026" s="0" t="inlineStr">
        <is>
          <t>NULL</t>
        </is>
      </c>
      <c r="E1026" s="0" t="inlineStr">
        <is>
          <t>NULL</t>
        </is>
      </c>
      <c r="F1026" s="0" t="inlineStr">
        <is>
          <t>NULL</t>
        </is>
      </c>
      <c r="G1026" s="0" t="inlineStr">
        <is>
          <t>NULL</t>
        </is>
      </c>
      <c r="H1026" s="0" t="inlineStr">
        <is>
          <t>NULL</t>
        </is>
      </c>
      <c r="I1026" s="0" t="inlineStr">
        <is>
          <t>NULL</t>
        </is>
      </c>
      <c r="J1026" s="0" t="inlineStr">
        <is>
          <t>NULL</t>
        </is>
      </c>
      <c r="K1026" s="0" t="inlineStr">
        <is>
          <t xml:space="preserve"> NO!  	 c_timestamp列源备映射错误，源端为timestamp None位	期望更改为text	实际备端为timestamp None位</t>
        </is>
      </c>
      <c r="EQ1026" s="0" t="inlineStr">
        <is>
          <t>59行 0列，源：120 备：207</t>
        </is>
      </c>
      <c r="FD1026" s="0" t="inlineStr">
        <is>
          <t>59行 0列，源：120 备：504</t>
        </is>
      </c>
    </row>
    <row r="1027">
      <c r="A1027" s="0" t="inlineStr">
        <is>
          <t>info_datetime_dml_single_pk</t>
        </is>
      </c>
      <c r="K1027" s="0" t="inlineStr">
        <is>
          <t>[0;34m info_datetime_dml_single_pk [0m源备字段数相同，源端字段：2 	备端字段2</t>
        </is>
      </c>
      <c r="W1027" s="0" t="inlineStr">
        <is>
          <t>YES 源备无差异</t>
        </is>
      </c>
      <c r="X1027" s="0">
        <f>A1027</f>
        <v/>
      </c>
      <c r="EQ1027" s="0" t="inlineStr">
        <is>
          <t>59行 1列，源：nan 备：</t>
        </is>
      </c>
      <c r="FD1027" s="0" t="inlineStr">
        <is>
          <t>59行 1列，源：nan 备：</t>
        </is>
      </c>
    </row>
    <row r="1028">
      <c r="B1028" s="0" t="inlineStr">
        <is>
          <t>YES</t>
        </is>
      </c>
      <c r="C1028" s="0" t="inlineStr">
        <is>
          <t>NULL</t>
        </is>
      </c>
      <c r="D1028" s="0" t="inlineStr">
        <is>
          <t>NULL</t>
        </is>
      </c>
      <c r="E1028" s="0" t="inlineStr">
        <is>
          <t>NULL</t>
        </is>
      </c>
      <c r="F1028" s="0" t="inlineStr">
        <is>
          <t>NULL</t>
        </is>
      </c>
      <c r="G1028" s="0" t="inlineStr">
        <is>
          <t>NULL</t>
        </is>
      </c>
      <c r="H1028" s="0" t="inlineStr">
        <is>
          <t>NULL</t>
        </is>
      </c>
      <c r="I1028" s="0" t="inlineStr">
        <is>
          <t>YES!PK__info_dat__3213E83FBAC7D352</t>
        </is>
      </c>
      <c r="J1028" s="0" t="inlineStr">
        <is>
          <t>YES! 主键相关索引</t>
        </is>
      </c>
      <c r="K1028" s="0" t="inlineStr">
        <is>
          <t xml:space="preserve"> NO!  	 id列源备映射错误，源端为int None位	期望更改为text	实际备端为int None位</t>
        </is>
      </c>
      <c r="EQ1028" s="0" t="inlineStr">
        <is>
          <t>59行 2列，源：nan 备：</t>
        </is>
      </c>
      <c r="FD1028" s="0" t="inlineStr">
        <is>
          <t>59行 2列，源：nan 备：</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c_datetime列源备映射错误，源端为datetime None位	期望更改为text	实际备端为datetime None位</t>
        </is>
      </c>
      <c r="EQ1029" s="0" t="inlineStr">
        <is>
          <t>59行 3列，源：nan 备：</t>
        </is>
      </c>
      <c r="FD1029" s="0" t="inlineStr">
        <is>
          <t>59行 3列，源：nan 备：</t>
        </is>
      </c>
    </row>
    <row r="1030">
      <c r="A1030" s="0" t="inlineStr">
        <is>
          <t>info_varcharmax_dml_batch1_pk</t>
        </is>
      </c>
      <c r="K1030" s="0" t="inlineStr">
        <is>
          <t>[0;34m info_varcharmax_dml_batch1_pk [0m源备字段数相同，源端字段：3 	备端字段3</t>
        </is>
      </c>
      <c r="W1030" s="0" t="inlineStr">
        <is>
          <t>YES 源备无差异</t>
        </is>
      </c>
      <c r="X1030" s="0">
        <f>A1030</f>
        <v/>
      </c>
      <c r="EQ1030" s="0" t="inlineStr">
        <is>
          <t>59行 4列，源：nan 备：</t>
        </is>
      </c>
      <c r="FD1030" s="0" t="inlineStr">
        <is>
          <t>59行 4列，源：nan 备：</t>
        </is>
      </c>
    </row>
    <row r="1031">
      <c r="B1031" s="0" t="inlineStr">
        <is>
          <t>YES</t>
        </is>
      </c>
      <c r="C1031" s="0" t="inlineStr">
        <is>
          <t>NULL</t>
        </is>
      </c>
      <c r="D1031" s="0" t="inlineStr">
        <is>
          <t>NULL</t>
        </is>
      </c>
      <c r="E1031" s="0" t="inlineStr">
        <is>
          <t>NULL</t>
        </is>
      </c>
      <c r="F1031" s="0" t="inlineStr">
        <is>
          <t>NULL</t>
        </is>
      </c>
      <c r="G1031" s="0" t="inlineStr">
        <is>
          <t>NULL</t>
        </is>
      </c>
      <c r="H1031" s="0" t="inlineStr">
        <is>
          <t>NULL</t>
        </is>
      </c>
      <c r="I1031" s="0" t="inlineStr">
        <is>
          <t>YES!PK__info_var__3213E83F851CAA40</t>
        </is>
      </c>
      <c r="J1031" s="0" t="inlineStr">
        <is>
          <t>YES! 主键相关索引</t>
        </is>
      </c>
      <c r="K1031" s="0" t="inlineStr">
        <is>
          <t xml:space="preserve"> NO!  	 id列源备映射错误，源端为int None位	期望更改为text	实际备端为int None位</t>
        </is>
      </c>
      <c r="EQ1031" s="0" t="inlineStr">
        <is>
          <t>59行 5列，源：None 备：</t>
        </is>
      </c>
      <c r="FD1031" s="0" t="inlineStr">
        <is>
          <t>59行 5列，源：None 备：123456789123456789</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c_varchar_max列源备映射错误，源端为varchar -1位	期望更改为text	实际备端为varchar -1位</t>
        </is>
      </c>
      <c r="EQ1032" s="0" t="inlineStr">
        <is>
          <t>59行 6列，源：None 备：</t>
        </is>
      </c>
      <c r="FD1032" s="0" t="inlineStr">
        <is>
          <t>59行 6列，源：None 备：-1234567890123456789012345</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c_nvarchar_max列源备映射错误，源端为nvarchar -1位	期望更改为text	实际备端为nvarchar -1位</t>
        </is>
      </c>
      <c r="EQ1033" s="0" t="inlineStr">
        <is>
          <t>59行 7列，源：None 备：</t>
        </is>
      </c>
      <c r="FD1033" s="0" t="inlineStr">
        <is>
          <t>59行 7列，源：None 备：0.00000000000000000000000080000000000000</t>
        </is>
      </c>
    </row>
    <row r="1034">
      <c r="K1034" s="0" t="inlineStr">
        <is>
          <t>~ 空表</t>
        </is>
      </c>
      <c r="EQ1034" s="0" t="inlineStr">
        <is>
          <t>59行 8列，源：None 备：</t>
        </is>
      </c>
      <c r="FD1034" s="0" t="inlineStr">
        <is>
          <t>59行 8列，源：None 备：1234567890123456789012345678.1234567890</t>
        </is>
      </c>
    </row>
    <row r="1035">
      <c r="A1035" s="0" t="inlineStr">
        <is>
          <t>info_nvarchar_dml_batch1_pk_irp2</t>
        </is>
      </c>
      <c r="K1035" s="0" t="inlineStr">
        <is>
          <t>[0;34m info_nvarchar_dml_batch1_pk_irp2 [0m源备字段数相同，源端字段：4 	备端字段4</t>
        </is>
      </c>
      <c r="W1035" s="16">
        <f>HYPERLINK("#2026041723hbase0!DV2","NO 源备存在差异，共167个")</f>
        <v/>
      </c>
      <c r="X1035" s="0">
        <f>A1035</f>
        <v/>
      </c>
      <c r="EQ1035" s="0" t="inlineStr">
        <is>
          <t>59行 9列，源：None 备：</t>
        </is>
      </c>
      <c r="FD1035" s="0" t="inlineStr">
        <is>
          <t>59行 9列，源：None 备：-123456789012.1234</t>
        </is>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YES!PK__info_nva__3213E83F7738A04F</t>
        </is>
      </c>
      <c r="J1036" s="0" t="inlineStr">
        <is>
          <t>YES! 主键相关索引</t>
        </is>
      </c>
      <c r="K1036" s="0" t="inlineStr">
        <is>
          <t xml:space="preserve"> NO!  	 id列源备映射错误，源端为int None位	期望更改为text	实际备端为int None位</t>
        </is>
      </c>
      <c r="EQ1036" s="0" t="inlineStr">
        <is>
          <t>59行 10列，源：None 备：</t>
        </is>
      </c>
      <c r="FD1036" s="0" t="inlineStr">
        <is>
          <t>59行 10列，源：None 备：123456789123456789</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c_nvarchar列源备映射错误，源端为nvarchar 2位	期望更改为text	实际备端为nvarchar 2位</t>
        </is>
      </c>
      <c r="EQ1037" s="0" t="inlineStr">
        <is>
          <t>59行 11列，源：None 备：</t>
        </is>
      </c>
      <c r="FD1037" s="0" t="inlineStr">
        <is>
          <t>59行 11列，源：None 备：-1234567890123456789012345</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c_nvarchar20列源备映射错误，源端为nvarchar 40位	期望更改为text	实际备端为nvarchar 40位</t>
        </is>
      </c>
      <c r="EQ1038" s="0" t="inlineStr">
        <is>
          <t>59行 12列，源：None 备：</t>
        </is>
      </c>
      <c r="FD1038" s="0" t="inlineStr">
        <is>
          <t>59行 12列，源：None 备：0.00000000000000000000000080000000000000</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c_nvarchar3500列源备映射错误，源端为nvarchar 7000位	期望更改为text	实际备端为nvarchar 7000位</t>
        </is>
      </c>
      <c r="EQ1039" s="0" t="inlineStr">
        <is>
          <t>59行 13列，源：None 备：</t>
        </is>
      </c>
      <c r="FD1039" s="0" t="inlineStr">
        <is>
          <t>59行 13列，源：None 备：1234567890123456789012345678.1234567890</t>
        </is>
      </c>
    </row>
    <row r="1040">
      <c r="A1040" s="0" t="inlineStr">
        <is>
          <t>info_uniqueidentifier_dml_single_pk_irp</t>
        </is>
      </c>
      <c r="K1040" s="0" t="inlineStr">
        <is>
          <t>[0;34m info_uniqueidentifier_dml_single_pk_irp [0m源备字段数相同，源端字段：2 	备端字段2</t>
        </is>
      </c>
      <c r="W1040" s="16">
        <f>HYPERLINK("#2026041723hbase0!DW2","NO 源备存在差异，共1个")</f>
        <v/>
      </c>
      <c r="X1040" s="0">
        <f>A1040</f>
        <v/>
      </c>
      <c r="EQ1040" s="0" t="inlineStr">
        <is>
          <t>59行 14列，源：None 备：</t>
        </is>
      </c>
      <c r="FD1040" s="0" t="inlineStr">
        <is>
          <t>59行 14列，源：None 备：-123456789012.12</t>
        </is>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YES!PK__info_uni__3213E83F7F8016AD</t>
        </is>
      </c>
      <c r="J1041" s="0" t="inlineStr">
        <is>
          <t>YES! 主键相关索引</t>
        </is>
      </c>
      <c r="K1041" s="0" t="inlineStr">
        <is>
          <t xml:space="preserve"> NO!  	 id列源备映射错误，源端为int None位	期望更改为text	实际备端为int None位</t>
        </is>
      </c>
      <c r="EQ1041" s="0" t="inlineStr">
        <is>
          <t>59行 15列，源：nan 备：</t>
        </is>
      </c>
      <c r="FD1041" s="0" t="inlineStr">
        <is>
          <t>59行 15列，源：nan 备：</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c_uniqueidentifier列源备映射错误，源端为uniqueidentifier None位	期望更改为text	实际备端为uniqueidentifier None位</t>
        </is>
      </c>
      <c r="EQ1042" s="0" t="inlineStr">
        <is>
          <t>59行 16列，源：nan 备：</t>
        </is>
      </c>
      <c r="FD1042" s="0" t="inlineStr">
        <is>
          <t>59行 16列，源：nan 备：</t>
        </is>
      </c>
    </row>
    <row r="1043">
      <c r="A1043" s="0" t="inlineStr">
        <is>
          <t>info_datetime2_dml_single_pk_irp</t>
        </is>
      </c>
      <c r="K1043" s="0" t="inlineStr">
        <is>
          <t>[0;34m info_datetime2_dml_single_pk_irp [0m源备字段数相同，源端字段：9 	备端字段9</t>
        </is>
      </c>
      <c r="W1043" s="16">
        <f>HYPERLINK("#2026041723hbase0!DX2","NO 源备存在差异，共28个")</f>
        <v/>
      </c>
      <c r="X1043" s="0">
        <f>A1043</f>
        <v/>
      </c>
      <c r="EQ1043" s="0" t="inlineStr">
        <is>
          <t>59行 17列，源：None 备：</t>
        </is>
      </c>
      <c r="FD1043" s="0" t="inlineStr">
        <is>
          <t>59行 17列，源：None 备：</t>
        </is>
      </c>
    </row>
    <row r="1044">
      <c r="B1044" s="0" t="inlineStr">
        <is>
          <t>YES</t>
        </is>
      </c>
      <c r="C1044" s="0" t="inlineStr">
        <is>
          <t>NULL</t>
        </is>
      </c>
      <c r="D1044" s="0" t="inlineStr">
        <is>
          <t>NULL</t>
        </is>
      </c>
      <c r="E1044" s="0" t="inlineStr">
        <is>
          <t>NULL</t>
        </is>
      </c>
      <c r="F1044" s="0" t="inlineStr">
        <is>
          <t>NULL</t>
        </is>
      </c>
      <c r="G1044" s="0" t="inlineStr">
        <is>
          <t>NULL</t>
        </is>
      </c>
      <c r="H1044" s="0" t="inlineStr">
        <is>
          <t>NULL</t>
        </is>
      </c>
      <c r="I1044" s="0" t="inlineStr">
        <is>
          <t>YES!PK__info_dat__3213E83FFAA36BE4</t>
        </is>
      </c>
      <c r="J1044" s="0" t="inlineStr">
        <is>
          <t>YES! 主键相关索引</t>
        </is>
      </c>
      <c r="K1044" s="0" t="inlineStr">
        <is>
          <t xml:space="preserve"> NO!  	 id列源备映射错误，源端为int None位	期望更改为text	实际备端为int None位</t>
        </is>
      </c>
      <c r="EQ1044" s="0" t="inlineStr">
        <is>
          <t>59行 18列，源：None 备：</t>
        </is>
      </c>
      <c r="FD1044" s="0" t="inlineStr">
        <is>
          <t>59行 18列，源：None 备：</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c_dt2_0列源备映射错误，源端为datetime2 None位	期望更改为text	实际备端为datetime2 None位</t>
        </is>
      </c>
      <c r="EQ1045" s="0" t="inlineStr">
        <is>
          <t>59行 19列，源：None 备：</t>
        </is>
      </c>
      <c r="FD1045" s="0" t="inlineStr">
        <is>
          <t>59行 19列，源：None 备：</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c_dt2_1列源备映射错误，源端为datetime2 None位	期望更改为text	实际备端为datetime2 None位</t>
        </is>
      </c>
      <c r="EQ1046" s="0" t="inlineStr">
        <is>
          <t>60行 0列，源：151 备：208</t>
        </is>
      </c>
      <c r="FD1046" s="0" t="inlineStr">
        <is>
          <t>60行 0列，源：201 备：51</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c_dt2_2列源备映射错误，源端为datetime2 None位	期望更改为text	实际备端为datetime2 None位</t>
        </is>
      </c>
      <c r="EQ1047" s="0" t="inlineStr">
        <is>
          <t>60行 1列，源：nan 备：</t>
        </is>
      </c>
      <c r="FD1047" s="0" t="inlineStr">
        <is>
          <t>60行 1列，源：nan 备：0</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c_dt2_3列源备映射错误，源端为datetime2 None位	期望更改为text	实际备端为datetime2 None位</t>
        </is>
      </c>
      <c r="EQ1048" s="0" t="inlineStr">
        <is>
          <t>60行 2列，源：nan 备：</t>
        </is>
      </c>
      <c r="FD1048" s="0" t="inlineStr">
        <is>
          <t>60行 2列，源：nan 备：-32768</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c_dt2_4列源备映射错误，源端为datetime2 None位	期望更改为text	实际备端为datetime2 None位</t>
        </is>
      </c>
      <c r="EQ1049" s="0" t="inlineStr">
        <is>
          <t>60行 3列，源：nan 备：</t>
        </is>
      </c>
      <c r="FD1049" s="0" t="inlineStr">
        <is>
          <t>60行 3列，源：nan 备：-2147483648</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c_dt2_5列源备映射错误，源端为datetime2 None位	期望更改为text	实际备端为datetime2 None位</t>
        </is>
      </c>
      <c r="EQ1050" s="0" t="inlineStr">
        <is>
          <t>60行 4列，源：nan 备：</t>
        </is>
      </c>
      <c r="FD1050" s="0" t="inlineStr">
        <is>
          <t>60行 4列，源：nan 备：-9223372036854775808</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c_dt2_6列源备映射错误，源端为datetime2 None位	期望更改为text	实际备端为datetime2 None位</t>
        </is>
      </c>
      <c r="EQ1051" s="0" t="inlineStr">
        <is>
          <t>60行 5列，源：None 备：</t>
        </is>
      </c>
      <c r="FD1051" s="0" t="inlineStr">
        <is>
          <t>60行 5列，源：None 备：</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c_dt2列源备映射错误，源端为datetime2 None位	期望更改为text	实际备端为datetime2 None位</t>
        </is>
      </c>
      <c r="EQ1052" s="0" t="inlineStr">
        <is>
          <t>60行 6列，源：None 备：</t>
        </is>
      </c>
      <c r="FD1052" s="0" t="inlineStr">
        <is>
          <t>60行 6列，源：None 备：</t>
        </is>
      </c>
    </row>
    <row r="1053">
      <c r="A1053" s="0" t="inlineStr">
        <is>
          <t>info_char_dml_single_pk</t>
        </is>
      </c>
      <c r="K1053" s="0" t="inlineStr">
        <is>
          <t>[0;34m info_char_dml_single_pk [0m源备字段数相同，源端字段：4 	备端字段4</t>
        </is>
      </c>
      <c r="W1053" s="0" t="inlineStr">
        <is>
          <t>YES 源备无差异</t>
        </is>
      </c>
      <c r="X1053" s="0">
        <f>A1053</f>
        <v/>
      </c>
      <c r="EQ1053" s="0" t="inlineStr">
        <is>
          <t>60行 7列，源：None 备：</t>
        </is>
      </c>
      <c r="FD1053" s="0" t="inlineStr">
        <is>
          <t>60行 7列，源：None 备：</t>
        </is>
      </c>
    </row>
    <row r="1054">
      <c r="B1054" s="0" t="inlineStr">
        <is>
          <t>YES</t>
        </is>
      </c>
      <c r="C1054" s="0" t="inlineStr">
        <is>
          <t>NULL</t>
        </is>
      </c>
      <c r="D1054" s="0" t="inlineStr">
        <is>
          <t>NULL</t>
        </is>
      </c>
      <c r="E1054" s="0" t="inlineStr">
        <is>
          <t>NULL</t>
        </is>
      </c>
      <c r="F1054" s="0" t="inlineStr">
        <is>
          <t>NULL</t>
        </is>
      </c>
      <c r="G1054" s="0" t="inlineStr">
        <is>
          <t>NULL</t>
        </is>
      </c>
      <c r="H1054" s="0" t="inlineStr">
        <is>
          <t>NULL</t>
        </is>
      </c>
      <c r="I1054" s="0" t="inlineStr">
        <is>
          <t>YES!PK__info_cha__3213E83F9FFC7CB1</t>
        </is>
      </c>
      <c r="J1054" s="0" t="inlineStr">
        <is>
          <t>YES! 主键相关索引</t>
        </is>
      </c>
      <c r="K1054" s="0" t="inlineStr">
        <is>
          <t xml:space="preserve"> NO!  	 id列源备映射错误，源端为int None位	期望更改为text	实际备端为int None位</t>
        </is>
      </c>
      <c r="EQ1054" s="0" t="inlineStr">
        <is>
          <t>60行 8列，源：None 备：</t>
        </is>
      </c>
      <c r="FD1054" s="0" t="inlineStr">
        <is>
          <t>60行 8列，源：None 备：</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c_char列源备映射错误，源端为char 1位	期望更改为text	实际备端为char 1位</t>
        </is>
      </c>
      <c r="EQ1055" s="0" t="inlineStr">
        <is>
          <t>60行 9列，源：None 备：</t>
        </is>
      </c>
      <c r="FD1055" s="0" t="inlineStr">
        <is>
          <t>60行 9列，源：None 备：</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c_char20列源备映射错误，源端为char 20位	期望更改为text	实际备端为char 20位</t>
        </is>
      </c>
      <c r="EQ1056" s="0" t="inlineStr">
        <is>
          <t>60行 10列，源：None 备：</t>
        </is>
      </c>
      <c r="FD1056" s="0" t="inlineStr">
        <is>
          <t>60行 10列，源：None 备：</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c_char7000列源备映射错误，源端为char 7000位	期望更改为text	实际备端为char 7000位</t>
        </is>
      </c>
      <c r="EQ1057" s="0" t="inlineStr">
        <is>
          <t>60行 11列，源：None 备：</t>
        </is>
      </c>
      <c r="FD1057" s="0" t="inlineStr">
        <is>
          <t>60行 11列，源：None 备：</t>
        </is>
      </c>
    </row>
    <row r="1058">
      <c r="A1058" s="0" t="inlineStr">
        <is>
          <t>info_varbinary_dml_batch1_pk_irp1</t>
        </is>
      </c>
      <c r="K1058" s="0" t="inlineStr">
        <is>
          <t>[0;34m info_varbinary_dml_batch1_pk_irp1 [0m源备字段数相同，源端字段：4 	备端字段4</t>
        </is>
      </c>
      <c r="W1058" s="16">
        <f>HYPERLINK("#2026041723hbase0!DY2","NO 源备存在差异，共39个")</f>
        <v/>
      </c>
      <c r="X1058" s="0">
        <f>A1058</f>
        <v/>
      </c>
      <c r="EQ1058" s="0" t="inlineStr">
        <is>
          <t>60行 12列，源：None 备：</t>
        </is>
      </c>
      <c r="FD1058" s="0" t="inlineStr">
        <is>
          <t>60行 12列，源：None 备：</t>
        </is>
      </c>
    </row>
    <row r="1059">
      <c r="B1059" s="0" t="inlineStr">
        <is>
          <t>YES</t>
        </is>
      </c>
      <c r="C1059" s="0" t="inlineStr">
        <is>
          <t>NULL</t>
        </is>
      </c>
      <c r="D1059" s="0" t="inlineStr">
        <is>
          <t>NULL</t>
        </is>
      </c>
      <c r="E1059" s="0" t="inlineStr">
        <is>
          <t>NULL</t>
        </is>
      </c>
      <c r="F1059" s="0" t="inlineStr">
        <is>
          <t>NULL</t>
        </is>
      </c>
      <c r="G1059" s="0" t="inlineStr">
        <is>
          <t>NULL</t>
        </is>
      </c>
      <c r="H1059" s="0" t="inlineStr">
        <is>
          <t>NULL</t>
        </is>
      </c>
      <c r="I1059" s="0" t="inlineStr">
        <is>
          <t>YES!PK__info_var__3213E83F05B6F328</t>
        </is>
      </c>
      <c r="J1059" s="0" t="inlineStr">
        <is>
          <t>YES! 主键相关索引</t>
        </is>
      </c>
      <c r="K1059" s="0" t="inlineStr">
        <is>
          <t xml:space="preserve"> NO!  	 id列源备映射错误，源端为int None位	期望更改为text	实际备端为int None位</t>
        </is>
      </c>
      <c r="EQ1059" s="0" t="inlineStr">
        <is>
          <t>60行 13列，源：None 备：</t>
        </is>
      </c>
      <c r="FD1059" s="0" t="inlineStr">
        <is>
          <t>60行 13列，源：None 备：</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c_varbinary列源备映射错误，源端为varbinary 1位	期望更改为text	实际备端为varbinary 1位</t>
        </is>
      </c>
      <c r="EQ1060" s="0" t="inlineStr">
        <is>
          <t>60行 14列，源：None 备：</t>
        </is>
      </c>
      <c r="FD1060" s="0" t="inlineStr">
        <is>
          <t>60行 14列，源：None 备：</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c_varbinary_100列源备映射错误，源端为varbinary 100位	期望更改为text	实际备端为varbinary 100位</t>
        </is>
      </c>
      <c r="EQ1061" s="0" t="inlineStr">
        <is>
          <t>60行 15列，源：nan 备：</t>
        </is>
      </c>
      <c r="FD1061" s="0" t="inlineStr">
        <is>
          <t>60行 15列，源：-1.79e+308 备：</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c_varbinary_200列源备映射错误，源端为varbinary 200位	期望更改为text	实际备端为varbinary 200位</t>
        </is>
      </c>
      <c r="EQ1062" s="0" t="inlineStr">
        <is>
          <t>60行 16列，源：nan 备：</t>
        </is>
      </c>
      <c r="FD1062" s="0" t="inlineStr">
        <is>
          <t>60行 16列，源：-3.3999999521443642e+38 备：</t>
        </is>
      </c>
    </row>
    <row r="1063">
      <c r="A1063" s="0" t="inlineStr">
        <is>
          <t>info_geography_dml_single_pk_irp</t>
        </is>
      </c>
      <c r="K1063" s="0" t="inlineStr">
        <is>
          <t>[0;34m info_geography_dml_single_pk_irp [0m源备字段数相同，源端字段：2 	备端字段2</t>
        </is>
      </c>
      <c r="W1063" s="16">
        <f>HYPERLINK("#2026041723hbase0!DZ2","NO 源备存在差异，共9个")</f>
        <v/>
      </c>
      <c r="X1063" s="0">
        <f>A1063</f>
        <v/>
      </c>
      <c r="EQ1063" s="0" t="inlineStr">
        <is>
          <t>60行 17列，源：None 备：</t>
        </is>
      </c>
      <c r="FD1063" s="0" t="inlineStr">
        <is>
          <t>60行 19列，源：False 备：</t>
        </is>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YES!PK__info_geo__3213E83FF84E72A5</t>
        </is>
      </c>
      <c r="J1064" s="0" t="inlineStr">
        <is>
          <t>YES! 主键相关索引</t>
        </is>
      </c>
      <c r="K1064" s="0" t="inlineStr">
        <is>
          <t xml:space="preserve"> NO!  	 id列源备映射错误，源端为int None位	期望更改为text	实际备端为int None位</t>
        </is>
      </c>
      <c r="EQ1064" s="0" t="inlineStr">
        <is>
          <t>60行 18列，源：None 备：</t>
        </is>
      </c>
      <c r="FD1064" s="0" t="inlineStr">
        <is>
          <t>61行 0列，源：202 备：512</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c_geography列源备映射错误，源端为geography -1位	期望更改为text	实际备端为geography -1位</t>
        </is>
      </c>
      <c r="EQ1065" s="0" t="inlineStr">
        <is>
          <t>60行 19列，源：None 备：</t>
        </is>
      </c>
      <c r="FD1065" s="0" t="inlineStr">
        <is>
          <t>61行 1列，源：nan 备：</t>
        </is>
      </c>
    </row>
    <row r="1066">
      <c r="A1066" s="0" t="inlineStr">
        <is>
          <t>info_varchar_dml_single_pk_irp</t>
        </is>
      </c>
      <c r="K1066" s="0" t="inlineStr">
        <is>
          <t>[0;34m info_varchar_dml_single_pk_irp [0m源备字段数相同，源端字段：4 	备端字段4</t>
        </is>
      </c>
      <c r="W1066" s="16">
        <f>HYPERLINK("#2026041723hbase0!EA2","NO 源备存在差异，共3个")</f>
        <v/>
      </c>
      <c r="X1066" s="0">
        <f>A1066</f>
        <v/>
      </c>
      <c r="EQ1066" s="0" t="inlineStr">
        <is>
          <t>61行 0列，源：152 备：209</t>
        </is>
      </c>
      <c r="FD1066" s="0" t="inlineStr">
        <is>
          <t>61行 2列，源：nan 备：</t>
        </is>
      </c>
    </row>
    <row r="1067">
      <c r="B1067" s="0" t="inlineStr">
        <is>
          <t>YES</t>
        </is>
      </c>
      <c r="C1067" s="0" t="inlineStr">
        <is>
          <t>NULL</t>
        </is>
      </c>
      <c r="D1067" s="0" t="inlineStr">
        <is>
          <t>NULL</t>
        </is>
      </c>
      <c r="E1067" s="0" t="inlineStr">
        <is>
          <t>NULL</t>
        </is>
      </c>
      <c r="F1067" s="0" t="inlineStr">
        <is>
          <t>NULL</t>
        </is>
      </c>
      <c r="G1067" s="0" t="inlineStr">
        <is>
          <t>NULL</t>
        </is>
      </c>
      <c r="H1067" s="0" t="inlineStr">
        <is>
          <t>NULL</t>
        </is>
      </c>
      <c r="I1067" s="0" t="inlineStr">
        <is>
          <t>YES!PK__info_var__3213E83F163A1CD8</t>
        </is>
      </c>
      <c r="J1067" s="0" t="inlineStr">
        <is>
          <t>YES! 主键相关索引</t>
        </is>
      </c>
      <c r="K1067" s="0" t="inlineStr">
        <is>
          <t xml:space="preserve"> NO!  	 id列源备映射错误，源端为int None位	期望更改为text	实际备端为int None位</t>
        </is>
      </c>
      <c r="EQ1067" s="0" t="inlineStr">
        <is>
          <t>61行 1列，源：nan 备：</t>
        </is>
      </c>
      <c r="FD1067" s="0" t="inlineStr">
        <is>
          <t>61行 3列，源：nan 备：</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c_varchar列源备映射错误，源端为varchar 1位	期望更改为text	实际备端为varchar 1位</t>
        </is>
      </c>
      <c r="EQ1068" s="0" t="inlineStr">
        <is>
          <t>61行 2列，源：nan 备：</t>
        </is>
      </c>
      <c r="FD1068" s="0" t="inlineStr">
        <is>
          <t>61行 4列，源：nan 备：</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c_varchar50列源备映射错误，源端为varchar 50位	期望更改为text	实际备端为varchar 50位</t>
        </is>
      </c>
      <c r="EQ1069" s="0" t="inlineStr">
        <is>
          <t>61行 3列，源：nan 备：</t>
        </is>
      </c>
      <c r="FD1069" s="0" t="inlineStr">
        <is>
          <t>61行 5列，源：None 备：123</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c_varchar200列源备映射错误，源端为varchar 200位	期望更改为text	实际备端为varchar 200位</t>
        </is>
      </c>
      <c r="EQ1070" s="0" t="inlineStr">
        <is>
          <t>61行 4列，源：nan 备：</t>
        </is>
      </c>
      <c r="FD1070" s="0" t="inlineStr">
        <is>
          <t>61行 6列，源：None 备：12345678901234567890123789012345678</t>
        </is>
      </c>
    </row>
    <row r="1071">
      <c r="A1071" s="0" t="inlineStr">
        <is>
          <t>info_time_dml_batch2_pk_irp1</t>
        </is>
      </c>
      <c r="K1071" s="0" t="inlineStr">
        <is>
          <t>[0;34m info_time_dml_batch2_pk_irp1 [0m源备字段数相同，源端字段：9 	备端字段9</t>
        </is>
      </c>
      <c r="W1071" s="16">
        <f>HYPERLINK("#2026041723hbase0!EB2","NO 源备存在差异，共135个")</f>
        <v/>
      </c>
      <c r="X1071" s="0">
        <f>A1071</f>
        <v/>
      </c>
      <c r="EQ1071" s="0" t="inlineStr">
        <is>
          <t>61行 5列，源：None 备：</t>
        </is>
      </c>
      <c r="FD1071" s="0" t="inlineStr">
        <is>
          <t>61行 7列，源：None 备：0.12345678901234590123456789012367800000</t>
        </is>
      </c>
    </row>
    <row r="1072">
      <c r="B1072" s="0" t="inlineStr">
        <is>
          <t>YES</t>
        </is>
      </c>
      <c r="C1072" s="0" t="inlineStr">
        <is>
          <t>NULL</t>
        </is>
      </c>
      <c r="D1072" s="0" t="inlineStr">
        <is>
          <t>NULL</t>
        </is>
      </c>
      <c r="E1072" s="0" t="inlineStr">
        <is>
          <t>NULL</t>
        </is>
      </c>
      <c r="F1072" s="0" t="inlineStr">
        <is>
          <t>NULL</t>
        </is>
      </c>
      <c r="G1072" s="0" t="inlineStr">
        <is>
          <t>NULL</t>
        </is>
      </c>
      <c r="H1072" s="0" t="inlineStr">
        <is>
          <t>NULL</t>
        </is>
      </c>
      <c r="I1072" s="0" t="inlineStr">
        <is>
          <t>YES!PK__info_tim__3213E83F7EEBBE58</t>
        </is>
      </c>
      <c r="J1072" s="0" t="inlineStr">
        <is>
          <t>YES! 主键相关索引</t>
        </is>
      </c>
      <c r="K1072" s="0" t="inlineStr">
        <is>
          <t xml:space="preserve"> NO!  	 id列源备映射错误，源端为int None位	期望更改为text	实际备端为int None位</t>
        </is>
      </c>
      <c r="EQ1072" s="0" t="inlineStr">
        <is>
          <t>61行 6列，源：None 备：</t>
        </is>
      </c>
      <c r="FD1072" s="0" t="inlineStr">
        <is>
          <t>61行 8列，源：None 备：123456789012367012345678.1245890000</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c_time0列源备映射错误，源端为time None位	期望更改为text	实际备端为time None位</t>
        </is>
      </c>
      <c r="EQ1073" s="0" t="inlineStr">
        <is>
          <t>61行 7列，源：None 备：</t>
        </is>
      </c>
      <c r="FD1073" s="0" t="inlineStr">
        <is>
          <t>61行 9列，源：None 备：123456712345.6789</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c_time1列源备映射错误，源端为time None位	期望更改为text	实际备端为time None位</t>
        </is>
      </c>
      <c r="EQ1074" s="0" t="inlineStr">
        <is>
          <t>61行 8列，源：None 备：</t>
        </is>
      </c>
      <c r="FD1074" s="0" t="inlineStr">
        <is>
          <t>61行 10列，源：None 备：988</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c_time2列源备映射错误，源端为time None位	期望更改为text	实际备端为time None位</t>
        </is>
      </c>
      <c r="EQ1075" s="0" t="inlineStr">
        <is>
          <t>61行 9列，源：None 备：</t>
        </is>
      </c>
      <c r="FD1075" s="0" t="inlineStr">
        <is>
          <t>61行 11列，源：None 备：987654321098765410987654321098765432</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c_time3列源备映射错误，源端为time None位	期望更改为text	实际备端为time None位</t>
        </is>
      </c>
      <c r="EQ1076" s="0" t="inlineStr">
        <is>
          <t>61行 10列，源：None 备：</t>
        </is>
      </c>
      <c r="FD1076" s="0" t="inlineStr">
        <is>
          <t>61行 12列，源：None 备：0.98765432109874321098765432109876543200</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c_time4列源备映射错误，源端为time None位	期望更改为text	实际备端为time None位</t>
        </is>
      </c>
      <c r="EQ1077" s="0" t="inlineStr">
        <is>
          <t>61行 11列，源：None 备：</t>
        </is>
      </c>
      <c r="FD1077" s="0" t="inlineStr">
        <is>
          <t>61行 13列，源：None 备：987654321098765432105432.1098542000</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c_time5列源备映射错误，源端为time None位	期望更改为text	实际备端为time None位</t>
        </is>
      </c>
      <c r="EQ1078" s="0" t="inlineStr">
        <is>
          <t>61行 12列，源：None 备：</t>
        </is>
      </c>
      <c r="FD1078" s="0" t="inlineStr">
        <is>
          <t>61行 14列，源：None 备：1234567012456.78</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 xml:space="preserve"> NO!  	 c_time6列源备映射错误，源端为time None位	期望更改为text	实际备端为time None位</t>
        </is>
      </c>
      <c r="EQ1079" s="0" t="inlineStr">
        <is>
          <t>61行 13列，源：None 备：</t>
        </is>
      </c>
      <c r="FD1079" s="0" t="inlineStr">
        <is>
          <t>61行 15列，源：1.79e+308 备：</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c_time列源备映射错误，源端为time None位	期望更改为text	实际备端为time None位</t>
        </is>
      </c>
      <c r="EQ1080" s="0" t="inlineStr">
        <is>
          <t>61行 14列，源：None 备：</t>
        </is>
      </c>
      <c r="FD1080" s="0" t="inlineStr">
        <is>
          <t>61行 16列，源：3.3999999521443642e+38 备：</t>
        </is>
      </c>
    </row>
    <row r="1081">
      <c r="A1081" s="0" t="inlineStr">
        <is>
          <t>info_varchar_dml_batch2_pk_irp1</t>
        </is>
      </c>
      <c r="K1081" s="0" t="inlineStr">
        <is>
          <t>[0;34m info_varchar_dml_batch2_pk_irp1 [0m源备字段数相同，源端字段：4 	备端字段4</t>
        </is>
      </c>
      <c r="W1081" s="0" t="inlineStr">
        <is>
          <t>YES 源备无差异</t>
        </is>
      </c>
      <c r="X1081" s="0">
        <f>A1081</f>
        <v/>
      </c>
      <c r="EQ1081" s="0" t="inlineStr">
        <is>
          <t>61行 15列，源：nan 备：</t>
        </is>
      </c>
      <c r="FD1081" s="0" t="inlineStr">
        <is>
          <t>61行 19列，源：True 备：</t>
        </is>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YES!PK__info_var__3213E83FF3A0D68D</t>
        </is>
      </c>
      <c r="J1082" s="0" t="inlineStr">
        <is>
          <t>YES! 主键相关索引</t>
        </is>
      </c>
      <c r="K1082" s="0" t="inlineStr">
        <is>
          <t xml:space="preserve"> NO!  	 id列源备映射错误，源端为int None位	期望更改为text	实际备端为int None位</t>
        </is>
      </c>
      <c r="EQ1082" s="0" t="inlineStr">
        <is>
          <t>61行 16列，源：nan 备：</t>
        </is>
      </c>
      <c r="FD1082" s="0" t="inlineStr">
        <is>
          <t>62行 0列，源：203 备：514</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c_varchar列源备映射错误，源端为varchar 1位	期望更改为text	实际备端为varchar 1位</t>
        </is>
      </c>
      <c r="EQ1083" s="0" t="inlineStr">
        <is>
          <t>61行 17列，源：None 备：</t>
        </is>
      </c>
      <c r="FD1083" s="0" t="inlineStr">
        <is>
          <t>62行 1列，源：nan 备：</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c_varchar20列源备映射错误，源端为varchar 20位	期望更改为text	实际备端为varchar 20位</t>
        </is>
      </c>
      <c r="EQ1084" s="0" t="inlineStr">
        <is>
          <t>61行 18列，源：None 备：</t>
        </is>
      </c>
      <c r="FD1084" s="0" t="inlineStr">
        <is>
          <t>62行 2列，源：nan 备：</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c_varchar200列源备映射错误，源端为varchar 200位	期望更改为text	实际备端为varchar 200位</t>
        </is>
      </c>
      <c r="EQ1085" s="0" t="inlineStr">
        <is>
          <t>61行 19列，源：None 备：</t>
        </is>
      </c>
      <c r="FD1085" s="0" t="inlineStr">
        <is>
          <t>62行 3列，源：nan 备：</t>
        </is>
      </c>
    </row>
    <row r="1086">
      <c r="K1086" s="0" t="inlineStr">
        <is>
          <t>~ 空表</t>
        </is>
      </c>
      <c r="EQ1086" s="0" t="inlineStr">
        <is>
          <t>62行 0列，源：153 备：210</t>
        </is>
      </c>
      <c r="FD1086" s="0" t="inlineStr">
        <is>
          <t>62行 4列，源：nan 备：</t>
        </is>
      </c>
    </row>
    <row r="1087">
      <c r="A1087" s="0" t="inlineStr">
        <is>
          <t>info_varbinary_dml_batch1_pk_irp2</t>
        </is>
      </c>
      <c r="K1087" s="0" t="inlineStr">
        <is>
          <t>[0;34m info_varbinary_dml_batch1_pk_irp2 [0m源备字段数相同，源端字段：4 	备端字段4</t>
        </is>
      </c>
      <c r="W1087" s="16">
        <f>HYPERLINK("#2026041723hbase0!EC2","NO 源备存在差异，共134个")</f>
        <v/>
      </c>
      <c r="X1087" s="0">
        <f>A1087</f>
        <v/>
      </c>
      <c r="EQ1087" s="0" t="inlineStr">
        <is>
          <t>62行 1列，源：nan 备：</t>
        </is>
      </c>
      <c r="FD1087" s="0" t="inlineStr">
        <is>
          <t>62行 5列，源：None 备：1000000000000000</t>
        </is>
      </c>
    </row>
    <row r="1088">
      <c r="B1088" s="0" t="inlineStr">
        <is>
          <t>YES</t>
        </is>
      </c>
      <c r="C1088" s="0" t="inlineStr">
        <is>
          <t>NULL</t>
        </is>
      </c>
      <c r="D1088" s="0" t="inlineStr">
        <is>
          <t>NULL</t>
        </is>
      </c>
      <c r="E1088" s="0" t="inlineStr">
        <is>
          <t>NULL</t>
        </is>
      </c>
      <c r="F1088" s="0" t="inlineStr">
        <is>
          <t>NULL</t>
        </is>
      </c>
      <c r="G1088" s="0" t="inlineStr">
        <is>
          <t>NULL</t>
        </is>
      </c>
      <c r="H1088" s="0" t="inlineStr">
        <is>
          <t>NULL</t>
        </is>
      </c>
      <c r="I1088" s="0" t="inlineStr">
        <is>
          <t>YES!PK__info_var__3213E83FAD02788B</t>
        </is>
      </c>
      <c r="J1088" s="0" t="inlineStr">
        <is>
          <t>YES! 主键相关索引</t>
        </is>
      </c>
      <c r="K1088" s="0" t="inlineStr">
        <is>
          <t xml:space="preserve"> NO!  	 id列源备映射错误，源端为int None位	期望更改为text	实际备端为int None位</t>
        </is>
      </c>
      <c r="EQ1088" s="0" t="inlineStr">
        <is>
          <t>62行 2列，源：nan 备：</t>
        </is>
      </c>
      <c r="FD1088" s="0" t="inlineStr">
        <is>
          <t>62行 6列，源：None 备：99999999999999999999999999999999</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c_varbinary列源备映射错误，源端为varbinary 1位	期望更改为text	实际备端为varbinary 1位</t>
        </is>
      </c>
      <c r="EQ1089" s="0" t="inlineStr">
        <is>
          <t>62行 3列，源：nan 备：</t>
        </is>
      </c>
      <c r="FD1089" s="0" t="inlineStr">
        <is>
          <t>62行 7列，源：None 备：0.99999999999999999999999999999900000000</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c_varbinary_100列源备映射错误，源端为varbinary 100位	期望更改为text	实际备端为varbinary 100位</t>
        </is>
      </c>
      <c r="EQ1090" s="0" t="inlineStr">
        <is>
          <t>62行 4列，源：nan 备：</t>
        </is>
      </c>
      <c r="FD1090" s="0" t="inlineStr">
        <is>
          <t>62行 8列，源：None 备：9999999999999999999999.9999990000</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c_varbinary_200列源备映射错误，源端为varbinary 200位	期望更改为text	实际备端为varbinary 200位</t>
        </is>
      </c>
      <c r="EQ1091" s="0" t="inlineStr">
        <is>
          <t>62行 5列，源：None 备：</t>
        </is>
      </c>
      <c r="FD1091" s="0" t="inlineStr">
        <is>
          <t>62行 9列，源：None 备：999999999999.9990</t>
        </is>
      </c>
    </row>
    <row r="1092">
      <c r="A1092" s="0" t="inlineStr">
        <is>
          <t>info_sql_variant_dml_single_pk_urp</t>
        </is>
      </c>
      <c r="K1092" s="0" t="inlineStr">
        <is>
          <t>[0;34m info_sql_variant_dml_single_pk_urp [0m源备字段数相同，源端字段：25 	备端字段25</t>
        </is>
      </c>
      <c r="W1092" s="16">
        <f>HYPERLINK("#2026041723hbase0!ED2","NO 源备存在差异，共29个")</f>
        <v/>
      </c>
      <c r="X1092" s="0">
        <f>A1092</f>
        <v/>
      </c>
      <c r="EQ1092" s="0" t="inlineStr">
        <is>
          <t>62行 6列，源：None 备：</t>
        </is>
      </c>
      <c r="FD1092" s="0" t="inlineStr">
        <is>
          <t>62行 10列，源：None 备：100000000000000</t>
        </is>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YES!PK__info_sql__3213E83FEEEAFE12</t>
        </is>
      </c>
      <c r="J1093" s="0" t="inlineStr">
        <is>
          <t>YES! 主键相关索引</t>
        </is>
      </c>
      <c r="K1093" s="0" t="inlineStr">
        <is>
          <t xml:space="preserve"> NO!  	 id列源备映射错误，源端为int None位	期望更改为text	实际备端为int None位</t>
        </is>
      </c>
      <c r="EQ1093" s="0" t="inlineStr">
        <is>
          <t>62行 7列，源：None 备：</t>
        </is>
      </c>
      <c r="FD1093" s="0" t="inlineStr">
        <is>
          <t>62行 11列，源：None 备：999999999999999999999</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c_date列源备映射错误，源端为sql_variant 0位	期望更改为text	实际备端为sql_variant 0位</t>
        </is>
      </c>
      <c r="EQ1094" s="0" t="inlineStr">
        <is>
          <t>62行 8列，源：None 备：</t>
        </is>
      </c>
      <c r="FD1094" s="0" t="inlineStr">
        <is>
          <t>62行 12列，源：None 备：0.99999999999999999999999999900000000000</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c_time列源备映射错误，源端为sql_variant 0位	期望更改为text	实际备端为sql_variant 0位</t>
        </is>
      </c>
      <c r="EQ1095" s="0" t="inlineStr">
        <is>
          <t>62行 9列，源：None 备：</t>
        </is>
      </c>
      <c r="FD1095" s="0" t="inlineStr">
        <is>
          <t>62行 13列，源：None 备：999999999999999999999.9999990000</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c_datetime2列源备映射错误，源端为sql_variant 0位	期望更改为text	实际备端为sql_variant 0位</t>
        </is>
      </c>
      <c r="EQ1096" s="0" t="inlineStr">
        <is>
          <t>62行 10列，源：None 备：</t>
        </is>
      </c>
      <c r="FD1096" s="0" t="inlineStr">
        <is>
          <t>62行 14列，源：None 备：9999999999.99</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c_datetimeoffset列源备映射错误，源端为sql_variant 0位	期望更改为text	实际备端为sql_variant 0位</t>
        </is>
      </c>
      <c r="EQ1097" s="0" t="inlineStr">
        <is>
          <t>62行 11列，源：None 备：</t>
        </is>
      </c>
      <c r="FD1097" s="0" t="inlineStr">
        <is>
          <t>62行 15列，源：nan 备：</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c_tinyint列源备映射错误，源端为sql_variant 0位	期望更改为text	实际备端为sql_variant 0位</t>
        </is>
      </c>
      <c r="EQ1098" s="0" t="inlineStr">
        <is>
          <t>62行 12列，源：None 备：</t>
        </is>
      </c>
      <c r="FD1098" s="0" t="inlineStr">
        <is>
          <t>62行 16列，源：nan 备：</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c_smallint列源备映射错误，源端为sql_variant 0位	期望更改为text	实际备端为sql_variant 0位</t>
        </is>
      </c>
      <c r="EQ1099" s="0" t="inlineStr">
        <is>
          <t>62行 13列，源：None 备：</t>
        </is>
      </c>
      <c r="FD1099" s="0" t="inlineStr">
        <is>
          <t>62行 17列，源：None 备：</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c_int列源备映射错误，源端为sql_variant 0位	期望更改为text	实际备端为sql_variant 0位</t>
        </is>
      </c>
      <c r="EQ1100" s="0" t="inlineStr">
        <is>
          <t>62行 14列，源：None 备：</t>
        </is>
      </c>
      <c r="FD1100" s="0" t="inlineStr">
        <is>
          <t>62行 18列，源：None 备：</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c_sdt列源备映射错误，源端为sql_variant 0位	期望更改为text	实际备端为sql_variant 0位</t>
        </is>
      </c>
      <c r="EQ1101" s="0" t="inlineStr">
        <is>
          <t>62行 15列，源：nan 备：</t>
        </is>
      </c>
      <c r="FD1101" s="0" t="inlineStr">
        <is>
          <t>62行 19列，源：None 备：</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c_real列源备映射错误，源端为sql_variant 0位	期望更改为text	实际备端为sql_variant 0位</t>
        </is>
      </c>
      <c r="EQ1102" s="0" t="inlineStr">
        <is>
          <t>62行 16列，源：nan 备：</t>
        </is>
      </c>
      <c r="FD1102" s="0" t="inlineStr">
        <is>
          <t>63行 0列，源：204 备：515</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c_money列源备映射错误，源端为sql_variant 0位	期望更改为text	实际备端为sql_variant 0位</t>
        </is>
      </c>
      <c r="EQ1103" s="0" t="inlineStr">
        <is>
          <t>62行 17列，源：None 备：</t>
        </is>
      </c>
      <c r="FD1103" s="0" t="inlineStr">
        <is>
          <t>63行 1列，源：nan 备：</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c_datetime列源备映射错误，源端为sql_variant 0位	期望更改为text	实际备端为sql_variant 0位</t>
        </is>
      </c>
      <c r="EQ1104" s="0" t="inlineStr">
        <is>
          <t>62行 18列，源：None 备：</t>
        </is>
      </c>
      <c r="FD1104" s="0" t="inlineStr">
        <is>
          <t>63行 2列，源：nan 备：</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c_float列源备映射错误，源端为sql_variant 0位	期望更改为text	实际备端为sql_variant 0位</t>
        </is>
      </c>
      <c r="EQ1105" s="0" t="inlineStr">
        <is>
          <t>62行 19列，源：None 备：</t>
        </is>
      </c>
      <c r="FD1105" s="0" t="inlineStr">
        <is>
          <t>63行 3列，源：nan 备：</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c_bit列源备映射错误，源端为sql_variant 0位	期望更改为text	实际备端为sql_variant 0位</t>
        </is>
      </c>
      <c r="EQ1106" s="0" t="inlineStr">
        <is>
          <t>63行 0列，源：154 备：211</t>
        </is>
      </c>
      <c r="FD1106" s="0" t="inlineStr">
        <is>
          <t>63行 4列，源：nan 备：</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c_decimal列源备映射错误，源端为sql_variant 0位	期望更改为text	实际备端为sql_variant 0位</t>
        </is>
      </c>
      <c r="EQ1107" s="0" t="inlineStr">
        <is>
          <t>63行 1列，源：nan 备：</t>
        </is>
      </c>
      <c r="FD1107" s="0" t="inlineStr">
        <is>
          <t>63行 5列，源：None 备：0</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c_uniqueidentifier列源备映射错误，源端为sql_variant 0位	期望更改为text	实际备端为sql_variant 0位</t>
        </is>
      </c>
      <c r="EQ1108" s="0" t="inlineStr">
        <is>
          <t>63行 2列，源：nan 备：</t>
        </is>
      </c>
      <c r="FD1108" s="0" t="inlineStr">
        <is>
          <t>63行 6列，源：None 备：1</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c_smallmoney列源备映射错误，源端为sql_variant 0位	期望更改为text	实际备端为sql_variant 0位</t>
        </is>
      </c>
      <c r="EQ1109" s="0" t="inlineStr">
        <is>
          <t>63行 3列，源：nan 备：</t>
        </is>
      </c>
      <c r="FD1109" s="0" t="inlineStr">
        <is>
          <t>63行 7列，源：None 备：0.00000000000000000000000000100000000000</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c_bigint列源备映射错误，源端为sql_variant 0位	期望更改为text	实际备端为sql_variant 0位</t>
        </is>
      </c>
      <c r="EQ1110" s="0" t="inlineStr">
        <is>
          <t>63行 4列，源：nan 备：</t>
        </is>
      </c>
      <c r="FD1110" s="0" t="inlineStr">
        <is>
          <t>63行 8列，源：None 备：0.0000000010</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c_varbinary_20列源备映射错误，源端为sql_variant 0位	期望更改为text	实际备端为sql_variant 0位</t>
        </is>
      </c>
      <c r="EQ1111" s="0" t="inlineStr">
        <is>
          <t>63行 5列，源：None 备：</t>
        </is>
      </c>
      <c r="FD1111" s="0" t="inlineStr">
        <is>
          <t>63行 9列，源：None 备：0.0001</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c_varchar_20列源备映射错误，源端为sql_variant 0位	期望更改为text	实际备端为sql_variant 0位</t>
        </is>
      </c>
      <c r="EQ1112" s="0" t="inlineStr">
        <is>
          <t>63行 6列，源：None 备：</t>
        </is>
      </c>
      <c r="FD1112" s="0" t="inlineStr">
        <is>
          <t>63行 10列，源：None 备：0</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c_binary_20列源备映射错误，源端为sql_variant 0位	期望更改为text	实际备端为sql_variant 0位</t>
        </is>
      </c>
      <c r="EQ1113" s="0" t="inlineStr">
        <is>
          <t>63行 7列，源：None 备：</t>
        </is>
      </c>
      <c r="FD1113" s="0" t="inlineStr">
        <is>
          <t>63行 11列，源：None 备：1</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c_char_20列源备映射错误，源端为sql_variant 0位	期望更改为text	实际备端为sql_variant 0位</t>
        </is>
      </c>
      <c r="EQ1114" s="0" t="inlineStr">
        <is>
          <t>63行 8列，源：None 备：</t>
        </is>
      </c>
      <c r="FD1114" s="0" t="inlineStr">
        <is>
          <t>63行 12列，源：None 备：0.00000000000000000000000000000100000000</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c_nvarchar_20列源备映射错误，源端为sql_variant 0位	期望更改为text	实际备端为sql_variant 0位</t>
        </is>
      </c>
      <c r="EQ1115" s="0" t="inlineStr">
        <is>
          <t>63行 9列，源：None 备：</t>
        </is>
      </c>
      <c r="FD1115" s="0" t="inlineStr">
        <is>
          <t>63行 13列，源：None 备：0.0000010000</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c_nchar_20列源备映射错误，源端为sql_variant 0位	期望更改为text	实际备端为sql_variant 0位</t>
        </is>
      </c>
      <c r="EQ1116" s="0" t="inlineStr">
        <is>
          <t>63行 10列，源：None 备：</t>
        </is>
      </c>
      <c r="FD1116" s="0" t="inlineStr">
        <is>
          <t>63行 14列，源：None 备：0.01</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c_timestamp列源备映射错误，源端为timestamp None位	期望更改为text	实际备端为timestamp None位</t>
        </is>
      </c>
      <c r="EQ1117" s="0" t="inlineStr">
        <is>
          <t>63行 11列，源：None 备：</t>
        </is>
      </c>
      <c r="FD1117" s="0" t="inlineStr">
        <is>
          <t>63行 15列，源：6.62607015e-34 备：</t>
        </is>
      </c>
    </row>
    <row r="1118">
      <c r="A1118" s="0" t="inlineStr">
        <is>
          <t>info_varchar_dml_batch2_pk_irp2</t>
        </is>
      </c>
      <c r="K1118" s="0" t="inlineStr">
        <is>
          <t>[0;34m info_varchar_dml_batch2_pk_irp2 [0m源备字段数相同，源端字段：4 	备端字段4</t>
        </is>
      </c>
      <c r="W1118" s="0" t="inlineStr">
        <is>
          <t>YES 源备无差异</t>
        </is>
      </c>
      <c r="X1118" s="0">
        <f>A1118</f>
        <v/>
      </c>
      <c r="EQ1118" s="0" t="inlineStr">
        <is>
          <t>63行 12列，源：None 备：</t>
        </is>
      </c>
      <c r="FD1118" s="0" t="inlineStr">
        <is>
          <t>63行 16列，源：299792448.0 备：</t>
        </is>
      </c>
    </row>
    <row r="1119">
      <c r="B1119" s="0" t="inlineStr">
        <is>
          <t>YES</t>
        </is>
      </c>
      <c r="C1119" s="0" t="inlineStr">
        <is>
          <t>NULL</t>
        </is>
      </c>
      <c r="D1119" s="0" t="inlineStr">
        <is>
          <t>NULL</t>
        </is>
      </c>
      <c r="E1119" s="0" t="inlineStr">
        <is>
          <t>NULL</t>
        </is>
      </c>
      <c r="F1119" s="0" t="inlineStr">
        <is>
          <t>NULL</t>
        </is>
      </c>
      <c r="G1119" s="0" t="inlineStr">
        <is>
          <t>NULL</t>
        </is>
      </c>
      <c r="H1119" s="0" t="inlineStr">
        <is>
          <t>NULL</t>
        </is>
      </c>
      <c r="I1119" s="0" t="inlineStr">
        <is>
          <t>YES!PK__info_var__3213E83FF27A2C5A</t>
        </is>
      </c>
      <c r="J1119" s="0" t="inlineStr">
        <is>
          <t>YES! 主键相关索引</t>
        </is>
      </c>
      <c r="K1119" s="0" t="inlineStr">
        <is>
          <t xml:space="preserve"> NO!  	 id列源备映射错误，源端为int None位	期望更改为text	实际备端为int None位</t>
        </is>
      </c>
      <c r="EQ1119" s="0" t="inlineStr">
        <is>
          <t>63行 13列，源：None 备：</t>
        </is>
      </c>
      <c r="FD1119" s="0" t="inlineStr">
        <is>
          <t>63行 19列，源：True 备：</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c_varchar列源备映射错误，源端为varchar 1位	期望更改为text	实际备端为varchar 1位</t>
        </is>
      </c>
      <c r="EQ1120" s="0" t="inlineStr">
        <is>
          <t>63行 14列，源：None 备：</t>
        </is>
      </c>
      <c r="FD1120" s="0" t="inlineStr">
        <is>
          <t>64行 0列，源：205 备：52</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c_varchar20列源备映射错误，源端为varchar 20位	期望更改为text	实际备端为varchar 20位</t>
        </is>
      </c>
      <c r="EQ1121" s="0" t="inlineStr">
        <is>
          <t>63行 15列，源：nan 备：</t>
        </is>
      </c>
      <c r="FD1121" s="0" t="inlineStr">
        <is>
          <t>64行 1列，源：nan 备：255</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c_varchar200列源备映射错误，源端为varchar 200位	期望更改为text	实际备端为varchar 200位</t>
        </is>
      </c>
      <c r="EQ1122" s="0" t="inlineStr">
        <is>
          <t>63行 16列，源：nan 备：</t>
        </is>
      </c>
      <c r="FD1122" s="0" t="inlineStr">
        <is>
          <t>64行 2列，源：nan 备：32767</t>
        </is>
      </c>
    </row>
    <row r="1123">
      <c r="K1123" s="0" t="inlineStr">
        <is>
          <t>~ 空表</t>
        </is>
      </c>
      <c r="EQ1123" s="0" t="inlineStr">
        <is>
          <t>63行 17列，源：None 备：</t>
        </is>
      </c>
      <c r="FD1123" s="0" t="inlineStr">
        <is>
          <t>64行 3列，源：nan 备：2147483647</t>
        </is>
      </c>
    </row>
    <row r="1124">
      <c r="A1124" s="0" t="inlineStr">
        <is>
          <t>info_sql_variant_dml_single_pk_drp</t>
        </is>
      </c>
      <c r="K1124" s="0" t="inlineStr">
        <is>
          <t>[0;34m info_sql_variant_dml_single_pk_drp [0m源备字段数相同，源端字段：25 	备端字段25</t>
        </is>
      </c>
      <c r="W1124" s="16">
        <f>HYPERLINK("#2026041723hbase0!EE2","NO 源备存在差异，共3个")</f>
        <v/>
      </c>
      <c r="X1124" s="0">
        <f>A1124</f>
        <v/>
      </c>
      <c r="EQ1124" s="0" t="inlineStr">
        <is>
          <t>63行 18列，源：None 备：</t>
        </is>
      </c>
      <c r="FD1124" s="0" t="inlineStr">
        <is>
          <t>64行 4列，源：nan 备：9223372036854775807</t>
        </is>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YES!PK__info_sql__3213E83F0E22FCD6</t>
        </is>
      </c>
      <c r="J1125" s="0" t="inlineStr">
        <is>
          <t>YES! 主键相关索引</t>
        </is>
      </c>
      <c r="K1125" s="0" t="inlineStr">
        <is>
          <t xml:space="preserve"> NO!  	 id列源备映射错误，源端为int None位	期望更改为text	实际备端为int None位</t>
        </is>
      </c>
      <c r="EQ1125" s="0" t="inlineStr">
        <is>
          <t>63行 19列，源：None 备：</t>
        </is>
      </c>
      <c r="FD1125" s="0" t="inlineStr">
        <is>
          <t>64行 5列，源：None 备：</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c_date列源备映射错误，源端为sql_variant 0位	期望更改为text	实际备端为sql_variant 0位</t>
        </is>
      </c>
      <c r="EQ1126" s="0" t="inlineStr">
        <is>
          <t>64行 0列，源：155 备：212</t>
        </is>
      </c>
      <c r="FD1126" s="0" t="inlineStr">
        <is>
          <t>64行 6列，源：None 备：</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c_time列源备映射错误，源端为sql_variant 0位	期望更改为text	实际备端为sql_variant 0位</t>
        </is>
      </c>
      <c r="EQ1127" s="0" t="inlineStr">
        <is>
          <t>64行 1列，源：nan 备：</t>
        </is>
      </c>
      <c r="FD1127" s="0" t="inlineStr">
        <is>
          <t>64行 7列，源：None 备：</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c_datetime2列源备映射错误，源端为sql_variant 0位	期望更改为text	实际备端为sql_variant 0位</t>
        </is>
      </c>
      <c r="EQ1128" s="0" t="inlineStr">
        <is>
          <t>64行 2列，源：nan 备：</t>
        </is>
      </c>
      <c r="FD1128" s="0" t="inlineStr">
        <is>
          <t>64行 8列，源：None 备：</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c_datetimeoffset列源备映射错误，源端为sql_variant 0位	期望更改为text	实际备端为sql_variant 0位</t>
        </is>
      </c>
      <c r="EQ1129" s="0" t="inlineStr">
        <is>
          <t>64行 3列，源：nan 备：</t>
        </is>
      </c>
      <c r="FD1129" s="0" t="inlineStr">
        <is>
          <t>64行 9列，源：None 备：</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c_tinyint列源备映射错误，源端为sql_variant 0位	期望更改为text	实际备端为sql_variant 0位</t>
        </is>
      </c>
      <c r="EQ1130" s="0" t="inlineStr">
        <is>
          <t>64行 4列，源：nan 备：</t>
        </is>
      </c>
      <c r="FD1130" s="0" t="inlineStr">
        <is>
          <t>64行 10列，源：None 备：</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c_smallint列源备映射错误，源端为sql_variant 0位	期望更改为text	实际备端为sql_variant 0位</t>
        </is>
      </c>
      <c r="EQ1131" s="0" t="inlineStr">
        <is>
          <t>64行 5列，源：None 备：</t>
        </is>
      </c>
      <c r="FD1131" s="0" t="inlineStr">
        <is>
          <t>64行 11列，源：None 备：</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c_int列源备映射错误，源端为sql_variant 0位	期望更改为text	实际备端为sql_variant 0位</t>
        </is>
      </c>
      <c r="EQ1132" s="0" t="inlineStr">
        <is>
          <t>64行 6列，源：None 备：</t>
        </is>
      </c>
      <c r="FD1132" s="0" t="inlineStr">
        <is>
          <t>64行 12列，源：None 备：</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c_sdt列源备映射错误，源端为sql_variant 0位	期望更改为text	实际备端为sql_variant 0位</t>
        </is>
      </c>
      <c r="EQ1133" s="0" t="inlineStr">
        <is>
          <t>64行 7列，源：None 备：</t>
        </is>
      </c>
      <c r="FD1133" s="0" t="inlineStr">
        <is>
          <t>64行 13列，源：None 备：</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c_real列源备映射错误，源端为sql_variant 0位	期望更改为text	实际备端为sql_variant 0位</t>
        </is>
      </c>
      <c r="EQ1134" s="0" t="inlineStr">
        <is>
          <t>64行 8列，源：None 备：</t>
        </is>
      </c>
      <c r="FD1134" s="0" t="inlineStr">
        <is>
          <t>64行 14列，源：None 备：</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c_money列源备映射错误，源端为sql_variant 0位	期望更改为text	实际备端为sql_variant 0位</t>
        </is>
      </c>
      <c r="EQ1135" s="0" t="inlineStr">
        <is>
          <t>64行 9列，源：None 备：</t>
        </is>
      </c>
      <c r="FD1135" s="0" t="inlineStr">
        <is>
          <t>64行 15列，源：nan 备：</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c_datetime列源备映射错误，源端为sql_variant 0位	期望更改为text	实际备端为sql_variant 0位</t>
        </is>
      </c>
      <c r="EQ1136" s="0" t="inlineStr">
        <is>
          <t>64行 10列，源：None 备：</t>
        </is>
      </c>
      <c r="FD1136" s="0" t="inlineStr">
        <is>
          <t>64行 16列，源：nan 备：</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c_float列源备映射错误，源端为sql_variant 0位	期望更改为text	实际备端为sql_variant 0位</t>
        </is>
      </c>
      <c r="EQ1137" s="0" t="inlineStr">
        <is>
          <t>64行 11列，源：None 备：</t>
        </is>
      </c>
      <c r="FD1137" s="0" t="inlineStr">
        <is>
          <t>64行 17列，源：None 备：</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c_bit列源备映射错误，源端为sql_variant 0位	期望更改为text	实际备端为sql_variant 0位</t>
        </is>
      </c>
      <c r="EQ1138" s="0" t="inlineStr">
        <is>
          <t>64行 12列，源：None 备：</t>
        </is>
      </c>
      <c r="FD1138" s="0" t="inlineStr">
        <is>
          <t>64行 18列，源：None 备：</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c_decimal列源备映射错误，源端为sql_variant 0位	期望更改为text	实际备端为sql_variant 0位</t>
        </is>
      </c>
      <c r="EQ1139" s="0" t="inlineStr">
        <is>
          <t>64行 13列，源：None 备：</t>
        </is>
      </c>
      <c r="FD1139" s="0" t="inlineStr">
        <is>
          <t>64行 19列，源：None 备：</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c_uniqueidentifier列源备映射错误，源端为sql_variant 0位	期望更改为text	实际备端为sql_variant 0位</t>
        </is>
      </c>
      <c r="EQ1140" s="0" t="inlineStr">
        <is>
          <t>64行 14列，源：None 备：</t>
        </is>
      </c>
      <c r="FD1140" s="0" t="inlineStr">
        <is>
          <t>65行 0列，源：206 备：53</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c_smallmoney列源备映射错误，源端为sql_variant 0位	期望更改为text	实际备端为sql_variant 0位</t>
        </is>
      </c>
      <c r="EQ1141" s="0" t="inlineStr">
        <is>
          <t>64行 15列，源：nan 备：</t>
        </is>
      </c>
      <c r="FD1141" s="0" t="inlineStr">
        <is>
          <t>65行 1列，源：nan 备：</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c_bigint列源备映射错误，源端为sql_variant 0位	期望更改为text	实际备端为sql_variant 0位</t>
        </is>
      </c>
      <c r="EQ1142" s="0" t="inlineStr">
        <is>
          <t>64行 16列，源：nan 备：</t>
        </is>
      </c>
      <c r="FD1142" s="0" t="inlineStr">
        <is>
          <t>65行 2列，源：nan 备：</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c_varbinary_20列源备映射错误，源端为sql_variant 0位	期望更改为text	实际备端为sql_variant 0位</t>
        </is>
      </c>
      <c r="EQ1143" s="0" t="inlineStr">
        <is>
          <t>64行 17列，源：None 备：</t>
        </is>
      </c>
      <c r="FD1143" s="0" t="inlineStr">
        <is>
          <t>65行 3列，源：nan 备：</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c_varchar_20列源备映射错误，源端为sql_variant 0位	期望更改为text	实际备端为sql_variant 0位</t>
        </is>
      </c>
      <c r="EQ1144" s="0" t="inlineStr">
        <is>
          <t>64行 18列，源：None 备：</t>
        </is>
      </c>
      <c r="FD1144" s="0" t="inlineStr">
        <is>
          <t>65行 4列，源：nan 备：</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c_binary_20列源备映射错误，源端为sql_variant 0位	期望更改为text	实际备端为sql_variant 0位</t>
        </is>
      </c>
      <c r="EQ1145" s="0" t="inlineStr">
        <is>
          <t>64行 19列，源：None 备：</t>
        </is>
      </c>
      <c r="FD1145" s="0" t="inlineStr">
        <is>
          <t>65行 5列，源：None 备：</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c_char_20列源备映射错误，源端为sql_variant 0位	期望更改为text	实际备端为sql_variant 0位</t>
        </is>
      </c>
      <c r="EQ1146" s="0" t="inlineStr">
        <is>
          <t>65行 0列，源：156 备：213</t>
        </is>
      </c>
      <c r="FD1146" s="0" t="inlineStr">
        <is>
          <t>65行 6列，源：None 备：</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c_nvarchar_20列源备映射错误，源端为sql_variant 0位	期望更改为text	实际备端为sql_variant 0位</t>
        </is>
      </c>
      <c r="EQ1147" s="0" t="inlineStr">
        <is>
          <t>65行 1列，源：nan 备：</t>
        </is>
      </c>
      <c r="FD1147" s="0" t="inlineStr">
        <is>
          <t>65行 7列，源：None 备：</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c_nchar_20列源备映射错误，源端为sql_variant 0位	期望更改为text	实际备端为sql_variant 0位</t>
        </is>
      </c>
      <c r="EQ1148" s="0" t="inlineStr">
        <is>
          <t>65行 2列，源：nan 备：</t>
        </is>
      </c>
      <c r="FD1148" s="0" t="inlineStr">
        <is>
          <t>65行 8列，源：None 备：</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c_timestamp列源备映射错误，源端为timestamp None位	期望更改为text	实际备端为timestamp None位</t>
        </is>
      </c>
      <c r="EQ1149" s="0" t="inlineStr">
        <is>
          <t>65行 3列，源：nan 备：</t>
        </is>
      </c>
      <c r="FD1149" s="0" t="inlineStr">
        <is>
          <t>65行 9列，源：None 备：</t>
        </is>
      </c>
    </row>
    <row r="1150">
      <c r="A1150" s="0" t="inlineStr">
        <is>
          <t>info_int_dml_batch1_pk_irp1</t>
        </is>
      </c>
      <c r="K1150" s="0" t="inlineStr">
        <is>
          <t>[0;34m info_int_dml_batch1_pk_irp1 [0m源备字段数相同，源端字段：20 	备端字段20</t>
        </is>
      </c>
      <c r="W1150" s="16">
        <f>HYPERLINK("#2026041723hbase0!EF2","NO 源备存在差异，共313个")</f>
        <v/>
      </c>
      <c r="X1150" s="0">
        <f>A1150</f>
        <v/>
      </c>
      <c r="EQ1150" s="0" t="inlineStr">
        <is>
          <t>65行 4列，源：nan 备：</t>
        </is>
      </c>
      <c r="FD1150" s="0" t="inlineStr">
        <is>
          <t>65行 10列，源：None 备：</t>
        </is>
      </c>
    </row>
    <row r="1151">
      <c r="B1151" s="0" t="inlineStr">
        <is>
          <t>YES</t>
        </is>
      </c>
      <c r="C1151" s="0" t="inlineStr">
        <is>
          <t>NULL</t>
        </is>
      </c>
      <c r="D1151" s="0" t="inlineStr">
        <is>
          <t>NULL</t>
        </is>
      </c>
      <c r="E1151" s="0" t="inlineStr">
        <is>
          <t>NULL</t>
        </is>
      </c>
      <c r="F1151" s="0" t="inlineStr">
        <is>
          <t>NULL</t>
        </is>
      </c>
      <c r="G1151" s="0" t="inlineStr">
        <is>
          <t>NULL</t>
        </is>
      </c>
      <c r="H1151" s="0" t="inlineStr">
        <is>
          <t>NULL</t>
        </is>
      </c>
      <c r="I1151" s="0" t="inlineStr">
        <is>
          <t>YES!PK__info_int__3213E83F272FD834</t>
        </is>
      </c>
      <c r="J1151" s="0" t="inlineStr">
        <is>
          <t>YES! 主键相关索引</t>
        </is>
      </c>
      <c r="K1151" s="0" t="inlineStr">
        <is>
          <t xml:space="preserve"> NO!  	 id列源备映射错误，源端为int None位	期望更改为text	实际备端为int None位</t>
        </is>
      </c>
      <c r="EQ1151" s="0" t="inlineStr">
        <is>
          <t>65行 5列，源：None 备：</t>
        </is>
      </c>
      <c r="FD1151" s="0" t="inlineStr">
        <is>
          <t>65行 11列，源：None 备：</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c_tinyint列源备映射错误，源端为tinyint None位	期望更改为text	实际备端为tinyint None位</t>
        </is>
      </c>
      <c r="EQ1152" s="0" t="inlineStr">
        <is>
          <t>65行 6列，源：None 备：</t>
        </is>
      </c>
      <c r="FD1152" s="0" t="inlineStr">
        <is>
          <t>65行 12列，源：None 备：</t>
        </is>
      </c>
    </row>
    <row r="1153">
      <c r="B1153" s="0" t="inlineStr">
        <is>
          <t>NULL</t>
        </is>
      </c>
      <c r="C1153" s="0" t="inlineStr">
        <is>
          <t>NULL</t>
        </is>
      </c>
      <c r="D1153" s="0" t="inlineStr">
        <is>
          <t>NULL</t>
        </is>
      </c>
      <c r="E1153" s="0" t="inlineStr">
        <is>
          <t>NULL</t>
        </is>
      </c>
      <c r="F1153" s="0" t="inlineStr">
        <is>
          <t>NULL</t>
        </is>
      </c>
      <c r="G1153" s="0" t="inlineStr">
        <is>
          <t>NULL</t>
        </is>
      </c>
      <c r="H1153" s="0" t="inlineStr">
        <is>
          <t>NULL</t>
        </is>
      </c>
      <c r="I1153" s="0" t="inlineStr">
        <is>
          <t>NULL</t>
        </is>
      </c>
      <c r="J1153" s="0" t="inlineStr">
        <is>
          <t>NULL</t>
        </is>
      </c>
      <c r="K1153" s="0" t="inlineStr">
        <is>
          <t xml:space="preserve"> NO!  	 c_smallint列源备映射错误，源端为smallint None位	期望更改为text	实际备端为smallint None位</t>
        </is>
      </c>
      <c r="EQ1153" s="0" t="inlineStr">
        <is>
          <t>65行 7列，源：None 备：</t>
        </is>
      </c>
      <c r="FD1153" s="0" t="inlineStr">
        <is>
          <t>65行 13列，源：None 备：</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c_int列源备映射错误，源端为int None位	期望更改为text	实际备端为int None位</t>
        </is>
      </c>
      <c r="EQ1154" s="0" t="inlineStr">
        <is>
          <t>65行 8列，源：None 备：</t>
        </is>
      </c>
      <c r="FD1154" s="0" t="inlineStr">
        <is>
          <t>65行 14列，源：None 备：</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c_bigint列源备映射错误，源端为bigint None位	期望更改为text	实际备端为bigint None位</t>
        </is>
      </c>
      <c r="EQ1155" s="0" t="inlineStr">
        <is>
          <t>65行 9列，源：None 备：</t>
        </is>
      </c>
      <c r="FD1155" s="0" t="inlineStr">
        <is>
          <t>65行 15列，源：nan 备：</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c_decimal列源备映射错误，源端为decimal None位	期望更改为text	实际备端为decimal None位</t>
        </is>
      </c>
      <c r="EQ1156" s="0" t="inlineStr">
        <is>
          <t>65行 10列，源：None 备：</t>
        </is>
      </c>
      <c r="FD1156" s="0" t="inlineStr">
        <is>
          <t>65行 16列，源：nan 备：</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c_decimal38列源备映射错误，源端为decimal None位	期望更改为text	实际备端为decimal None位</t>
        </is>
      </c>
      <c r="EQ1157" s="0" t="inlineStr">
        <is>
          <t>65行 11列，源：None 备：</t>
        </is>
      </c>
      <c r="FD1157" s="0" t="inlineStr">
        <is>
          <t>65行 17列，源：None 备：</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c_decimal38_38列源备映射错误，源端为decimal None位	期望更改为text	实际备端为decimal None位</t>
        </is>
      </c>
      <c r="EQ1158" s="0" t="inlineStr">
        <is>
          <t>65行 12列，源：None 备：</t>
        </is>
      </c>
      <c r="FD1158" s="0" t="inlineStr">
        <is>
          <t>65行 18列，源：None 备：</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c_decimal38_10列源备映射错误，源端为decimal None位	期望更改为text	实际备端为decimal None位</t>
        </is>
      </c>
      <c r="EQ1159" s="0" t="inlineStr">
        <is>
          <t>65行 13列，源：None 备：</t>
        </is>
      </c>
      <c r="FD1159" s="0" t="inlineStr">
        <is>
          <t>65行 19列，源：None 备：</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c_decimal19_4列源备映射错误，源端为decimal None位	期望更改为text	实际备端为decimal None位</t>
        </is>
      </c>
      <c r="EQ1160" s="0" t="inlineStr">
        <is>
          <t>65行 14列，源：None 备：</t>
        </is>
      </c>
      <c r="FD1160" s="0" t="inlineStr">
        <is>
          <t>66行 0列，源：207 备：54</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c_numeric列源备映射错误，源端为numeric None位	期望更改为text	实际备端为numeric None位</t>
        </is>
      </c>
      <c r="EQ1161" s="0" t="inlineStr">
        <is>
          <t>65行 15列，源：nan 备：</t>
        </is>
      </c>
      <c r="FD1161" s="0" t="inlineStr">
        <is>
          <t>66行 1列，源：nan 备：123</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c_numeric38列源备映射错误，源端为numeric None位	期望更改为text	实际备端为numeric None位</t>
        </is>
      </c>
      <c r="EQ1162" s="0" t="inlineStr">
        <is>
          <t>65行 16列，源：nan 备：</t>
        </is>
      </c>
      <c r="FD1162" s="0" t="inlineStr">
        <is>
          <t>66行 2列，源：nan 备：12345</t>
        </is>
      </c>
    </row>
    <row r="1163">
      <c r="B1163" s="0" t="inlineStr">
        <is>
          <t>NULL</t>
        </is>
      </c>
      <c r="C1163" s="0" t="inlineStr">
        <is>
          <t>NULL</t>
        </is>
      </c>
      <c r="D1163" s="0" t="inlineStr">
        <is>
          <t>NULL</t>
        </is>
      </c>
      <c r="E1163" s="0" t="inlineStr">
        <is>
          <t>NULL</t>
        </is>
      </c>
      <c r="F1163" s="0" t="inlineStr">
        <is>
          <t>NULL</t>
        </is>
      </c>
      <c r="G1163" s="0" t="inlineStr">
        <is>
          <t>NULL</t>
        </is>
      </c>
      <c r="H1163" s="0" t="inlineStr">
        <is>
          <t>NULL</t>
        </is>
      </c>
      <c r="I1163" s="0" t="inlineStr">
        <is>
          <t>NULL</t>
        </is>
      </c>
      <c r="J1163" s="0" t="inlineStr">
        <is>
          <t>NULL</t>
        </is>
      </c>
      <c r="K1163" s="0" t="inlineStr">
        <is>
          <t xml:space="preserve"> NO!  	 c_numeric38_38列源备映射错误，源端为numeric None位	期望更改为text	实际备端为numeric None位</t>
        </is>
      </c>
      <c r="EQ1163" s="0" t="inlineStr">
        <is>
          <t>65行 17列，源：None 备：</t>
        </is>
      </c>
      <c r="FD1163" s="0" t="inlineStr">
        <is>
          <t>66行 3列，源：nan 备：1234567890</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c_numeric38_10列源备映射错误，源端为numeric None位	期望更改为text	实际备端为numeric None位</t>
        </is>
      </c>
      <c r="EQ1164" s="0" t="inlineStr">
        <is>
          <t>65行 18列，源：None 备：</t>
        </is>
      </c>
      <c r="FD1164" s="0" t="inlineStr">
        <is>
          <t>66行 4列，源：nan 备：1234567890123456</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c_numeric18_2列源备映射错误，源端为numeric None位	期望更改为text	实际备端为numeric None位</t>
        </is>
      </c>
      <c r="EQ1165" s="0" t="inlineStr">
        <is>
          <t>65行 19列，源：None 备：</t>
        </is>
      </c>
      <c r="FD1165" s="0" t="inlineStr">
        <is>
          <t>66行 5列，源：None 备：</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c_float列源备映射错误，源端为float None位	期望更改为text	实际备端为float None位</t>
        </is>
      </c>
      <c r="EQ1166" s="0" t="inlineStr">
        <is>
          <t>66行 0列，源：157 备：214</t>
        </is>
      </c>
      <c r="FD1166" s="0" t="inlineStr">
        <is>
          <t>66行 6列，源：None 备：</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c_real列源备映射错误，源端为real None位	期望更改为text	实际备端为real None位</t>
        </is>
      </c>
      <c r="EQ1167" s="0" t="inlineStr">
        <is>
          <t>66行 1列，源：nan 备：</t>
        </is>
      </c>
      <c r="FD1167" s="0" t="inlineStr">
        <is>
          <t>66行 7列，源：None 备：</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c_money列源备映射错误，源端为money None位	期望更改为text	实际备端为money None位</t>
        </is>
      </c>
      <c r="EQ1168" s="0" t="inlineStr">
        <is>
          <t>66行 2列，源：nan 备：</t>
        </is>
      </c>
      <c r="FD1168" s="0" t="inlineStr">
        <is>
          <t>66行 8列，源：None 备：</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c_smallmoney列源备映射错误，源端为smallmoney None位	期望更改为text	实际备端为smallmoney None位</t>
        </is>
      </c>
      <c r="EQ1169" s="0" t="inlineStr">
        <is>
          <t>66行 3列，源：nan 备：</t>
        </is>
      </c>
      <c r="FD1169" s="0" t="inlineStr">
        <is>
          <t>66行 9列，源：None 备：</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c_bit列源备映射错误，源端为bit None位	期望更改为text	实际备端为bit None位</t>
        </is>
      </c>
      <c r="EQ1170" s="0" t="inlineStr">
        <is>
          <t>66行 4列，源：nan 备：</t>
        </is>
      </c>
      <c r="FD1170" s="0" t="inlineStr">
        <is>
          <t>66行 10列，源：None 备：</t>
        </is>
      </c>
    </row>
    <row r="1171">
      <c r="A1171" s="0" t="inlineStr">
        <is>
          <t>info_nvarchar_dml_batch2_pk_irp1</t>
        </is>
      </c>
      <c r="K1171" s="0" t="inlineStr">
        <is>
          <t>[0;34m info_nvarchar_dml_batch2_pk_irp1 [0m源备字段数相同，源端字段：4 	备端字段4</t>
        </is>
      </c>
      <c r="W1171" s="16">
        <f>HYPERLINK("#2026041723hbase0!EG2","NO 源备存在差异，共3个")</f>
        <v/>
      </c>
      <c r="X1171" s="0">
        <f>A1171</f>
        <v/>
      </c>
      <c r="EQ1171" s="0" t="inlineStr">
        <is>
          <t>66行 5列，源：None 备：</t>
        </is>
      </c>
      <c r="FD1171" s="0" t="inlineStr">
        <is>
          <t>66行 11列，源：None 备：</t>
        </is>
      </c>
    </row>
    <row r="1172">
      <c r="B1172" s="0" t="inlineStr">
        <is>
          <t>YES</t>
        </is>
      </c>
      <c r="C1172" s="0" t="inlineStr">
        <is>
          <t>NULL</t>
        </is>
      </c>
      <c r="D1172" s="0" t="inlineStr">
        <is>
          <t>NULL</t>
        </is>
      </c>
      <c r="E1172" s="0" t="inlineStr">
        <is>
          <t>NULL</t>
        </is>
      </c>
      <c r="F1172" s="0" t="inlineStr">
        <is>
          <t>NULL</t>
        </is>
      </c>
      <c r="G1172" s="0" t="inlineStr">
        <is>
          <t>NULL</t>
        </is>
      </c>
      <c r="H1172" s="0" t="inlineStr">
        <is>
          <t>NULL</t>
        </is>
      </c>
      <c r="I1172" s="0" t="inlineStr">
        <is>
          <t>YES!PK__info_nva__3213E83FB9640613</t>
        </is>
      </c>
      <c r="J1172" s="0" t="inlineStr">
        <is>
          <t>YES! 主键相关索引</t>
        </is>
      </c>
      <c r="K1172" s="0" t="inlineStr">
        <is>
          <t xml:space="preserve"> NO!  	 id列源备映射错误，源端为int None位	期望更改为text	实际备端为int None位</t>
        </is>
      </c>
      <c r="EQ1172" s="0" t="inlineStr">
        <is>
          <t>66行 6列，源：None 备：</t>
        </is>
      </c>
      <c r="FD1172" s="0" t="inlineStr">
        <is>
          <t>66行 12列，源：None 备：</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c_nvarchar列源备映射错误，源端为nvarchar 2位	期望更改为text	实际备端为nvarchar 2位</t>
        </is>
      </c>
      <c r="EQ1173" s="0" t="inlineStr">
        <is>
          <t>66行 7列，源：None 备：</t>
        </is>
      </c>
      <c r="FD1173" s="0" t="inlineStr">
        <is>
          <t>66行 13列，源：None 备：</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c_nvarchar20列源备映射错误，源端为nvarchar 40位	期望更改为text	实际备端为nvarchar 40位</t>
        </is>
      </c>
      <c r="EQ1174" s="0" t="inlineStr">
        <is>
          <t>66行 8列，源：None 备：</t>
        </is>
      </c>
      <c r="FD1174" s="0" t="inlineStr">
        <is>
          <t>66行 14列，源：None 备：</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c_nvarchar3500列源备映射错误，源端为nvarchar 7000位	期望更改为text	实际备端为nvarchar 7000位</t>
        </is>
      </c>
      <c r="EQ1175" s="0" t="inlineStr">
        <is>
          <t>66行 9列，源：None 备：</t>
        </is>
      </c>
      <c r="FD1175" s="0" t="inlineStr">
        <is>
          <t>66行 15列，源：nan 备：</t>
        </is>
      </c>
    </row>
    <row r="1176">
      <c r="A1176" s="0" t="inlineStr">
        <is>
          <t>info_uniqueidentifier_dml_single_pk_urp</t>
        </is>
      </c>
      <c r="K1176" s="0" t="inlineStr">
        <is>
          <t>[0;34m info_uniqueidentifier_dml_single_pk_urp [0m源备字段数相同，源端字段：2 	备端字段2</t>
        </is>
      </c>
      <c r="W1176" s="16">
        <f>HYPERLINK("#2026041723hbase0!EH2","NO 源备存在差异，共1个")</f>
        <v/>
      </c>
      <c r="X1176" s="0">
        <f>A1176</f>
        <v/>
      </c>
      <c r="EQ1176" s="0" t="inlineStr">
        <is>
          <t>66行 10列，源：None 备：</t>
        </is>
      </c>
      <c r="FD1176" s="0" t="inlineStr">
        <is>
          <t>66行 16列，源：nan 备：</t>
        </is>
      </c>
    </row>
    <row r="1177">
      <c r="B1177" s="0" t="inlineStr">
        <is>
          <t>YES</t>
        </is>
      </c>
      <c r="C1177" s="0" t="inlineStr">
        <is>
          <t>NULL</t>
        </is>
      </c>
      <c r="D1177" s="0" t="inlineStr">
        <is>
          <t>NULL</t>
        </is>
      </c>
      <c r="E1177" s="0" t="inlineStr">
        <is>
          <t>NULL</t>
        </is>
      </c>
      <c r="F1177" s="0" t="inlineStr">
        <is>
          <t>NULL</t>
        </is>
      </c>
      <c r="G1177" s="0" t="inlineStr">
        <is>
          <t>NULL</t>
        </is>
      </c>
      <c r="H1177" s="0" t="inlineStr">
        <is>
          <t>NULL</t>
        </is>
      </c>
      <c r="I1177" s="0" t="inlineStr">
        <is>
          <t>YES!PK__info_uni__3213E83F2D128DE1</t>
        </is>
      </c>
      <c r="J1177" s="0" t="inlineStr">
        <is>
          <t>YES! 主键相关索引</t>
        </is>
      </c>
      <c r="K1177" s="0" t="inlineStr">
        <is>
          <t xml:space="preserve"> NO!  	 id列源备映射错误，源端为int None位	期望更改为text	实际备端为int None位</t>
        </is>
      </c>
      <c r="EQ1177" s="0" t="inlineStr">
        <is>
          <t>66行 11列，源：None 备：</t>
        </is>
      </c>
      <c r="FD1177" s="0" t="inlineStr">
        <is>
          <t>66行 17列，源：None 备：</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c_uniqueidentifier列源备映射错误，源端为uniqueidentifier None位	期望更改为text	实际备端为uniqueidentifier None位</t>
        </is>
      </c>
      <c r="EQ1178" s="0" t="inlineStr">
        <is>
          <t>66行 12列，源：None 备：</t>
        </is>
      </c>
      <c r="FD1178" s="0" t="inlineStr">
        <is>
          <t>66行 18列，源：None 备：</t>
        </is>
      </c>
    </row>
    <row r="1179">
      <c r="A1179" s="0" t="inlineStr">
        <is>
          <t>info_datetime2_dml_single_pk_urp</t>
        </is>
      </c>
      <c r="K1179" s="0" t="inlineStr">
        <is>
          <t>[0;34m info_datetime2_dml_single_pk_urp [0m源备字段数相同，源端字段：9 	备端字段9</t>
        </is>
      </c>
      <c r="W1179" s="16">
        <f>HYPERLINK("#2026041723hbase0!EI2","NO 源备存在差异，共18个")</f>
        <v/>
      </c>
      <c r="X1179" s="0">
        <f>A1179</f>
        <v/>
      </c>
      <c r="EQ1179" s="0" t="inlineStr">
        <is>
          <t>66行 13列，源：None 备：</t>
        </is>
      </c>
      <c r="FD1179" s="0" t="inlineStr">
        <is>
          <t>66行 19列，源：None 备：</t>
        </is>
      </c>
    </row>
    <row r="1180">
      <c r="B1180" s="0" t="inlineStr">
        <is>
          <t>YES</t>
        </is>
      </c>
      <c r="C1180" s="0" t="inlineStr">
        <is>
          <t>NULL</t>
        </is>
      </c>
      <c r="D1180" s="0" t="inlineStr">
        <is>
          <t>NULL</t>
        </is>
      </c>
      <c r="E1180" s="0" t="inlineStr">
        <is>
          <t>NULL</t>
        </is>
      </c>
      <c r="F1180" s="0" t="inlineStr">
        <is>
          <t>NULL</t>
        </is>
      </c>
      <c r="G1180" s="0" t="inlineStr">
        <is>
          <t>NULL</t>
        </is>
      </c>
      <c r="H1180" s="0" t="inlineStr">
        <is>
          <t>NULL</t>
        </is>
      </c>
      <c r="I1180" s="0" t="inlineStr">
        <is>
          <t>YES!PK__info_dat__3213E83F9A1514A8</t>
        </is>
      </c>
      <c r="J1180" s="0" t="inlineStr">
        <is>
          <t>YES! 主键相关索引</t>
        </is>
      </c>
      <c r="K1180" s="0" t="inlineStr">
        <is>
          <t xml:space="preserve"> NO!  	 id列源备映射错误，源端为int None位	期望更改为text	实际备端为int None位</t>
        </is>
      </c>
      <c r="EQ1180" s="0" t="inlineStr">
        <is>
          <t>66行 14列，源：None 备：</t>
        </is>
      </c>
      <c r="FD1180" s="0" t="inlineStr">
        <is>
          <t>67行 0列，源：208 备：55</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c_dt2_0列源备映射错误，源端为datetime2 None位	期望更改为text	实际备端为datetime2 None位</t>
        </is>
      </c>
      <c r="EQ1181" s="0" t="inlineStr">
        <is>
          <t>66行 15列，源：nan 备：</t>
        </is>
      </c>
      <c r="FD1181" s="0" t="inlineStr">
        <is>
          <t>67行 1列，源：nan 备：0</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c_dt2_1列源备映射错误，源端为datetime2 None位	期望更改为text	实际备端为datetime2 None位</t>
        </is>
      </c>
      <c r="EQ1182" s="0" t="inlineStr">
        <is>
          <t>66行 16列，源：nan 备：</t>
        </is>
      </c>
      <c r="FD1182" s="0" t="inlineStr">
        <is>
          <t>67行 2列，源：nan 备：0</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c_dt2_2列源备映射错误，源端为datetime2 None位	期望更改为text	实际备端为datetime2 None位</t>
        </is>
      </c>
      <c r="EQ1183" s="0" t="inlineStr">
        <is>
          <t>66行 17列，源：None 备：</t>
        </is>
      </c>
      <c r="FD1183" s="0" t="inlineStr">
        <is>
          <t>67行 3列，源：nan 备：0</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c_dt2_3列源备映射错误，源端为datetime2 None位	期望更改为text	实际备端为datetime2 None位</t>
        </is>
      </c>
      <c r="EQ1184" s="0" t="inlineStr">
        <is>
          <t>66行 18列，源：None 备：</t>
        </is>
      </c>
      <c r="FD1184" s="0" t="inlineStr">
        <is>
          <t>67行 4列，源：nan 备：0</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c_dt2_4列源备映射错误，源端为datetime2 None位	期望更改为text	实际备端为datetime2 None位</t>
        </is>
      </c>
      <c r="EQ1185" s="0" t="inlineStr">
        <is>
          <t>66行 19列，源：None 备：</t>
        </is>
      </c>
      <c r="FD1185" s="0" t="inlineStr">
        <is>
          <t>67行 5列，源：None 备：</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c_dt2_5列源备映射错误，源端为datetime2 None位	期望更改为text	实际备端为datetime2 None位</t>
        </is>
      </c>
      <c r="EQ1186" s="0" t="inlineStr">
        <is>
          <t>67行 0列，源：158 备：215</t>
        </is>
      </c>
      <c r="FD1186" s="0" t="inlineStr">
        <is>
          <t>67行 6列，源：None 备：</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c_dt2_6列源备映射错误，源端为datetime2 None位	期望更改为text	实际备端为datetime2 None位</t>
        </is>
      </c>
      <c r="EQ1187" s="0" t="inlineStr">
        <is>
          <t>67行 1列，源：nan 备：</t>
        </is>
      </c>
      <c r="FD1187" s="0" t="inlineStr">
        <is>
          <t>67行 7列，源：None 备：</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c_dt2列源备映射错误，源端为datetime2 None位	期望更改为text	实际备端为datetime2 None位</t>
        </is>
      </c>
      <c r="EQ1188" s="0" t="inlineStr">
        <is>
          <t>67行 2列，源：nan 备：</t>
        </is>
      </c>
      <c r="FD1188" s="0" t="inlineStr">
        <is>
          <t>67行 8列，源：None 备：</t>
        </is>
      </c>
    </row>
    <row r="1189">
      <c r="A1189" s="0" t="inlineStr">
        <is>
          <t>info_geography_dml_single_pk_urp</t>
        </is>
      </c>
      <c r="K1189" s="0" t="inlineStr">
        <is>
          <t>[0;34m info_geography_dml_single_pk_urp [0m源备字段数相同，源端字段：2 	备端字段2</t>
        </is>
      </c>
      <c r="W1189" s="16">
        <f>HYPERLINK("#2026041723hbase0!EJ2","NO 源备存在差异，共5个")</f>
        <v/>
      </c>
      <c r="X1189" s="0">
        <f>A1189</f>
        <v/>
      </c>
      <c r="EQ1189" s="0" t="inlineStr">
        <is>
          <t>67行 3列，源：nan 备：</t>
        </is>
      </c>
      <c r="FD1189" s="0" t="inlineStr">
        <is>
          <t>67行 9列，源：None 备：</t>
        </is>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YES!PK__info_geo__3213E83FFA697EAF</t>
        </is>
      </c>
      <c r="J1190" s="0" t="inlineStr">
        <is>
          <t>YES! 主键相关索引</t>
        </is>
      </c>
      <c r="K1190" s="0" t="inlineStr">
        <is>
          <t xml:space="preserve"> NO!  	 id列源备映射错误，源端为int None位	期望更改为text	实际备端为int None位</t>
        </is>
      </c>
      <c r="EQ1190" s="0" t="inlineStr">
        <is>
          <t>67行 4列，源：nan 备：</t>
        </is>
      </c>
      <c r="FD1190" s="0" t="inlineStr">
        <is>
          <t>67行 10列，源：None 备：</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c_geography列源备映射错误，源端为geography -1位	期望更改为text	实际备端为geography -1位</t>
        </is>
      </c>
      <c r="EQ1191" s="0" t="inlineStr">
        <is>
          <t>67行 5列，源：None 备：</t>
        </is>
      </c>
      <c r="FD1191" s="0" t="inlineStr">
        <is>
          <t>67行 11列，源：None 备：</t>
        </is>
      </c>
    </row>
    <row r="1192">
      <c r="A1192" s="0" t="inlineStr">
        <is>
          <t>info_time_dml_batch2_pk_irp2</t>
        </is>
      </c>
      <c r="K1192" s="0" t="inlineStr">
        <is>
          <t>[0;34m info_time_dml_batch2_pk_irp2 [0m源备字段数相同，源端字段：9 	备端字段9</t>
        </is>
      </c>
      <c r="W1192" s="16">
        <f>HYPERLINK("#2026041723hbase0!EK2","NO 源备存在差异，共202个")</f>
        <v/>
      </c>
      <c r="X1192" s="0">
        <f>A1192</f>
        <v/>
      </c>
      <c r="EQ1192" s="0" t="inlineStr">
        <is>
          <t>67行 6列，源：None 备：</t>
        </is>
      </c>
      <c r="FD1192" s="0" t="inlineStr">
        <is>
          <t>67行 12列，源：None 备：</t>
        </is>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YES!PK__info_tim__3213E83FDF9DF9D2</t>
        </is>
      </c>
      <c r="J1193" s="0" t="inlineStr">
        <is>
          <t>YES! 主键相关索引</t>
        </is>
      </c>
      <c r="K1193" s="0" t="inlineStr">
        <is>
          <t xml:space="preserve"> NO!  	 id列源备映射错误，源端为int None位	期望更改为text	实际备端为int None位</t>
        </is>
      </c>
      <c r="EQ1193" s="0" t="inlineStr">
        <is>
          <t>67行 7列，源：None 备：</t>
        </is>
      </c>
      <c r="FD1193" s="0" t="inlineStr">
        <is>
          <t>67行 13列，源：None 备：</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c_time0列源备映射错误，源端为time None位	期望更改为text	实际备端为time None位</t>
        </is>
      </c>
      <c r="EQ1194" s="0" t="inlineStr">
        <is>
          <t>67行 8列，源：None 备：</t>
        </is>
      </c>
      <c r="FD1194" s="0" t="inlineStr">
        <is>
          <t>67行 14列，源：None 备：</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c_time1列源备映射错误，源端为time None位	期望更改为text	实际备端为time None位</t>
        </is>
      </c>
      <c r="EQ1195" s="0" t="inlineStr">
        <is>
          <t>67行 9列，源：None 备：</t>
        </is>
      </c>
      <c r="FD1195" s="0" t="inlineStr">
        <is>
          <t>67行 15列，源：nan 备：</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c_time2列源备映射错误，源端为time None位	期望更改为text	实际备端为time None位</t>
        </is>
      </c>
      <c r="EQ1196" s="0" t="inlineStr">
        <is>
          <t>67行 10列，源：None 备：</t>
        </is>
      </c>
      <c r="FD1196" s="0" t="inlineStr">
        <is>
          <t>67行 16列，源：nan 备：</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c_time3列源备映射错误，源端为time None位	期望更改为text	实际备端为time None位</t>
        </is>
      </c>
      <c r="EQ1197" s="0" t="inlineStr">
        <is>
          <t>67行 11列，源：None 备：</t>
        </is>
      </c>
      <c r="FD1197" s="0" t="inlineStr">
        <is>
          <t>67行 17列，源：None 备：</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c_time4列源备映射错误，源端为time None位	期望更改为text	实际备端为time None位</t>
        </is>
      </c>
      <c r="EQ1198" s="0" t="inlineStr">
        <is>
          <t>67行 12列，源：None 备：</t>
        </is>
      </c>
      <c r="FD1198" s="0" t="inlineStr">
        <is>
          <t>67行 18列，源：None 备：</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c_time5列源备映射错误，源端为time None位	期望更改为text	实际备端为time None位</t>
        </is>
      </c>
      <c r="EQ1199" s="0" t="inlineStr">
        <is>
          <t>67行 13列，源：None 备：</t>
        </is>
      </c>
      <c r="FD1199" s="0" t="inlineStr">
        <is>
          <t>67行 19列，源：None 备：</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c_time6列源备映射错误，源端为time None位	期望更改为text	实际备端为time None位</t>
        </is>
      </c>
      <c r="EQ1200" s="0" t="inlineStr">
        <is>
          <t>67行 14列，源：None 备：</t>
        </is>
      </c>
      <c r="FD1200" s="0" t="inlineStr">
        <is>
          <t>68行 0列，源：209 备：56</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c_time列源备映射错误，源端为time None位	期望更改为text	实际备端为time None位</t>
        </is>
      </c>
      <c r="EQ1201" s="0" t="inlineStr">
        <is>
          <t>67行 15列，源：nan 备：</t>
        </is>
      </c>
      <c r="FD1201" s="0" t="inlineStr">
        <is>
          <t>68行 1列，源：nan 备：127</t>
        </is>
      </c>
    </row>
    <row r="1202">
      <c r="A1202" s="0" t="inlineStr">
        <is>
          <t>info_varbinary_dml_batch2_pk_irp1</t>
        </is>
      </c>
      <c r="K1202" s="0" t="inlineStr">
        <is>
          <t>[0;34m info_varbinary_dml_batch2_pk_irp1 [0m源备字段数相同，源端字段：4 	备端字段4</t>
        </is>
      </c>
      <c r="W1202" s="16">
        <f>HYPERLINK("#2026041723hbase0!EL2","NO 源备存在差异，共39个")</f>
        <v/>
      </c>
      <c r="X1202" s="0">
        <f>A1202</f>
        <v/>
      </c>
      <c r="EQ1202" s="0" t="inlineStr">
        <is>
          <t>67行 16列，源：nan 备：</t>
        </is>
      </c>
      <c r="FD1202" s="0" t="inlineStr">
        <is>
          <t>68行 2列，源：nan 备：255</t>
        </is>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YES!PK__info_var__3213E83FAC1CD13D</t>
        </is>
      </c>
      <c r="J1203" s="0" t="inlineStr">
        <is>
          <t>YES! 主键相关索引</t>
        </is>
      </c>
      <c r="K1203" s="0" t="inlineStr">
        <is>
          <t xml:space="preserve"> NO!  	 id列源备映射错误，源端为int None位	期望更改为text	实际备端为int None位</t>
        </is>
      </c>
      <c r="EQ1203" s="0" t="inlineStr">
        <is>
          <t>67行 17列，源：None 备：</t>
        </is>
      </c>
      <c r="FD1203" s="0" t="inlineStr">
        <is>
          <t>68行 3列，源：nan 备：65535</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c_varbinary列源备映射错误，源端为varbinary 1位	期望更改为text	实际备端为varbinary 1位</t>
        </is>
      </c>
      <c r="EQ1204" s="0" t="inlineStr">
        <is>
          <t>67行 18列，源：None 备：</t>
        </is>
      </c>
      <c r="FD1204" s="0" t="inlineStr">
        <is>
          <t>68行 4列，源：nan 备：4294967295</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c_varbinary_100列源备映射错误，源端为varbinary 100位	期望更改为text	实际备端为varbinary 100位</t>
        </is>
      </c>
      <c r="EQ1205" s="0" t="inlineStr">
        <is>
          <t>67行 19列，源：None 备：</t>
        </is>
      </c>
      <c r="FD1205" s="0" t="inlineStr">
        <is>
          <t>68行 5列，源：None 备：</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c_varbinary_200列源备映射错误，源端为varbinary 200位	期望更改为text	实际备端为varbinary 200位</t>
        </is>
      </c>
      <c r="EQ1206" s="0" t="inlineStr">
        <is>
          <t>68行 0列，源：159 备：216</t>
        </is>
      </c>
      <c r="FD1206" s="0" t="inlineStr">
        <is>
          <t>68行 6列，源：None 备：</t>
        </is>
      </c>
    </row>
    <row r="1207">
      <c r="A1207" s="0" t="inlineStr">
        <is>
          <t>info_time_dml_batch1_pk_urp1</t>
        </is>
      </c>
      <c r="K1207" s="0" t="inlineStr">
        <is>
          <t>[0;34m info_time_dml_batch1_pk_urp1 [0m源备字段数相同，源端字段：9 	备端字段9</t>
        </is>
      </c>
      <c r="W1207" s="16">
        <f>HYPERLINK("#2026041723hbase0!EM2","NO 源备存在差异，共15个")</f>
        <v/>
      </c>
      <c r="X1207" s="0">
        <f>A1207</f>
        <v/>
      </c>
      <c r="EQ1207" s="0" t="inlineStr">
        <is>
          <t>68行 1列，源：nan 备：</t>
        </is>
      </c>
      <c r="FD1207" s="0" t="inlineStr">
        <is>
          <t>68行 7列，源：None 备：</t>
        </is>
      </c>
    </row>
    <row r="1208">
      <c r="B1208" s="0" t="inlineStr">
        <is>
          <t>YES</t>
        </is>
      </c>
      <c r="C1208" s="0" t="inlineStr">
        <is>
          <t>NULL</t>
        </is>
      </c>
      <c r="D1208" s="0" t="inlineStr">
        <is>
          <t>NULL</t>
        </is>
      </c>
      <c r="E1208" s="0" t="inlineStr">
        <is>
          <t>NULL</t>
        </is>
      </c>
      <c r="F1208" s="0" t="inlineStr">
        <is>
          <t>NULL</t>
        </is>
      </c>
      <c r="G1208" s="0" t="inlineStr">
        <is>
          <t>NULL</t>
        </is>
      </c>
      <c r="H1208" s="0" t="inlineStr">
        <is>
          <t>NULL</t>
        </is>
      </c>
      <c r="I1208" s="0" t="inlineStr">
        <is>
          <t>YES!PK__info_tim__3213E83FFDCF86F6</t>
        </is>
      </c>
      <c r="J1208" s="0" t="inlineStr">
        <is>
          <t>YES! 主键相关索引</t>
        </is>
      </c>
      <c r="K1208" s="0" t="inlineStr">
        <is>
          <t xml:space="preserve"> NO!  	 id列源备映射错误，源端为int None位	期望更改为text	实际备端为int None位</t>
        </is>
      </c>
      <c r="EQ1208" s="0" t="inlineStr">
        <is>
          <t>68行 2列，源：nan 备：</t>
        </is>
      </c>
      <c r="FD1208" s="0" t="inlineStr">
        <is>
          <t>68行 8列，源：None 备：</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c_time0列源备映射错误，源端为time None位	期望更改为text	实际备端为time None位</t>
        </is>
      </c>
      <c r="EQ1209" s="0" t="inlineStr">
        <is>
          <t>68行 3列，源：nan 备：</t>
        </is>
      </c>
      <c r="FD1209" s="0" t="inlineStr">
        <is>
          <t>68行 9列，源：None 备：</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c_time1列源备映射错误，源端为time None位	期望更改为text	实际备端为time None位</t>
        </is>
      </c>
      <c r="EQ1210" s="0" t="inlineStr">
        <is>
          <t>68行 4列，源：nan 备：</t>
        </is>
      </c>
      <c r="FD1210" s="0" t="inlineStr">
        <is>
          <t>68行 10列，源：None 备：</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c_time2列源备映射错误，源端为time None位	期望更改为text	实际备端为time None位</t>
        </is>
      </c>
      <c r="EQ1211" s="0" t="inlineStr">
        <is>
          <t>68行 5列，源：None 备：</t>
        </is>
      </c>
      <c r="FD1211" s="0" t="inlineStr">
        <is>
          <t>68行 11列，源：None 备：</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c_time3列源备映射错误，源端为time None位	期望更改为text	实际备端为time None位</t>
        </is>
      </c>
      <c r="EQ1212" s="0" t="inlineStr">
        <is>
          <t>68行 6列，源：None 备：</t>
        </is>
      </c>
      <c r="FD1212" s="0" t="inlineStr">
        <is>
          <t>68行 12列，源：None 备：</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c_time4列源备映射错误，源端为time None位	期望更改为text	实际备端为time None位</t>
        </is>
      </c>
      <c r="EQ1213" s="0" t="inlineStr">
        <is>
          <t>68行 7列，源：None 备：</t>
        </is>
      </c>
      <c r="FD1213" s="0" t="inlineStr">
        <is>
          <t>68行 13列，源：None 备：</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c_time5列源备映射错误，源端为time None位	期望更改为text	实际备端为time None位</t>
        </is>
      </c>
      <c r="EQ1214" s="0" t="inlineStr">
        <is>
          <t>68行 8列，源：None 备：</t>
        </is>
      </c>
      <c r="FD1214" s="0" t="inlineStr">
        <is>
          <t>68行 14列，源：None 备：</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c_time6列源备映射错误，源端为time None位	期望更改为text	实际备端为time None位</t>
        </is>
      </c>
      <c r="EQ1215" s="0" t="inlineStr">
        <is>
          <t>68行 9列，源：None 备：</t>
        </is>
      </c>
      <c r="FD1215" s="0" t="inlineStr">
        <is>
          <t>68行 15列，源：nan 备：</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c_time列源备映射错误，源端为time None位	期望更改为text	实际备端为time None位</t>
        </is>
      </c>
      <c r="EQ1216" s="0" t="inlineStr">
        <is>
          <t>68行 10列，源：None 备：</t>
        </is>
      </c>
      <c r="FD1216" s="0" t="inlineStr">
        <is>
          <t>68行 16列，源：nan 备：</t>
        </is>
      </c>
    </row>
    <row r="1217">
      <c r="A1217" s="0" t="inlineStr">
        <is>
          <t>info_sql_variant_dml_single_pk</t>
        </is>
      </c>
      <c r="K1217" s="0" t="inlineStr">
        <is>
          <t>[0;34m info_sql_variant_dml_single_pk [0m源备字段数相同，源端字段：25 	备端字段25</t>
        </is>
      </c>
      <c r="W1217" s="16">
        <f>HYPERLINK("#2026041723hbase0!EN2","NO 源备存在差异，共3个")</f>
        <v/>
      </c>
      <c r="X1217" s="0">
        <f>A1217</f>
        <v/>
      </c>
      <c r="EQ1217" s="0" t="inlineStr">
        <is>
          <t>68行 11列，源：None 备：</t>
        </is>
      </c>
      <c r="FD1217" s="0" t="inlineStr">
        <is>
          <t>68行 17列，源：None 备：</t>
        </is>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YES!PK__info_sql__3213E83FD874E961</t>
        </is>
      </c>
      <c r="J1218" s="0" t="inlineStr">
        <is>
          <t>YES! 主键相关索引</t>
        </is>
      </c>
      <c r="K1218" s="0" t="inlineStr">
        <is>
          <t xml:space="preserve"> NO!  	 id列源备映射错误，源端为int None位	期望更改为text	实际备端为int None位</t>
        </is>
      </c>
      <c r="EQ1218" s="0" t="inlineStr">
        <is>
          <t>68行 12列，源：None 备：</t>
        </is>
      </c>
      <c r="FD1218" s="0" t="inlineStr">
        <is>
          <t>68行 18列，源：None 备：</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c_date列源备映射错误，源端为sql_variant 0位	期望更改为text	实际备端为sql_variant 0位</t>
        </is>
      </c>
      <c r="EQ1219" s="0" t="inlineStr">
        <is>
          <t>68行 13列，源：None 备：</t>
        </is>
      </c>
      <c r="FD1219" s="0" t="inlineStr">
        <is>
          <t>68行 19列，源：None 备：</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c_time列源备映射错误，源端为sql_variant 0位	期望更改为text	实际备端为sql_variant 0位</t>
        </is>
      </c>
      <c r="EQ1220" s="0" t="inlineStr">
        <is>
          <t>68行 14列，源：None 备：</t>
        </is>
      </c>
      <c r="FD1220" s="0" t="inlineStr">
        <is>
          <t>69行 0列，源：210 备：57</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c_datetime2列源备映射错误，源端为sql_variant 0位	期望更改为text	实际备端为sql_variant 0位</t>
        </is>
      </c>
      <c r="EQ1221" s="0" t="inlineStr">
        <is>
          <t>68行 15列，源：nan 备：123456789000000002003480098325095514112.0000000000000</t>
        </is>
      </c>
      <c r="FD1221" s="0" t="inlineStr">
        <is>
          <t>69行 1列，源：nan 备：255</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c_datetimeoffset列源备映射错误，源端为sql_variant 0位	期望更改为text	实际备端为sql_variant 0位</t>
        </is>
      </c>
      <c r="EQ1222" s="0" t="inlineStr">
        <is>
          <t>68行 16列，源：nan 备：340282306073709652508363335590014353408.000000</t>
        </is>
      </c>
      <c r="FD1222" s="0" t="inlineStr">
        <is>
          <t>69行 2列，源：nan 备：32767</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c_tinyint列源备映射错误，源端为sql_variant 0位	期望更改为text	实际备端为sql_variant 0位</t>
        </is>
      </c>
      <c r="EQ1223" s="0" t="inlineStr">
        <is>
          <t>68行 17列，源：None 备：123456.7890</t>
        </is>
      </c>
      <c r="FD1223" s="0" t="inlineStr">
        <is>
          <t>69行 3列，源：nan 备：2147483647</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c_smallint列源备映射错误，源端为sql_variant 0位	期望更改为text	实际备端为sql_variant 0位</t>
        </is>
      </c>
      <c r="EQ1224" s="0" t="inlineStr">
        <is>
          <t>68行 18列，源：None 备：1234.5678</t>
        </is>
      </c>
      <c r="FD1224" s="0" t="inlineStr">
        <is>
          <t>69行 4列，源：nan 备：9223372036854775807</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c_int列源备映射错误，源端为sql_variant 0位	期望更改为text	实际备端为sql_variant 0位</t>
        </is>
      </c>
      <c r="EQ1225" s="0" t="inlineStr">
        <is>
          <t>68行 19列，源：None 备：1</t>
        </is>
      </c>
      <c r="FD1225" s="0" t="inlineStr">
        <is>
          <t>69行 5列，源：None 备：</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c_sdt列源备映射错误，源端为sql_variant 0位	期望更改为text	实际备端为sql_variant 0位</t>
        </is>
      </c>
      <c r="EQ1226" s="0" t="inlineStr">
        <is>
          <t>69行 0列，源：160 备：217</t>
        </is>
      </c>
      <c r="FD1226" s="0" t="inlineStr">
        <is>
          <t>69行 6列，源：None 备：</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c_real列源备映射错误，源端为sql_variant 0位	期望更改为text	实际备端为sql_variant 0位</t>
        </is>
      </c>
      <c r="EQ1227" s="0" t="inlineStr">
        <is>
          <t>69行 1列，源：nan 备：</t>
        </is>
      </c>
      <c r="FD1227" s="0" t="inlineStr">
        <is>
          <t>69行 7列，源：None 备：</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c_money列源备映射错误，源端为sql_variant 0位	期望更改为text	实际备端为sql_variant 0位</t>
        </is>
      </c>
      <c r="EQ1228" s="0" t="inlineStr">
        <is>
          <t>69行 2列，源：nan 备：</t>
        </is>
      </c>
      <c r="FD1228" s="0" t="inlineStr">
        <is>
          <t>69行 8列，源：None 备：</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c_datetime列源备映射错误，源端为sql_variant 0位	期望更改为text	实际备端为sql_variant 0位</t>
        </is>
      </c>
      <c r="EQ1229" s="0" t="inlineStr">
        <is>
          <t>69行 3列，源：nan 备：</t>
        </is>
      </c>
      <c r="FD1229" s="0" t="inlineStr">
        <is>
          <t>69行 9列，源：None 备：</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c_float列源备映射错误，源端为sql_variant 0位	期望更改为text	实际备端为sql_variant 0位</t>
        </is>
      </c>
      <c r="EQ1230" s="0" t="inlineStr">
        <is>
          <t>69行 4列，源：nan 备：</t>
        </is>
      </c>
      <c r="FD1230" s="0" t="inlineStr">
        <is>
          <t>69行 10列，源：None 备：</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c_bit列源备映射错误，源端为sql_variant 0位	期望更改为text	实际备端为sql_variant 0位</t>
        </is>
      </c>
      <c r="EQ1231" s="0" t="inlineStr">
        <is>
          <t>69行 5列，源：None 备：</t>
        </is>
      </c>
      <c r="FD1231" s="0" t="inlineStr">
        <is>
          <t>69行 11列，源：None 备：</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c_decimal列源备映射错误，源端为sql_variant 0位	期望更改为text	实际备端为sql_variant 0位</t>
        </is>
      </c>
      <c r="EQ1232" s="0" t="inlineStr">
        <is>
          <t>69行 6列，源：None 备：</t>
        </is>
      </c>
      <c r="FD1232" s="0" t="inlineStr">
        <is>
          <t>69行 12列，源：None 备：</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c_uniqueidentifier列源备映射错误，源端为sql_variant 0位	期望更改为text	实际备端为sql_variant 0位</t>
        </is>
      </c>
      <c r="EQ1233" s="0" t="inlineStr">
        <is>
          <t>69行 7列，源：None 备：</t>
        </is>
      </c>
      <c r="FD1233" s="0" t="inlineStr">
        <is>
          <t>69行 13列，源：None 备：</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c_smallmoney列源备映射错误，源端为sql_variant 0位	期望更改为text	实际备端为sql_variant 0位</t>
        </is>
      </c>
      <c r="EQ1234" s="0" t="inlineStr">
        <is>
          <t>69行 8列，源：None 备：</t>
        </is>
      </c>
      <c r="FD1234" s="0" t="inlineStr">
        <is>
          <t>69行 14列，源：None 备：</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c_bigint列源备映射错误，源端为sql_variant 0位	期望更改为text	实际备端为sql_variant 0位</t>
        </is>
      </c>
      <c r="EQ1235" s="0" t="inlineStr">
        <is>
          <t>69行 9列，源：None 备：</t>
        </is>
      </c>
      <c r="FD1235" s="0" t="inlineStr">
        <is>
          <t>69行 15列，源：nan 备：</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c_varbinary_20列源备映射错误，源端为sql_variant 0位	期望更改为text	实际备端为sql_variant 0位</t>
        </is>
      </c>
      <c r="EQ1236" s="0" t="inlineStr">
        <is>
          <t>69行 10列，源：None 备：</t>
        </is>
      </c>
      <c r="FD1236" s="0" t="inlineStr">
        <is>
          <t>69行 16列，源：nan 备：</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c_varchar_20列源备映射错误，源端为sql_variant 0位	期望更改为text	实际备端为sql_variant 0位</t>
        </is>
      </c>
      <c r="EQ1237" s="0" t="inlineStr">
        <is>
          <t>69行 11列，源：None 备：</t>
        </is>
      </c>
      <c r="FD1237" s="0" t="inlineStr">
        <is>
          <t>69行 17列，源：None 备：</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c_binary_20列源备映射错误，源端为sql_variant 0位	期望更改为text	实际备端为sql_variant 0位</t>
        </is>
      </c>
      <c r="EQ1238" s="0" t="inlineStr">
        <is>
          <t>69行 12列，源：None 备：</t>
        </is>
      </c>
      <c r="FD1238" s="0" t="inlineStr">
        <is>
          <t>69行 18列，源：None 备：</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c_char_20列源备映射错误，源端为sql_variant 0位	期望更改为text	实际备端为sql_variant 0位</t>
        </is>
      </c>
      <c r="EQ1239" s="0" t="inlineStr">
        <is>
          <t>69行 13列，源：None 备：</t>
        </is>
      </c>
      <c r="FD1239" s="0" t="inlineStr">
        <is>
          <t>69行 19列，源：None 备：</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c_nvarchar_20列源备映射错误，源端为sql_variant 0位	期望更改为text	实际备端为sql_variant 0位</t>
        </is>
      </c>
      <c r="EQ1240" s="0" t="inlineStr">
        <is>
          <t>69行 14列，源：None 备：</t>
        </is>
      </c>
      <c r="FD1240" s="0" t="inlineStr">
        <is>
          <t>70行 0列，源：211 备：58</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c_nchar_20列源备映射错误，源端为sql_variant 0位	期望更改为text	实际备端为sql_variant 0位</t>
        </is>
      </c>
      <c r="EQ1241" s="0" t="inlineStr">
        <is>
          <t>69行 15列，源：nan 备：-123456789000000002003480098325095514112.0000000000000</t>
        </is>
      </c>
      <c r="FD1241" s="0" t="inlineStr">
        <is>
          <t>70行 1列，源：nan 备：0</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c_timestamp列源备映射错误，源端为timestamp None位	期望更改为text	实际备端为timestamp None位</t>
        </is>
      </c>
      <c r="EQ1242" s="0" t="inlineStr">
        <is>
          <t>69行 16列，源：nan 备：-340282306073709652508363335590014353408.000000</t>
        </is>
      </c>
      <c r="FD1242" s="0" t="inlineStr">
        <is>
          <t>70行 2列，源：nan 备：-32768</t>
        </is>
      </c>
    </row>
    <row r="1243">
      <c r="A1243" s="0" t="inlineStr">
        <is>
          <t>info_time_dml_batch1_pk_urp2</t>
        </is>
      </c>
      <c r="K1243" s="0" t="inlineStr">
        <is>
          <t>[0;34m info_time_dml_batch1_pk_urp2 [0m源备字段数相同，源端字段：9 	备端字段9</t>
        </is>
      </c>
      <c r="W1243" s="16">
        <f>HYPERLINK("#2026041723hbase0!EO2","NO 源备存在差异，共131个")</f>
        <v/>
      </c>
      <c r="X1243" s="0">
        <f>A1243</f>
        <v/>
      </c>
      <c r="EQ1243" s="0" t="inlineStr">
        <is>
          <t>69行 17列，源：None 备：-123456.7890</t>
        </is>
      </c>
      <c r="FD1243" s="0" t="inlineStr">
        <is>
          <t>70行 3列，源：nan 备：-2147483648</t>
        </is>
      </c>
    </row>
    <row r="1244">
      <c r="B1244" s="0" t="inlineStr">
        <is>
          <t>YES</t>
        </is>
      </c>
      <c r="C1244" s="0" t="inlineStr">
        <is>
          <t>NULL</t>
        </is>
      </c>
      <c r="D1244" s="0" t="inlineStr">
        <is>
          <t>NULL</t>
        </is>
      </c>
      <c r="E1244" s="0" t="inlineStr">
        <is>
          <t>NULL</t>
        </is>
      </c>
      <c r="F1244" s="0" t="inlineStr">
        <is>
          <t>NULL</t>
        </is>
      </c>
      <c r="G1244" s="0" t="inlineStr">
        <is>
          <t>NULL</t>
        </is>
      </c>
      <c r="H1244" s="0" t="inlineStr">
        <is>
          <t>NULL</t>
        </is>
      </c>
      <c r="I1244" s="0" t="inlineStr">
        <is>
          <t>YES!PK__info_tim__3213E83FD9A9CAB1</t>
        </is>
      </c>
      <c r="J1244" s="0" t="inlineStr">
        <is>
          <t>YES! 主键相关索引</t>
        </is>
      </c>
      <c r="K1244" s="0" t="inlineStr">
        <is>
          <t xml:space="preserve"> NO!  	 id列源备映射错误，源端为int None位	期望更改为text	实际备端为int None位</t>
        </is>
      </c>
      <c r="EQ1244" s="0" t="inlineStr">
        <is>
          <t>69行 18列，源：None 备：-1234.5678</t>
        </is>
      </c>
      <c r="FD1244" s="0" t="inlineStr">
        <is>
          <t>70行 4列，源：nan 备：-9223372036854775808</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c_time0列源备映射错误，源端为time None位	期望更改为text	实际备端为time None位</t>
        </is>
      </c>
      <c r="EQ1245" s="0" t="inlineStr">
        <is>
          <t>69行 19列，源：None 备：0</t>
        </is>
      </c>
      <c r="FD1245" s="0" t="inlineStr">
        <is>
          <t>70行 5列，源：None 备：</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c_time1列源备映射错误，源端为time None位	期望更改为text	实际备端为time None位</t>
        </is>
      </c>
      <c r="EQ1246" s="0" t="inlineStr">
        <is>
          <t>70行 0列，源：161 备：218</t>
        </is>
      </c>
      <c r="FD1246" s="0" t="inlineStr">
        <is>
          <t>70行 6列，源：None 备：</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c_time2列源备映射错误，源端为time None位	期望更改为text	实际备端为time None位</t>
        </is>
      </c>
      <c r="EQ1247" s="0" t="inlineStr">
        <is>
          <t>70行 1列，源：nan 备：</t>
        </is>
      </c>
      <c r="FD1247" s="0" t="inlineStr">
        <is>
          <t>70行 7列，源：None 备：</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c_time3列源备映射错误，源端为time None位	期望更改为text	实际备端为time None位</t>
        </is>
      </c>
      <c r="EQ1248" s="0" t="inlineStr">
        <is>
          <t>70行 2列，源：nan 备：</t>
        </is>
      </c>
      <c r="FD1248" s="0" t="inlineStr">
        <is>
          <t>70行 8列，源：None 备：</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c_time4列源备映射错误，源端为time None位	期望更改为text	实际备端为time None位</t>
        </is>
      </c>
      <c r="EQ1249" s="0" t="inlineStr">
        <is>
          <t>70行 3列，源：nan 备：</t>
        </is>
      </c>
      <c r="FD1249" s="0" t="inlineStr">
        <is>
          <t>70行 9列，源：None 备：</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c_time5列源备映射错误，源端为time None位	期望更改为text	实际备端为time None位</t>
        </is>
      </c>
      <c r="EQ1250" s="0" t="inlineStr">
        <is>
          <t>70行 4列，源：nan 备：</t>
        </is>
      </c>
      <c r="FD1250" s="0" t="inlineStr">
        <is>
          <t>70行 10列，源：None 备：</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c_time6列源备映射错误，源端为time None位	期望更改为text	实际备端为time None位</t>
        </is>
      </c>
      <c r="EQ1251" s="0" t="inlineStr">
        <is>
          <t>70行 5列，源：None 备：</t>
        </is>
      </c>
      <c r="FD1251" s="0" t="inlineStr">
        <is>
          <t>70行 11列，源：None 备：</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c_time列源备映射错误，源端为time None位	期望更改为text	实际备端为time None位</t>
        </is>
      </c>
      <c r="EQ1252" s="0" t="inlineStr">
        <is>
          <t>70行 6列，源：None 备：</t>
        </is>
      </c>
      <c r="FD1252" s="0" t="inlineStr">
        <is>
          <t>70行 12列，源：None 备：</t>
        </is>
      </c>
    </row>
    <row r="1253">
      <c r="A1253" s="0" t="inlineStr">
        <is>
          <t>info_uniqueidentifier_dml_single_pk_drp</t>
        </is>
      </c>
      <c r="K1253" s="0" t="inlineStr">
        <is>
          <t>[0;34m info_uniqueidentifier_dml_single_pk_drp [0m源备字段数相同，源端字段：2 	备端字段2</t>
        </is>
      </c>
      <c r="W1253" s="0" t="inlineStr">
        <is>
          <t>YES 源备无差异</t>
        </is>
      </c>
      <c r="X1253" s="0">
        <f>A1253</f>
        <v/>
      </c>
      <c r="EQ1253" s="0" t="inlineStr">
        <is>
          <t>70行 7列，源：None 备：</t>
        </is>
      </c>
      <c r="FD1253" s="0" t="inlineStr">
        <is>
          <t>70行 13列，源：None 备：</t>
        </is>
      </c>
    </row>
    <row r="1254">
      <c r="B1254" s="0" t="inlineStr">
        <is>
          <t>YES</t>
        </is>
      </c>
      <c r="C1254" s="0" t="inlineStr">
        <is>
          <t>NULL</t>
        </is>
      </c>
      <c r="D1254" s="0" t="inlineStr">
        <is>
          <t>NULL</t>
        </is>
      </c>
      <c r="E1254" s="0" t="inlineStr">
        <is>
          <t>NULL</t>
        </is>
      </c>
      <c r="F1254" s="0" t="inlineStr">
        <is>
          <t>NULL</t>
        </is>
      </c>
      <c r="G1254" s="0" t="inlineStr">
        <is>
          <t>NULL</t>
        </is>
      </c>
      <c r="H1254" s="0" t="inlineStr">
        <is>
          <t>NULL</t>
        </is>
      </c>
      <c r="I1254" s="0" t="inlineStr">
        <is>
          <t>YES!PK__info_uni__3213E83FE5A7EE64</t>
        </is>
      </c>
      <c r="J1254" s="0" t="inlineStr">
        <is>
          <t>YES! 主键相关索引</t>
        </is>
      </c>
      <c r="K1254" s="0" t="inlineStr">
        <is>
          <t xml:space="preserve"> NO!  	 id列源备映射错误，源端为int None位	期望更改为text	实际备端为int None位</t>
        </is>
      </c>
      <c r="EQ1254" s="0" t="inlineStr">
        <is>
          <t>70行 8列，源：None 备：</t>
        </is>
      </c>
      <c r="FD1254" s="0" t="inlineStr">
        <is>
          <t>70行 14列，源：None 备：</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c_uniqueidentifier列源备映射错误，源端为uniqueidentifier None位	期望更改为text	实际备端为uniqueidentifier None位</t>
        </is>
      </c>
      <c r="EQ1255" s="0" t="inlineStr">
        <is>
          <t>70行 9列，源：None 备：</t>
        </is>
      </c>
      <c r="FD1255" s="0" t="inlineStr">
        <is>
          <t>70行 15列，源：nan 备：</t>
        </is>
      </c>
    </row>
    <row r="1256">
      <c r="A1256" s="0" t="inlineStr">
        <is>
          <t>info_binary_dml_single_pk_irp</t>
        </is>
      </c>
      <c r="K1256" s="0" t="inlineStr">
        <is>
          <t>[0;34m info_binary_dml_single_pk_irp [0m源备字段数相同，源端字段：4 	备端字段4</t>
        </is>
      </c>
      <c r="W1256" s="16">
        <f>HYPERLINK("#2026041723hbase0!EP2","NO 源备存在差异，共39个")</f>
        <v/>
      </c>
      <c r="X1256" s="0">
        <f>A1256</f>
        <v/>
      </c>
      <c r="EQ1256" s="0" t="inlineStr">
        <is>
          <t>70行 10列，源：None 备：</t>
        </is>
      </c>
      <c r="FD1256" s="0" t="inlineStr">
        <is>
          <t>70行 16列，源：nan 备：</t>
        </is>
      </c>
    </row>
    <row r="1257">
      <c r="B1257" s="0" t="inlineStr">
        <is>
          <t>YES</t>
        </is>
      </c>
      <c r="C1257" s="0" t="inlineStr">
        <is>
          <t>NULL</t>
        </is>
      </c>
      <c r="D1257" s="0" t="inlineStr">
        <is>
          <t>NULL</t>
        </is>
      </c>
      <c r="E1257" s="0" t="inlineStr">
        <is>
          <t>NULL</t>
        </is>
      </c>
      <c r="F1257" s="0" t="inlineStr">
        <is>
          <t>NULL</t>
        </is>
      </c>
      <c r="G1257" s="0" t="inlineStr">
        <is>
          <t>NULL</t>
        </is>
      </c>
      <c r="H1257" s="0" t="inlineStr">
        <is>
          <t>NULL</t>
        </is>
      </c>
      <c r="I1257" s="0" t="inlineStr">
        <is>
          <t>YES!PK__info_bin__3213E83F8923BFC1</t>
        </is>
      </c>
      <c r="J1257" s="0" t="inlineStr">
        <is>
          <t>YES! 主键相关索引</t>
        </is>
      </c>
      <c r="K1257" s="0" t="inlineStr">
        <is>
          <t xml:space="preserve"> NO!  	 id列源备映射错误，源端为int None位	期望更改为text	实际备端为int None位</t>
        </is>
      </c>
      <c r="EQ1257" s="0" t="inlineStr">
        <is>
          <t>70行 11列，源：None 备：</t>
        </is>
      </c>
      <c r="FD1257" s="0" t="inlineStr">
        <is>
          <t>70行 17列，源：None 备：</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c_binary列源备映射错误，源端为binary 1位	期望更改为text	实际备端为binary 1位</t>
        </is>
      </c>
      <c r="EQ1258" s="0" t="inlineStr">
        <is>
          <t>70行 12列，源：None 备：</t>
        </is>
      </c>
      <c r="FD1258" s="0" t="inlineStr">
        <is>
          <t>70行 18列，源：None 备：</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c_binary_20列源备映射错误，源端为binary 20位	期望更改为text	实际备端为binary 20位</t>
        </is>
      </c>
      <c r="EQ1259" s="0" t="inlineStr">
        <is>
          <t>70行 13列，源：None 备：</t>
        </is>
      </c>
      <c r="FD1259" s="0" t="inlineStr">
        <is>
          <t>70行 19列，源：None 备：</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c_binary_200列源备映射错误，源端为binary 200位	期望更改为text	实际备端为binary 200位</t>
        </is>
      </c>
      <c r="EQ1260" s="0" t="inlineStr">
        <is>
          <t>70行 14列，源：None 备：</t>
        </is>
      </c>
      <c r="FD1260" s="0" t="inlineStr">
        <is>
          <t>71行 0列，源：212 备：59</t>
        </is>
      </c>
    </row>
    <row r="1261">
      <c r="A1261" s="0" t="inlineStr">
        <is>
          <t>info_int_dml_batch1_pk_irp2</t>
        </is>
      </c>
      <c r="K1261" s="0" t="inlineStr">
        <is>
          <t>[0;34m info_int_dml_batch1_pk_irp2 [0m源备字段数相同，源端字段：20 	备端字段20</t>
        </is>
      </c>
      <c r="W1261" s="16">
        <f>HYPERLINK("#2026041723hbase0!EQ2","NO 源备存在差异，共3312个")</f>
        <v/>
      </c>
      <c r="X1261" s="0">
        <f>A1261</f>
        <v/>
      </c>
      <c r="EQ1261" s="0" t="inlineStr">
        <is>
          <t>70行 15列，源：nan 备：0.0000000000000</t>
        </is>
      </c>
      <c r="FD1261" s="0" t="inlineStr">
        <is>
          <t>71行 1列，源：nan 备：42</t>
        </is>
      </c>
    </row>
    <row r="1262">
      <c r="B1262" s="0" t="inlineStr">
        <is>
          <t>YES</t>
        </is>
      </c>
      <c r="C1262" s="0" t="inlineStr">
        <is>
          <t>NULL</t>
        </is>
      </c>
      <c r="D1262" s="0" t="inlineStr">
        <is>
          <t>NULL</t>
        </is>
      </c>
      <c r="E1262" s="0" t="inlineStr">
        <is>
          <t>NULL</t>
        </is>
      </c>
      <c r="F1262" s="0" t="inlineStr">
        <is>
          <t>NULL</t>
        </is>
      </c>
      <c r="G1262" s="0" t="inlineStr">
        <is>
          <t>NULL</t>
        </is>
      </c>
      <c r="H1262" s="0" t="inlineStr">
        <is>
          <t>NULL</t>
        </is>
      </c>
      <c r="I1262" s="0" t="inlineStr">
        <is>
          <t>YES!PK__info_int__3213E83FB78BC635</t>
        </is>
      </c>
      <c r="J1262" s="0" t="inlineStr">
        <is>
          <t>YES! 主键相关索引</t>
        </is>
      </c>
      <c r="K1262" s="0" t="inlineStr">
        <is>
          <t xml:space="preserve"> NO!  	 id列源备映射错误，源端为int None位	期望更改为text	实际备端为int None位</t>
        </is>
      </c>
      <c r="EQ1262" s="0" t="inlineStr">
        <is>
          <t>70行 16列，源：nan 备：0.000000</t>
        </is>
      </c>
      <c r="FD1262" s="0" t="inlineStr">
        <is>
          <t>71行 2列，源：nan 备：12345</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c_tinyint列源备映射错误，源端为tinyint None位	期望更改为text	实际备端为tinyint None位</t>
        </is>
      </c>
      <c r="EQ1263" s="0" t="inlineStr">
        <is>
          <t>70行 17列，源：None 备：0.0001</t>
        </is>
      </c>
      <c r="FD1263" s="0" t="inlineStr">
        <is>
          <t>71行 3列，源：nan 备：123456789</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c_smallint列源备映射错误，源端为smallint None位	期望更改为text	实际备端为smallint None位</t>
        </is>
      </c>
      <c r="EQ1264" s="0" t="inlineStr">
        <is>
          <t>70行 18列，源：None 备：0.0001</t>
        </is>
      </c>
      <c r="FD1264" s="0" t="inlineStr">
        <is>
          <t>71行 4列，源：nan 备：123456789012345</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c_int列源备映射错误，源端为int None位	期望更改为text	实际备端为int None位</t>
        </is>
      </c>
      <c r="EQ1265" s="0" t="inlineStr">
        <is>
          <t>70行 19列，源：None 备：1</t>
        </is>
      </c>
      <c r="FD1265" s="0" t="inlineStr">
        <is>
          <t>71行 5列，源：None 备：</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c_bigint列源备映射错误，源端为bigint None位	期望更改为text	实际备端为bigint None位</t>
        </is>
      </c>
      <c r="EQ1266" s="0" t="inlineStr">
        <is>
          <t>71行 0列，源：162 备：219</t>
        </is>
      </c>
      <c r="FD1266" s="0" t="inlineStr">
        <is>
          <t>71行 6列，源：None 备：</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c_decimal列源备映射错误，源端为decimal None位	期望更改为text	实际备端为decimal None位</t>
        </is>
      </c>
      <c r="EQ1267" s="0" t="inlineStr">
        <is>
          <t>71行 1列，源：nan 备：</t>
        </is>
      </c>
      <c r="FD1267" s="0" t="inlineStr">
        <is>
          <t>71行 7列，源：None 备：</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c_decimal38列源备映射错误，源端为decimal None位	期望更改为text	实际备端为decimal None位</t>
        </is>
      </c>
      <c r="EQ1268" s="0" t="inlineStr">
        <is>
          <t>71行 2列，源：nan 备：</t>
        </is>
      </c>
      <c r="FD1268" s="0" t="inlineStr">
        <is>
          <t>71行 8列，源：None 备：</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c_decimal38_38列源备映射错误，源端为decimal None位	期望更改为text	实际备端为decimal None位</t>
        </is>
      </c>
      <c r="EQ1269" s="0" t="inlineStr">
        <is>
          <t>71行 3列，源：nan 备：</t>
        </is>
      </c>
      <c r="FD1269" s="0" t="inlineStr">
        <is>
          <t>71行 9列，源：None 备：</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c_decimal38_10列源备映射错误，源端为decimal None位	期望更改为text	实际备端为decimal None位</t>
        </is>
      </c>
      <c r="EQ1270" s="0" t="inlineStr">
        <is>
          <t>71行 4列，源：nan 备：</t>
        </is>
      </c>
      <c r="FD1270" s="0" t="inlineStr">
        <is>
          <t>71行 10列，源：None 备：</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c_decimal19_4列源备映射错误，源端为decimal None位	期望更改为text	实际备端为decimal None位</t>
        </is>
      </c>
      <c r="EQ1271" s="0" t="inlineStr">
        <is>
          <t>71行 5列，源：None 备：</t>
        </is>
      </c>
      <c r="FD1271" s="0" t="inlineStr">
        <is>
          <t>71行 11列，源：None 备：</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c_numeric列源备映射错误，源端为numeric None位	期望更改为text	实际备端为numeric None位</t>
        </is>
      </c>
      <c r="EQ1272" s="0" t="inlineStr">
        <is>
          <t>71行 6列，源：None 备：</t>
        </is>
      </c>
      <c r="FD1272" s="0" t="inlineStr">
        <is>
          <t>71行 12列，源：None 备：</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c_numeric38列源备映射错误，源端为numeric None位	期望更改为text	实际备端为numeric None位</t>
        </is>
      </c>
      <c r="EQ1273" s="0" t="inlineStr">
        <is>
          <t>71行 7列，源：None 备：</t>
        </is>
      </c>
      <c r="FD1273" s="0" t="inlineStr">
        <is>
          <t>71行 13列，源：None 备：</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c_numeric38_38列源备映射错误，源端为numeric None位	期望更改为text	实际备端为numeric None位</t>
        </is>
      </c>
      <c r="EQ1274" s="0" t="inlineStr">
        <is>
          <t>71行 8列，源：None 备：</t>
        </is>
      </c>
      <c r="FD1274" s="0" t="inlineStr">
        <is>
          <t>71行 14列，源：None 备：</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c_numeric38_10列源备映射错误，源端为numeric None位	期望更改为text	实际备端为numeric None位</t>
        </is>
      </c>
      <c r="EQ1275" s="0" t="inlineStr">
        <is>
          <t>71行 9列，源：None 备：</t>
        </is>
      </c>
      <c r="FD1275" s="0" t="inlineStr">
        <is>
          <t>71行 15列，源：nan 备：</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c_numeric18_2列源备映射错误，源端为numeric None位	期望更改为text	实际备端为numeric None位</t>
        </is>
      </c>
      <c r="EQ1276" s="0" t="inlineStr">
        <is>
          <t>71行 10列，源：None 备：</t>
        </is>
      </c>
      <c r="FD1276" s="0" t="inlineStr">
        <is>
          <t>71行 16列，源：nan 备：</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c_float列源备映射错误，源端为float None位	期望更改为text	实际备端为float None位</t>
        </is>
      </c>
      <c r="EQ1277" s="0" t="inlineStr">
        <is>
          <t>71行 11列，源：None 备：</t>
        </is>
      </c>
      <c r="FD1277" s="0" t="inlineStr">
        <is>
          <t>71行 17列，源：None 备：</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c_real列源备映射错误，源端为real None位	期望更改为text	实际备端为real None位</t>
        </is>
      </c>
      <c r="EQ1278" s="0" t="inlineStr">
        <is>
          <t>71行 12列，源：None 备：</t>
        </is>
      </c>
      <c r="FD1278" s="0" t="inlineStr">
        <is>
          <t>71行 18列，源：None 备：</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c_money列源备映射错误，源端为money None位	期望更改为text	实际备端为money None位</t>
        </is>
      </c>
      <c r="EQ1279" s="0" t="inlineStr">
        <is>
          <t>71行 13列，源：None 备：</t>
        </is>
      </c>
      <c r="FD1279" s="0" t="inlineStr">
        <is>
          <t>71行 19列，源：None 备：</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c_smallmoney列源备映射错误，源端为smallmoney None位	期望更改为text	实际备端为smallmoney None位</t>
        </is>
      </c>
      <c r="EQ1280" s="0" t="inlineStr">
        <is>
          <t>71行 14列，源：None 备：</t>
        </is>
      </c>
      <c r="FD1280" s="0" t="inlineStr">
        <is>
          <t>72行 0列，源：213 备：6</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c_bit列源备映射错误，源端为bit None位	期望更改为text	实际备端为bit None位</t>
        </is>
      </c>
      <c r="EQ1281" s="0" t="inlineStr">
        <is>
          <t>71行 15列，源：nan 备：340282346600000016151267322115014000640.0000000000000</t>
        </is>
      </c>
      <c r="FD1281" s="0" t="inlineStr">
        <is>
          <t>72行 1列，源：nan 备：127</t>
        </is>
      </c>
    </row>
    <row r="1282">
      <c r="A1282" s="0" t="inlineStr">
        <is>
          <t>info_datetime2_dml_single_pk_drp</t>
        </is>
      </c>
      <c r="K1282" s="0" t="inlineStr">
        <is>
          <t>[0;34m info_datetime2_dml_single_pk_drp [0m源备字段数相同，源端字段：9 	备端字段9</t>
        </is>
      </c>
      <c r="W1282" s="0" t="inlineStr">
        <is>
          <t>YES 源备无差异</t>
        </is>
      </c>
      <c r="X1282" s="0">
        <f>A1282</f>
        <v/>
      </c>
      <c r="EQ1282" s="0" t="inlineStr">
        <is>
          <t>71行 16列，源：nan 备：340282306073709652508363335590014353408.000000</t>
        </is>
      </c>
      <c r="FD1282" s="0" t="inlineStr">
        <is>
          <t>72行 2列，源：nan 备：255</t>
        </is>
      </c>
    </row>
    <row r="1283">
      <c r="B1283" s="0" t="inlineStr">
        <is>
          <t>YES</t>
        </is>
      </c>
      <c r="C1283" s="0" t="inlineStr">
        <is>
          <t>NULL</t>
        </is>
      </c>
      <c r="D1283" s="0" t="inlineStr">
        <is>
          <t>NULL</t>
        </is>
      </c>
      <c r="E1283" s="0" t="inlineStr">
        <is>
          <t>NULL</t>
        </is>
      </c>
      <c r="F1283" s="0" t="inlineStr">
        <is>
          <t>NULL</t>
        </is>
      </c>
      <c r="G1283" s="0" t="inlineStr">
        <is>
          <t>NULL</t>
        </is>
      </c>
      <c r="H1283" s="0" t="inlineStr">
        <is>
          <t>NULL</t>
        </is>
      </c>
      <c r="I1283" s="0" t="inlineStr">
        <is>
          <t>YES!PK__info_dat__3213E83FC2071D64</t>
        </is>
      </c>
      <c r="J1283" s="0" t="inlineStr">
        <is>
          <t>YES! 主键相关索引</t>
        </is>
      </c>
      <c r="K1283" s="0" t="inlineStr">
        <is>
          <t xml:space="preserve"> NO!  	 id列源备映射错误，源端为int None位	期望更改为text	实际备端为int None位</t>
        </is>
      </c>
      <c r="EQ1283" s="0" t="inlineStr">
        <is>
          <t>71行 17列，源：None 备：922337203685477.5807</t>
        </is>
      </c>
      <c r="FD1283" s="0" t="inlineStr">
        <is>
          <t>72行 3列，源：nan 备：65535</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c_dt2_0列源备映射错误，源端为datetime2 None位	期望更改为text	实际备端为datetime2 None位</t>
        </is>
      </c>
      <c r="EQ1284" s="0" t="inlineStr">
        <is>
          <t>71行 18列，源：None 备：214748.3647</t>
        </is>
      </c>
      <c r="FD1284" s="0" t="inlineStr">
        <is>
          <t>72行 4列，源：nan 备：4294967295</t>
        </is>
      </c>
    </row>
    <row r="1285">
      <c r="B1285" s="0" t="inlineStr">
        <is>
          <t>NULL</t>
        </is>
      </c>
      <c r="C1285" s="0" t="inlineStr">
        <is>
          <t>NULL</t>
        </is>
      </c>
      <c r="D1285" s="0" t="inlineStr">
        <is>
          <t>NULL</t>
        </is>
      </c>
      <c r="E1285" s="0" t="inlineStr">
        <is>
          <t>NULL</t>
        </is>
      </c>
      <c r="F1285" s="0" t="inlineStr">
        <is>
          <t>NULL</t>
        </is>
      </c>
      <c r="G1285" s="0" t="inlineStr">
        <is>
          <t>NULL</t>
        </is>
      </c>
      <c r="H1285" s="0" t="inlineStr">
        <is>
          <t>NULL</t>
        </is>
      </c>
      <c r="I1285" s="0" t="inlineStr">
        <is>
          <t>NULL</t>
        </is>
      </c>
      <c r="J1285" s="0" t="inlineStr">
        <is>
          <t>NULL</t>
        </is>
      </c>
      <c r="K1285" s="0" t="inlineStr">
        <is>
          <t xml:space="preserve"> NO!  	 c_dt2_1列源备映射错误，源端为datetime2 None位	期望更改为text	实际备端为datetime2 None位</t>
        </is>
      </c>
      <c r="EQ1285" s="0" t="inlineStr">
        <is>
          <t>71行 19列，源：None 备：1</t>
        </is>
      </c>
      <c r="FD1285" s="0" t="inlineStr">
        <is>
          <t>72行 5列，源：None 备：</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c_dt2_2列源备映射错误，源端为datetime2 None位	期望更改为text	实际备端为datetime2 None位</t>
        </is>
      </c>
      <c r="EQ1286" s="0" t="inlineStr">
        <is>
          <t>72行 0列，源：163 备：220</t>
        </is>
      </c>
      <c r="FD1286" s="0" t="inlineStr">
        <is>
          <t>72行 6列，源：None 备：</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c_dt2_3列源备映射错误，源端为datetime2 None位	期望更改为text	实际备端为datetime2 None位</t>
        </is>
      </c>
      <c r="EQ1287" s="0" t="inlineStr">
        <is>
          <t>72行 1列，源：nan 备：</t>
        </is>
      </c>
      <c r="FD1287" s="0" t="inlineStr">
        <is>
          <t>72行 7列，源：None 备：</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c_dt2_4列源备映射错误，源端为datetime2 None位	期望更改为text	实际备端为datetime2 None位</t>
        </is>
      </c>
      <c r="EQ1288" s="0" t="inlineStr">
        <is>
          <t>72行 2列，源：nan 备：</t>
        </is>
      </c>
      <c r="FD1288" s="0" t="inlineStr">
        <is>
          <t>72行 8列，源：None 备：</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c_dt2_5列源备映射错误，源端为datetime2 None位	期望更改为text	实际备端为datetime2 None位</t>
        </is>
      </c>
      <c r="EQ1289" s="0" t="inlineStr">
        <is>
          <t>72行 3列，源：nan 备：</t>
        </is>
      </c>
      <c r="FD1289" s="0" t="inlineStr">
        <is>
          <t>72行 9列，源：None 备：</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c_dt2_6列源备映射错误，源端为datetime2 None位	期望更改为text	实际备端为datetime2 None位</t>
        </is>
      </c>
      <c r="EQ1290" s="0" t="inlineStr">
        <is>
          <t>72行 4列，源：nan 备：</t>
        </is>
      </c>
      <c r="FD1290" s="0" t="inlineStr">
        <is>
          <t>72行 10列，源：None 备：</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c_dt2列源备映射错误，源端为datetime2 None位	期望更改为text	实际备端为datetime2 None位</t>
        </is>
      </c>
      <c r="EQ1291" s="0" t="inlineStr">
        <is>
          <t>72行 5列，源：None 备：</t>
        </is>
      </c>
      <c r="FD1291" s="0" t="inlineStr">
        <is>
          <t>72行 11列，源：None 备：</t>
        </is>
      </c>
    </row>
    <row r="1292">
      <c r="A1292" s="0" t="inlineStr">
        <is>
          <t>info_varchar_dml_single_pk_urp</t>
        </is>
      </c>
      <c r="K1292" s="0" t="inlineStr">
        <is>
          <t>[0;34m info_varchar_dml_single_pk_urp [0m源备字段数相同，源端字段：4 	备端字段4</t>
        </is>
      </c>
      <c r="W1292" s="16">
        <f>HYPERLINK("#2026041723hbase0!ER2","NO 源备存在差异，共6个")</f>
        <v/>
      </c>
      <c r="X1292" s="0">
        <f>A1292</f>
        <v/>
      </c>
      <c r="EQ1292" s="0" t="inlineStr">
        <is>
          <t>72行 6列，源：None 备：</t>
        </is>
      </c>
      <c r="FD1292" s="0" t="inlineStr">
        <is>
          <t>72行 12列，源：None 备：</t>
        </is>
      </c>
    </row>
    <row r="1293">
      <c r="B1293" s="0" t="inlineStr">
        <is>
          <t>YES</t>
        </is>
      </c>
      <c r="C1293" s="0" t="inlineStr">
        <is>
          <t>NULL</t>
        </is>
      </c>
      <c r="D1293" s="0" t="inlineStr">
        <is>
          <t>NULL</t>
        </is>
      </c>
      <c r="E1293" s="0" t="inlineStr">
        <is>
          <t>NULL</t>
        </is>
      </c>
      <c r="F1293" s="0" t="inlineStr">
        <is>
          <t>NULL</t>
        </is>
      </c>
      <c r="G1293" s="0" t="inlineStr">
        <is>
          <t>NULL</t>
        </is>
      </c>
      <c r="H1293" s="0" t="inlineStr">
        <is>
          <t>NULL</t>
        </is>
      </c>
      <c r="I1293" s="0" t="inlineStr">
        <is>
          <t>YES!PK__info_var__3213E83FE921C7C3</t>
        </is>
      </c>
      <c r="J1293" s="0" t="inlineStr">
        <is>
          <t>YES! 主键相关索引</t>
        </is>
      </c>
      <c r="K1293" s="0" t="inlineStr">
        <is>
          <t xml:space="preserve"> NO!  	 id列源备映射错误，源端为int None位	期望更改为text	实际备端为int None位</t>
        </is>
      </c>
      <c r="EQ1293" s="0" t="inlineStr">
        <is>
          <t>72行 7列，源：None 备：</t>
        </is>
      </c>
      <c r="FD1293" s="0" t="inlineStr">
        <is>
          <t>72行 13列，源：None 备：</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c_varchar列源备映射错误，源端为varchar 1位	期望更改为text	实际备端为varchar 1位</t>
        </is>
      </c>
      <c r="EQ1294" s="0" t="inlineStr">
        <is>
          <t>72行 8列，源：None 备：</t>
        </is>
      </c>
      <c r="FD1294" s="0" t="inlineStr">
        <is>
          <t>72行 14列，源：None 备：</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c_varchar50列源备映射错误，源端为varchar 50位	期望更改为text	实际备端为varchar 50位</t>
        </is>
      </c>
      <c r="EQ1295" s="0" t="inlineStr">
        <is>
          <t>72行 9列，源：None 备：</t>
        </is>
      </c>
      <c r="FD1295" s="0" t="inlineStr">
        <is>
          <t>72行 15列，源：nan 备：</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c_varchar200列源备映射错误，源端为varchar 200位	期望更改为text	实际备端为varchar 200位</t>
        </is>
      </c>
      <c r="EQ1296" s="0" t="inlineStr">
        <is>
          <t>72行 10列，源：None 备：</t>
        </is>
      </c>
      <c r="FD1296" s="0" t="inlineStr">
        <is>
          <t>72行 16列，源：nan 备：</t>
        </is>
      </c>
    </row>
    <row r="1297">
      <c r="A1297" s="0" t="inlineStr">
        <is>
          <t>info_time_dml_batch1_pk_drp1</t>
        </is>
      </c>
      <c r="K1297" s="0" t="inlineStr">
        <is>
          <t>[0;34m info_time_dml_batch1_pk_drp1 [0m源备字段数相同，源端字段：9 	备端字段9</t>
        </is>
      </c>
      <c r="W1297" s="0" t="inlineStr">
        <is>
          <t>YES 源备无差异</t>
        </is>
      </c>
      <c r="X1297" s="0">
        <f>A1297</f>
        <v/>
      </c>
      <c r="EQ1297" s="0" t="inlineStr">
        <is>
          <t>72行 11列，源：None 备：</t>
        </is>
      </c>
      <c r="FD1297" s="0" t="inlineStr">
        <is>
          <t>72行 17列，源：None 备：</t>
        </is>
      </c>
    </row>
    <row r="1298">
      <c r="B1298" s="0" t="inlineStr">
        <is>
          <t>YES</t>
        </is>
      </c>
      <c r="C1298" s="0" t="inlineStr">
        <is>
          <t>NULL</t>
        </is>
      </c>
      <c r="D1298" s="0" t="inlineStr">
        <is>
          <t>NULL</t>
        </is>
      </c>
      <c r="E1298" s="0" t="inlineStr">
        <is>
          <t>NULL</t>
        </is>
      </c>
      <c r="F1298" s="0" t="inlineStr">
        <is>
          <t>NULL</t>
        </is>
      </c>
      <c r="G1298" s="0" t="inlineStr">
        <is>
          <t>NULL</t>
        </is>
      </c>
      <c r="H1298" s="0" t="inlineStr">
        <is>
          <t>NULL</t>
        </is>
      </c>
      <c r="I1298" s="0" t="inlineStr">
        <is>
          <t>YES!PK__info_tim__3213E83F7673C9A0</t>
        </is>
      </c>
      <c r="J1298" s="0" t="inlineStr">
        <is>
          <t>YES! 主键相关索引</t>
        </is>
      </c>
      <c r="K1298" s="0" t="inlineStr">
        <is>
          <t xml:space="preserve"> NO!  	 id列源备映射错误，源端为int None位	期望更改为text	实际备端为int None位</t>
        </is>
      </c>
      <c r="EQ1298" s="0" t="inlineStr">
        <is>
          <t>72行 12列，源：None 备：</t>
        </is>
      </c>
      <c r="FD1298" s="0" t="inlineStr">
        <is>
          <t>72行 18列，源：None 备：</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c_time0列源备映射错误，源端为time None位	期望更改为text	实际备端为time None位</t>
        </is>
      </c>
      <c r="EQ1299" s="0" t="inlineStr">
        <is>
          <t>72行 13列，源：None 备：</t>
        </is>
      </c>
      <c r="FD1299" s="0" t="inlineStr">
        <is>
          <t>72行 19列，源：None 备：</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c_time1列源备映射错误，源端为time None位	期望更改为text	实际备端为time None位</t>
        </is>
      </c>
      <c r="EQ1300" s="0" t="inlineStr">
        <is>
          <t>72行 14列，源：None 备：</t>
        </is>
      </c>
      <c r="FD1300" s="0" t="inlineStr">
        <is>
          <t>73行 0列，源：214 备：60</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c_time2列源备映射错误，源端为time None位	期望更改为text	实际备端为time None位</t>
        </is>
      </c>
      <c r="EQ1301" s="0" t="inlineStr">
        <is>
          <t>72行 15列，源：nan 备：-340282346600000016151267322115014000640.0000000000000</t>
        </is>
      </c>
      <c r="FD1301" s="0" t="inlineStr">
        <is>
          <t>73行 1列，源：nan 备：99</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c_time3列源备映射错误，源端为time None位	期望更改为text	实际备端为time None位</t>
        </is>
      </c>
      <c r="EQ1302" s="0" t="inlineStr">
        <is>
          <t>72行 16列，源：nan 备：-340282306073709652508363335590014353408.000000</t>
        </is>
      </c>
      <c r="FD1302" s="0" t="inlineStr">
        <is>
          <t>73行 2列，源：nan 备：-12345</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c_time4列源备映射错误，源端为time None位	期望更改为text	实际备端为time None位</t>
        </is>
      </c>
      <c r="EQ1303" s="0" t="inlineStr">
        <is>
          <t>72行 17列，源：None 备：-922337203685477.5808</t>
        </is>
      </c>
      <c r="FD1303" s="0" t="inlineStr">
        <is>
          <t>73行 3列，源：nan 备：-123456789</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c_time5列源备映射错误，源端为time None位	期望更改为text	实际备端为time None位</t>
        </is>
      </c>
      <c r="EQ1304" s="0" t="inlineStr">
        <is>
          <t>72行 18列，源：None 备：-214748.3648</t>
        </is>
      </c>
      <c r="FD1304" s="0" t="inlineStr">
        <is>
          <t>73行 4列，源：nan 备：-123456789012345</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c_time6列源备映射错误，源端为time None位	期望更改为text	实际备端为time None位</t>
        </is>
      </c>
      <c r="EQ1305" s="0" t="inlineStr">
        <is>
          <t>72行 19列，源：None 备：0</t>
        </is>
      </c>
      <c r="FD1305" s="0" t="inlineStr">
        <is>
          <t>73行 5列，源：None 备：</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c_time列源备映射错误，源端为time None位	期望更改为text	实际备端为time None位</t>
        </is>
      </c>
      <c r="EQ1306" s="0" t="inlineStr">
        <is>
          <t>73行 0列，源：164 备：251</t>
        </is>
      </c>
      <c r="FD1306" s="0" t="inlineStr">
        <is>
          <t>73行 6列，源：None 备：</t>
        </is>
      </c>
    </row>
    <row r="1307">
      <c r="K1307" s="0" t="inlineStr">
        <is>
          <t>~ 空表</t>
        </is>
      </c>
      <c r="EQ1307" s="0" t="inlineStr">
        <is>
          <t>73行 1列，源：nan 备：</t>
        </is>
      </c>
      <c r="FD1307" s="0" t="inlineStr">
        <is>
          <t>73行 7列，源：None 备：</t>
        </is>
      </c>
    </row>
    <row r="1308">
      <c r="A1308" s="0" t="inlineStr">
        <is>
          <t>info_uniqueidentifier_dml_single_pk</t>
        </is>
      </c>
      <c r="K1308" s="0" t="inlineStr">
        <is>
          <t>[0;34m info_uniqueidentifier_dml_single_pk [0m源备字段数相同，源端字段：2 	备端字段2</t>
        </is>
      </c>
      <c r="W1308" s="0" t="inlineStr">
        <is>
          <t>YES 源备无差异</t>
        </is>
      </c>
      <c r="X1308" s="0">
        <f>A1308</f>
        <v/>
      </c>
      <c r="EQ1308" s="0" t="inlineStr">
        <is>
          <t>73行 2列，源：nan 备：</t>
        </is>
      </c>
      <c r="FD1308" s="0" t="inlineStr">
        <is>
          <t>73行 8列，源：None 备：</t>
        </is>
      </c>
    </row>
    <row r="1309">
      <c r="B1309" s="0" t="inlineStr">
        <is>
          <t>YES</t>
        </is>
      </c>
      <c r="C1309" s="0" t="inlineStr">
        <is>
          <t>NULL</t>
        </is>
      </c>
      <c r="D1309" s="0" t="inlineStr">
        <is>
          <t>NULL</t>
        </is>
      </c>
      <c r="E1309" s="0" t="inlineStr">
        <is>
          <t>NULL</t>
        </is>
      </c>
      <c r="F1309" s="0" t="inlineStr">
        <is>
          <t>NULL</t>
        </is>
      </c>
      <c r="G1309" s="0" t="inlineStr">
        <is>
          <t>NULL</t>
        </is>
      </c>
      <c r="H1309" s="0" t="inlineStr">
        <is>
          <t>NULL</t>
        </is>
      </c>
      <c r="I1309" s="0" t="inlineStr">
        <is>
          <t>YES!PK__info_uni__3213E83F55362878</t>
        </is>
      </c>
      <c r="J1309" s="0" t="inlineStr">
        <is>
          <t>YES! 主键相关索引</t>
        </is>
      </c>
      <c r="K1309" s="0" t="inlineStr">
        <is>
          <t xml:space="preserve"> NO!  	 id列源备映射错误，源端为int None位	期望更改为text	实际备端为int None位</t>
        </is>
      </c>
      <c r="EQ1309" s="0" t="inlineStr">
        <is>
          <t>73行 3列，源：nan 备：</t>
        </is>
      </c>
      <c r="FD1309" s="0" t="inlineStr">
        <is>
          <t>73行 9列，源：None 备：</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c_uniqueidentifier列源备映射错误，源端为uniqueidentifier None位	期望更改为text	实际备端为uniqueidentifier None位</t>
        </is>
      </c>
      <c r="EQ1310" s="0" t="inlineStr">
        <is>
          <t>73行 4列，源：nan 备：</t>
        </is>
      </c>
      <c r="FD1310" s="0" t="inlineStr">
        <is>
          <t>73行 10列，源：None 备：</t>
        </is>
      </c>
    </row>
    <row r="1311">
      <c r="A1311" s="0" t="inlineStr">
        <is>
          <t>info_datetime2_dml_single_pk</t>
        </is>
      </c>
      <c r="K1311" s="0" t="inlineStr">
        <is>
          <t>[0;34m info_datetime2_dml_single_pk [0m源备字段数相同，源端字段：9 	备端字段9</t>
        </is>
      </c>
      <c r="W1311" s="0" t="inlineStr">
        <is>
          <t>YES 源备无差异</t>
        </is>
      </c>
      <c r="X1311" s="0">
        <f>A1311</f>
        <v/>
      </c>
      <c r="EQ1311" s="0" t="inlineStr">
        <is>
          <t>73行 5列，源：None 备：</t>
        </is>
      </c>
      <c r="FD1311" s="0" t="inlineStr">
        <is>
          <t>73行 11列，源：None 备：</t>
        </is>
      </c>
    </row>
    <row r="1312">
      <c r="B1312" s="0" t="inlineStr">
        <is>
          <t>YES</t>
        </is>
      </c>
      <c r="C1312" s="0" t="inlineStr">
        <is>
          <t>NULL</t>
        </is>
      </c>
      <c r="D1312" s="0" t="inlineStr">
        <is>
          <t>NULL</t>
        </is>
      </c>
      <c r="E1312" s="0" t="inlineStr">
        <is>
          <t>NULL</t>
        </is>
      </c>
      <c r="F1312" s="0" t="inlineStr">
        <is>
          <t>NULL</t>
        </is>
      </c>
      <c r="G1312" s="0" t="inlineStr">
        <is>
          <t>NULL</t>
        </is>
      </c>
      <c r="H1312" s="0" t="inlineStr">
        <is>
          <t>NULL</t>
        </is>
      </c>
      <c r="I1312" s="0" t="inlineStr">
        <is>
          <t>YES!PK__info_dat__3213E83F59A2FB93</t>
        </is>
      </c>
      <c r="J1312" s="0" t="inlineStr">
        <is>
          <t>YES! 主键相关索引</t>
        </is>
      </c>
      <c r="K1312" s="0" t="inlineStr">
        <is>
          <t xml:space="preserve"> NO!  	 id列源备映射错误，源端为int None位	期望更改为text	实际备端为int None位</t>
        </is>
      </c>
      <c r="EQ1312" s="0" t="inlineStr">
        <is>
          <t>73行 6列，源：None 备：</t>
        </is>
      </c>
      <c r="FD1312" s="0" t="inlineStr">
        <is>
          <t>73行 12列，源：None 备：</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c_dt2_0列源备映射错误，源端为datetime2 None位	期望更改为text	实际备端为datetime2 None位</t>
        </is>
      </c>
      <c r="EQ1313" s="0" t="inlineStr">
        <is>
          <t>73行 7列，源：None 备：</t>
        </is>
      </c>
      <c r="FD1313" s="0" t="inlineStr">
        <is>
          <t>73行 13列，源：None 备：</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c_dt2_1列源备映射错误，源端为datetime2 None位	期望更改为text	实际备端为datetime2 None位</t>
        </is>
      </c>
      <c r="EQ1314" s="0" t="inlineStr">
        <is>
          <t>73行 8列，源：None 备：</t>
        </is>
      </c>
      <c r="FD1314" s="0" t="inlineStr">
        <is>
          <t>73行 14列，源：None 备：</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c_dt2_2列源备映射错误，源端为datetime2 None位	期望更改为text	实际备端为datetime2 None位</t>
        </is>
      </c>
      <c r="EQ1315" s="0" t="inlineStr">
        <is>
          <t>73行 9列，源：None 备：</t>
        </is>
      </c>
      <c r="FD1315" s="0" t="inlineStr">
        <is>
          <t>73行 15列，源：nan 备：</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c_dt2_3列源备映射错误，源端为datetime2 None位	期望更改为text	实际备端为datetime2 None位</t>
        </is>
      </c>
      <c r="EQ1316" s="0" t="inlineStr">
        <is>
          <t>73行 10列，源：None 备：</t>
        </is>
      </c>
      <c r="FD1316" s="0" t="inlineStr">
        <is>
          <t>73行 16列，源：nan 备：</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c_dt2_4列源备映射错误，源端为datetime2 None位	期望更改为text	实际备端为datetime2 None位</t>
        </is>
      </c>
      <c r="EQ1317" s="0" t="inlineStr">
        <is>
          <t>73行 11列，源：None 备：</t>
        </is>
      </c>
      <c r="FD1317" s="0" t="inlineStr">
        <is>
          <t>73行 17列，源：None 备：</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c_dt2_5列源备映射错误，源端为datetime2 None位	期望更改为text	实际备端为datetime2 None位</t>
        </is>
      </c>
      <c r="EQ1318" s="0" t="inlineStr">
        <is>
          <t>73行 12列，源：None 备：</t>
        </is>
      </c>
      <c r="FD1318" s="0" t="inlineStr">
        <is>
          <t>73行 18列，源：None 备：</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c_dt2_6列源备映射错误，源端为datetime2 None位	期望更改为text	实际备端为datetime2 None位</t>
        </is>
      </c>
      <c r="EQ1319" s="0" t="inlineStr">
        <is>
          <t>73行 13列，源：None 备：</t>
        </is>
      </c>
      <c r="FD1319" s="0" t="inlineStr">
        <is>
          <t>73行 19列，源：None 备：</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c_dt2列源备映射错误，源端为datetime2 None位	期望更改为text	实际备端为datetime2 None位</t>
        </is>
      </c>
      <c r="EQ1320" s="0" t="inlineStr">
        <is>
          <t>73行 14列，源：None 备：</t>
        </is>
      </c>
      <c r="FD1320" s="0" t="inlineStr">
        <is>
          <t>74行 0列，源：215 备：61</t>
        </is>
      </c>
    </row>
    <row r="1321">
      <c r="A1321" s="0" t="inlineStr">
        <is>
          <t>info_geography_dml_single_pk_drp</t>
        </is>
      </c>
      <c r="K1321" s="0" t="inlineStr">
        <is>
          <t>[0;34m info_geography_dml_single_pk_drp [0m源备字段数相同，源端字段：2 	备端字段2</t>
        </is>
      </c>
      <c r="W1321" s="16">
        <f>HYPERLINK("#2026041723hbase0!ES2","NO 源备存在差异，共4个")</f>
        <v/>
      </c>
      <c r="X1321" s="0">
        <f>A1321</f>
        <v/>
      </c>
      <c r="EQ1321" s="0" t="inlineStr">
        <is>
          <t>73行 15列，源：nan 备：</t>
        </is>
      </c>
      <c r="FD1321" s="0" t="inlineStr">
        <is>
          <t>74行 1列，源：nan 备：200</t>
        </is>
      </c>
    </row>
    <row r="1322">
      <c r="B1322" s="0" t="inlineStr">
        <is>
          <t>YES</t>
        </is>
      </c>
      <c r="C1322" s="0" t="inlineStr">
        <is>
          <t>NULL</t>
        </is>
      </c>
      <c r="D1322" s="0" t="inlineStr">
        <is>
          <t>NULL</t>
        </is>
      </c>
      <c r="E1322" s="0" t="inlineStr">
        <is>
          <t>NULL</t>
        </is>
      </c>
      <c r="F1322" s="0" t="inlineStr">
        <is>
          <t>NULL</t>
        </is>
      </c>
      <c r="G1322" s="0" t="inlineStr">
        <is>
          <t>NULL</t>
        </is>
      </c>
      <c r="H1322" s="0" t="inlineStr">
        <is>
          <t>NULL</t>
        </is>
      </c>
      <c r="I1322" s="0" t="inlineStr">
        <is>
          <t>YES!PK__info_geo__3213E83F64C7416D</t>
        </is>
      </c>
      <c r="J1322" s="0" t="inlineStr">
        <is>
          <t>YES! 主键相关索引</t>
        </is>
      </c>
      <c r="K1322" s="0" t="inlineStr">
        <is>
          <t xml:space="preserve"> NO!  	 id列源备映射错误，源端为int None位	期望更改为text	实际备端为int None位</t>
        </is>
      </c>
      <c r="EQ1322" s="0" t="inlineStr">
        <is>
          <t>73行 16列，源：nan 备：</t>
        </is>
      </c>
      <c r="FD1322" s="0" t="inlineStr">
        <is>
          <t>74行 2列，源：nan 备：20000</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c_geography列源备映射错误，源端为geography -1位	期望更改为text	实际备端为geography -1位</t>
        </is>
      </c>
      <c r="EQ1323" s="0" t="inlineStr">
        <is>
          <t>73行 17列，源：None 备：</t>
        </is>
      </c>
      <c r="FD1323" s="0" t="inlineStr">
        <is>
          <t>74行 3列，源：nan 备：2000000000</t>
        </is>
      </c>
    </row>
    <row r="1324">
      <c r="A1324" s="0" t="inlineStr">
        <is>
          <t>info_varchar_dml_single_pk_drp</t>
        </is>
      </c>
      <c r="K1324" s="0" t="inlineStr">
        <is>
          <t>[0;34m info_varchar_dml_single_pk_drp [0m源备字段数相同，源端字段：4 	备端字段4</t>
        </is>
      </c>
      <c r="W1324" s="0" t="inlineStr">
        <is>
          <t>YES 源备无差异</t>
        </is>
      </c>
      <c r="X1324" s="0">
        <f>A1324</f>
        <v/>
      </c>
      <c r="EQ1324" s="0" t="inlineStr">
        <is>
          <t>73行 18列，源：None 备：</t>
        </is>
      </c>
      <c r="FD1324" s="0" t="inlineStr">
        <is>
          <t>74行 4列，源：nan 备：2000000000000000</t>
        </is>
      </c>
    </row>
    <row r="1325">
      <c r="B1325" s="0" t="inlineStr">
        <is>
          <t>YES</t>
        </is>
      </c>
      <c r="C1325" s="0" t="inlineStr">
        <is>
          <t>NULL</t>
        </is>
      </c>
      <c r="D1325" s="0" t="inlineStr">
        <is>
          <t>NULL</t>
        </is>
      </c>
      <c r="E1325" s="0" t="inlineStr">
        <is>
          <t>NULL</t>
        </is>
      </c>
      <c r="F1325" s="0" t="inlineStr">
        <is>
          <t>NULL</t>
        </is>
      </c>
      <c r="G1325" s="0" t="inlineStr">
        <is>
          <t>NULL</t>
        </is>
      </c>
      <c r="H1325" s="0" t="inlineStr">
        <is>
          <t>NULL</t>
        </is>
      </c>
      <c r="I1325" s="0" t="inlineStr">
        <is>
          <t>YES!PK__info_var__3213E83F623193E8</t>
        </is>
      </c>
      <c r="J1325" s="0" t="inlineStr">
        <is>
          <t>YES! 主键相关索引</t>
        </is>
      </c>
      <c r="K1325" s="0" t="inlineStr">
        <is>
          <t xml:space="preserve"> NO!  	 id列源备映射错误，源端为int None位	期望更改为text	实际备端为int None位</t>
        </is>
      </c>
      <c r="EQ1325" s="0" t="inlineStr">
        <is>
          <t>73行 19列，源：None 备：</t>
        </is>
      </c>
      <c r="FD1325" s="0" t="inlineStr">
        <is>
          <t>74行 5列，源：None 备：</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c_varchar列源备映射错误，源端为varchar 1位	期望更改为text	实际备端为varchar 1位</t>
        </is>
      </c>
      <c r="EQ1326" s="0" t="inlineStr">
        <is>
          <t>74行 0列，源：165 备：252</t>
        </is>
      </c>
      <c r="FD1326" s="0" t="inlineStr">
        <is>
          <t>74行 6列，源：None 备：</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c_varchar50列源备映射错误，源端为varchar 50位	期望更改为text	实际备端为varchar 50位</t>
        </is>
      </c>
      <c r="EQ1327" s="0" t="inlineStr">
        <is>
          <t>74行 1列，源：nan 备：</t>
        </is>
      </c>
      <c r="FD1327" s="0" t="inlineStr">
        <is>
          <t>74行 7列，源：None 备：</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c_varchar200列源备映射错误，源端为varchar 200位	期望更改为text	实际备端为varchar 200位</t>
        </is>
      </c>
      <c r="EQ1328" s="0" t="inlineStr">
        <is>
          <t>74行 2列，源：nan 备：</t>
        </is>
      </c>
      <c r="FD1328" s="0" t="inlineStr">
        <is>
          <t>74行 8列，源：None 备：</t>
        </is>
      </c>
    </row>
    <row r="1329">
      <c r="A1329" s="0" t="inlineStr">
        <is>
          <t>info_time_dml_batch1_pk_drp2</t>
        </is>
      </c>
      <c r="K1329" s="0" t="inlineStr">
        <is>
          <t>[0;34m info_time_dml_batch1_pk_drp2 [0m源备字段数相同，源端字段：9 	备端字段9</t>
        </is>
      </c>
      <c r="W1329" s="16">
        <f>HYPERLINK("#2026041723hbase0!ET2","NO 源备存在差异，共69个")</f>
        <v/>
      </c>
      <c r="X1329" s="0">
        <f>A1329</f>
        <v/>
      </c>
      <c r="EQ1329" s="0" t="inlineStr">
        <is>
          <t>74行 3列，源：nan 备：</t>
        </is>
      </c>
      <c r="FD1329" s="0" t="inlineStr">
        <is>
          <t>74行 9列，源：None 备：</t>
        </is>
      </c>
    </row>
    <row r="1330">
      <c r="B1330" s="0" t="inlineStr">
        <is>
          <t>YES</t>
        </is>
      </c>
      <c r="C1330" s="0" t="inlineStr">
        <is>
          <t>NULL</t>
        </is>
      </c>
      <c r="D1330" s="0" t="inlineStr">
        <is>
          <t>NULL</t>
        </is>
      </c>
      <c r="E1330" s="0" t="inlineStr">
        <is>
          <t>NULL</t>
        </is>
      </c>
      <c r="F1330" s="0" t="inlineStr">
        <is>
          <t>NULL</t>
        </is>
      </c>
      <c r="G1330" s="0" t="inlineStr">
        <is>
          <t>NULL</t>
        </is>
      </c>
      <c r="H1330" s="0" t="inlineStr">
        <is>
          <t>NULL</t>
        </is>
      </c>
      <c r="I1330" s="0" t="inlineStr">
        <is>
          <t>YES!PK__info_tim__3213E83F8B2481D2</t>
        </is>
      </c>
      <c r="J1330" s="0" t="inlineStr">
        <is>
          <t>YES! 主键相关索引</t>
        </is>
      </c>
      <c r="K1330" s="0" t="inlineStr">
        <is>
          <t xml:space="preserve"> NO!  	 id列源备映射错误，源端为int None位	期望更改为text	实际备端为int None位</t>
        </is>
      </c>
      <c r="EQ1330" s="0" t="inlineStr">
        <is>
          <t>74行 4列，源：nan 备：</t>
        </is>
      </c>
      <c r="FD1330" s="0" t="inlineStr">
        <is>
          <t>74行 10列，源：None 备：</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c_time0列源备映射错误，源端为time None位	期望更改为text	实际备端为time None位</t>
        </is>
      </c>
      <c r="EQ1331" s="0" t="inlineStr">
        <is>
          <t>74行 5列，源：None 备：</t>
        </is>
      </c>
      <c r="FD1331" s="0" t="inlineStr">
        <is>
          <t>74行 11列，源：None 备：</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c_time1列源备映射错误，源端为time None位	期望更改为text	实际备端为time None位</t>
        </is>
      </c>
      <c r="EQ1332" s="0" t="inlineStr">
        <is>
          <t>74行 6列，源：None 备：</t>
        </is>
      </c>
      <c r="FD1332" s="0" t="inlineStr">
        <is>
          <t>74行 12列，源：None 备：</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c_time2列源备映射错误，源端为time None位	期望更改为text	实际备端为time None位</t>
        </is>
      </c>
      <c r="EQ1333" s="0" t="inlineStr">
        <is>
          <t>74行 7列，源：None 备：</t>
        </is>
      </c>
      <c r="FD1333" s="0" t="inlineStr">
        <is>
          <t>74行 13列，源：None 备：</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c_time3列源备映射错误，源端为time None位	期望更改为text	实际备端为time None位</t>
        </is>
      </c>
      <c r="EQ1334" s="0" t="inlineStr">
        <is>
          <t>74行 8列，源：None 备：</t>
        </is>
      </c>
      <c r="FD1334" s="0" t="inlineStr">
        <is>
          <t>74行 14列，源：None 备：</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c_time4列源备映射错误，源端为time None位	期望更改为text	实际备端为time None位</t>
        </is>
      </c>
      <c r="EQ1335" s="0" t="inlineStr">
        <is>
          <t>74行 9列，源：None 备：</t>
        </is>
      </c>
      <c r="FD1335" s="0" t="inlineStr">
        <is>
          <t>74行 15列，源：nan 备：</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c_time5列源备映射错误，源端为time None位	期望更改为text	实际备端为time None位</t>
        </is>
      </c>
      <c r="EQ1336" s="0" t="inlineStr">
        <is>
          <t>74行 10列，源：None 备：</t>
        </is>
      </c>
      <c r="FD1336" s="0" t="inlineStr">
        <is>
          <t>74行 16列，源：nan 备：</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c_time6列源备映射错误，源端为time None位	期望更改为text	实际备端为time None位</t>
        </is>
      </c>
      <c r="EQ1337" s="0" t="inlineStr">
        <is>
          <t>74行 11列，源：None 备：</t>
        </is>
      </c>
      <c r="FD1337" s="0" t="inlineStr">
        <is>
          <t>74行 17列，源：None 备：</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c_time列源备映射错误，源端为time None位	期望更改为text	实际备端为time None位</t>
        </is>
      </c>
      <c r="EQ1338" s="0" t="inlineStr">
        <is>
          <t>74行 12列，源：None 备：</t>
        </is>
      </c>
      <c r="FD1338" s="0" t="inlineStr">
        <is>
          <t>74行 18列，源：None 备：</t>
        </is>
      </c>
    </row>
    <row r="1339">
      <c r="A1339" s="0" t="inlineStr">
        <is>
          <t>info_varchar_dml_batch1_pk_urp1</t>
        </is>
      </c>
      <c r="K1339" s="0" t="inlineStr">
        <is>
          <t>[0;34m info_varchar_dml_batch1_pk_urp1 [0m源备字段数相同，源端字段：4 	备端字段4</t>
        </is>
      </c>
      <c r="W1339" s="0" t="inlineStr">
        <is>
          <t>YES 源备无差异</t>
        </is>
      </c>
      <c r="X1339" s="0">
        <f>A1339</f>
        <v/>
      </c>
      <c r="EQ1339" s="0" t="inlineStr">
        <is>
          <t>74行 13列，源：None 备：</t>
        </is>
      </c>
      <c r="FD1339" s="0" t="inlineStr">
        <is>
          <t>74行 19列，源：None 备：</t>
        </is>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YES!PK__info_var__3213E83F14E721FC</t>
        </is>
      </c>
      <c r="J1340" s="0" t="inlineStr">
        <is>
          <t>YES! 主键相关索引</t>
        </is>
      </c>
      <c r="K1340" s="0" t="inlineStr">
        <is>
          <t xml:space="preserve"> NO!  	 id列源备映射错误，源端为int None位	期望更改为text	实际备端为int None位</t>
        </is>
      </c>
      <c r="EQ1340" s="0" t="inlineStr">
        <is>
          <t>74行 14列，源：None 备：</t>
        </is>
      </c>
      <c r="FD1340" s="0" t="inlineStr">
        <is>
          <t>75行 0列，源：216 备：62</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c_varchar列源备映射错误，源端为varchar 1位	期望更改为text	实际备端为varchar 1位</t>
        </is>
      </c>
      <c r="EQ1341" s="0" t="inlineStr">
        <is>
          <t>74行 15列，源：nan 备：</t>
        </is>
      </c>
      <c r="FD1341" s="0" t="inlineStr">
        <is>
          <t>75行 1列，源：nan 备：</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c_varchar20列源备映射错误，源端为varchar 20位	期望更改为text	实际备端为varchar 20位</t>
        </is>
      </c>
      <c r="EQ1342" s="0" t="inlineStr">
        <is>
          <t>74行 16列，源：nan 备：</t>
        </is>
      </c>
      <c r="FD1342" s="0" t="inlineStr">
        <is>
          <t>75行 2列，源：nan 备：</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c_varchar7000列源备映射错误，源端为varchar 7000位	期望更改为text	实际备端为varchar 7000位</t>
        </is>
      </c>
      <c r="EQ1343" s="0" t="inlineStr">
        <is>
          <t>74行 17列，源：None 备：</t>
        </is>
      </c>
      <c r="FD1343" s="0" t="inlineStr">
        <is>
          <t>75行 3列，源：nan 备：</t>
        </is>
      </c>
    </row>
    <row r="1344">
      <c r="A1344" s="0" t="inlineStr">
        <is>
          <t>info_nvarchar_dml_batch2_pk_irp2</t>
        </is>
      </c>
      <c r="K1344" s="0" t="inlineStr">
        <is>
          <t>[0;34m info_nvarchar_dml_batch2_pk_irp2 [0m源备字段数相同，源端字段：4 	备端字段4</t>
        </is>
      </c>
      <c r="W1344" s="16">
        <f>HYPERLINK("#2026041723hbase0!EU2","NO 源备存在差异，共3个")</f>
        <v/>
      </c>
      <c r="X1344" s="0">
        <f>A1344</f>
        <v/>
      </c>
      <c r="EQ1344" s="0" t="inlineStr">
        <is>
          <t>74行 18列，源：None 备：</t>
        </is>
      </c>
      <c r="FD1344" s="0" t="inlineStr">
        <is>
          <t>75行 4列，源：nan 备：</t>
        </is>
      </c>
    </row>
    <row r="1345">
      <c r="B1345" s="0" t="inlineStr">
        <is>
          <t>YES</t>
        </is>
      </c>
      <c r="C1345" s="0" t="inlineStr">
        <is>
          <t>NULL</t>
        </is>
      </c>
      <c r="D1345" s="0" t="inlineStr">
        <is>
          <t>NULL</t>
        </is>
      </c>
      <c r="E1345" s="0" t="inlineStr">
        <is>
          <t>NULL</t>
        </is>
      </c>
      <c r="F1345" s="0" t="inlineStr">
        <is>
          <t>NULL</t>
        </is>
      </c>
      <c r="G1345" s="0" t="inlineStr">
        <is>
          <t>NULL</t>
        </is>
      </c>
      <c r="H1345" s="0" t="inlineStr">
        <is>
          <t>NULL</t>
        </is>
      </c>
      <c r="I1345" s="0" t="inlineStr">
        <is>
          <t>YES!PK__info_nva__3213E83FC38A60D2</t>
        </is>
      </c>
      <c r="J1345" s="0" t="inlineStr">
        <is>
          <t>YES! 主键相关索引</t>
        </is>
      </c>
      <c r="K1345" s="0" t="inlineStr">
        <is>
          <t xml:space="preserve"> NO!  	 id列源备映射错误，源端为int None位	期望更改为text	实际备端为int None位</t>
        </is>
      </c>
      <c r="EQ1345" s="0" t="inlineStr">
        <is>
          <t>74行 19列，源：None 备：</t>
        </is>
      </c>
      <c r="FD1345" s="0" t="inlineStr">
        <is>
          <t>75行 5列，源：None 备：</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c_nvarchar列源备映射错误，源端为nvarchar 2位	期望更改为text	实际备端为nvarchar 2位</t>
        </is>
      </c>
      <c r="EQ1346" s="0" t="inlineStr">
        <is>
          <t>75行 0列，源：166 备：253</t>
        </is>
      </c>
      <c r="FD1346" s="0" t="inlineStr">
        <is>
          <t>75行 6列，源：None 备：</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c_nvarchar20列源备映射错误，源端为nvarchar 40位	期望更改为text	实际备端为nvarchar 40位</t>
        </is>
      </c>
      <c r="EQ1347" s="0" t="inlineStr">
        <is>
          <t>75行 1列，源：nan 备：</t>
        </is>
      </c>
      <c r="FD1347" s="0" t="inlineStr">
        <is>
          <t>75行 7列，源：None 备：</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c_nvarchar3500列源备映射错误，源端为nvarchar 7000位	期望更改为text	实际备端为nvarchar 7000位</t>
        </is>
      </c>
      <c r="EQ1348" s="0" t="inlineStr">
        <is>
          <t>75行 2列，源：nan 备：</t>
        </is>
      </c>
      <c r="FD1348" s="0" t="inlineStr">
        <is>
          <t>75行 8列，源：None 备：</t>
        </is>
      </c>
    </row>
    <row r="1349">
      <c r="A1349" s="0" t="inlineStr">
        <is>
          <t>info_geography_dml_single_pk</t>
        </is>
      </c>
      <c r="K1349" s="0" t="inlineStr">
        <is>
          <t>[0;34m info_geography_dml_single_pk [0m源备字段数相同，源端字段：2 	备端字段2</t>
        </is>
      </c>
      <c r="W1349" s="16">
        <f>HYPERLINK("#2026041723hbase0!EV2","NO 源备存在差异，共1个")</f>
        <v/>
      </c>
      <c r="X1349" s="0">
        <f>A1349</f>
        <v/>
      </c>
      <c r="EQ1349" s="0" t="inlineStr">
        <is>
          <t>75行 3列，源：nan 备：</t>
        </is>
      </c>
      <c r="FD1349" s="0" t="inlineStr">
        <is>
          <t>75行 9列，源：None 备：</t>
        </is>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YES!PK__info_geo__3213E83F6C9EF284</t>
        </is>
      </c>
      <c r="J1350" s="0" t="inlineStr">
        <is>
          <t>YES! 主键相关索引</t>
        </is>
      </c>
      <c r="K1350" s="0" t="inlineStr">
        <is>
          <t xml:space="preserve"> NO!  	 id列源备映射错误，源端为int None位	期望更改为text	实际备端为int None位</t>
        </is>
      </c>
      <c r="EQ1350" s="0" t="inlineStr">
        <is>
          <t>75行 4列，源：nan 备：</t>
        </is>
      </c>
      <c r="FD1350" s="0" t="inlineStr">
        <is>
          <t>75行 10列，源：None 备：</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c_geography列源备映射错误，源端为geography -1位	期望更改为text	实际备端为geography -1位</t>
        </is>
      </c>
      <c r="EQ1351" s="0" t="inlineStr">
        <is>
          <t>75行 5列，源：None 备：</t>
        </is>
      </c>
      <c r="FD1351" s="0" t="inlineStr">
        <is>
          <t>75行 11列，源：None 备：</t>
        </is>
      </c>
    </row>
    <row r="1352">
      <c r="A1352" s="0" t="inlineStr">
        <is>
          <t>info_time_dml_batch1_pk</t>
        </is>
      </c>
      <c r="K1352" s="0" t="inlineStr">
        <is>
          <t>[0;34m info_time_dml_batch1_pk [0m源备字段数相同，源端字段：9 	备端字段9</t>
        </is>
      </c>
      <c r="W1352" s="16">
        <f>HYPERLINK("#2026041723hbase0!EW2","NO 源备存在差异，共68个")</f>
        <v/>
      </c>
      <c r="X1352" s="0">
        <f>A1352</f>
        <v/>
      </c>
      <c r="EQ1352" s="0" t="inlineStr">
        <is>
          <t>75行 6列，源：None 备：</t>
        </is>
      </c>
      <c r="FD1352" s="0" t="inlineStr">
        <is>
          <t>75行 12列，源：None 备：</t>
        </is>
      </c>
    </row>
    <row r="1353">
      <c r="B1353" s="0" t="inlineStr">
        <is>
          <t>YES</t>
        </is>
      </c>
      <c r="C1353" s="0" t="inlineStr">
        <is>
          <t>NULL</t>
        </is>
      </c>
      <c r="D1353" s="0" t="inlineStr">
        <is>
          <t>NULL</t>
        </is>
      </c>
      <c r="E1353" s="0" t="inlineStr">
        <is>
          <t>NULL</t>
        </is>
      </c>
      <c r="F1353" s="0" t="inlineStr">
        <is>
          <t>NULL</t>
        </is>
      </c>
      <c r="G1353" s="0" t="inlineStr">
        <is>
          <t>NULL</t>
        </is>
      </c>
      <c r="H1353" s="0" t="inlineStr">
        <is>
          <t>NULL</t>
        </is>
      </c>
      <c r="I1353" s="0" t="inlineStr">
        <is>
          <t>YES!PK__info_tim__3213E83F1D9C477F</t>
        </is>
      </c>
      <c r="J1353" s="0" t="inlineStr">
        <is>
          <t>YES! 主键相关索引</t>
        </is>
      </c>
      <c r="K1353" s="0" t="inlineStr">
        <is>
          <t xml:space="preserve"> NO!  	 id列源备映射错误，源端为int None位	期望更改为text	实际备端为int None位</t>
        </is>
      </c>
      <c r="EQ1353" s="0" t="inlineStr">
        <is>
          <t>75行 7列，源：None 备：</t>
        </is>
      </c>
      <c r="FD1353" s="0" t="inlineStr">
        <is>
          <t>75行 13列，源：None 备：</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c_time0列源备映射错误，源端为time None位	期望更改为text	实际备端为time None位</t>
        </is>
      </c>
      <c r="EQ1354" s="0" t="inlineStr">
        <is>
          <t>75行 8列，源：None 备：</t>
        </is>
      </c>
      <c r="FD1354" s="0" t="inlineStr">
        <is>
          <t>75行 14列，源：None 备：</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c_time1列源备映射错误，源端为time None位	期望更改为text	实际备端为time None位</t>
        </is>
      </c>
      <c r="EQ1355" s="0" t="inlineStr">
        <is>
          <t>75行 9列，源：None 备：</t>
        </is>
      </c>
      <c r="FD1355" s="0" t="inlineStr">
        <is>
          <t>75行 15列，源：1.23456789e+38 备：</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c_time2列源备映射错误，源端为time None位	期望更改为text	实际备端为time None位</t>
        </is>
      </c>
      <c r="EQ1356" s="0" t="inlineStr">
        <is>
          <t>75行 10列，源：None 备：</t>
        </is>
      </c>
      <c r="FD1356" s="0" t="inlineStr">
        <is>
          <t>75行 16列，源：3.4028230607370965e+38 备：</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c_time3列源备映射错误，源端为time None位	期望更改为text	实际备端为time None位</t>
        </is>
      </c>
      <c r="EQ1357" s="0" t="inlineStr">
        <is>
          <t>75行 11列，源：None 备：</t>
        </is>
      </c>
      <c r="FD1357" s="0" t="inlineStr">
        <is>
          <t>75行 19列，源：True 备：</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c_time4列源备映射错误，源端为time None位	期望更改为text	实际备端为time None位</t>
        </is>
      </c>
      <c r="EQ1358" s="0" t="inlineStr">
        <is>
          <t>75行 12列，源：None 备：</t>
        </is>
      </c>
      <c r="FD1358" s="0" t="inlineStr">
        <is>
          <t>76行 0列，源：217 备：63</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c_time5列源备映射错误，源端为time None位	期望更改为text	实际备端为time None位</t>
        </is>
      </c>
      <c r="EQ1359" s="0" t="inlineStr">
        <is>
          <t>75行 13列，源：None 备：</t>
        </is>
      </c>
      <c r="FD1359" s="0" t="inlineStr">
        <is>
          <t>76行 1列，源：nan 备：</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c_time6列源备映射错误，源端为time None位	期望更改为text	实际备端为time None位</t>
        </is>
      </c>
      <c r="EQ1360" s="0" t="inlineStr">
        <is>
          <t>75行 14列，源：None 备：</t>
        </is>
      </c>
      <c r="FD1360" s="0" t="inlineStr">
        <is>
          <t>76行 2列，源：nan 备：</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c_time列源备映射错误，源端为time None位	期望更改为text	实际备端为time None位</t>
        </is>
      </c>
      <c r="EQ1361" s="0" t="inlineStr">
        <is>
          <t>75行 15列，源：nan 备：</t>
        </is>
      </c>
      <c r="FD1361" s="0" t="inlineStr">
        <is>
          <t>76行 3列，源：nan 备：</t>
        </is>
      </c>
    </row>
    <row r="1362">
      <c r="A1362" s="0" t="inlineStr">
        <is>
          <t>info_sdt_dml_batch1_pk_irp1</t>
        </is>
      </c>
      <c r="K1362" s="0" t="inlineStr">
        <is>
          <t>[0;34m info_sdt_dml_batch1_pk_irp1 [0m源备字段数相同，源端字段：2 	备端字段2</t>
        </is>
      </c>
      <c r="W1362" s="16">
        <f>HYPERLINK("#2026041723hbase0!EX2","NO 源备存在差异，共26个")</f>
        <v/>
      </c>
      <c r="X1362" s="0">
        <f>A1362</f>
        <v/>
      </c>
      <c r="EQ1362" s="0" t="inlineStr">
        <is>
          <t>75行 16列，源：nan 备：</t>
        </is>
      </c>
      <c r="FD1362" s="0" t="inlineStr">
        <is>
          <t>76行 4列，源：nan 备：</t>
        </is>
      </c>
    </row>
    <row r="1363">
      <c r="B1363" s="0" t="inlineStr">
        <is>
          <t>YES</t>
        </is>
      </c>
      <c r="C1363" s="0" t="inlineStr">
        <is>
          <t>NULL</t>
        </is>
      </c>
      <c r="D1363" s="0" t="inlineStr">
        <is>
          <t>NULL</t>
        </is>
      </c>
      <c r="E1363" s="0" t="inlineStr">
        <is>
          <t>NULL</t>
        </is>
      </c>
      <c r="F1363" s="0" t="inlineStr">
        <is>
          <t>NULL</t>
        </is>
      </c>
      <c r="G1363" s="0" t="inlineStr">
        <is>
          <t>NULL</t>
        </is>
      </c>
      <c r="H1363" s="0" t="inlineStr">
        <is>
          <t>NULL</t>
        </is>
      </c>
      <c r="I1363" s="0" t="inlineStr">
        <is>
          <t>YES!PK__info_sdt__3213E83F27AA8810</t>
        </is>
      </c>
      <c r="J1363" s="0" t="inlineStr">
        <is>
          <t>YES! 主键相关索引</t>
        </is>
      </c>
      <c r="K1363" s="0" t="inlineStr">
        <is>
          <t xml:space="preserve"> NO!  	 id列源备映射错误，源端为int None位	期望更改为text	实际备端为int None位</t>
        </is>
      </c>
      <c r="EQ1363" s="0" t="inlineStr">
        <is>
          <t>75行 17列，源：None 备：</t>
        </is>
      </c>
      <c r="FD1363" s="0" t="inlineStr">
        <is>
          <t>76行 5列，源：None 备：</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c_sdt列源备映射错误，源端为smalldatetime None位	期望更改为text	实际备端为smalldatetime None位</t>
        </is>
      </c>
      <c r="EQ1364" s="0" t="inlineStr">
        <is>
          <t>75行 18列，源：None 备：</t>
        </is>
      </c>
      <c r="FD1364" s="0" t="inlineStr">
        <is>
          <t>76行 6列，源：None 备：</t>
        </is>
      </c>
    </row>
    <row r="1365">
      <c r="A1365" s="0" t="inlineStr">
        <is>
          <t>info_binary_dml_single_pk_urp</t>
        </is>
      </c>
      <c r="K1365" s="0" t="inlineStr">
        <is>
          <t>[0;34m info_binary_dml_single_pk_urp [0m源备字段数相同，源端字段：4 	备端字段4</t>
        </is>
      </c>
      <c r="W1365" s="16">
        <f>HYPERLINK("#2026041723hbase0!EY2","NO 源备存在差异，共15个")</f>
        <v/>
      </c>
      <c r="X1365" s="0">
        <f>A1365</f>
        <v/>
      </c>
      <c r="EQ1365" s="0" t="inlineStr">
        <is>
          <t>75行 19列，源：None 备：</t>
        </is>
      </c>
      <c r="FD1365" s="0" t="inlineStr">
        <is>
          <t>76行 7列，源：None 备：</t>
        </is>
      </c>
    </row>
    <row r="1366">
      <c r="B1366" s="0" t="inlineStr">
        <is>
          <t>YES</t>
        </is>
      </c>
      <c r="C1366" s="0" t="inlineStr">
        <is>
          <t>NULL</t>
        </is>
      </c>
      <c r="D1366" s="0" t="inlineStr">
        <is>
          <t>NULL</t>
        </is>
      </c>
      <c r="E1366" s="0" t="inlineStr">
        <is>
          <t>NULL</t>
        </is>
      </c>
      <c r="F1366" s="0" t="inlineStr">
        <is>
          <t>NULL</t>
        </is>
      </c>
      <c r="G1366" s="0" t="inlineStr">
        <is>
          <t>NULL</t>
        </is>
      </c>
      <c r="H1366" s="0" t="inlineStr">
        <is>
          <t>NULL</t>
        </is>
      </c>
      <c r="I1366" s="0" t="inlineStr">
        <is>
          <t>YES!PK__info_bin__3213E83FE1E4DEE7</t>
        </is>
      </c>
      <c r="J1366" s="0" t="inlineStr">
        <is>
          <t>YES! 主键相关索引</t>
        </is>
      </c>
      <c r="K1366" s="0" t="inlineStr">
        <is>
          <t xml:space="preserve"> NO!  	 id列源备映射错误，源端为int None位	期望更改为text	实际备端为int None位</t>
        </is>
      </c>
      <c r="EQ1366" s="0" t="inlineStr">
        <is>
          <t>76行 0列，源：167 备：254</t>
        </is>
      </c>
      <c r="FD1366" s="0" t="inlineStr">
        <is>
          <t>76行 8列，源：None 备：</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c_binary列源备映射错误，源端为binary 1位	期望更改为text	实际备端为binary 1位</t>
        </is>
      </c>
      <c r="EQ1367" s="0" t="inlineStr">
        <is>
          <t>76行 1列，源：nan 备：</t>
        </is>
      </c>
      <c r="FD1367" s="0" t="inlineStr">
        <is>
          <t>76行 9列，源：None 备：</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c_binary_20列源备映射错误，源端为binary 20位	期望更改为text	实际备端为binary 20位</t>
        </is>
      </c>
      <c r="EQ1368" s="0" t="inlineStr">
        <is>
          <t>76行 2列，源：nan 备：</t>
        </is>
      </c>
      <c r="FD1368" s="0" t="inlineStr">
        <is>
          <t>76行 10列，源：None 备：</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c_binary_200列源备映射错误，源端为binary 200位	期望更改为text	实际备端为binary 200位</t>
        </is>
      </c>
      <c r="EQ1369" s="0" t="inlineStr">
        <is>
          <t>76行 3列，源：nan 备：</t>
        </is>
      </c>
      <c r="FD1369" s="0" t="inlineStr">
        <is>
          <t>76行 11列，源：None 备：</t>
        </is>
      </c>
    </row>
    <row r="1370">
      <c r="A1370" s="0" t="inlineStr">
        <is>
          <t>info_int_dml_batch2_pk_irp1</t>
        </is>
      </c>
      <c r="K1370" s="0" t="inlineStr">
        <is>
          <t>[0;34m info_int_dml_batch2_pk_irp1 [0m源备字段数相同，源端字段：20 	备端字段20</t>
        </is>
      </c>
      <c r="W1370" s="16">
        <f>HYPERLINK("#2026041723hbase0!EZ2","NO 源备存在差异，共313个")</f>
        <v/>
      </c>
      <c r="X1370" s="0">
        <f>A1370</f>
        <v/>
      </c>
      <c r="EQ1370" s="0" t="inlineStr">
        <is>
          <t>76行 4列，源：nan 备：</t>
        </is>
      </c>
      <c r="FD1370" s="0" t="inlineStr">
        <is>
          <t>76行 12列，源：None 备：</t>
        </is>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YES!PK__info_int__3213E83FB362AEC0</t>
        </is>
      </c>
      <c r="J1371" s="0" t="inlineStr">
        <is>
          <t>YES! 主键相关索引</t>
        </is>
      </c>
      <c r="K1371" s="0" t="inlineStr">
        <is>
          <t xml:space="preserve"> NO!  	 id列源备映射错误，源端为int None位	期望更改为text	实际备端为int None位</t>
        </is>
      </c>
      <c r="EQ1371" s="0" t="inlineStr">
        <is>
          <t>76行 5列，源：None 备：</t>
        </is>
      </c>
      <c r="FD1371" s="0" t="inlineStr">
        <is>
          <t>76行 13列，源：None 备：</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c_tinyint列源备映射错误，源端为tinyint None位	期望更改为text	实际备端为tinyint None位</t>
        </is>
      </c>
      <c r="EQ1372" s="0" t="inlineStr">
        <is>
          <t>76行 6列，源：None 备：</t>
        </is>
      </c>
      <c r="FD1372" s="0" t="inlineStr">
        <is>
          <t>76行 14列，源：None 备：</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c_smallint列源备映射错误，源端为smallint None位	期望更改为text	实际备端为smallint None位</t>
        </is>
      </c>
      <c r="EQ1373" s="0" t="inlineStr">
        <is>
          <t>76行 7列，源：None 备：</t>
        </is>
      </c>
      <c r="FD1373" s="0" t="inlineStr">
        <is>
          <t>76行 15列，源：-1.23456789e+38 备：</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c_int列源备映射错误，源端为int None位	期望更改为text	实际备端为int None位</t>
        </is>
      </c>
      <c r="EQ1374" s="0" t="inlineStr">
        <is>
          <t>76行 8列，源：None 备：</t>
        </is>
      </c>
      <c r="FD1374" s="0" t="inlineStr">
        <is>
          <t>76行 16列，源：-3.4028230607370965e+38 备：</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c_bigint列源备映射错误，源端为bigint None位	期望更改为text	实际备端为bigint None位</t>
        </is>
      </c>
      <c r="EQ1375" s="0" t="inlineStr">
        <is>
          <t>76行 9列，源：None 备：</t>
        </is>
      </c>
      <c r="FD1375" s="0" t="inlineStr">
        <is>
          <t>76行 19列，源：False 备：</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c_decimal列源备映射错误，源端为decimal None位	期望更改为text	实际备端为decimal None位</t>
        </is>
      </c>
      <c r="EQ1376" s="0" t="inlineStr">
        <is>
          <t>76行 10列，源：None 备：</t>
        </is>
      </c>
      <c r="FD1376" s="0" t="inlineStr">
        <is>
          <t>77行 0列，源：218 备：64</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c_decimal38列源备映射错误，源端为decimal None位	期望更改为text	实际备端为decimal None位</t>
        </is>
      </c>
      <c r="EQ1377" s="0" t="inlineStr">
        <is>
          <t>76行 11列，源：None 备：</t>
        </is>
      </c>
      <c r="FD1377" s="0" t="inlineStr">
        <is>
          <t>77行 1列，源：nan 备：</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c_decimal38_38列源备映射错误，源端为decimal None位	期望更改为text	实际备端为decimal None位</t>
        </is>
      </c>
      <c r="EQ1378" s="0" t="inlineStr">
        <is>
          <t>76行 12列，源：None 备：</t>
        </is>
      </c>
      <c r="FD1378" s="0" t="inlineStr">
        <is>
          <t>77行 2列，源：nan 备：</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c_decimal38_10列源备映射错误，源端为decimal None位	期望更改为text	实际备端为decimal None位</t>
        </is>
      </c>
      <c r="EQ1379" s="0" t="inlineStr">
        <is>
          <t>76行 13列，源：None 备：</t>
        </is>
      </c>
      <c r="FD1379" s="0" t="inlineStr">
        <is>
          <t>77行 3列，源：nan 备：</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c_decimal19_4列源备映射错误，源端为decimal None位	期望更改为text	实际备端为decimal None位</t>
        </is>
      </c>
      <c r="EQ1380" s="0" t="inlineStr">
        <is>
          <t>76行 14列，源：None 备：</t>
        </is>
      </c>
      <c r="FD1380" s="0" t="inlineStr">
        <is>
          <t>77行 4列，源：nan 备：</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c_numeric列源备映射错误，源端为numeric None位	期望更改为text	实际备端为numeric None位</t>
        </is>
      </c>
      <c r="EQ1381" s="0" t="inlineStr">
        <is>
          <t>76行 15列，源：nan 备：</t>
        </is>
      </c>
      <c r="FD1381" s="0" t="inlineStr">
        <is>
          <t>77行 5列，源：None 备：</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c_numeric38列源备映射错误，源端为numeric None位	期望更改为text	实际备端为numeric None位</t>
        </is>
      </c>
      <c r="EQ1382" s="0" t="inlineStr">
        <is>
          <t>76行 16列，源：nan 备：</t>
        </is>
      </c>
      <c r="FD1382" s="0" t="inlineStr">
        <is>
          <t>77行 6列，源：None 备：</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c_numeric38_38列源备映射错误，源端为numeric None位	期望更改为text	实际备端为numeric None位</t>
        </is>
      </c>
      <c r="EQ1383" s="0" t="inlineStr">
        <is>
          <t>76行 17列，源：None 备：</t>
        </is>
      </c>
      <c r="FD1383" s="0" t="inlineStr">
        <is>
          <t>77行 7列，源：None 备：</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c_numeric38_10列源备映射错误，源端为numeric None位	期望更改为text	实际备端为numeric None位</t>
        </is>
      </c>
      <c r="EQ1384" s="0" t="inlineStr">
        <is>
          <t>76行 18列，源：None 备：</t>
        </is>
      </c>
      <c r="FD1384" s="0" t="inlineStr">
        <is>
          <t>77行 8列，源：None 备：</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c_numeric18_2列源备映射错误，源端为numeric None位	期望更改为text	实际备端为numeric None位</t>
        </is>
      </c>
      <c r="EQ1385" s="0" t="inlineStr">
        <is>
          <t>76行 19列，源：None 备：</t>
        </is>
      </c>
      <c r="FD1385" s="0" t="inlineStr">
        <is>
          <t>77行 9列，源：None 备：</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c_float列源备映射错误，源端为float None位	期望更改为text	实际备端为float None位</t>
        </is>
      </c>
      <c r="EQ1386" s="0" t="inlineStr">
        <is>
          <t>77行 0列，源：168 备：255</t>
        </is>
      </c>
      <c r="FD1386" s="0" t="inlineStr">
        <is>
          <t>77行 10列，源：None 备：</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c_real列源备映射错误，源端为real None位	期望更改为text	实际备端为real None位</t>
        </is>
      </c>
      <c r="EQ1387" s="0" t="inlineStr">
        <is>
          <t>77行 1列，源：nan 备：</t>
        </is>
      </c>
      <c r="FD1387" s="0" t="inlineStr">
        <is>
          <t>77行 11列，源：None 备：</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c_money列源备映射错误，源端为money None位	期望更改为text	实际备端为money None位</t>
        </is>
      </c>
      <c r="EQ1388" s="0" t="inlineStr">
        <is>
          <t>77行 2列，源：nan 备：</t>
        </is>
      </c>
      <c r="FD1388" s="0" t="inlineStr">
        <is>
          <t>77行 12列，源：None 备：</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c_smallmoney列源备映射错误，源端为smallmoney None位	期望更改为text	实际备端为smallmoney None位</t>
        </is>
      </c>
      <c r="EQ1389" s="0" t="inlineStr">
        <is>
          <t>77行 3列，源：nan 备：</t>
        </is>
      </c>
      <c r="FD1389" s="0" t="inlineStr">
        <is>
          <t>77行 13列，源：None 备：</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c_bit列源备映射错误，源端为bit None位	期望更改为text	实际备端为bit None位</t>
        </is>
      </c>
      <c r="EQ1390" s="0" t="inlineStr">
        <is>
          <t>77行 4列，源：nan 备：</t>
        </is>
      </c>
      <c r="FD1390" s="0" t="inlineStr">
        <is>
          <t>77行 14列，源：None 备：</t>
        </is>
      </c>
    </row>
    <row r="1391">
      <c r="A1391" s="0" t="inlineStr">
        <is>
          <t>info_varbinary_dml_batch2_pk_irp2</t>
        </is>
      </c>
      <c r="K1391" s="0" t="inlineStr">
        <is>
          <t>[0;34m info_varbinary_dml_batch2_pk_irp2 [0m源备字段数相同，源端字段：4 	备端字段4</t>
        </is>
      </c>
      <c r="W1391" s="16">
        <f>HYPERLINK("#2026041723hbase0!FA2","NO 源备存在差异，共95个")</f>
        <v/>
      </c>
      <c r="X1391" s="0">
        <f>A1391</f>
        <v/>
      </c>
      <c r="EQ1391" s="0" t="inlineStr">
        <is>
          <t>77行 5列，源：None 备：</t>
        </is>
      </c>
      <c r="FD1391" s="0" t="inlineStr">
        <is>
          <t>77行 15列，源：1.23456789e-38 备：</t>
        </is>
      </c>
    </row>
    <row r="1392">
      <c r="B1392" s="0" t="inlineStr">
        <is>
          <t>YES</t>
        </is>
      </c>
      <c r="C1392" s="0" t="inlineStr">
        <is>
          <t>NULL</t>
        </is>
      </c>
      <c r="D1392" s="0" t="inlineStr">
        <is>
          <t>NULL</t>
        </is>
      </c>
      <c r="E1392" s="0" t="inlineStr">
        <is>
          <t>NULL</t>
        </is>
      </c>
      <c r="F1392" s="0" t="inlineStr">
        <is>
          <t>NULL</t>
        </is>
      </c>
      <c r="G1392" s="0" t="inlineStr">
        <is>
          <t>NULL</t>
        </is>
      </c>
      <c r="H1392" s="0" t="inlineStr">
        <is>
          <t>NULL</t>
        </is>
      </c>
      <c r="I1392" s="0" t="inlineStr">
        <is>
          <t>YES!PK__info_var__3213E83F97235F76</t>
        </is>
      </c>
      <c r="J1392" s="0" t="inlineStr">
        <is>
          <t>YES! 主键相关索引</t>
        </is>
      </c>
      <c r="K1392" s="0" t="inlineStr">
        <is>
          <t xml:space="preserve"> NO!  	 id列源备映射错误，源端为int None位	期望更改为text	实际备端为int None位</t>
        </is>
      </c>
      <c r="EQ1392" s="0" t="inlineStr">
        <is>
          <t>77行 6列，源：None 备：</t>
        </is>
      </c>
      <c r="FD1392" s="0" t="inlineStr">
        <is>
          <t>77行 16列，源：1.1754939304327482e-38 备：</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c_varbinary列源备映射错误，源端为varbinary 1位	期望更改为text	实际备端为varbinary 1位</t>
        </is>
      </c>
      <c r="EQ1393" s="0" t="inlineStr">
        <is>
          <t>77行 7列，源：None 备：</t>
        </is>
      </c>
      <c r="FD1393" s="0" t="inlineStr">
        <is>
          <t>77行 19列，源：True 备：</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c_varbinary_100列源备映射错误，源端为varbinary 100位	期望更改为text	实际备端为varbinary 100位</t>
        </is>
      </c>
      <c r="EQ1394" s="0" t="inlineStr">
        <is>
          <t>77行 8列，源：None 备：</t>
        </is>
      </c>
      <c r="FD1394" s="0" t="inlineStr">
        <is>
          <t>78行 0列，源：219 备：65</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c_varbinary_200列源备映射错误，源端为varbinary 200位	期望更改为text	实际备端为varbinary 200位</t>
        </is>
      </c>
      <c r="EQ1395" s="0" t="inlineStr">
        <is>
          <t>77行 9列，源：None 备：</t>
        </is>
      </c>
      <c r="FD1395" s="0" t="inlineStr">
        <is>
          <t>78行 1列，源：nan 备：</t>
        </is>
      </c>
    </row>
    <row r="1396">
      <c r="A1396" s="0" t="inlineStr">
        <is>
          <t>info_sdt_dml_batch1_pk_irp2</t>
        </is>
      </c>
      <c r="K1396" s="0" t="inlineStr">
        <is>
          <t>[0;34m info_sdt_dml_batch1_pk_irp2 [0m源备字段数相同，源端字段：2 	备端字段2</t>
        </is>
      </c>
      <c r="W1396" s="16">
        <f>HYPERLINK("#2026041723hbase0!FB2","NO 源备存在差异，共92个")</f>
        <v/>
      </c>
      <c r="X1396" s="0">
        <f>A1396</f>
        <v/>
      </c>
      <c r="EQ1396" s="0" t="inlineStr">
        <is>
          <t>77行 10列，源：None 备：</t>
        </is>
      </c>
      <c r="FD1396" s="0" t="inlineStr">
        <is>
          <t>78行 2列，源：nan 备：</t>
        </is>
      </c>
    </row>
    <row r="1397">
      <c r="B1397" s="0" t="inlineStr">
        <is>
          <t>YES</t>
        </is>
      </c>
      <c r="C1397" s="0" t="inlineStr">
        <is>
          <t>NULL</t>
        </is>
      </c>
      <c r="D1397" s="0" t="inlineStr">
        <is>
          <t>NULL</t>
        </is>
      </c>
      <c r="E1397" s="0" t="inlineStr">
        <is>
          <t>NULL</t>
        </is>
      </c>
      <c r="F1397" s="0" t="inlineStr">
        <is>
          <t>NULL</t>
        </is>
      </c>
      <c r="G1397" s="0" t="inlineStr">
        <is>
          <t>NULL</t>
        </is>
      </c>
      <c r="H1397" s="0" t="inlineStr">
        <is>
          <t>NULL</t>
        </is>
      </c>
      <c r="I1397" s="0" t="inlineStr">
        <is>
          <t>YES!PK__info_sdt__3213E83F3E3AC71F</t>
        </is>
      </c>
      <c r="J1397" s="0" t="inlineStr">
        <is>
          <t>YES! 主键相关索引</t>
        </is>
      </c>
      <c r="K1397" s="0" t="inlineStr">
        <is>
          <t xml:space="preserve"> NO!  	 id列源备映射错误，源端为int None位	期望更改为text	实际备端为int None位</t>
        </is>
      </c>
      <c r="EQ1397" s="0" t="inlineStr">
        <is>
          <t>77行 11列，源：None 备：</t>
        </is>
      </c>
      <c r="FD1397" s="0" t="inlineStr">
        <is>
          <t>78行 3列，源：nan 备：</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c_sdt列源备映射错误，源端为smalldatetime None位	期望更改为text	实际备端为smalldatetime None位</t>
        </is>
      </c>
      <c r="EQ1398" s="0" t="inlineStr">
        <is>
          <t>77行 12列，源：None 备：</t>
        </is>
      </c>
      <c r="FD1398" s="0" t="inlineStr">
        <is>
          <t>78行 4列，源：nan 备：</t>
        </is>
      </c>
    </row>
    <row r="1399">
      <c r="A1399" s="0" t="inlineStr">
        <is>
          <t>info_binary_dml_single_pk_drp</t>
        </is>
      </c>
      <c r="K1399" s="0" t="inlineStr">
        <is>
          <t>[0;34m info_binary_dml_single_pk_drp [0m源备字段数相同，源端字段：4 	备端字段4</t>
        </is>
      </c>
      <c r="W1399" s="16">
        <f>HYPERLINK("#2026041723hbase0!FC2","NO 源备存在差异，共6个")</f>
        <v/>
      </c>
      <c r="X1399" s="0">
        <f>A1399</f>
        <v/>
      </c>
      <c r="EQ1399" s="0" t="inlineStr">
        <is>
          <t>77行 13列，源：None 备：</t>
        </is>
      </c>
      <c r="FD1399" s="0" t="inlineStr">
        <is>
          <t>78行 5列，源：None 备：</t>
        </is>
      </c>
    </row>
    <row r="1400">
      <c r="B1400" s="0" t="inlineStr">
        <is>
          <t>YES</t>
        </is>
      </c>
      <c r="C1400" s="0" t="inlineStr">
        <is>
          <t>NULL</t>
        </is>
      </c>
      <c r="D1400" s="0" t="inlineStr">
        <is>
          <t>NULL</t>
        </is>
      </c>
      <c r="E1400" s="0" t="inlineStr">
        <is>
          <t>NULL</t>
        </is>
      </c>
      <c r="F1400" s="0" t="inlineStr">
        <is>
          <t>NULL</t>
        </is>
      </c>
      <c r="G1400" s="0" t="inlineStr">
        <is>
          <t>NULL</t>
        </is>
      </c>
      <c r="H1400" s="0" t="inlineStr">
        <is>
          <t>NULL</t>
        </is>
      </c>
      <c r="I1400" s="0" t="inlineStr">
        <is>
          <t>YES!PK__info_bin__3213E83F9FDF74E1</t>
        </is>
      </c>
      <c r="J1400" s="0" t="inlineStr">
        <is>
          <t>YES! 主键相关索引</t>
        </is>
      </c>
      <c r="K1400" s="0" t="inlineStr">
        <is>
          <t xml:space="preserve"> NO!  	 id列源备映射错误，源端为int None位	期望更改为text	实际备端为int None位</t>
        </is>
      </c>
      <c r="EQ1400" s="0" t="inlineStr">
        <is>
          <t>77行 14列，源：None 备：</t>
        </is>
      </c>
      <c r="FD1400" s="0" t="inlineStr">
        <is>
          <t>78行 6列，源：None 备：</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c_binary列源备映射错误，源端为binary 1位	期望更改为text	实际备端为binary 1位</t>
        </is>
      </c>
      <c r="EQ1401" s="0" t="inlineStr">
        <is>
          <t>77行 15列，源：nan 备：</t>
        </is>
      </c>
      <c r="FD1401" s="0" t="inlineStr">
        <is>
          <t>78行 7列，源：None 备：</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c_binary_20列源备映射错误，源端为binary 20位	期望更改为text	实际备端为binary 20位</t>
        </is>
      </c>
      <c r="EQ1402" s="0" t="inlineStr">
        <is>
          <t>77行 16列，源：nan 备：</t>
        </is>
      </c>
      <c r="FD1402" s="0" t="inlineStr">
        <is>
          <t>78行 8列，源：None 备：</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c_binary_200列源备映射错误，源端为binary 200位	期望更改为text	实际备端为binary 200位</t>
        </is>
      </c>
      <c r="EQ1403" s="0" t="inlineStr">
        <is>
          <t>77行 17列，源：None 备：</t>
        </is>
      </c>
      <c r="FD1403" s="0" t="inlineStr">
        <is>
          <t>78行 9列，源：None 备：</t>
        </is>
      </c>
    </row>
    <row r="1404">
      <c r="A1404" s="0" t="inlineStr">
        <is>
          <t>info_int_dml_batch2_pk_irp2</t>
        </is>
      </c>
      <c r="K1404" s="0" t="inlineStr">
        <is>
          <t>[0;34m info_int_dml_batch2_pk_irp2 [0m源备字段数相同，源端字段：20 	备端字段20</t>
        </is>
      </c>
      <c r="W1404" s="16">
        <f>HYPERLINK("#2026041723hbase0!FD2","NO 源备存在差异，共1571个")</f>
        <v/>
      </c>
      <c r="X1404" s="0">
        <f>A1404</f>
        <v/>
      </c>
      <c r="EQ1404" s="0" t="inlineStr">
        <is>
          <t>77行 18列，源：None 备：</t>
        </is>
      </c>
      <c r="FD1404" s="0" t="inlineStr">
        <is>
          <t>78行 10列，源：None 备：</t>
        </is>
      </c>
    </row>
    <row r="1405">
      <c r="B1405" s="0" t="inlineStr">
        <is>
          <t>YES</t>
        </is>
      </c>
      <c r="C1405" s="0" t="inlineStr">
        <is>
          <t>NULL</t>
        </is>
      </c>
      <c r="D1405" s="0" t="inlineStr">
        <is>
          <t>NULL</t>
        </is>
      </c>
      <c r="E1405" s="0" t="inlineStr">
        <is>
          <t>NULL</t>
        </is>
      </c>
      <c r="F1405" s="0" t="inlineStr">
        <is>
          <t>NULL</t>
        </is>
      </c>
      <c r="G1405" s="0" t="inlineStr">
        <is>
          <t>NULL</t>
        </is>
      </c>
      <c r="H1405" s="0" t="inlineStr">
        <is>
          <t>NULL</t>
        </is>
      </c>
      <c r="I1405" s="0" t="inlineStr">
        <is>
          <t>YES!PK__info_int__3213E83F5A31D2CC</t>
        </is>
      </c>
      <c r="J1405" s="0" t="inlineStr">
        <is>
          <t>YES! 主键相关索引</t>
        </is>
      </c>
      <c r="K1405" s="0" t="inlineStr">
        <is>
          <t xml:space="preserve"> NO!  	 id列源备映射错误，源端为int None位	期望更改为text	实际备端为int None位</t>
        </is>
      </c>
      <c r="EQ1405" s="0" t="inlineStr">
        <is>
          <t>77行 19列，源：None 备：</t>
        </is>
      </c>
      <c r="FD1405" s="0" t="inlineStr">
        <is>
          <t>78行 11列，源：None 备：</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c_tinyint列源备映射错误，源端为tinyint None位	期望更改为text	实际备端为tinyint None位</t>
        </is>
      </c>
      <c r="EQ1406" s="0" t="inlineStr">
        <is>
          <t>78行 0列，源：169 备：256</t>
        </is>
      </c>
      <c r="FD1406" s="0" t="inlineStr">
        <is>
          <t>78行 12列，源：None 备：</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c_smallint列源备映射错误，源端为smallint None位	期望更改为text	实际备端为smallint None位</t>
        </is>
      </c>
      <c r="EQ1407" s="0" t="inlineStr">
        <is>
          <t>78行 1列，源：nan 备：</t>
        </is>
      </c>
      <c r="FD1407" s="0" t="inlineStr">
        <is>
          <t>78行 13列，源：None 备：</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c_int列源备映射错误，源端为int None位	期望更改为text	实际备端为int None位</t>
        </is>
      </c>
      <c r="EQ1408" s="0" t="inlineStr">
        <is>
          <t>78行 2列，源：nan 备：</t>
        </is>
      </c>
      <c r="FD1408" s="0" t="inlineStr">
        <is>
          <t>78行 14列，源：None 备：</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c_bigint列源备映射错误，源端为bigint None位	期望更改为text	实际备端为bigint None位</t>
        </is>
      </c>
      <c r="EQ1409" s="0" t="inlineStr">
        <is>
          <t>78行 3列，源：nan 备：</t>
        </is>
      </c>
      <c r="FD1409" s="0" t="inlineStr">
        <is>
          <t>78行 15列，源：3.402823466e+38 备：</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c_decimal列源备映射错误，源端为decimal None位	期望更改为text	实际备端为decimal None位</t>
        </is>
      </c>
      <c r="EQ1410" s="0" t="inlineStr">
        <is>
          <t>78行 4列，源：nan 备：</t>
        </is>
      </c>
      <c r="FD1410" s="0" t="inlineStr">
        <is>
          <t>78行 16列，源：3.4028230607370965e+38 备：</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c_decimal38列源备映射错误，源端为decimal None位	期望更改为text	实际备端为decimal None位</t>
        </is>
      </c>
      <c r="EQ1411" s="0" t="inlineStr">
        <is>
          <t>78行 5列，源：None 备：</t>
        </is>
      </c>
      <c r="FD1411" s="0" t="inlineStr">
        <is>
          <t>78行 19列，源：True 备：</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c_decimal38_38列源备映射错误，源端为decimal None位	期望更改为text	实际备端为decimal None位</t>
        </is>
      </c>
      <c r="EQ1412" s="0" t="inlineStr">
        <is>
          <t>78行 6列，源：None 备：</t>
        </is>
      </c>
      <c r="FD1412" s="0" t="inlineStr">
        <is>
          <t>79行 0列，源：220 备：66</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c_decimal38_10列源备映射错误，源端为decimal None位	期望更改为text	实际备端为decimal None位</t>
        </is>
      </c>
      <c r="EQ1413" s="0" t="inlineStr">
        <is>
          <t>78行 7列，源：None 备：</t>
        </is>
      </c>
      <c r="FD1413" s="0" t="inlineStr">
        <is>
          <t>79行 1列，源：nan 备：</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c_decimal19_4列源备映射错误，源端为decimal None位	期望更改为text	实际备端为decimal None位</t>
        </is>
      </c>
      <c r="EQ1414" s="0" t="inlineStr">
        <is>
          <t>78行 8列，源：None 备：</t>
        </is>
      </c>
      <c r="FD1414" s="0" t="inlineStr">
        <is>
          <t>79行 2列，源：nan 备：</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c_numeric列源备映射错误，源端为numeric None位	期望更改为text	实际备端为numeric None位</t>
        </is>
      </c>
      <c r="EQ1415" s="0" t="inlineStr">
        <is>
          <t>78行 9列，源：None 备：</t>
        </is>
      </c>
      <c r="FD1415" s="0" t="inlineStr">
        <is>
          <t>79行 3列，源：nan 备：</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c_numeric38列源备映射错误，源端为numeric None位	期望更改为text	实际备端为numeric None位</t>
        </is>
      </c>
      <c r="EQ1416" s="0" t="inlineStr">
        <is>
          <t>78行 10列，源：None 备：</t>
        </is>
      </c>
      <c r="FD1416" s="0" t="inlineStr">
        <is>
          <t>79行 4列，源：nan 备：</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c_numeric38_38列源备映射错误，源端为numeric None位	期望更改为text	实际备端为numeric None位</t>
        </is>
      </c>
      <c r="EQ1417" s="0" t="inlineStr">
        <is>
          <t>78行 11列，源：None 备：</t>
        </is>
      </c>
      <c r="FD1417" s="0" t="inlineStr">
        <is>
          <t>79行 5列，源：None 备：</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c_numeric38_10列源备映射错误，源端为numeric None位	期望更改为text	实际备端为numeric None位</t>
        </is>
      </c>
      <c r="EQ1418" s="0" t="inlineStr">
        <is>
          <t>78行 12列，源：None 备：</t>
        </is>
      </c>
      <c r="FD1418" s="0" t="inlineStr">
        <is>
          <t>79行 6列，源：None 备：</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c_numeric18_2列源备映射错误，源端为numeric None位	期望更改为text	实际备端为numeric None位</t>
        </is>
      </c>
      <c r="EQ1419" s="0" t="inlineStr">
        <is>
          <t>78行 13列，源：None 备：</t>
        </is>
      </c>
      <c r="FD1419" s="0" t="inlineStr">
        <is>
          <t>79行 7列，源：None 备：</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c_float列源备映射错误，源端为float None位	期望更改为text	实际备端为float None位</t>
        </is>
      </c>
      <c r="EQ1420" s="0" t="inlineStr">
        <is>
          <t>78行 14列，源：None 备：</t>
        </is>
      </c>
      <c r="FD1420" s="0" t="inlineStr">
        <is>
          <t>79行 8列，源：None 备：</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c_real列源备映射错误，源端为real None位	期望更改为text	实际备端为real None位</t>
        </is>
      </c>
      <c r="EQ1421" s="0" t="inlineStr">
        <is>
          <t>78行 15列，源：nan 备：</t>
        </is>
      </c>
      <c r="FD1421" s="0" t="inlineStr">
        <is>
          <t>79行 9列，源：None 备：</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c_money列源备映射错误，源端为money None位	期望更改为text	实际备端为money None位</t>
        </is>
      </c>
      <c r="EQ1422" s="0" t="inlineStr">
        <is>
          <t>78行 16列，源：nan 备：</t>
        </is>
      </c>
      <c r="FD1422" s="0" t="inlineStr">
        <is>
          <t>79行 10列，源：None 备：</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c_smallmoney列源备映射错误，源端为smallmoney None位	期望更改为text	实际备端为smallmoney None位</t>
        </is>
      </c>
      <c r="EQ1423" s="0" t="inlineStr">
        <is>
          <t>78行 17列，源：None 备：</t>
        </is>
      </c>
      <c r="FD1423" s="0" t="inlineStr">
        <is>
          <t>79行 11列，源：None 备：</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c_bit列源备映射错误，源端为bit None位	期望更改为text	实际备端为bit None位</t>
        </is>
      </c>
      <c r="EQ1424" s="0" t="inlineStr">
        <is>
          <t>78行 18列，源：None 备：</t>
        </is>
      </c>
      <c r="FD1424" s="0" t="inlineStr">
        <is>
          <t>79行 12列，源：None 备：</t>
        </is>
      </c>
    </row>
    <row r="1425">
      <c r="A1425" s="0" t="inlineStr">
        <is>
          <t>info_datetimeoffset_dml_single_pk_irp</t>
        </is>
      </c>
      <c r="K1425" s="0" t="inlineStr">
        <is>
          <t>[0;34m info_datetimeoffset_dml_single_pk_irp [0m源备字段数相同，源端字段：9 	备端字段9</t>
        </is>
      </c>
      <c r="W1425" s="16">
        <f>HYPERLINK("#2026041723hbase0!FE2","NO 源备存在差异，共116个")</f>
        <v/>
      </c>
      <c r="X1425" s="0">
        <f>A1425</f>
        <v/>
      </c>
      <c r="EQ1425" s="0" t="inlineStr">
        <is>
          <t>78行 19列，源：None 备：</t>
        </is>
      </c>
      <c r="FD1425" s="0" t="inlineStr">
        <is>
          <t>79行 13列，源：None 备：</t>
        </is>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YES!PK__info_dat__3213E83FBF5274F1</t>
        </is>
      </c>
      <c r="J1426" s="0" t="inlineStr">
        <is>
          <t>YES! 主键相关索引</t>
        </is>
      </c>
      <c r="K1426" s="0" t="inlineStr">
        <is>
          <t xml:space="preserve"> NO!  	 id列源备映射错误，源端为int None位	期望更改为text	实际备端为int None位</t>
        </is>
      </c>
      <c r="EQ1426" s="0" t="inlineStr">
        <is>
          <t>79行 0列，源：170 备：257</t>
        </is>
      </c>
      <c r="FD1426" s="0" t="inlineStr">
        <is>
          <t>79行 14列，源：None 备：</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c_dtoffset_0列源备映射错误，源端为datetimeoffset None位	期望更改为text	实际备端为datetimeoffset None位</t>
        </is>
      </c>
      <c r="EQ1427" s="0" t="inlineStr">
        <is>
          <t>79行 1列，源：nan 备：</t>
        </is>
      </c>
      <c r="FD1427" s="0" t="inlineStr">
        <is>
          <t>79行 15列，源：-3.402823466e+38 备：</t>
        </is>
      </c>
    </row>
    <row r="1428">
      <c r="B1428" s="0" t="inlineStr">
        <is>
          <t>NULL</t>
        </is>
      </c>
      <c r="C1428" s="0" t="inlineStr">
        <is>
          <t>NULL</t>
        </is>
      </c>
      <c r="D1428" s="0" t="inlineStr">
        <is>
          <t>NULL</t>
        </is>
      </c>
      <c r="E1428" s="0" t="inlineStr">
        <is>
          <t>NULL</t>
        </is>
      </c>
      <c r="F1428" s="0" t="inlineStr">
        <is>
          <t>NULL</t>
        </is>
      </c>
      <c r="G1428" s="0" t="inlineStr">
        <is>
          <t>NULL</t>
        </is>
      </c>
      <c r="H1428" s="0" t="inlineStr">
        <is>
          <t>NULL</t>
        </is>
      </c>
      <c r="I1428" s="0" t="inlineStr">
        <is>
          <t>NULL</t>
        </is>
      </c>
      <c r="J1428" s="0" t="inlineStr">
        <is>
          <t>NULL</t>
        </is>
      </c>
      <c r="K1428" s="0" t="inlineStr">
        <is>
          <t xml:space="preserve"> NO!  	 c_dtoffset_1列源备映射错误，源端为datetimeoffset None位	期望更改为text	实际备端为datetimeoffset None位</t>
        </is>
      </c>
      <c r="EQ1428" s="0" t="inlineStr">
        <is>
          <t>79行 2列，源：nan 备：</t>
        </is>
      </c>
      <c r="FD1428" s="0" t="inlineStr">
        <is>
          <t>79行 16列，源：-3.4028230607370965e+38 备：</t>
        </is>
      </c>
    </row>
    <row r="1429">
      <c r="B1429" s="0" t="inlineStr">
        <is>
          <t>NULL</t>
        </is>
      </c>
      <c r="C1429" s="0" t="inlineStr">
        <is>
          <t>NULL</t>
        </is>
      </c>
      <c r="D1429" s="0" t="inlineStr">
        <is>
          <t>NULL</t>
        </is>
      </c>
      <c r="E1429" s="0" t="inlineStr">
        <is>
          <t>NULL</t>
        </is>
      </c>
      <c r="F1429" s="0" t="inlineStr">
        <is>
          <t>NULL</t>
        </is>
      </c>
      <c r="G1429" s="0" t="inlineStr">
        <is>
          <t>NULL</t>
        </is>
      </c>
      <c r="H1429" s="0" t="inlineStr">
        <is>
          <t>NULL</t>
        </is>
      </c>
      <c r="I1429" s="0" t="inlineStr">
        <is>
          <t>NULL</t>
        </is>
      </c>
      <c r="J1429" s="0" t="inlineStr">
        <is>
          <t>NULL</t>
        </is>
      </c>
      <c r="K1429" s="0" t="inlineStr">
        <is>
          <t xml:space="preserve"> NO!  	 c_dtoffset_2列源备映射错误，源端为datetimeoffset None位	期望更改为text	实际备端为datetimeoffset None位</t>
        </is>
      </c>
      <c r="EQ1429" s="0" t="inlineStr">
        <is>
          <t>79行 3列，源：nan 备：</t>
        </is>
      </c>
      <c r="FD1429" s="0" t="inlineStr">
        <is>
          <t>79行 19列，源：False 备：</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c_dtoffset_3列源备映射错误，源端为datetimeoffset None位	期望更改为text	实际备端为datetimeoffset None位</t>
        </is>
      </c>
      <c r="EQ1430" s="0" t="inlineStr">
        <is>
          <t>79行 4列，源：nan 备：</t>
        </is>
      </c>
      <c r="FD1430" s="0" t="inlineStr">
        <is>
          <t>80行 0列，源：404 备：67</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c_dtoffset_4列源备映射错误，源端为datetimeoffset None位	期望更改为text	实际备端为datetimeoffset None位</t>
        </is>
      </c>
      <c r="EQ1431" s="0" t="inlineStr">
        <is>
          <t>79行 5列，源：None 备：</t>
        </is>
      </c>
      <c r="FD1431" s="0" t="inlineStr">
        <is>
          <t>80行 1列，源：123.0 备：</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c_dtoffset_5列源备映射错误，源端为datetimeoffset None位	期望更改为text	实际备端为datetimeoffset None位</t>
        </is>
      </c>
      <c r="EQ1432" s="0" t="inlineStr">
        <is>
          <t>79行 6列，源：None 备：</t>
        </is>
      </c>
      <c r="FD1432" s="0" t="inlineStr">
        <is>
          <t>80行 2列，源：12345.0 备：</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c_dtoffset_6列源备映射错误，源端为datetimeoffset None位	期望更改为text	实际备端为datetimeoffset None位</t>
        </is>
      </c>
      <c r="EQ1433" s="0" t="inlineStr">
        <is>
          <t>79行 7列，源：None 备：</t>
        </is>
      </c>
      <c r="FD1433" s="0" t="inlineStr">
        <is>
          <t>80行 3列，源：1234567890.0 备：</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c_dtoffset列源备映射错误，源端为datetimeoffset None位	期望更改为text	实际备端为datetimeoffset None位</t>
        </is>
      </c>
      <c r="EQ1434" s="0" t="inlineStr">
        <is>
          <t>79行 8列，源：None 备：</t>
        </is>
      </c>
      <c r="FD1434" s="0" t="inlineStr">
        <is>
          <t>80行 4列，源：1234567890123456.0 备：</t>
        </is>
      </c>
    </row>
    <row r="1435">
      <c r="A1435" s="0" t="inlineStr">
        <is>
          <t>info_varchar_dml_batch1_pk_urp2</t>
        </is>
      </c>
      <c r="K1435" s="0" t="inlineStr">
        <is>
          <t>[0;34m info_varchar_dml_batch1_pk_urp2 [0m源备字段数相同，源端字段：4 	备端字段4</t>
        </is>
      </c>
      <c r="W1435" s="16">
        <f>HYPERLINK("#2026041723hbase0!FF2","NO 源备存在差异，共6个")</f>
        <v/>
      </c>
      <c r="X1435" s="0">
        <f>A1435</f>
        <v/>
      </c>
      <c r="EQ1435" s="0" t="inlineStr">
        <is>
          <t>79行 9列，源：None 备：</t>
        </is>
      </c>
      <c r="FD1435" s="0" t="inlineStr">
        <is>
          <t>80行 5列，源：None 备：</t>
        </is>
      </c>
    </row>
    <row r="1436">
      <c r="B1436" s="0" t="inlineStr">
        <is>
          <t>YES</t>
        </is>
      </c>
      <c r="C1436" s="0" t="inlineStr">
        <is>
          <t>NULL</t>
        </is>
      </c>
      <c r="D1436" s="0" t="inlineStr">
        <is>
          <t>NULL</t>
        </is>
      </c>
      <c r="E1436" s="0" t="inlineStr">
        <is>
          <t>NULL</t>
        </is>
      </c>
      <c r="F1436" s="0" t="inlineStr">
        <is>
          <t>NULL</t>
        </is>
      </c>
      <c r="G1436" s="0" t="inlineStr">
        <is>
          <t>NULL</t>
        </is>
      </c>
      <c r="H1436" s="0" t="inlineStr">
        <is>
          <t>NULL</t>
        </is>
      </c>
      <c r="I1436" s="0" t="inlineStr">
        <is>
          <t>YES!PK__info_var__3213E83F7FA058B2</t>
        </is>
      </c>
      <c r="J1436" s="0" t="inlineStr">
        <is>
          <t>YES! 主键相关索引</t>
        </is>
      </c>
      <c r="K1436" s="0" t="inlineStr">
        <is>
          <t xml:space="preserve"> NO!  	 id列源备映射错误，源端为int None位	期望更改为text	实际备端为int None位</t>
        </is>
      </c>
      <c r="EQ1436" s="0" t="inlineStr">
        <is>
          <t>79行 10列，源：None 备：</t>
        </is>
      </c>
      <c r="FD1436" s="0" t="inlineStr">
        <is>
          <t>80行 6列，源：None 备：</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c_varchar列源备映射错误，源端为varchar 1位	期望更改为text	实际备端为varchar 1位</t>
        </is>
      </c>
      <c r="EQ1437" s="0" t="inlineStr">
        <is>
          <t>79行 11列，源：None 备：</t>
        </is>
      </c>
      <c r="FD1437" s="0" t="inlineStr">
        <is>
          <t>80行 7列，源：None 备：</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c_varchar20列源备映射错误，源端为varchar 20位	期望更改为text	实际备端为varchar 20位</t>
        </is>
      </c>
      <c r="EQ1438" s="0" t="inlineStr">
        <is>
          <t>79行 12列，源：None 备：</t>
        </is>
      </c>
      <c r="FD1438" s="0" t="inlineStr">
        <is>
          <t>80行 8列，源：None 备：</t>
        </is>
      </c>
    </row>
    <row r="1439">
      <c r="B1439" s="0" t="inlineStr">
        <is>
          <t>NULL</t>
        </is>
      </c>
      <c r="C1439" s="0" t="inlineStr">
        <is>
          <t>NULL</t>
        </is>
      </c>
      <c r="D1439" s="0" t="inlineStr">
        <is>
          <t>NULL</t>
        </is>
      </c>
      <c r="E1439" s="0" t="inlineStr">
        <is>
          <t>NULL</t>
        </is>
      </c>
      <c r="F1439" s="0" t="inlineStr">
        <is>
          <t>NULL</t>
        </is>
      </c>
      <c r="G1439" s="0" t="inlineStr">
        <is>
          <t>NULL</t>
        </is>
      </c>
      <c r="H1439" s="0" t="inlineStr">
        <is>
          <t>NULL</t>
        </is>
      </c>
      <c r="I1439" s="0" t="inlineStr">
        <is>
          <t>NULL</t>
        </is>
      </c>
      <c r="J1439" s="0" t="inlineStr">
        <is>
          <t>NULL</t>
        </is>
      </c>
      <c r="K1439" s="0" t="inlineStr">
        <is>
          <t xml:space="preserve"> NO!  	 c_varchar7000列源备映射错误，源端为varchar 7000位	期望更改为text	实际备端为varchar 7000位</t>
        </is>
      </c>
      <c r="EQ1439" s="0" t="inlineStr">
        <is>
          <t>79行 13列，源：None 备：</t>
        </is>
      </c>
      <c r="FD1439" s="0" t="inlineStr">
        <is>
          <t>80行 9列，源：None 备：</t>
        </is>
      </c>
    </row>
    <row r="1440">
      <c r="A1440" s="0" t="inlineStr">
        <is>
          <t>info_varchar_dml_single_pk</t>
        </is>
      </c>
      <c r="K1440" s="0" t="inlineStr">
        <is>
          <t>[0;34m info_varchar_dml_single_pk [0m源备字段数相同，源端字段：4 	备端字段4</t>
        </is>
      </c>
      <c r="W1440" s="0" t="inlineStr">
        <is>
          <t>YES 源备无差异</t>
        </is>
      </c>
      <c r="X1440" s="0">
        <f>A1440</f>
        <v/>
      </c>
      <c r="EQ1440" s="0" t="inlineStr">
        <is>
          <t>79行 14列，源：None 备：</t>
        </is>
      </c>
      <c r="FD1440" s="0" t="inlineStr">
        <is>
          <t>80行 10列，源：None 备：</t>
        </is>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YES!PK__info_var__3213E83F7498166E</t>
        </is>
      </c>
      <c r="J1441" s="0" t="inlineStr">
        <is>
          <t>YES! 主键相关索引</t>
        </is>
      </c>
      <c r="K1441" s="0" t="inlineStr">
        <is>
          <t xml:space="preserve"> NO!  	 id列源备映射错误，源端为int None位	期望更改为text	实际备端为int None位</t>
        </is>
      </c>
      <c r="EQ1441" s="0" t="inlineStr">
        <is>
          <t>79行 15列，源：nan 备：</t>
        </is>
      </c>
      <c r="FD1441" s="0" t="inlineStr">
        <is>
          <t>80行 11列，源：None 备：</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c_varchar列源备映射错误，源端为varchar 1位	期望更改为text	实际备端为varchar 1位</t>
        </is>
      </c>
      <c r="EQ1442" s="0" t="inlineStr">
        <is>
          <t>79行 16列，源：nan 备：</t>
        </is>
      </c>
      <c r="FD1442" s="0" t="inlineStr">
        <is>
          <t>80行 12列，源：None 备：</t>
        </is>
      </c>
    </row>
    <row r="1443">
      <c r="B1443" s="0" t="inlineStr">
        <is>
          <t>NULL</t>
        </is>
      </c>
      <c r="C1443" s="0" t="inlineStr">
        <is>
          <t>NULL</t>
        </is>
      </c>
      <c r="D1443" s="0" t="inlineStr">
        <is>
          <t>NULL</t>
        </is>
      </c>
      <c r="E1443" s="0" t="inlineStr">
        <is>
          <t>NULL</t>
        </is>
      </c>
      <c r="F1443" s="0" t="inlineStr">
        <is>
          <t>NULL</t>
        </is>
      </c>
      <c r="G1443" s="0" t="inlineStr">
        <is>
          <t>NULL</t>
        </is>
      </c>
      <c r="H1443" s="0" t="inlineStr">
        <is>
          <t>NULL</t>
        </is>
      </c>
      <c r="I1443" s="0" t="inlineStr">
        <is>
          <t>NULL</t>
        </is>
      </c>
      <c r="J1443" s="0" t="inlineStr">
        <is>
          <t>NULL</t>
        </is>
      </c>
      <c r="K1443" s="0" t="inlineStr">
        <is>
          <t xml:space="preserve"> NO!  	 c_varchar50列源备映射错误，源端为varchar 50位	期望更改为text	实际备端为varchar 50位</t>
        </is>
      </c>
      <c r="EQ1443" s="0" t="inlineStr">
        <is>
          <t>79行 17列，源：None 备：</t>
        </is>
      </c>
      <c r="FD1443" s="0" t="inlineStr">
        <is>
          <t>80行 13列，源：None 备：</t>
        </is>
      </c>
    </row>
    <row r="1444">
      <c r="B1444" s="0" t="inlineStr">
        <is>
          <t>NULL</t>
        </is>
      </c>
      <c r="C1444" s="0" t="inlineStr">
        <is>
          <t>NULL</t>
        </is>
      </c>
      <c r="D1444" s="0" t="inlineStr">
        <is>
          <t>NULL</t>
        </is>
      </c>
      <c r="E1444" s="0" t="inlineStr">
        <is>
          <t>NULL</t>
        </is>
      </c>
      <c r="F1444" s="0" t="inlineStr">
        <is>
          <t>NULL</t>
        </is>
      </c>
      <c r="G1444" s="0" t="inlineStr">
        <is>
          <t>NULL</t>
        </is>
      </c>
      <c r="H1444" s="0" t="inlineStr">
        <is>
          <t>NULL</t>
        </is>
      </c>
      <c r="I1444" s="0" t="inlineStr">
        <is>
          <t>NULL</t>
        </is>
      </c>
      <c r="J1444" s="0" t="inlineStr">
        <is>
          <t>NULL</t>
        </is>
      </c>
      <c r="K1444" s="0" t="inlineStr">
        <is>
          <t xml:space="preserve"> NO!  	 c_varchar200列源备映射错误，源端为varchar 200位	期望更改为text	实际备端为varchar 200位</t>
        </is>
      </c>
      <c r="EQ1444" s="0" t="inlineStr">
        <is>
          <t>79行 18列，源：None 备：</t>
        </is>
      </c>
      <c r="FD1444" s="0" t="inlineStr">
        <is>
          <t>80行 14列，源：None 备：</t>
        </is>
      </c>
    </row>
    <row r="1445">
      <c r="A1445" s="0" t="inlineStr">
        <is>
          <t>info_sdt_dml_batch2_pk_irp1</t>
        </is>
      </c>
      <c r="K1445" s="0" t="inlineStr">
        <is>
          <t>[0;34m info_sdt_dml_batch2_pk_irp1 [0m源备字段数相同，源端字段：2 	备端字段2</t>
        </is>
      </c>
      <c r="W1445" s="16">
        <f>HYPERLINK("#2026041723hbase0!FG2","NO 源备存在差异，共26个")</f>
        <v/>
      </c>
      <c r="X1445" s="0">
        <f>A1445</f>
        <v/>
      </c>
      <c r="EQ1445" s="0" t="inlineStr">
        <is>
          <t>79行 19列，源：None 备：</t>
        </is>
      </c>
      <c r="FD1445" s="0" t="inlineStr">
        <is>
          <t>80行 15列，源：nan 备：</t>
        </is>
      </c>
    </row>
    <row r="1446">
      <c r="B1446" s="0" t="inlineStr">
        <is>
          <t>YES</t>
        </is>
      </c>
      <c r="C1446" s="0" t="inlineStr">
        <is>
          <t>NULL</t>
        </is>
      </c>
      <c r="D1446" s="0" t="inlineStr">
        <is>
          <t>NULL</t>
        </is>
      </c>
      <c r="E1446" s="0" t="inlineStr">
        <is>
          <t>NULL</t>
        </is>
      </c>
      <c r="F1446" s="0" t="inlineStr">
        <is>
          <t>NULL</t>
        </is>
      </c>
      <c r="G1446" s="0" t="inlineStr">
        <is>
          <t>NULL</t>
        </is>
      </c>
      <c r="H1446" s="0" t="inlineStr">
        <is>
          <t>NULL</t>
        </is>
      </c>
      <c r="I1446" s="0" t="inlineStr">
        <is>
          <t>YES!PK__info_sdt__3213E83FE7901422</t>
        </is>
      </c>
      <c r="J1446" s="0" t="inlineStr">
        <is>
          <t>YES! 主键相关索引</t>
        </is>
      </c>
      <c r="K1446" s="0" t="inlineStr">
        <is>
          <t xml:space="preserve"> NO!  	 id列源备映射错误，源端为int None位	期望更改为text	实际备端为int None位</t>
        </is>
      </c>
      <c r="EQ1446" s="0" t="inlineStr">
        <is>
          <t>80行 0列，源：201 备：258</t>
        </is>
      </c>
      <c r="FD1446" s="0" t="inlineStr">
        <is>
          <t>80行 16列，源：nan 备：</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c_sdt列源备映射错误，源端为smalldatetime None位	期望更改为text	实际备端为smalldatetime None位</t>
        </is>
      </c>
      <c r="EQ1447" s="0" t="inlineStr">
        <is>
          <t>80行 1列，源：nan 备：</t>
        </is>
      </c>
      <c r="FD1447" s="0" t="inlineStr">
        <is>
          <t>80行 17列，源：None 备：</t>
        </is>
      </c>
    </row>
    <row r="1448">
      <c r="EQ1448" s="0" t="inlineStr">
        <is>
          <t>80行 2列，源：nan 备：</t>
        </is>
      </c>
      <c r="FD1448" s="0" t="inlineStr">
        <is>
          <t>80行 18列，源：None 备：</t>
        </is>
      </c>
    </row>
    <row r="1449">
      <c r="EQ1449" s="0" t="inlineStr">
        <is>
          <t>80行 3列，源：nan 备：</t>
        </is>
      </c>
      <c r="FD1449" s="0" t="inlineStr">
        <is>
          <t>80行 19列，源：None 备：</t>
        </is>
      </c>
    </row>
    <row r="1450">
      <c r="EQ1450" s="0" t="inlineStr">
        <is>
          <t>80行 4列，源：nan 备：</t>
        </is>
      </c>
      <c r="FD1450" s="0" t="inlineStr">
        <is>
          <t>81行 0列，源：406 备：68</t>
        </is>
      </c>
    </row>
    <row r="1451">
      <c r="EQ1451" s="0" t="inlineStr">
        <is>
          <t>80行 5列，源：None 备：</t>
        </is>
      </c>
      <c r="FD1451" s="0" t="inlineStr">
        <is>
          <t>81行 1列，源：127.0 备：</t>
        </is>
      </c>
    </row>
    <row r="1452">
      <c r="EQ1452" s="0" t="inlineStr">
        <is>
          <t>80行 6列，源：None 备：</t>
        </is>
      </c>
      <c r="FD1452" s="0" t="inlineStr">
        <is>
          <t>81行 2列，源：255.0 备：</t>
        </is>
      </c>
    </row>
    <row r="1453">
      <c r="EQ1453" s="0" t="inlineStr">
        <is>
          <t>80行 7列，源：None 备：</t>
        </is>
      </c>
      <c r="FD1453" s="0" t="inlineStr">
        <is>
          <t>81行 3列，源：65535.0 备：</t>
        </is>
      </c>
    </row>
    <row r="1454">
      <c r="EQ1454" s="0" t="inlineStr">
        <is>
          <t>80行 8列，源：None 备：</t>
        </is>
      </c>
      <c r="FD1454" s="0" t="inlineStr">
        <is>
          <t>81行 4列，源：4294967295.0 备：</t>
        </is>
      </c>
    </row>
    <row r="1455">
      <c r="EQ1455" s="0" t="inlineStr">
        <is>
          <t>80行 9列，源：None 备：</t>
        </is>
      </c>
      <c r="FD1455" s="0" t="inlineStr">
        <is>
          <t>81行 5列，源：None 备：</t>
        </is>
      </c>
    </row>
    <row r="1456">
      <c r="EQ1456" s="0" t="inlineStr">
        <is>
          <t>80行 10列，源：None 备：</t>
        </is>
      </c>
      <c r="FD1456" s="0" t="inlineStr">
        <is>
          <t>81行 6列，源：None 备：</t>
        </is>
      </c>
    </row>
    <row r="1457">
      <c r="EQ1457" s="0" t="inlineStr">
        <is>
          <t>80行 11列，源：None 备：</t>
        </is>
      </c>
      <c r="FD1457" s="0" t="inlineStr">
        <is>
          <t>81行 7列，源：None 备：</t>
        </is>
      </c>
    </row>
    <row r="1458">
      <c r="EQ1458" s="0" t="inlineStr">
        <is>
          <t>80行 12列，源：None 备：</t>
        </is>
      </c>
      <c r="FD1458" s="0" t="inlineStr">
        <is>
          <t>81行 8列，源：None 备：</t>
        </is>
      </c>
    </row>
    <row r="1459">
      <c r="EQ1459" s="0" t="inlineStr">
        <is>
          <t>80行 13列，源：None 备：</t>
        </is>
      </c>
      <c r="FD1459" s="0" t="inlineStr">
        <is>
          <t>81行 9列，源：None 备：</t>
        </is>
      </c>
    </row>
    <row r="1460">
      <c r="EQ1460" s="0" t="inlineStr">
        <is>
          <t>80行 14列，源：None 备：</t>
        </is>
      </c>
      <c r="FD1460" s="0" t="inlineStr">
        <is>
          <t>81行 10列，源：None 备：</t>
        </is>
      </c>
    </row>
    <row r="1461">
      <c r="EQ1461" s="0" t="inlineStr">
        <is>
          <t>80行 15列，源：-1.79e+308 备：</t>
        </is>
      </c>
      <c r="FD1461" s="0" t="inlineStr">
        <is>
          <t>81行 11列，源：None 备：</t>
        </is>
      </c>
    </row>
    <row r="1462">
      <c r="EQ1462" s="0" t="inlineStr">
        <is>
          <t>80行 16列，源：-3.3999999521443642e+38 备：</t>
        </is>
      </c>
      <c r="FD1462" s="0" t="inlineStr">
        <is>
          <t>81行 12列，源：None 备：</t>
        </is>
      </c>
    </row>
    <row r="1463">
      <c r="EQ1463" s="0" t="inlineStr">
        <is>
          <t>80行 19列，源：False 备：</t>
        </is>
      </c>
      <c r="FD1463" s="0" t="inlineStr">
        <is>
          <t>81行 13列，源：None 备：</t>
        </is>
      </c>
    </row>
    <row r="1464">
      <c r="EQ1464" s="0" t="inlineStr">
        <is>
          <t>81行 0列，源：202 备：259</t>
        </is>
      </c>
      <c r="FD1464" s="0" t="inlineStr">
        <is>
          <t>81行 14列，源：None 备：</t>
        </is>
      </c>
    </row>
    <row r="1465">
      <c r="EQ1465" s="0" t="inlineStr">
        <is>
          <t>81行 1列，源：nan 备：</t>
        </is>
      </c>
      <c r="FD1465" s="0" t="inlineStr">
        <is>
          <t>81行 15列，源：nan 备：</t>
        </is>
      </c>
    </row>
    <row r="1466">
      <c r="EQ1466" s="0" t="inlineStr">
        <is>
          <t>81行 2列，源：nan 备：</t>
        </is>
      </c>
      <c r="FD1466" s="0" t="inlineStr">
        <is>
          <t>81行 16列，源：nan 备：</t>
        </is>
      </c>
    </row>
    <row r="1467">
      <c r="EQ1467" s="0" t="inlineStr">
        <is>
          <t>81行 3列，源：nan 备：</t>
        </is>
      </c>
      <c r="FD1467" s="0" t="inlineStr">
        <is>
          <t>81行 17列，源：None 备：</t>
        </is>
      </c>
    </row>
    <row r="1468">
      <c r="EQ1468" s="0" t="inlineStr">
        <is>
          <t>81行 4列，源：nan 备：</t>
        </is>
      </c>
      <c r="FD1468" s="0" t="inlineStr">
        <is>
          <t>81行 18列，源：None 备：</t>
        </is>
      </c>
    </row>
    <row r="1469">
      <c r="EQ1469" s="0" t="inlineStr">
        <is>
          <t>81行 5列，源：None 备：</t>
        </is>
      </c>
      <c r="FD1469" s="0" t="inlineStr">
        <is>
          <t>81行 19列，源：None 备：</t>
        </is>
      </c>
    </row>
    <row r="1470">
      <c r="EQ1470" s="0" t="inlineStr">
        <is>
          <t>81行 6列，源：None 备：</t>
        </is>
      </c>
      <c r="FD1470" s="0" t="inlineStr">
        <is>
          <t>82行 0列，源：502 备：69</t>
        </is>
      </c>
    </row>
    <row r="1471">
      <c r="EQ1471" s="0" t="inlineStr">
        <is>
          <t>81行 7列，源：None 备：</t>
        </is>
      </c>
      <c r="FD1471" s="0" t="inlineStr">
        <is>
          <t>82行 1列，源：nan 备：</t>
        </is>
      </c>
    </row>
    <row r="1472">
      <c r="EQ1472" s="0" t="inlineStr">
        <is>
          <t>81行 8列，源：None 备：</t>
        </is>
      </c>
      <c r="FD1472" s="0" t="inlineStr">
        <is>
          <t>82行 2列，源：nan 备：</t>
        </is>
      </c>
    </row>
    <row r="1473">
      <c r="EQ1473" s="0" t="inlineStr">
        <is>
          <t>81行 9列，源：None 备：</t>
        </is>
      </c>
      <c r="FD1473" s="0" t="inlineStr">
        <is>
          <t>82行 3列，源：nan 备：</t>
        </is>
      </c>
    </row>
    <row r="1474">
      <c r="EQ1474" s="0" t="inlineStr">
        <is>
          <t>81行 10列，源：None 备：</t>
        </is>
      </c>
      <c r="FD1474" s="0" t="inlineStr">
        <is>
          <t>82行 4列，源：nan 备：</t>
        </is>
      </c>
    </row>
    <row r="1475">
      <c r="EQ1475" s="0" t="inlineStr">
        <is>
          <t>81行 11列，源：None 备：</t>
        </is>
      </c>
      <c r="FD1475" s="0" t="inlineStr">
        <is>
          <t>82行 15列，源：nan 备：</t>
        </is>
      </c>
    </row>
    <row r="1476">
      <c r="EQ1476" s="0" t="inlineStr">
        <is>
          <t>81行 12列，源：None 备：</t>
        </is>
      </c>
      <c r="FD1476" s="0" t="inlineStr">
        <is>
          <t>82行 16列，源：nan 备：</t>
        </is>
      </c>
    </row>
    <row r="1477">
      <c r="EQ1477" s="0" t="inlineStr">
        <is>
          <t>81行 13列，源：None 备：</t>
        </is>
      </c>
      <c r="FD1477" s="0" t="inlineStr">
        <is>
          <t>82行 17列，源：None 备：</t>
        </is>
      </c>
    </row>
    <row r="1478">
      <c r="EQ1478" s="0" t="inlineStr">
        <is>
          <t>81行 14列，源：None 备：</t>
        </is>
      </c>
      <c r="FD1478" s="0" t="inlineStr">
        <is>
          <t>82行 18列，源：None 备：</t>
        </is>
      </c>
    </row>
    <row r="1479">
      <c r="EQ1479" s="0" t="inlineStr">
        <is>
          <t>81行 15列，源：1.79e+308 备：</t>
        </is>
      </c>
      <c r="FD1479" s="0" t="inlineStr">
        <is>
          <t>82行 19列，源：None 备：</t>
        </is>
      </c>
    </row>
    <row r="1480">
      <c r="EQ1480" s="0" t="inlineStr">
        <is>
          <t>81行 16列，源：3.3999999521443642e+38 备：</t>
        </is>
      </c>
      <c r="FD1480" s="0" t="inlineStr">
        <is>
          <t>83行 0列，源：504 备：7</t>
        </is>
      </c>
    </row>
    <row r="1481">
      <c r="EQ1481" s="0" t="inlineStr">
        <is>
          <t>81行 19列，源：True 备：</t>
        </is>
      </c>
      <c r="FD1481" s="0" t="inlineStr">
        <is>
          <t>83行 1列，源：nan 备：255</t>
        </is>
      </c>
    </row>
    <row r="1482">
      <c r="EQ1482" s="0" t="inlineStr">
        <is>
          <t>82行 0列，源：203 备：260</t>
        </is>
      </c>
      <c r="FD1482" s="0" t="inlineStr">
        <is>
          <t>83行 2列，源：nan 备：32767</t>
        </is>
      </c>
    </row>
    <row r="1483">
      <c r="EQ1483" s="0" t="inlineStr">
        <is>
          <t>82行 1列，源：nan 备：</t>
        </is>
      </c>
      <c r="FD1483" s="0" t="inlineStr">
        <is>
          <t>83行 3列，源：nan 备：2147483647</t>
        </is>
      </c>
    </row>
    <row r="1484">
      <c r="EQ1484" s="0" t="inlineStr">
        <is>
          <t>82行 2列，源：nan 备：</t>
        </is>
      </c>
      <c r="FD1484" s="0" t="inlineStr">
        <is>
          <t>83行 4列，源：nan 备：9223372036854775807</t>
        </is>
      </c>
    </row>
    <row r="1485">
      <c r="EQ1485" s="0" t="inlineStr">
        <is>
          <t>82行 3列，源：nan 备：</t>
        </is>
      </c>
      <c r="FD1485" s="0" t="inlineStr">
        <is>
          <t>83行 15列，源：nan 备：</t>
        </is>
      </c>
    </row>
    <row r="1486">
      <c r="EQ1486" s="0" t="inlineStr">
        <is>
          <t>82行 4列，源：nan 备：</t>
        </is>
      </c>
      <c r="FD1486" s="0" t="inlineStr">
        <is>
          <t>83行 16列，源：nan 备：</t>
        </is>
      </c>
    </row>
    <row r="1487">
      <c r="EQ1487" s="0" t="inlineStr">
        <is>
          <t>82行 5列，源：None 备：</t>
        </is>
      </c>
      <c r="FD1487" s="0" t="inlineStr">
        <is>
          <t>83行 17列，源：None 备：</t>
        </is>
      </c>
    </row>
    <row r="1488">
      <c r="EQ1488" s="0" t="inlineStr">
        <is>
          <t>82行 6列，源：None 备：</t>
        </is>
      </c>
      <c r="FD1488" s="0" t="inlineStr">
        <is>
          <t>83行 18列，源：None 备：</t>
        </is>
      </c>
    </row>
    <row r="1489">
      <c r="EQ1489" s="0" t="inlineStr">
        <is>
          <t>82行 7列，源：None 备：</t>
        </is>
      </c>
      <c r="FD1489" s="0" t="inlineStr">
        <is>
          <t>83行 19列，源：None 备：</t>
        </is>
      </c>
    </row>
    <row r="1490">
      <c r="EQ1490" s="0" t="inlineStr">
        <is>
          <t>82行 8列，源：None 备：</t>
        </is>
      </c>
      <c r="FD1490" s="0" t="inlineStr">
        <is>
          <t>84行 0列，源：512 备：70</t>
        </is>
      </c>
    </row>
    <row r="1491">
      <c r="EQ1491" s="0" t="inlineStr">
        <is>
          <t>82行 9列，源：None 备：</t>
        </is>
      </c>
      <c r="FD1491" s="0" t="inlineStr">
        <is>
          <t>84行 1列，源：nan 备：</t>
        </is>
      </c>
    </row>
    <row r="1492">
      <c r="EQ1492" s="0" t="inlineStr">
        <is>
          <t>82行 10列，源：None 备：</t>
        </is>
      </c>
      <c r="FD1492" s="0" t="inlineStr">
        <is>
          <t>84行 2列，源：nan 备：</t>
        </is>
      </c>
    </row>
    <row r="1493">
      <c r="EQ1493" s="0" t="inlineStr">
        <is>
          <t>82行 11列，源：None 备：</t>
        </is>
      </c>
      <c r="FD1493" s="0" t="inlineStr">
        <is>
          <t>84行 3列，源：nan 备：</t>
        </is>
      </c>
    </row>
    <row r="1494">
      <c r="EQ1494" s="0" t="inlineStr">
        <is>
          <t>82行 12列，源：None 备：</t>
        </is>
      </c>
      <c r="FD1494" s="0" t="inlineStr">
        <is>
          <t>84行 4列，源：nan 备：</t>
        </is>
      </c>
    </row>
    <row r="1495">
      <c r="EQ1495" s="0" t="inlineStr">
        <is>
          <t>82行 13列，源：None 备：</t>
        </is>
      </c>
      <c r="FD1495" s="0" t="inlineStr">
        <is>
          <t>84行 15列，源：nan 备：</t>
        </is>
      </c>
    </row>
    <row r="1496">
      <c r="EQ1496" s="0" t="inlineStr">
        <is>
          <t>82行 14列，源：None 备：</t>
        </is>
      </c>
      <c r="FD1496" s="0" t="inlineStr">
        <is>
          <t>84行 16列，源：nan 备：</t>
        </is>
      </c>
    </row>
    <row r="1497">
      <c r="EQ1497" s="0" t="inlineStr">
        <is>
          <t>82行 15列，源：nan 备：</t>
        </is>
      </c>
      <c r="FD1497" s="0" t="inlineStr">
        <is>
          <t>84行 17列，源：None 备：</t>
        </is>
      </c>
    </row>
    <row r="1498">
      <c r="EQ1498" s="0" t="inlineStr">
        <is>
          <t>82行 16列，源：nan 备：</t>
        </is>
      </c>
      <c r="FD1498" s="0" t="inlineStr">
        <is>
          <t>84行 18列，源：None 备：</t>
        </is>
      </c>
    </row>
    <row r="1499">
      <c r="EQ1499" s="0" t="inlineStr">
        <is>
          <t>82行 17列，源：None 备：</t>
        </is>
      </c>
      <c r="FD1499" s="0" t="inlineStr">
        <is>
          <t>84行 19列，源：None 备：</t>
        </is>
      </c>
    </row>
    <row r="1500">
      <c r="EQ1500" s="0" t="inlineStr">
        <is>
          <t>82行 18列，源：None 备：</t>
        </is>
      </c>
      <c r="FD1500" s="0" t="inlineStr">
        <is>
          <t>85行 0列，源：514 备：701</t>
        </is>
      </c>
    </row>
    <row r="1501">
      <c r="EQ1501" s="0" t="inlineStr">
        <is>
          <t>82行 19列，源：None 备：</t>
        </is>
      </c>
      <c r="FD1501" s="0" t="inlineStr">
        <is>
          <t>85行 1列，源：nan 备：</t>
        </is>
      </c>
    </row>
    <row r="1502">
      <c r="EQ1502" s="0" t="inlineStr">
        <is>
          <t>83行 0列，源：204 备：261</t>
        </is>
      </c>
      <c r="FD1502" s="0" t="inlineStr">
        <is>
          <t>85行 2列，源：nan 备：</t>
        </is>
      </c>
    </row>
    <row r="1503">
      <c r="EQ1503" s="0" t="inlineStr">
        <is>
          <t>83行 1列，源：nan 备：</t>
        </is>
      </c>
      <c r="FD1503" s="0" t="inlineStr">
        <is>
          <t>85行 3列，源：nan 备：</t>
        </is>
      </c>
    </row>
    <row r="1504">
      <c r="EQ1504" s="0" t="inlineStr">
        <is>
          <t>83行 2列，源：nan 备：</t>
        </is>
      </c>
      <c r="FD1504" s="0" t="inlineStr">
        <is>
          <t>85行 4列，源：nan 备：</t>
        </is>
      </c>
    </row>
    <row r="1505">
      <c r="EQ1505" s="0" t="inlineStr">
        <is>
          <t>83行 3列，源：nan 备：</t>
        </is>
      </c>
      <c r="FD1505" s="0" t="inlineStr">
        <is>
          <t>85行 15列，源：nan 备：-1.7900000000000e+308</t>
        </is>
      </c>
    </row>
    <row r="1506">
      <c r="EQ1506" s="0" t="inlineStr">
        <is>
          <t>83行 4列，源：nan 备：</t>
        </is>
      </c>
      <c r="FD1506" s="0" t="inlineStr">
        <is>
          <t>85行 16列，源：nan 备：-339999995214436424907732413799364296704.000000</t>
        </is>
      </c>
    </row>
    <row r="1507">
      <c r="EQ1507" s="0" t="inlineStr">
        <is>
          <t>83行 5列，源：None 备：</t>
        </is>
      </c>
      <c r="FD1507" s="0" t="inlineStr">
        <is>
          <t>85行 17列，源：None 备：-922337203685477.5808</t>
        </is>
      </c>
    </row>
    <row r="1508">
      <c r="EQ1508" s="0" t="inlineStr">
        <is>
          <t>83行 6列，源：None 备：</t>
        </is>
      </c>
      <c r="FD1508" s="0" t="inlineStr">
        <is>
          <t>85行 18列，源：None 备：-214748.3648</t>
        </is>
      </c>
    </row>
    <row r="1509">
      <c r="EQ1509" s="0" t="inlineStr">
        <is>
          <t>83行 7列，源：None 备：</t>
        </is>
      </c>
      <c r="FD1509" s="0" t="inlineStr">
        <is>
          <t>85行 19列，源：None 备：0</t>
        </is>
      </c>
    </row>
    <row r="1510">
      <c r="EQ1510" s="0" t="inlineStr">
        <is>
          <t>83行 8列，源：None 备：</t>
        </is>
      </c>
      <c r="FD1510" s="0" t="inlineStr">
        <is>
          <t>86行 0列，源：515 备：717</t>
        </is>
      </c>
    </row>
    <row r="1511">
      <c r="EQ1511" s="0" t="inlineStr">
        <is>
          <t>83行 9列，源：None 备：</t>
        </is>
      </c>
      <c r="FD1511" s="0" t="inlineStr">
        <is>
          <t>86行 1列，源：nan 备：</t>
        </is>
      </c>
    </row>
    <row r="1512">
      <c r="EQ1512" s="0" t="inlineStr">
        <is>
          <t>83行 10列，源：None 备：</t>
        </is>
      </c>
      <c r="FD1512" s="0" t="inlineStr">
        <is>
          <t>86行 2列，源：nan 备：</t>
        </is>
      </c>
    </row>
    <row r="1513">
      <c r="EQ1513" s="0" t="inlineStr">
        <is>
          <t>83行 11列，源：None 备：</t>
        </is>
      </c>
      <c r="FD1513" s="0" t="inlineStr">
        <is>
          <t>86行 3列，源：nan 备：</t>
        </is>
      </c>
    </row>
    <row r="1514">
      <c r="EQ1514" s="0" t="inlineStr">
        <is>
          <t>83行 12列，源：None 备：</t>
        </is>
      </c>
      <c r="FD1514" s="0" t="inlineStr">
        <is>
          <t>86行 4列，源：nan 备：</t>
        </is>
      </c>
    </row>
    <row r="1515">
      <c r="EQ1515" s="0" t="inlineStr">
        <is>
          <t>83行 13列，源：None 备：</t>
        </is>
      </c>
      <c r="FD1515" s="0" t="inlineStr">
        <is>
          <t>86行 15列，源：nan 备：-123456789000000002003480098325095514112.0000000000000</t>
        </is>
      </c>
    </row>
    <row r="1516">
      <c r="EQ1516" s="0" t="inlineStr">
        <is>
          <t>83行 14列，源：None 备：</t>
        </is>
      </c>
      <c r="FD1516" s="0" t="inlineStr">
        <is>
          <t>86行 16列，源：nan 备：-340282306073709652508363335590014353408.000000</t>
        </is>
      </c>
    </row>
    <row r="1517">
      <c r="EQ1517" s="0" t="inlineStr">
        <is>
          <t>83行 15列，源：6.62607015e-34 备：</t>
        </is>
      </c>
      <c r="FD1517" s="0" t="inlineStr">
        <is>
          <t>86行 17列，源：None 备：-123456.7890</t>
        </is>
      </c>
    </row>
    <row r="1518">
      <c r="EQ1518" s="0" t="inlineStr">
        <is>
          <t>83行 16列，源：299792448.0 备：</t>
        </is>
      </c>
      <c r="FD1518" s="0" t="inlineStr">
        <is>
          <t>86行 18列，源：None 备：-1234.5678</t>
        </is>
      </c>
    </row>
    <row r="1519">
      <c r="EQ1519" s="0" t="inlineStr">
        <is>
          <t>83行 19列，源：True 备：</t>
        </is>
      </c>
      <c r="FD1519" s="0" t="inlineStr">
        <is>
          <t>86行 19列，源：None 备：0</t>
        </is>
      </c>
    </row>
    <row r="1520">
      <c r="EQ1520" s="0" t="inlineStr">
        <is>
          <t>84行 0列，源：205 备：262</t>
        </is>
      </c>
      <c r="FD1520" s="0" t="inlineStr">
        <is>
          <t>87行 0列，源：701 备：720</t>
        </is>
      </c>
    </row>
    <row r="1521">
      <c r="EQ1521" s="0" t="inlineStr">
        <is>
          <t>84行 1列，源：nan 备：</t>
        </is>
      </c>
      <c r="FD1521" s="0" t="inlineStr">
        <is>
          <t>87行 1列，源：nan 备：</t>
        </is>
      </c>
    </row>
    <row r="1522">
      <c r="EQ1522" s="0" t="inlineStr">
        <is>
          <t>84行 2列，源：nan 备：</t>
        </is>
      </c>
      <c r="FD1522" s="0" t="inlineStr">
        <is>
          <t>87行 2列，源：nan 备：</t>
        </is>
      </c>
    </row>
    <row r="1523">
      <c r="EQ1523" s="0" t="inlineStr">
        <is>
          <t>84行 3列，源：nan 备：</t>
        </is>
      </c>
      <c r="FD1523" s="0" t="inlineStr">
        <is>
          <t>87行 3列，源：nan 备：</t>
        </is>
      </c>
    </row>
    <row r="1524">
      <c r="EQ1524" s="0" t="inlineStr">
        <is>
          <t>84行 4列，源：nan 备：</t>
        </is>
      </c>
      <c r="FD1524" s="0" t="inlineStr">
        <is>
          <t>87行 4列，源：nan 备：</t>
        </is>
      </c>
    </row>
    <row r="1525">
      <c r="EQ1525" s="0" t="inlineStr">
        <is>
          <t>84行 5列，源：None 备：</t>
        </is>
      </c>
      <c r="FD1525" s="0" t="inlineStr">
        <is>
          <t>87行 5列，源：None 备：</t>
        </is>
      </c>
    </row>
    <row r="1526">
      <c r="EQ1526" s="0" t="inlineStr">
        <is>
          <t>84行 6列，源：None 备：</t>
        </is>
      </c>
      <c r="FD1526" s="0" t="inlineStr">
        <is>
          <t>87行 6列，源：None 备：</t>
        </is>
      </c>
    </row>
    <row r="1527">
      <c r="EQ1527" s="0" t="inlineStr">
        <is>
          <t>84行 7列，源：None 备：</t>
        </is>
      </c>
      <c r="FD1527" s="0" t="inlineStr">
        <is>
          <t>87行 7列，源：None 备：</t>
        </is>
      </c>
    </row>
    <row r="1528">
      <c r="EQ1528" s="0" t="inlineStr">
        <is>
          <t>84行 8列，源：None 备：</t>
        </is>
      </c>
      <c r="FD1528" s="0" t="inlineStr">
        <is>
          <t>87行 8列，源：None 备：</t>
        </is>
      </c>
    </row>
    <row r="1529">
      <c r="EQ1529" s="0" t="inlineStr">
        <is>
          <t>84行 9列，源：None 备：</t>
        </is>
      </c>
      <c r="FD1529" s="0" t="inlineStr">
        <is>
          <t>87行 9列，源：None 备：</t>
        </is>
      </c>
    </row>
    <row r="1530">
      <c r="EQ1530" s="0" t="inlineStr">
        <is>
          <t>84行 10列，源：None 备：</t>
        </is>
      </c>
      <c r="FD1530" s="0" t="inlineStr">
        <is>
          <t>87行 10列，源：None 备：</t>
        </is>
      </c>
    </row>
    <row r="1531">
      <c r="EQ1531" s="0" t="inlineStr">
        <is>
          <t>84行 11列，源：None 备：</t>
        </is>
      </c>
      <c r="FD1531" s="0" t="inlineStr">
        <is>
          <t>87行 11列，源：None 备：</t>
        </is>
      </c>
    </row>
    <row r="1532">
      <c r="EQ1532" s="0" t="inlineStr">
        <is>
          <t>84行 12列，源：None 备：</t>
        </is>
      </c>
      <c r="FD1532" s="0" t="inlineStr">
        <is>
          <t>87行 12列，源：None 备：</t>
        </is>
      </c>
    </row>
    <row r="1533">
      <c r="EQ1533" s="0" t="inlineStr">
        <is>
          <t>84行 13列，源：None 备：</t>
        </is>
      </c>
      <c r="FD1533" s="0" t="inlineStr">
        <is>
          <t>87行 13列，源：None 备：</t>
        </is>
      </c>
    </row>
    <row r="1534">
      <c r="EQ1534" s="0" t="inlineStr">
        <is>
          <t>84行 14列，源：None 备：</t>
        </is>
      </c>
      <c r="FD1534" s="0" t="inlineStr">
        <is>
          <t>87行 14列，源：None 备：</t>
        </is>
      </c>
    </row>
    <row r="1535">
      <c r="EQ1535" s="0" t="inlineStr">
        <is>
          <t>84行 15列，源：nan 备：</t>
        </is>
      </c>
      <c r="FD1535" s="0" t="inlineStr">
        <is>
          <t>87行 15列，源：-1.79e+308 备：-340282346600000016151267322115014000640.0000000000000</t>
        </is>
      </c>
    </row>
    <row r="1536">
      <c r="EQ1536" s="0" t="inlineStr">
        <is>
          <t>84行 16列，源：nan 备：</t>
        </is>
      </c>
      <c r="FD1536" s="0" t="inlineStr">
        <is>
          <t>87行 16列，源：-3.3999999521443642e+38 备：-340282306073709652508363335590014353408.000000</t>
        </is>
      </c>
    </row>
    <row r="1537">
      <c r="EQ1537" s="0" t="inlineStr">
        <is>
          <t>84行 17列，源：None 备：</t>
        </is>
      </c>
      <c r="FD1537" s="0" t="inlineStr">
        <is>
          <t>87行 19列，源：False 备：0</t>
        </is>
      </c>
    </row>
    <row r="1538">
      <c r="EQ1538" s="0" t="inlineStr">
        <is>
          <t>84行 18列，源：None 备：</t>
        </is>
      </c>
      <c r="FD1538" s="0" t="inlineStr">
        <is>
          <t>88行 0列，源：717 备：8</t>
        </is>
      </c>
    </row>
    <row r="1539">
      <c r="EQ1539" s="0" t="inlineStr">
        <is>
          <t>84行 19列，源：None 备：</t>
        </is>
      </c>
      <c r="FD1539" s="0" t="inlineStr">
        <is>
          <t>88行 1列，源：nan 备：0</t>
        </is>
      </c>
    </row>
    <row r="1540">
      <c r="EQ1540" s="0" t="inlineStr">
        <is>
          <t>85行 0列，源：206 备：263</t>
        </is>
      </c>
      <c r="FD1540" s="0" t="inlineStr">
        <is>
          <t>88行 2列，源：nan 备：-32768</t>
        </is>
      </c>
    </row>
    <row r="1541">
      <c r="EQ1541" s="0" t="inlineStr">
        <is>
          <t>85行 1列，源：nan 备：</t>
        </is>
      </c>
      <c r="FD1541" s="0" t="inlineStr">
        <is>
          <t>88行 3列，源：nan 备：-2147483648</t>
        </is>
      </c>
    </row>
    <row r="1542">
      <c r="EQ1542" s="0" t="inlineStr">
        <is>
          <t>85行 2列，源：nan 备：</t>
        </is>
      </c>
      <c r="FD1542" s="0" t="inlineStr">
        <is>
          <t>88行 4列，源：nan 备：-9223372036854775808</t>
        </is>
      </c>
    </row>
    <row r="1543">
      <c r="EQ1543" s="0" t="inlineStr">
        <is>
          <t>85行 3列，源：nan 备：</t>
        </is>
      </c>
      <c r="FD1543" s="0" t="inlineStr">
        <is>
          <t>88行 5列，源：None 备：</t>
        </is>
      </c>
    </row>
    <row r="1544">
      <c r="EQ1544" s="0" t="inlineStr">
        <is>
          <t>85行 4列，源：nan 备：</t>
        </is>
      </c>
      <c r="FD1544" s="0" t="inlineStr">
        <is>
          <t>88行 6列，源：None 备：</t>
        </is>
      </c>
    </row>
    <row r="1545">
      <c r="EQ1545" s="0" t="inlineStr">
        <is>
          <t>85行 5列，源：None 备：</t>
        </is>
      </c>
      <c r="FD1545" s="0" t="inlineStr">
        <is>
          <t>88行 7列，源：None 备：</t>
        </is>
      </c>
    </row>
    <row r="1546">
      <c r="EQ1546" s="0" t="inlineStr">
        <is>
          <t>85行 6列，源：None 备：</t>
        </is>
      </c>
      <c r="FD1546" s="0" t="inlineStr">
        <is>
          <t>88行 8列，源：None 备：</t>
        </is>
      </c>
    </row>
    <row r="1547">
      <c r="EQ1547" s="0" t="inlineStr">
        <is>
          <t>85行 7列，源：None 备：</t>
        </is>
      </c>
      <c r="FD1547" s="0" t="inlineStr">
        <is>
          <t>88行 9列，源：None 备：</t>
        </is>
      </c>
    </row>
    <row r="1548">
      <c r="EQ1548" s="0" t="inlineStr">
        <is>
          <t>85行 8列，源：None 备：</t>
        </is>
      </c>
      <c r="FD1548" s="0" t="inlineStr">
        <is>
          <t>88行 10列，源：None 备：</t>
        </is>
      </c>
    </row>
    <row r="1549">
      <c r="EQ1549" s="0" t="inlineStr">
        <is>
          <t>85行 9列，源：None 备：</t>
        </is>
      </c>
      <c r="FD1549" s="0" t="inlineStr">
        <is>
          <t>88行 11列，源：None 备：</t>
        </is>
      </c>
    </row>
    <row r="1550">
      <c r="EQ1550" s="0" t="inlineStr">
        <is>
          <t>85行 10列，源：None 备：</t>
        </is>
      </c>
      <c r="FD1550" s="0" t="inlineStr">
        <is>
          <t>88行 12列，源：None 备：</t>
        </is>
      </c>
    </row>
    <row r="1551">
      <c r="EQ1551" s="0" t="inlineStr">
        <is>
          <t>85行 11列，源：None 备：</t>
        </is>
      </c>
      <c r="FD1551" s="0" t="inlineStr">
        <is>
          <t>88行 13列，源：None 备：</t>
        </is>
      </c>
    </row>
    <row r="1552">
      <c r="EQ1552" s="0" t="inlineStr">
        <is>
          <t>85行 12列，源：None 备：</t>
        </is>
      </c>
      <c r="FD1552" s="0" t="inlineStr">
        <is>
          <t>88行 14列，源：None 备：</t>
        </is>
      </c>
    </row>
    <row r="1553">
      <c r="EQ1553" s="0" t="inlineStr">
        <is>
          <t>85行 13列，源：None 备：</t>
        </is>
      </c>
      <c r="FD1553" s="0" t="inlineStr">
        <is>
          <t>88行 15列，源：-1.23456789e+38 备：</t>
        </is>
      </c>
    </row>
    <row r="1554">
      <c r="EQ1554" s="0" t="inlineStr">
        <is>
          <t>85行 14列，源：None 备：</t>
        </is>
      </c>
      <c r="FD1554" s="0" t="inlineStr">
        <is>
          <t>88行 16列，源：-3.4028230607370965e+38 备：</t>
        </is>
      </c>
    </row>
    <row r="1555">
      <c r="EQ1555" s="0" t="inlineStr">
        <is>
          <t>85行 15列，源：nan 备：</t>
        </is>
      </c>
      <c r="FD1555" s="0" t="inlineStr">
        <is>
          <t>88行 19列，源：False 备：</t>
        </is>
      </c>
    </row>
    <row r="1556">
      <c r="EQ1556" s="0" t="inlineStr">
        <is>
          <t>85行 16列，源：nan 备：</t>
        </is>
      </c>
      <c r="FD1556" s="0" t="inlineStr">
        <is>
          <t>89行 0列，源：720 备：9</t>
        </is>
      </c>
    </row>
    <row r="1557">
      <c r="EQ1557" s="0" t="inlineStr">
        <is>
          <t>85行 17列，源：None 备：</t>
        </is>
      </c>
      <c r="FD1557" s="0" t="inlineStr">
        <is>
          <t>89行 1列，源：nan 备：42</t>
        </is>
      </c>
    </row>
    <row r="1558">
      <c r="EQ1558" s="0" t="inlineStr">
        <is>
          <t>85行 18列，源：None 备：</t>
        </is>
      </c>
      <c r="FD1558" s="0" t="inlineStr">
        <is>
          <t>89行 2列，源：nan 备：12345</t>
        </is>
      </c>
    </row>
    <row r="1559">
      <c r="EQ1559" s="0" t="inlineStr">
        <is>
          <t>85行 19列，源：None 备：</t>
        </is>
      </c>
      <c r="FD1559" s="0" t="inlineStr">
        <is>
          <t>89行 3列，源：nan 备：123456789</t>
        </is>
      </c>
    </row>
    <row r="1560">
      <c r="EQ1560" s="0" t="inlineStr">
        <is>
          <t>86行 0列，源：207 备：264</t>
        </is>
      </c>
      <c r="FD1560" s="0" t="inlineStr">
        <is>
          <t>89行 4列，源：nan 备：123456789012345</t>
        </is>
      </c>
    </row>
    <row r="1561">
      <c r="EQ1561" s="0" t="inlineStr">
        <is>
          <t>86行 1列，源：nan 备：</t>
        </is>
      </c>
      <c r="FD1561" s="0" t="inlineStr">
        <is>
          <t>89行 5列，源：None 备：</t>
        </is>
      </c>
    </row>
    <row r="1562">
      <c r="EQ1562" s="0" t="inlineStr">
        <is>
          <t>86行 2列，源：nan 备：</t>
        </is>
      </c>
      <c r="FD1562" s="0" t="inlineStr">
        <is>
          <t>89行 6列，源：None 备：</t>
        </is>
      </c>
    </row>
    <row r="1563">
      <c r="EQ1563" s="0" t="inlineStr">
        <is>
          <t>86行 3列，源：nan 备：</t>
        </is>
      </c>
      <c r="FD1563" s="0" t="inlineStr">
        <is>
          <t>89行 7列，源：None 备：</t>
        </is>
      </c>
    </row>
    <row r="1564">
      <c r="EQ1564" s="0" t="inlineStr">
        <is>
          <t>86行 4列，源：nan 备：</t>
        </is>
      </c>
      <c r="FD1564" s="0" t="inlineStr">
        <is>
          <t>89行 8列，源：None 备：</t>
        </is>
      </c>
    </row>
    <row r="1565">
      <c r="EQ1565" s="0" t="inlineStr">
        <is>
          <t>86行 5列，源：None 备：</t>
        </is>
      </c>
      <c r="FD1565" s="0" t="inlineStr">
        <is>
          <t>89行 9列，源：None 备：</t>
        </is>
      </c>
    </row>
    <row r="1566">
      <c r="EQ1566" s="0" t="inlineStr">
        <is>
          <t>86行 6列，源：None 备：</t>
        </is>
      </c>
      <c r="FD1566" s="0" t="inlineStr">
        <is>
          <t>89行 10列，源：None 备：</t>
        </is>
      </c>
    </row>
    <row r="1567">
      <c r="EQ1567" s="0" t="inlineStr">
        <is>
          <t>86行 7列，源：None 备：</t>
        </is>
      </c>
      <c r="FD1567" s="0" t="inlineStr">
        <is>
          <t>89行 11列，源：None 备：</t>
        </is>
      </c>
    </row>
    <row r="1568">
      <c r="EQ1568" s="0" t="inlineStr">
        <is>
          <t>86行 8列，源：None 备：</t>
        </is>
      </c>
      <c r="FD1568" s="0" t="inlineStr">
        <is>
          <t>89行 12列，源：None 备：</t>
        </is>
      </c>
    </row>
    <row r="1569">
      <c r="EQ1569" s="0" t="inlineStr">
        <is>
          <t>86行 9列，源：None 备：</t>
        </is>
      </c>
      <c r="FD1569" s="0" t="inlineStr">
        <is>
          <t>89行 13列，源：None 备：</t>
        </is>
      </c>
    </row>
    <row r="1570">
      <c r="EQ1570" s="0" t="inlineStr">
        <is>
          <t>86行 10列，源：None 备：</t>
        </is>
      </c>
      <c r="FD1570" s="0" t="inlineStr">
        <is>
          <t>89行 14列，源：None 备：</t>
        </is>
      </c>
    </row>
    <row r="1571">
      <c r="EQ1571" s="0" t="inlineStr">
        <is>
          <t>86行 11列，源：None 备：</t>
        </is>
      </c>
      <c r="FD1571" s="0" t="inlineStr">
        <is>
          <t>89行 15列，源：-3.402823466e+38 备：</t>
        </is>
      </c>
    </row>
    <row r="1572">
      <c r="EQ1572" s="0" t="inlineStr">
        <is>
          <t>86行 12列，源：None 备：</t>
        </is>
      </c>
      <c r="FD1572" s="0" t="inlineStr">
        <is>
          <t>89行 16列，源：-3.4028230607370965e+38 备：</t>
        </is>
      </c>
    </row>
    <row r="1573">
      <c r="EQ1573" s="0" t="inlineStr">
        <is>
          <t>86行 13列，源：None 备：</t>
        </is>
      </c>
      <c r="FD1573" s="0" t="inlineStr">
        <is>
          <t>89行 19列，源：False 备：</t>
        </is>
      </c>
    </row>
    <row r="1574">
      <c r="EQ1574" s="0" t="inlineStr">
        <is>
          <t>86行 14列，源：None 备：</t>
        </is>
      </c>
    </row>
    <row r="1575">
      <c r="EQ1575" s="0" t="inlineStr">
        <is>
          <t>86行 15列，源：nan 备：</t>
        </is>
      </c>
    </row>
    <row r="1576">
      <c r="EQ1576" s="0" t="inlineStr">
        <is>
          <t>86行 16列，源：nan 备：</t>
        </is>
      </c>
    </row>
    <row r="1577">
      <c r="EQ1577" s="0" t="inlineStr">
        <is>
          <t>86行 17列，源：None 备：</t>
        </is>
      </c>
    </row>
    <row r="1578">
      <c r="EQ1578" s="0" t="inlineStr">
        <is>
          <t>86行 18列，源：None 备：</t>
        </is>
      </c>
    </row>
    <row r="1579">
      <c r="EQ1579" s="0" t="inlineStr">
        <is>
          <t>86行 19列，源：None 备：</t>
        </is>
      </c>
    </row>
    <row r="1580">
      <c r="EQ1580" s="0" t="inlineStr">
        <is>
          <t>87行 0列，源：208 备：265</t>
        </is>
      </c>
    </row>
    <row r="1581">
      <c r="EQ1581" s="0" t="inlineStr">
        <is>
          <t>87行 1列，源：nan 备：</t>
        </is>
      </c>
    </row>
    <row r="1582">
      <c r="EQ1582" s="0" t="inlineStr">
        <is>
          <t>87行 2列，源：nan 备：</t>
        </is>
      </c>
    </row>
    <row r="1583">
      <c r="EQ1583" s="0" t="inlineStr">
        <is>
          <t>87行 3列，源：nan 备：</t>
        </is>
      </c>
    </row>
    <row r="1584">
      <c r="EQ1584" s="0" t="inlineStr">
        <is>
          <t>87行 4列，源：nan 备：</t>
        </is>
      </c>
    </row>
    <row r="1585">
      <c r="EQ1585" s="0" t="inlineStr">
        <is>
          <t>87行 5列，源：None 备：</t>
        </is>
      </c>
    </row>
    <row r="1586">
      <c r="EQ1586" s="0" t="inlineStr">
        <is>
          <t>87行 6列，源：None 备：</t>
        </is>
      </c>
    </row>
    <row r="1587">
      <c r="EQ1587" s="0" t="inlineStr">
        <is>
          <t>87行 7列，源：None 备：</t>
        </is>
      </c>
    </row>
    <row r="1588">
      <c r="EQ1588" s="0" t="inlineStr">
        <is>
          <t>87行 8列，源：None 备：</t>
        </is>
      </c>
    </row>
    <row r="1589">
      <c r="EQ1589" s="0" t="inlineStr">
        <is>
          <t>87行 9列，源：None 备：</t>
        </is>
      </c>
    </row>
    <row r="1590">
      <c r="EQ1590" s="0" t="inlineStr">
        <is>
          <t>87行 10列，源：None 备：</t>
        </is>
      </c>
    </row>
    <row r="1591">
      <c r="EQ1591" s="0" t="inlineStr">
        <is>
          <t>87行 11列，源：None 备：</t>
        </is>
      </c>
    </row>
    <row r="1592">
      <c r="EQ1592" s="0" t="inlineStr">
        <is>
          <t>87行 12列，源：None 备：</t>
        </is>
      </c>
    </row>
    <row r="1593">
      <c r="EQ1593" s="0" t="inlineStr">
        <is>
          <t>87行 13列，源：None 备：</t>
        </is>
      </c>
    </row>
    <row r="1594">
      <c r="EQ1594" s="0" t="inlineStr">
        <is>
          <t>87行 14列，源：None 备：</t>
        </is>
      </c>
    </row>
    <row r="1595">
      <c r="EQ1595" s="0" t="inlineStr">
        <is>
          <t>87行 15列，源：nan 备：</t>
        </is>
      </c>
    </row>
    <row r="1596">
      <c r="EQ1596" s="0" t="inlineStr">
        <is>
          <t>87行 16列，源：nan 备：</t>
        </is>
      </c>
    </row>
    <row r="1597">
      <c r="EQ1597" s="0" t="inlineStr">
        <is>
          <t>87行 17列，源：None 备：</t>
        </is>
      </c>
    </row>
    <row r="1598">
      <c r="EQ1598" s="0" t="inlineStr">
        <is>
          <t>87行 18列，源：None 备：</t>
        </is>
      </c>
    </row>
    <row r="1599">
      <c r="EQ1599" s="0" t="inlineStr">
        <is>
          <t>87行 19列，源：None 备：</t>
        </is>
      </c>
    </row>
    <row r="1600">
      <c r="EQ1600" s="0" t="inlineStr">
        <is>
          <t>88行 0列，源：209 备：266</t>
        </is>
      </c>
    </row>
    <row r="1601">
      <c r="EQ1601" s="0" t="inlineStr">
        <is>
          <t>88行 1列，源：nan 备：</t>
        </is>
      </c>
    </row>
    <row r="1602">
      <c r="EQ1602" s="0" t="inlineStr">
        <is>
          <t>88行 2列，源：nan 备：</t>
        </is>
      </c>
    </row>
    <row r="1603">
      <c r="EQ1603" s="0" t="inlineStr">
        <is>
          <t>88行 3列，源：nan 备：</t>
        </is>
      </c>
    </row>
    <row r="1604">
      <c r="EQ1604" s="0" t="inlineStr">
        <is>
          <t>88行 4列，源：nan 备：</t>
        </is>
      </c>
    </row>
    <row r="1605">
      <c r="EQ1605" s="0" t="inlineStr">
        <is>
          <t>88行 5列，源：None 备：</t>
        </is>
      </c>
    </row>
    <row r="1606">
      <c r="EQ1606" s="0" t="inlineStr">
        <is>
          <t>88行 6列，源：None 备：</t>
        </is>
      </c>
    </row>
    <row r="1607">
      <c r="EQ1607" s="0" t="inlineStr">
        <is>
          <t>88行 7列，源：None 备：</t>
        </is>
      </c>
    </row>
    <row r="1608">
      <c r="EQ1608" s="0" t="inlineStr">
        <is>
          <t>88行 8列，源：None 备：</t>
        </is>
      </c>
    </row>
    <row r="1609">
      <c r="EQ1609" s="0" t="inlineStr">
        <is>
          <t>88行 9列，源：None 备：</t>
        </is>
      </c>
    </row>
    <row r="1610">
      <c r="EQ1610" s="0" t="inlineStr">
        <is>
          <t>88行 10列，源：None 备：</t>
        </is>
      </c>
    </row>
    <row r="1611">
      <c r="EQ1611" s="0" t="inlineStr">
        <is>
          <t>88行 11列，源：None 备：</t>
        </is>
      </c>
    </row>
    <row r="1612">
      <c r="EQ1612" s="0" t="inlineStr">
        <is>
          <t>88行 12列，源：None 备：</t>
        </is>
      </c>
    </row>
    <row r="1613">
      <c r="EQ1613" s="0" t="inlineStr">
        <is>
          <t>88行 13列，源：None 备：</t>
        </is>
      </c>
    </row>
    <row r="1614">
      <c r="EQ1614" s="0" t="inlineStr">
        <is>
          <t>88行 14列，源：None 备：</t>
        </is>
      </c>
    </row>
    <row r="1615">
      <c r="EQ1615" s="0" t="inlineStr">
        <is>
          <t>88行 15列，源：nan 备：</t>
        </is>
      </c>
    </row>
    <row r="1616">
      <c r="EQ1616" s="0" t="inlineStr">
        <is>
          <t>88行 16列，源：nan 备：</t>
        </is>
      </c>
    </row>
    <row r="1617">
      <c r="EQ1617" s="0" t="inlineStr">
        <is>
          <t>88行 17列，源：None 备：</t>
        </is>
      </c>
    </row>
    <row r="1618">
      <c r="EQ1618" s="0" t="inlineStr">
        <is>
          <t>88行 18列，源：None 备：</t>
        </is>
      </c>
    </row>
    <row r="1619">
      <c r="EQ1619" s="0" t="inlineStr">
        <is>
          <t>88行 19列，源：None 备：</t>
        </is>
      </c>
    </row>
    <row r="1620">
      <c r="EQ1620" s="0" t="inlineStr">
        <is>
          <t>89行 0列，源：210 备：267</t>
        </is>
      </c>
    </row>
    <row r="1621">
      <c r="EQ1621" s="0" t="inlineStr">
        <is>
          <t>89行 1列，源：nan 备：</t>
        </is>
      </c>
    </row>
    <row r="1622">
      <c r="EQ1622" s="0" t="inlineStr">
        <is>
          <t>89行 2列，源：nan 备：</t>
        </is>
      </c>
    </row>
    <row r="1623">
      <c r="EQ1623" s="0" t="inlineStr">
        <is>
          <t>89行 3列，源：nan 备：</t>
        </is>
      </c>
    </row>
    <row r="1624">
      <c r="EQ1624" s="0" t="inlineStr">
        <is>
          <t>89行 4列，源：nan 备：</t>
        </is>
      </c>
    </row>
    <row r="1625">
      <c r="EQ1625" s="0" t="inlineStr">
        <is>
          <t>89行 5列，源：None 备：</t>
        </is>
      </c>
    </row>
    <row r="1626">
      <c r="EQ1626" s="0" t="inlineStr">
        <is>
          <t>89行 6列，源：None 备：</t>
        </is>
      </c>
    </row>
    <row r="1627">
      <c r="EQ1627" s="0" t="inlineStr">
        <is>
          <t>89行 7列，源：None 备：</t>
        </is>
      </c>
    </row>
    <row r="1628">
      <c r="EQ1628" s="0" t="inlineStr">
        <is>
          <t>89行 8列，源：None 备：</t>
        </is>
      </c>
    </row>
    <row r="1629">
      <c r="EQ1629" s="0" t="inlineStr">
        <is>
          <t>89行 9列，源：None 备：</t>
        </is>
      </c>
    </row>
    <row r="1630">
      <c r="EQ1630" s="0" t="inlineStr">
        <is>
          <t>89行 10列，源：None 备：</t>
        </is>
      </c>
    </row>
    <row r="1631">
      <c r="EQ1631" s="0" t="inlineStr">
        <is>
          <t>89行 11列，源：None 备：</t>
        </is>
      </c>
    </row>
    <row r="1632">
      <c r="EQ1632" s="0" t="inlineStr">
        <is>
          <t>89行 12列，源：None 备：</t>
        </is>
      </c>
    </row>
    <row r="1633">
      <c r="EQ1633" s="0" t="inlineStr">
        <is>
          <t>89行 13列，源：None 备：</t>
        </is>
      </c>
    </row>
    <row r="1634">
      <c r="EQ1634" s="0" t="inlineStr">
        <is>
          <t>89行 14列，源：None 备：</t>
        </is>
      </c>
    </row>
    <row r="1635">
      <c r="EQ1635" s="0" t="inlineStr">
        <is>
          <t>89行 15列，源：nan 备：</t>
        </is>
      </c>
    </row>
    <row r="1636">
      <c r="EQ1636" s="0" t="inlineStr">
        <is>
          <t>89行 16列，源：nan 备：</t>
        </is>
      </c>
    </row>
    <row r="1637">
      <c r="EQ1637" s="0" t="inlineStr">
        <is>
          <t>89行 17列，源：None 备：</t>
        </is>
      </c>
    </row>
    <row r="1638">
      <c r="EQ1638" s="0" t="inlineStr">
        <is>
          <t>89行 18列，源：None 备：</t>
        </is>
      </c>
    </row>
    <row r="1639">
      <c r="EQ1639" s="0" t="inlineStr">
        <is>
          <t>89行 19列，源：None 备：</t>
        </is>
      </c>
    </row>
    <row r="1640">
      <c r="EQ1640" s="0" t="inlineStr">
        <is>
          <t>90行 0列，源：211 备：268</t>
        </is>
      </c>
    </row>
    <row r="1641">
      <c r="EQ1641" s="0" t="inlineStr">
        <is>
          <t>90行 1列，源：nan 备：</t>
        </is>
      </c>
    </row>
    <row r="1642">
      <c r="EQ1642" s="0" t="inlineStr">
        <is>
          <t>90行 2列，源：nan 备：</t>
        </is>
      </c>
    </row>
    <row r="1643">
      <c r="EQ1643" s="0" t="inlineStr">
        <is>
          <t>90行 3列，源：nan 备：</t>
        </is>
      </c>
    </row>
    <row r="1644">
      <c r="EQ1644" s="0" t="inlineStr">
        <is>
          <t>90行 4列，源：nan 备：</t>
        </is>
      </c>
    </row>
    <row r="1645">
      <c r="EQ1645" s="0" t="inlineStr">
        <is>
          <t>90行 5列，源：None 备：</t>
        </is>
      </c>
    </row>
    <row r="1646">
      <c r="EQ1646" s="0" t="inlineStr">
        <is>
          <t>90行 6列，源：None 备：</t>
        </is>
      </c>
    </row>
    <row r="1647">
      <c r="EQ1647" s="0" t="inlineStr">
        <is>
          <t>90行 7列，源：None 备：</t>
        </is>
      </c>
    </row>
    <row r="1648">
      <c r="EQ1648" s="0" t="inlineStr">
        <is>
          <t>90行 8列，源：None 备：</t>
        </is>
      </c>
    </row>
    <row r="1649">
      <c r="EQ1649" s="0" t="inlineStr">
        <is>
          <t>90行 9列，源：None 备：</t>
        </is>
      </c>
    </row>
    <row r="1650">
      <c r="EQ1650" s="0" t="inlineStr">
        <is>
          <t>90行 10列，源：None 备：</t>
        </is>
      </c>
    </row>
    <row r="1651">
      <c r="EQ1651" s="0" t="inlineStr">
        <is>
          <t>90行 11列，源：None 备：</t>
        </is>
      </c>
    </row>
    <row r="1652">
      <c r="EQ1652" s="0" t="inlineStr">
        <is>
          <t>90行 12列，源：None 备：</t>
        </is>
      </c>
    </row>
    <row r="1653">
      <c r="EQ1653" s="0" t="inlineStr">
        <is>
          <t>90行 13列，源：None 备：</t>
        </is>
      </c>
    </row>
    <row r="1654">
      <c r="EQ1654" s="0" t="inlineStr">
        <is>
          <t>90行 14列，源：None 备：</t>
        </is>
      </c>
    </row>
    <row r="1655">
      <c r="EQ1655" s="0" t="inlineStr">
        <is>
          <t>90行 15列，源：nan 备：</t>
        </is>
      </c>
    </row>
    <row r="1656">
      <c r="EQ1656" s="0" t="inlineStr">
        <is>
          <t>90行 16列，源：nan 备：</t>
        </is>
      </c>
    </row>
    <row r="1657">
      <c r="EQ1657" s="0" t="inlineStr">
        <is>
          <t>90行 17列，源：None 备：</t>
        </is>
      </c>
    </row>
    <row r="1658">
      <c r="EQ1658" s="0" t="inlineStr">
        <is>
          <t>90行 18列，源：None 备：</t>
        </is>
      </c>
    </row>
    <row r="1659">
      <c r="EQ1659" s="0" t="inlineStr">
        <is>
          <t>90行 19列，源：None 备：</t>
        </is>
      </c>
    </row>
    <row r="1660">
      <c r="EQ1660" s="0" t="inlineStr">
        <is>
          <t>91行 0列，源：212 备：269</t>
        </is>
      </c>
    </row>
    <row r="1661">
      <c r="EQ1661" s="0" t="inlineStr">
        <is>
          <t>91行 1列，源：nan 备：</t>
        </is>
      </c>
    </row>
    <row r="1662">
      <c r="EQ1662" s="0" t="inlineStr">
        <is>
          <t>91行 2列，源：nan 备：</t>
        </is>
      </c>
    </row>
    <row r="1663">
      <c r="EQ1663" s="0" t="inlineStr">
        <is>
          <t>91行 3列，源：nan 备：</t>
        </is>
      </c>
    </row>
    <row r="1664">
      <c r="EQ1664" s="0" t="inlineStr">
        <is>
          <t>91行 4列，源：nan 备：</t>
        </is>
      </c>
    </row>
    <row r="1665">
      <c r="EQ1665" s="0" t="inlineStr">
        <is>
          <t>91行 5列，源：None 备：</t>
        </is>
      </c>
    </row>
    <row r="1666">
      <c r="EQ1666" s="0" t="inlineStr">
        <is>
          <t>91行 6列，源：None 备：</t>
        </is>
      </c>
    </row>
    <row r="1667">
      <c r="EQ1667" s="0" t="inlineStr">
        <is>
          <t>91行 7列，源：None 备：</t>
        </is>
      </c>
    </row>
    <row r="1668">
      <c r="EQ1668" s="0" t="inlineStr">
        <is>
          <t>91行 8列，源：None 备：</t>
        </is>
      </c>
    </row>
    <row r="1669">
      <c r="EQ1669" s="0" t="inlineStr">
        <is>
          <t>91行 9列，源：None 备：</t>
        </is>
      </c>
    </row>
    <row r="1670">
      <c r="EQ1670" s="0" t="inlineStr">
        <is>
          <t>91行 10列，源：None 备：</t>
        </is>
      </c>
    </row>
    <row r="1671">
      <c r="EQ1671" s="0" t="inlineStr">
        <is>
          <t>91行 11列，源：None 备：</t>
        </is>
      </c>
    </row>
    <row r="1672">
      <c r="EQ1672" s="0" t="inlineStr">
        <is>
          <t>91行 12列，源：None 备：</t>
        </is>
      </c>
    </row>
    <row r="1673">
      <c r="EQ1673" s="0" t="inlineStr">
        <is>
          <t>91行 13列，源：None 备：</t>
        </is>
      </c>
    </row>
    <row r="1674">
      <c r="EQ1674" s="0" t="inlineStr">
        <is>
          <t>91行 14列，源：None 备：</t>
        </is>
      </c>
    </row>
    <row r="1675">
      <c r="EQ1675" s="0" t="inlineStr">
        <is>
          <t>91行 15列，源：nan 备：</t>
        </is>
      </c>
    </row>
    <row r="1676">
      <c r="EQ1676" s="0" t="inlineStr">
        <is>
          <t>91行 16列，源：nan 备：</t>
        </is>
      </c>
    </row>
    <row r="1677">
      <c r="EQ1677" s="0" t="inlineStr">
        <is>
          <t>91行 17列，源：None 备：</t>
        </is>
      </c>
    </row>
    <row r="1678">
      <c r="EQ1678" s="0" t="inlineStr">
        <is>
          <t>91行 18列，源：None 备：</t>
        </is>
      </c>
    </row>
    <row r="1679">
      <c r="EQ1679" s="0" t="inlineStr">
        <is>
          <t>91行 19列，源：None 备：</t>
        </is>
      </c>
    </row>
    <row r="1680">
      <c r="EQ1680" s="0" t="inlineStr">
        <is>
          <t>92行 0列，源：213 备：270</t>
        </is>
      </c>
    </row>
    <row r="1681">
      <c r="EQ1681" s="0" t="inlineStr">
        <is>
          <t>92行 1列，源：nan 备：</t>
        </is>
      </c>
    </row>
    <row r="1682">
      <c r="EQ1682" s="0" t="inlineStr">
        <is>
          <t>92行 2列，源：nan 备：</t>
        </is>
      </c>
    </row>
    <row r="1683">
      <c r="EQ1683" s="0" t="inlineStr">
        <is>
          <t>92行 3列，源：nan 备：</t>
        </is>
      </c>
    </row>
    <row r="1684">
      <c r="EQ1684" s="0" t="inlineStr">
        <is>
          <t>92行 4列，源：nan 备：</t>
        </is>
      </c>
    </row>
    <row r="1685">
      <c r="EQ1685" s="0" t="inlineStr">
        <is>
          <t>92行 5列，源：None 备：</t>
        </is>
      </c>
    </row>
    <row r="1686">
      <c r="EQ1686" s="0" t="inlineStr">
        <is>
          <t>92行 6列，源：None 备：</t>
        </is>
      </c>
    </row>
    <row r="1687">
      <c r="EQ1687" s="0" t="inlineStr">
        <is>
          <t>92行 7列，源：None 备：</t>
        </is>
      </c>
    </row>
    <row r="1688">
      <c r="EQ1688" s="0" t="inlineStr">
        <is>
          <t>92行 8列，源：None 备：</t>
        </is>
      </c>
    </row>
    <row r="1689">
      <c r="EQ1689" s="0" t="inlineStr">
        <is>
          <t>92行 9列，源：None 备：</t>
        </is>
      </c>
    </row>
    <row r="1690">
      <c r="EQ1690" s="0" t="inlineStr">
        <is>
          <t>92行 10列，源：None 备：</t>
        </is>
      </c>
    </row>
    <row r="1691">
      <c r="EQ1691" s="0" t="inlineStr">
        <is>
          <t>92行 11列，源：None 备：</t>
        </is>
      </c>
    </row>
    <row r="1692">
      <c r="EQ1692" s="0" t="inlineStr">
        <is>
          <t>92行 12列，源：None 备：</t>
        </is>
      </c>
    </row>
    <row r="1693">
      <c r="EQ1693" s="0" t="inlineStr">
        <is>
          <t>92行 13列，源：None 备：</t>
        </is>
      </c>
    </row>
    <row r="1694">
      <c r="EQ1694" s="0" t="inlineStr">
        <is>
          <t>92行 14列，源：None 备：</t>
        </is>
      </c>
    </row>
    <row r="1695">
      <c r="EQ1695" s="0" t="inlineStr">
        <is>
          <t>92行 15列，源：nan 备：</t>
        </is>
      </c>
    </row>
    <row r="1696">
      <c r="EQ1696" s="0" t="inlineStr">
        <is>
          <t>92行 16列，源：nan 备：</t>
        </is>
      </c>
    </row>
    <row r="1697">
      <c r="EQ1697" s="0" t="inlineStr">
        <is>
          <t>92行 17列，源：None 备：</t>
        </is>
      </c>
    </row>
    <row r="1698">
      <c r="EQ1698" s="0" t="inlineStr">
        <is>
          <t>92行 18列，源：None 备：</t>
        </is>
      </c>
    </row>
    <row r="1699">
      <c r="EQ1699" s="0" t="inlineStr">
        <is>
          <t>92行 19列，源：None 备：</t>
        </is>
      </c>
    </row>
    <row r="1700">
      <c r="EQ1700" s="0" t="inlineStr">
        <is>
          <t>93行 0列，源：214 备：3</t>
        </is>
      </c>
    </row>
    <row r="1701">
      <c r="EQ1701" s="0" t="inlineStr">
        <is>
          <t>93行 1列，源：nan 备：</t>
        </is>
      </c>
    </row>
    <row r="1702">
      <c r="EQ1702" s="0" t="inlineStr">
        <is>
          <t>93行 2列，源：nan 备：</t>
        </is>
      </c>
    </row>
    <row r="1703">
      <c r="EQ1703" s="0" t="inlineStr">
        <is>
          <t>93行 3列，源：nan 备：</t>
        </is>
      </c>
    </row>
    <row r="1704">
      <c r="EQ1704" s="0" t="inlineStr">
        <is>
          <t>93行 4列，源：nan 备：</t>
        </is>
      </c>
    </row>
    <row r="1705">
      <c r="EQ1705" s="0" t="inlineStr">
        <is>
          <t>93行 5列，源：None 备：</t>
        </is>
      </c>
    </row>
    <row r="1706">
      <c r="EQ1706" s="0" t="inlineStr">
        <is>
          <t>93行 6列，源：None 备：</t>
        </is>
      </c>
    </row>
    <row r="1707">
      <c r="EQ1707" s="0" t="inlineStr">
        <is>
          <t>93行 7列，源：None 备：</t>
        </is>
      </c>
    </row>
    <row r="1708">
      <c r="EQ1708" s="0" t="inlineStr">
        <is>
          <t>93行 8列，源：None 备：</t>
        </is>
      </c>
    </row>
    <row r="1709">
      <c r="EQ1709" s="0" t="inlineStr">
        <is>
          <t>93行 9列，源：None 备：</t>
        </is>
      </c>
    </row>
    <row r="1710">
      <c r="EQ1710" s="0" t="inlineStr">
        <is>
          <t>93行 10列，源：None 备：</t>
        </is>
      </c>
    </row>
    <row r="1711">
      <c r="EQ1711" s="0" t="inlineStr">
        <is>
          <t>93行 11列，源：None 备：</t>
        </is>
      </c>
    </row>
    <row r="1712">
      <c r="EQ1712" s="0" t="inlineStr">
        <is>
          <t>93行 12列，源：None 备：</t>
        </is>
      </c>
    </row>
    <row r="1713">
      <c r="EQ1713" s="0" t="inlineStr">
        <is>
          <t>93行 13列，源：None 备：</t>
        </is>
      </c>
    </row>
    <row r="1714">
      <c r="EQ1714" s="0" t="inlineStr">
        <is>
          <t>93行 14列，源：None 备：</t>
        </is>
      </c>
    </row>
    <row r="1715">
      <c r="EQ1715" s="0" t="inlineStr">
        <is>
          <t>93行 15列，源：nan 备：</t>
        </is>
      </c>
    </row>
    <row r="1716">
      <c r="EQ1716" s="0" t="inlineStr">
        <is>
          <t>93行 16列，源：nan 备：</t>
        </is>
      </c>
    </row>
    <row r="1717">
      <c r="EQ1717" s="0" t="inlineStr">
        <is>
          <t>93行 17列，源：None 备：</t>
        </is>
      </c>
    </row>
    <row r="1718">
      <c r="EQ1718" s="0" t="inlineStr">
        <is>
          <t>93行 18列，源：None 备：</t>
        </is>
      </c>
    </row>
    <row r="1719">
      <c r="EQ1719" s="0" t="inlineStr">
        <is>
          <t>93行 19列，源：None 备：</t>
        </is>
      </c>
    </row>
    <row r="1720">
      <c r="EQ1720" s="0" t="inlineStr">
        <is>
          <t>94行 0列，源：215 备：301</t>
        </is>
      </c>
    </row>
    <row r="1721">
      <c r="EQ1721" s="0" t="inlineStr">
        <is>
          <t>94行 1列，源：nan 备：</t>
        </is>
      </c>
    </row>
    <row r="1722">
      <c r="EQ1722" s="0" t="inlineStr">
        <is>
          <t>94行 2列，源：nan 备：</t>
        </is>
      </c>
    </row>
    <row r="1723">
      <c r="EQ1723" s="0" t="inlineStr">
        <is>
          <t>94行 3列，源：nan 备：</t>
        </is>
      </c>
    </row>
    <row r="1724">
      <c r="EQ1724" s="0" t="inlineStr">
        <is>
          <t>94行 4列，源：nan 备：</t>
        </is>
      </c>
    </row>
    <row r="1725">
      <c r="EQ1725" s="0" t="inlineStr">
        <is>
          <t>94行 5列，源：None 备：</t>
        </is>
      </c>
    </row>
    <row r="1726">
      <c r="EQ1726" s="0" t="inlineStr">
        <is>
          <t>94行 6列，源：None 备：</t>
        </is>
      </c>
    </row>
    <row r="1727">
      <c r="EQ1727" s="0" t="inlineStr">
        <is>
          <t>94行 7列，源：None 备：</t>
        </is>
      </c>
    </row>
    <row r="1728">
      <c r="EQ1728" s="0" t="inlineStr">
        <is>
          <t>94行 8列，源：None 备：</t>
        </is>
      </c>
    </row>
    <row r="1729">
      <c r="EQ1729" s="0" t="inlineStr">
        <is>
          <t>94行 9列，源：None 备：</t>
        </is>
      </c>
    </row>
    <row r="1730">
      <c r="EQ1730" s="0" t="inlineStr">
        <is>
          <t>94行 10列，源：None 备：</t>
        </is>
      </c>
    </row>
    <row r="1731">
      <c r="EQ1731" s="0" t="inlineStr">
        <is>
          <t>94行 11列，源：None 备：</t>
        </is>
      </c>
    </row>
    <row r="1732">
      <c r="EQ1732" s="0" t="inlineStr">
        <is>
          <t>94行 12列，源：None 备：</t>
        </is>
      </c>
    </row>
    <row r="1733">
      <c r="EQ1733" s="0" t="inlineStr">
        <is>
          <t>94行 13列，源：None 备：</t>
        </is>
      </c>
    </row>
    <row r="1734">
      <c r="EQ1734" s="0" t="inlineStr">
        <is>
          <t>94行 14列，源：None 备：</t>
        </is>
      </c>
    </row>
    <row r="1735">
      <c r="EQ1735" s="0" t="inlineStr">
        <is>
          <t>94行 15列，源：nan 备：</t>
        </is>
      </c>
    </row>
    <row r="1736">
      <c r="EQ1736" s="0" t="inlineStr">
        <is>
          <t>94行 16列，源：nan 备：</t>
        </is>
      </c>
    </row>
    <row r="1737">
      <c r="EQ1737" s="0" t="inlineStr">
        <is>
          <t>94行 17列，源：None 备：</t>
        </is>
      </c>
    </row>
    <row r="1738">
      <c r="EQ1738" s="0" t="inlineStr">
        <is>
          <t>94行 18列，源：None 备：</t>
        </is>
      </c>
    </row>
    <row r="1739">
      <c r="EQ1739" s="0" t="inlineStr">
        <is>
          <t>94行 19列，源：None 备：</t>
        </is>
      </c>
    </row>
    <row r="1740">
      <c r="EQ1740" s="0" t="inlineStr">
        <is>
          <t>95行 0列，源：216 备：302</t>
        </is>
      </c>
    </row>
    <row r="1741">
      <c r="EQ1741" s="0" t="inlineStr">
        <is>
          <t>95行 1列，源：nan 备：</t>
        </is>
      </c>
    </row>
    <row r="1742">
      <c r="EQ1742" s="0" t="inlineStr">
        <is>
          <t>95行 2列，源：nan 备：</t>
        </is>
      </c>
    </row>
    <row r="1743">
      <c r="EQ1743" s="0" t="inlineStr">
        <is>
          <t>95行 3列，源：nan 备：</t>
        </is>
      </c>
    </row>
    <row r="1744">
      <c r="EQ1744" s="0" t="inlineStr">
        <is>
          <t>95行 4列，源：nan 备：</t>
        </is>
      </c>
    </row>
    <row r="1745">
      <c r="EQ1745" s="0" t="inlineStr">
        <is>
          <t>95行 5列，源：None 备：</t>
        </is>
      </c>
    </row>
    <row r="1746">
      <c r="EQ1746" s="0" t="inlineStr">
        <is>
          <t>95行 6列，源：None 备：</t>
        </is>
      </c>
    </row>
    <row r="1747">
      <c r="EQ1747" s="0" t="inlineStr">
        <is>
          <t>95行 7列，源：None 备：</t>
        </is>
      </c>
    </row>
    <row r="1748">
      <c r="EQ1748" s="0" t="inlineStr">
        <is>
          <t>95行 8列，源：None 备：</t>
        </is>
      </c>
    </row>
    <row r="1749">
      <c r="EQ1749" s="0" t="inlineStr">
        <is>
          <t>95行 9列，源：None 备：</t>
        </is>
      </c>
    </row>
    <row r="1750">
      <c r="EQ1750" s="0" t="inlineStr">
        <is>
          <t>95行 10列，源：None 备：</t>
        </is>
      </c>
    </row>
    <row r="1751">
      <c r="EQ1751" s="0" t="inlineStr">
        <is>
          <t>95行 11列，源：None 备：</t>
        </is>
      </c>
    </row>
    <row r="1752">
      <c r="EQ1752" s="0" t="inlineStr">
        <is>
          <t>95行 12列，源：None 备：</t>
        </is>
      </c>
    </row>
    <row r="1753">
      <c r="EQ1753" s="0" t="inlineStr">
        <is>
          <t>95行 13列，源：None 备：</t>
        </is>
      </c>
    </row>
    <row r="1754">
      <c r="EQ1754" s="0" t="inlineStr">
        <is>
          <t>95行 14列，源：None 备：</t>
        </is>
      </c>
    </row>
    <row r="1755">
      <c r="EQ1755" s="0" t="inlineStr">
        <is>
          <t>95行 15列，源：1.23456789e+38 备：</t>
        </is>
      </c>
    </row>
    <row r="1756">
      <c r="EQ1756" s="0" t="inlineStr">
        <is>
          <t>95行 16列，源：3.4028230607370965e+38 备：</t>
        </is>
      </c>
    </row>
    <row r="1757">
      <c r="EQ1757" s="0" t="inlineStr">
        <is>
          <t>95行 19列，源：True 备：</t>
        </is>
      </c>
    </row>
    <row r="1758">
      <c r="EQ1758" s="0" t="inlineStr">
        <is>
          <t>96行 0列，源：217 备：303</t>
        </is>
      </c>
    </row>
    <row r="1759">
      <c r="EQ1759" s="0" t="inlineStr">
        <is>
          <t>96行 1列，源：nan 备：</t>
        </is>
      </c>
    </row>
    <row r="1760">
      <c r="EQ1760" s="0" t="inlineStr">
        <is>
          <t>96行 2列，源：nan 备：</t>
        </is>
      </c>
    </row>
    <row r="1761">
      <c r="EQ1761" s="0" t="inlineStr">
        <is>
          <t>96行 3列，源：nan 备：</t>
        </is>
      </c>
    </row>
    <row r="1762">
      <c r="EQ1762" s="0" t="inlineStr">
        <is>
          <t>96行 4列，源：nan 备：</t>
        </is>
      </c>
    </row>
    <row r="1763">
      <c r="EQ1763" s="0" t="inlineStr">
        <is>
          <t>96行 5列，源：None 备：</t>
        </is>
      </c>
    </row>
    <row r="1764">
      <c r="EQ1764" s="0" t="inlineStr">
        <is>
          <t>96行 6列，源：None 备：</t>
        </is>
      </c>
    </row>
    <row r="1765">
      <c r="EQ1765" s="0" t="inlineStr">
        <is>
          <t>96行 7列，源：None 备：</t>
        </is>
      </c>
    </row>
    <row r="1766">
      <c r="EQ1766" s="0" t="inlineStr">
        <is>
          <t>96行 8列，源：None 备：</t>
        </is>
      </c>
    </row>
    <row r="1767">
      <c r="EQ1767" s="0" t="inlineStr">
        <is>
          <t>96行 9列，源：None 备：</t>
        </is>
      </c>
    </row>
    <row r="1768">
      <c r="EQ1768" s="0" t="inlineStr">
        <is>
          <t>96行 10列，源：None 备：</t>
        </is>
      </c>
    </row>
    <row r="1769">
      <c r="EQ1769" s="0" t="inlineStr">
        <is>
          <t>96行 11列，源：None 备：</t>
        </is>
      </c>
    </row>
    <row r="1770">
      <c r="EQ1770" s="0" t="inlineStr">
        <is>
          <t>96行 12列，源：None 备：</t>
        </is>
      </c>
    </row>
    <row r="1771">
      <c r="EQ1771" s="0" t="inlineStr">
        <is>
          <t>96行 13列，源：None 备：</t>
        </is>
      </c>
    </row>
    <row r="1772">
      <c r="EQ1772" s="0" t="inlineStr">
        <is>
          <t>96行 14列，源：None 备：</t>
        </is>
      </c>
    </row>
    <row r="1773">
      <c r="EQ1773" s="0" t="inlineStr">
        <is>
          <t>96行 15列，源：-1.23456789e+38 备：</t>
        </is>
      </c>
    </row>
    <row r="1774">
      <c r="EQ1774" s="0" t="inlineStr">
        <is>
          <t>96行 16列，源：-3.4028230607370965e+38 备：</t>
        </is>
      </c>
    </row>
    <row r="1775">
      <c r="EQ1775" s="0" t="inlineStr">
        <is>
          <t>96行 19列，源：False 备：</t>
        </is>
      </c>
    </row>
    <row r="1776">
      <c r="EQ1776" s="0" t="inlineStr">
        <is>
          <t>97行 0列，源：218 备：304</t>
        </is>
      </c>
    </row>
    <row r="1777">
      <c r="EQ1777" s="0" t="inlineStr">
        <is>
          <t>97行 1列，源：nan 备：</t>
        </is>
      </c>
    </row>
    <row r="1778">
      <c r="EQ1778" s="0" t="inlineStr">
        <is>
          <t>97行 2列，源：nan 备：</t>
        </is>
      </c>
    </row>
    <row r="1779">
      <c r="EQ1779" s="0" t="inlineStr">
        <is>
          <t>97行 3列，源：nan 备：</t>
        </is>
      </c>
    </row>
    <row r="1780">
      <c r="EQ1780" s="0" t="inlineStr">
        <is>
          <t>97行 4列，源：nan 备：</t>
        </is>
      </c>
    </row>
    <row r="1781">
      <c r="EQ1781" s="0" t="inlineStr">
        <is>
          <t>97行 5列，源：None 备：</t>
        </is>
      </c>
    </row>
    <row r="1782">
      <c r="EQ1782" s="0" t="inlineStr">
        <is>
          <t>97行 6列，源：None 备：</t>
        </is>
      </c>
    </row>
    <row r="1783">
      <c r="EQ1783" s="0" t="inlineStr">
        <is>
          <t>97行 7列，源：None 备：</t>
        </is>
      </c>
    </row>
    <row r="1784">
      <c r="EQ1784" s="0" t="inlineStr">
        <is>
          <t>97行 8列，源：None 备：</t>
        </is>
      </c>
    </row>
    <row r="1785">
      <c r="EQ1785" s="0" t="inlineStr">
        <is>
          <t>97行 9列，源：None 备：</t>
        </is>
      </c>
    </row>
    <row r="1786">
      <c r="EQ1786" s="0" t="inlineStr">
        <is>
          <t>97行 10列，源：None 备：</t>
        </is>
      </c>
    </row>
    <row r="1787">
      <c r="EQ1787" s="0" t="inlineStr">
        <is>
          <t>97行 11列，源：None 备：</t>
        </is>
      </c>
    </row>
    <row r="1788">
      <c r="EQ1788" s="0" t="inlineStr">
        <is>
          <t>97行 12列，源：None 备：</t>
        </is>
      </c>
    </row>
    <row r="1789">
      <c r="EQ1789" s="0" t="inlineStr">
        <is>
          <t>97行 13列，源：None 备：</t>
        </is>
      </c>
    </row>
    <row r="1790">
      <c r="EQ1790" s="0" t="inlineStr">
        <is>
          <t>97行 14列，源：None 备：</t>
        </is>
      </c>
    </row>
    <row r="1791">
      <c r="EQ1791" s="0" t="inlineStr">
        <is>
          <t>97行 15列，源：1.23456789e-38 备：</t>
        </is>
      </c>
    </row>
    <row r="1792">
      <c r="EQ1792" s="0" t="inlineStr">
        <is>
          <t>97行 16列，源：1.1754939304327482e-38 备：</t>
        </is>
      </c>
    </row>
    <row r="1793">
      <c r="EQ1793" s="0" t="inlineStr">
        <is>
          <t>97行 19列，源：True 备：</t>
        </is>
      </c>
    </row>
    <row r="1794">
      <c r="EQ1794" s="0" t="inlineStr">
        <is>
          <t>98行 0列，源：219 备：305</t>
        </is>
      </c>
    </row>
    <row r="1795">
      <c r="EQ1795" s="0" t="inlineStr">
        <is>
          <t>98行 1列，源：nan 备：</t>
        </is>
      </c>
    </row>
    <row r="1796">
      <c r="EQ1796" s="0" t="inlineStr">
        <is>
          <t>98行 2列，源：nan 备：</t>
        </is>
      </c>
    </row>
    <row r="1797">
      <c r="EQ1797" s="0" t="inlineStr">
        <is>
          <t>98行 3列，源：nan 备：</t>
        </is>
      </c>
    </row>
    <row r="1798">
      <c r="EQ1798" s="0" t="inlineStr">
        <is>
          <t>98行 4列，源：nan 备：</t>
        </is>
      </c>
    </row>
    <row r="1799">
      <c r="EQ1799" s="0" t="inlineStr">
        <is>
          <t>98行 5列，源：None 备：</t>
        </is>
      </c>
    </row>
    <row r="1800">
      <c r="EQ1800" s="0" t="inlineStr">
        <is>
          <t>98行 6列，源：None 备：</t>
        </is>
      </c>
    </row>
    <row r="1801">
      <c r="EQ1801" s="0" t="inlineStr">
        <is>
          <t>98行 7列，源：None 备：</t>
        </is>
      </c>
    </row>
    <row r="1802">
      <c r="EQ1802" s="0" t="inlineStr">
        <is>
          <t>98行 8列，源：None 备：</t>
        </is>
      </c>
    </row>
    <row r="1803">
      <c r="EQ1803" s="0" t="inlineStr">
        <is>
          <t>98行 9列，源：None 备：</t>
        </is>
      </c>
    </row>
    <row r="1804">
      <c r="EQ1804" s="0" t="inlineStr">
        <is>
          <t>98行 10列，源：None 备：</t>
        </is>
      </c>
    </row>
    <row r="1805">
      <c r="EQ1805" s="0" t="inlineStr">
        <is>
          <t>98行 11列，源：None 备：</t>
        </is>
      </c>
    </row>
    <row r="1806">
      <c r="EQ1806" s="0" t="inlineStr">
        <is>
          <t>98行 12列，源：None 备：</t>
        </is>
      </c>
    </row>
    <row r="1807">
      <c r="EQ1807" s="0" t="inlineStr">
        <is>
          <t>98行 13列，源：None 备：</t>
        </is>
      </c>
    </row>
    <row r="1808">
      <c r="EQ1808" s="0" t="inlineStr">
        <is>
          <t>98行 14列，源：None 备：</t>
        </is>
      </c>
    </row>
    <row r="1809">
      <c r="EQ1809" s="0" t="inlineStr">
        <is>
          <t>98行 15列，源：3.402823466e+38 备：</t>
        </is>
      </c>
    </row>
    <row r="1810">
      <c r="EQ1810" s="0" t="inlineStr">
        <is>
          <t>98行 16列，源：3.4028230607370965e+38 备：</t>
        </is>
      </c>
    </row>
    <row r="1811">
      <c r="EQ1811" s="0" t="inlineStr">
        <is>
          <t>98行 19列，源：True 备：</t>
        </is>
      </c>
    </row>
    <row r="1812">
      <c r="EQ1812" s="0" t="inlineStr">
        <is>
          <t>99行 0列，源：220 备：306</t>
        </is>
      </c>
    </row>
    <row r="1813">
      <c r="EQ1813" s="0" t="inlineStr">
        <is>
          <t>99行 1列，源：nan 备：</t>
        </is>
      </c>
    </row>
    <row r="1814">
      <c r="EQ1814" s="0" t="inlineStr">
        <is>
          <t>99行 2列，源：nan 备：</t>
        </is>
      </c>
    </row>
    <row r="1815">
      <c r="EQ1815" s="0" t="inlineStr">
        <is>
          <t>99行 3列，源：nan 备：</t>
        </is>
      </c>
    </row>
    <row r="1816">
      <c r="EQ1816" s="0" t="inlineStr">
        <is>
          <t>99行 4列，源：nan 备：</t>
        </is>
      </c>
    </row>
    <row r="1817">
      <c r="EQ1817" s="0" t="inlineStr">
        <is>
          <t>99行 5列，源：None 备：</t>
        </is>
      </c>
    </row>
    <row r="1818">
      <c r="EQ1818" s="0" t="inlineStr">
        <is>
          <t>99行 6列，源：None 备：</t>
        </is>
      </c>
    </row>
    <row r="1819">
      <c r="EQ1819" s="0" t="inlineStr">
        <is>
          <t>99行 7列，源：None 备：</t>
        </is>
      </c>
    </row>
    <row r="1820">
      <c r="EQ1820" s="0" t="inlineStr">
        <is>
          <t>99行 8列，源：None 备：</t>
        </is>
      </c>
    </row>
    <row r="1821">
      <c r="EQ1821" s="0" t="inlineStr">
        <is>
          <t>99行 9列，源：None 备：</t>
        </is>
      </c>
    </row>
    <row r="1822">
      <c r="EQ1822" s="0" t="inlineStr">
        <is>
          <t>99行 10列，源：None 备：</t>
        </is>
      </c>
    </row>
    <row r="1823">
      <c r="EQ1823" s="0" t="inlineStr">
        <is>
          <t>99行 11列，源：None 备：</t>
        </is>
      </c>
    </row>
    <row r="1824">
      <c r="EQ1824" s="0" t="inlineStr">
        <is>
          <t>99行 12列，源：None 备：</t>
        </is>
      </c>
    </row>
    <row r="1825">
      <c r="EQ1825" s="0" t="inlineStr">
        <is>
          <t>99行 13列，源：None 备：</t>
        </is>
      </c>
    </row>
    <row r="1826">
      <c r="EQ1826" s="0" t="inlineStr">
        <is>
          <t>99行 14列，源：None 备：</t>
        </is>
      </c>
    </row>
    <row r="1827">
      <c r="EQ1827" s="0" t="inlineStr">
        <is>
          <t>99行 15列，源：-3.402823466e+38 备：</t>
        </is>
      </c>
    </row>
    <row r="1828">
      <c r="EQ1828" s="0" t="inlineStr">
        <is>
          <t>99行 16列，源：-3.4028230607370965e+38 备：</t>
        </is>
      </c>
    </row>
    <row r="1829">
      <c r="EQ1829" s="0" t="inlineStr">
        <is>
          <t>99行 19列，源：False 备：</t>
        </is>
      </c>
    </row>
    <row r="1830">
      <c r="EQ1830" s="0" t="inlineStr">
        <is>
          <t>100行 0列，源：251 备：307</t>
        </is>
      </c>
    </row>
    <row r="1831">
      <c r="EQ1831" s="0" t="inlineStr">
        <is>
          <t>100行 1列，源：nan 备：</t>
        </is>
      </c>
    </row>
    <row r="1832">
      <c r="EQ1832" s="0" t="inlineStr">
        <is>
          <t>100行 2列，源：nan 备：</t>
        </is>
      </c>
    </row>
    <row r="1833">
      <c r="EQ1833" s="0" t="inlineStr">
        <is>
          <t>100行 3列，源：nan 备：</t>
        </is>
      </c>
    </row>
    <row r="1834">
      <c r="EQ1834" s="0" t="inlineStr">
        <is>
          <t>100行 4列，源：nan 备：</t>
        </is>
      </c>
    </row>
    <row r="1835">
      <c r="EQ1835" s="0" t="inlineStr">
        <is>
          <t>100行 5列，源：None 备：</t>
        </is>
      </c>
    </row>
    <row r="1836">
      <c r="EQ1836" s="0" t="inlineStr">
        <is>
          <t>100行 6列，源：None 备：</t>
        </is>
      </c>
    </row>
    <row r="1837">
      <c r="EQ1837" s="0" t="inlineStr">
        <is>
          <t>100行 7列，源：None 备：</t>
        </is>
      </c>
    </row>
    <row r="1838">
      <c r="EQ1838" s="0" t="inlineStr">
        <is>
          <t>100行 8列，源：None 备：</t>
        </is>
      </c>
    </row>
    <row r="1839">
      <c r="EQ1839" s="0" t="inlineStr">
        <is>
          <t>100行 9列，源：None 备：</t>
        </is>
      </c>
    </row>
    <row r="1840">
      <c r="EQ1840" s="0" t="inlineStr">
        <is>
          <t>100行 10列，源：None 备：</t>
        </is>
      </c>
    </row>
    <row r="1841">
      <c r="EQ1841" s="0" t="inlineStr">
        <is>
          <t>100行 11列，源：None 备：</t>
        </is>
      </c>
    </row>
    <row r="1842">
      <c r="EQ1842" s="0" t="inlineStr">
        <is>
          <t>100行 12列，源：None 备：</t>
        </is>
      </c>
    </row>
    <row r="1843">
      <c r="EQ1843" s="0" t="inlineStr">
        <is>
          <t>100行 13列，源：None 备：</t>
        </is>
      </c>
    </row>
    <row r="1844">
      <c r="EQ1844" s="0" t="inlineStr">
        <is>
          <t>100行 14列，源：None 备：</t>
        </is>
      </c>
    </row>
    <row r="1845">
      <c r="EQ1845" s="0" t="inlineStr">
        <is>
          <t>100行 15列，源：nan 备：</t>
        </is>
      </c>
    </row>
    <row r="1846">
      <c r="EQ1846" s="0" t="inlineStr">
        <is>
          <t>100行 16列，源：nan 备：</t>
        </is>
      </c>
    </row>
    <row r="1847">
      <c r="EQ1847" s="0" t="inlineStr">
        <is>
          <t>100行 17列，源：None 备：</t>
        </is>
      </c>
    </row>
    <row r="1848">
      <c r="EQ1848" s="0" t="inlineStr">
        <is>
          <t>100行 18列，源：None 备：</t>
        </is>
      </c>
    </row>
    <row r="1849">
      <c r="EQ1849" s="0" t="inlineStr">
        <is>
          <t>100行 19列，源：None 备：</t>
        </is>
      </c>
    </row>
    <row r="1850">
      <c r="EQ1850" s="0" t="inlineStr">
        <is>
          <t>101行 0列，源：252 备：308</t>
        </is>
      </c>
    </row>
    <row r="1851">
      <c r="EQ1851" s="0" t="inlineStr">
        <is>
          <t>101行 1列，源：nan 备：</t>
        </is>
      </c>
    </row>
    <row r="1852">
      <c r="EQ1852" s="0" t="inlineStr">
        <is>
          <t>101行 2列，源：nan 备：</t>
        </is>
      </c>
    </row>
    <row r="1853">
      <c r="EQ1853" s="0" t="inlineStr">
        <is>
          <t>101行 3列，源：nan 备：</t>
        </is>
      </c>
    </row>
    <row r="1854">
      <c r="EQ1854" s="0" t="inlineStr">
        <is>
          <t>101行 4列，源：nan 备：</t>
        </is>
      </c>
    </row>
    <row r="1855">
      <c r="EQ1855" s="0" t="inlineStr">
        <is>
          <t>101行 5列，源：None 备：</t>
        </is>
      </c>
    </row>
    <row r="1856">
      <c r="EQ1856" s="0" t="inlineStr">
        <is>
          <t>101行 6列，源：None 备：</t>
        </is>
      </c>
    </row>
    <row r="1857">
      <c r="EQ1857" s="0" t="inlineStr">
        <is>
          <t>101行 7列，源：None 备：</t>
        </is>
      </c>
    </row>
    <row r="1858">
      <c r="EQ1858" s="0" t="inlineStr">
        <is>
          <t>101行 8列，源：None 备：</t>
        </is>
      </c>
    </row>
    <row r="1859">
      <c r="EQ1859" s="0" t="inlineStr">
        <is>
          <t>101行 9列，源：None 备：</t>
        </is>
      </c>
    </row>
    <row r="1860">
      <c r="EQ1860" s="0" t="inlineStr">
        <is>
          <t>101行 10列，源：None 备：</t>
        </is>
      </c>
    </row>
    <row r="1861">
      <c r="EQ1861" s="0" t="inlineStr">
        <is>
          <t>101行 11列，源：None 备：</t>
        </is>
      </c>
    </row>
    <row r="1862">
      <c r="EQ1862" s="0" t="inlineStr">
        <is>
          <t>101行 12列，源：None 备：</t>
        </is>
      </c>
    </row>
    <row r="1863">
      <c r="EQ1863" s="0" t="inlineStr">
        <is>
          <t>101行 13列，源：None 备：</t>
        </is>
      </c>
    </row>
    <row r="1864">
      <c r="EQ1864" s="0" t="inlineStr">
        <is>
          <t>101行 14列，源：None 备：</t>
        </is>
      </c>
    </row>
    <row r="1865">
      <c r="EQ1865" s="0" t="inlineStr">
        <is>
          <t>101行 15列，源：nan 备：</t>
        </is>
      </c>
    </row>
    <row r="1866">
      <c r="EQ1866" s="0" t="inlineStr">
        <is>
          <t>101行 16列，源：nan 备：</t>
        </is>
      </c>
    </row>
    <row r="1867">
      <c r="EQ1867" s="0" t="inlineStr">
        <is>
          <t>101行 17列，源：None 备：</t>
        </is>
      </c>
    </row>
    <row r="1868">
      <c r="EQ1868" s="0" t="inlineStr">
        <is>
          <t>101行 18列，源：None 备：</t>
        </is>
      </c>
    </row>
    <row r="1869">
      <c r="EQ1869" s="0" t="inlineStr">
        <is>
          <t>101行 19列，源：None 备：</t>
        </is>
      </c>
    </row>
    <row r="1870">
      <c r="EQ1870" s="0" t="inlineStr">
        <is>
          <t>102行 0列，源：253 备：309</t>
        </is>
      </c>
    </row>
    <row r="1871">
      <c r="EQ1871" s="0" t="inlineStr">
        <is>
          <t>102行 1列，源：nan 备：</t>
        </is>
      </c>
    </row>
    <row r="1872">
      <c r="EQ1872" s="0" t="inlineStr">
        <is>
          <t>102行 2列，源：nan 备：</t>
        </is>
      </c>
    </row>
    <row r="1873">
      <c r="EQ1873" s="0" t="inlineStr">
        <is>
          <t>102行 3列，源：nan 备：</t>
        </is>
      </c>
    </row>
    <row r="1874">
      <c r="EQ1874" s="0" t="inlineStr">
        <is>
          <t>102行 4列，源：nan 备：</t>
        </is>
      </c>
    </row>
    <row r="1875">
      <c r="EQ1875" s="0" t="inlineStr">
        <is>
          <t>102行 5列，源：None 备：</t>
        </is>
      </c>
    </row>
    <row r="1876">
      <c r="EQ1876" s="0" t="inlineStr">
        <is>
          <t>102行 6列，源：None 备：</t>
        </is>
      </c>
    </row>
    <row r="1877">
      <c r="EQ1877" s="0" t="inlineStr">
        <is>
          <t>102行 7列，源：None 备：</t>
        </is>
      </c>
    </row>
    <row r="1878">
      <c r="EQ1878" s="0" t="inlineStr">
        <is>
          <t>102行 8列，源：None 备：</t>
        </is>
      </c>
    </row>
    <row r="1879">
      <c r="EQ1879" s="0" t="inlineStr">
        <is>
          <t>102行 9列，源：None 备：</t>
        </is>
      </c>
    </row>
    <row r="1880">
      <c r="EQ1880" s="0" t="inlineStr">
        <is>
          <t>102行 10列，源：None 备：</t>
        </is>
      </c>
    </row>
    <row r="1881">
      <c r="EQ1881" s="0" t="inlineStr">
        <is>
          <t>102行 11列，源：None 备：</t>
        </is>
      </c>
    </row>
    <row r="1882">
      <c r="EQ1882" s="0" t="inlineStr">
        <is>
          <t>102行 12列，源：None 备：</t>
        </is>
      </c>
    </row>
    <row r="1883">
      <c r="EQ1883" s="0" t="inlineStr">
        <is>
          <t>102行 13列，源：None 备：</t>
        </is>
      </c>
    </row>
    <row r="1884">
      <c r="EQ1884" s="0" t="inlineStr">
        <is>
          <t>102行 14列，源：None 备：</t>
        </is>
      </c>
    </row>
    <row r="1885">
      <c r="EQ1885" s="0" t="inlineStr">
        <is>
          <t>102行 15列，源：nan 备：</t>
        </is>
      </c>
    </row>
    <row r="1886">
      <c r="EQ1886" s="0" t="inlineStr">
        <is>
          <t>102行 16列，源：nan 备：</t>
        </is>
      </c>
    </row>
    <row r="1887">
      <c r="EQ1887" s="0" t="inlineStr">
        <is>
          <t>102行 17列，源：None 备：</t>
        </is>
      </c>
    </row>
    <row r="1888">
      <c r="EQ1888" s="0" t="inlineStr">
        <is>
          <t>102行 18列，源：None 备：</t>
        </is>
      </c>
    </row>
    <row r="1889">
      <c r="EQ1889" s="0" t="inlineStr">
        <is>
          <t>102行 19列，源：None 备：</t>
        </is>
      </c>
    </row>
    <row r="1890">
      <c r="EQ1890" s="0" t="inlineStr">
        <is>
          <t>103行 0列，源：254 备：310</t>
        </is>
      </c>
    </row>
    <row r="1891">
      <c r="EQ1891" s="0" t="inlineStr">
        <is>
          <t>103行 1列，源：nan 备：</t>
        </is>
      </c>
    </row>
    <row r="1892">
      <c r="EQ1892" s="0" t="inlineStr">
        <is>
          <t>103行 2列，源：nan 备：</t>
        </is>
      </c>
    </row>
    <row r="1893">
      <c r="EQ1893" s="0" t="inlineStr">
        <is>
          <t>103行 3列，源：nan 备：</t>
        </is>
      </c>
    </row>
    <row r="1894">
      <c r="EQ1894" s="0" t="inlineStr">
        <is>
          <t>103行 4列，源：nan 备：</t>
        </is>
      </c>
    </row>
    <row r="1895">
      <c r="EQ1895" s="0" t="inlineStr">
        <is>
          <t>103行 5列，源：None 备：</t>
        </is>
      </c>
    </row>
    <row r="1896">
      <c r="EQ1896" s="0" t="inlineStr">
        <is>
          <t>103行 6列，源：None 备：</t>
        </is>
      </c>
    </row>
    <row r="1897">
      <c r="EQ1897" s="0" t="inlineStr">
        <is>
          <t>103行 7列，源：None 备：</t>
        </is>
      </c>
    </row>
    <row r="1898">
      <c r="EQ1898" s="0" t="inlineStr">
        <is>
          <t>103行 8列，源：None 备：</t>
        </is>
      </c>
    </row>
    <row r="1899">
      <c r="EQ1899" s="0" t="inlineStr">
        <is>
          <t>103行 9列，源：None 备：</t>
        </is>
      </c>
    </row>
    <row r="1900">
      <c r="EQ1900" s="0" t="inlineStr">
        <is>
          <t>103行 10列，源：None 备：</t>
        </is>
      </c>
    </row>
    <row r="1901">
      <c r="EQ1901" s="0" t="inlineStr">
        <is>
          <t>103行 11列，源：None 备：</t>
        </is>
      </c>
    </row>
    <row r="1902">
      <c r="EQ1902" s="0" t="inlineStr">
        <is>
          <t>103行 12列，源：None 备：</t>
        </is>
      </c>
    </row>
    <row r="1903">
      <c r="EQ1903" s="0" t="inlineStr">
        <is>
          <t>103行 13列，源：None 备：</t>
        </is>
      </c>
    </row>
    <row r="1904">
      <c r="EQ1904" s="0" t="inlineStr">
        <is>
          <t>103行 14列，源：None 备：</t>
        </is>
      </c>
    </row>
    <row r="1905">
      <c r="EQ1905" s="0" t="inlineStr">
        <is>
          <t>103行 15列，源：nan 备：</t>
        </is>
      </c>
    </row>
    <row r="1906">
      <c r="EQ1906" s="0" t="inlineStr">
        <is>
          <t>103行 16列，源：nan 备：</t>
        </is>
      </c>
    </row>
    <row r="1907">
      <c r="EQ1907" s="0" t="inlineStr">
        <is>
          <t>103行 17列，源：None 备：</t>
        </is>
      </c>
    </row>
    <row r="1908">
      <c r="EQ1908" s="0" t="inlineStr">
        <is>
          <t>103行 18列，源：None 备：</t>
        </is>
      </c>
    </row>
    <row r="1909">
      <c r="EQ1909" s="0" t="inlineStr">
        <is>
          <t>103行 19列，源：None 备：</t>
        </is>
      </c>
    </row>
    <row r="1910">
      <c r="EQ1910" s="0" t="inlineStr">
        <is>
          <t>104行 0列，源：255 备：311</t>
        </is>
      </c>
    </row>
    <row r="1911">
      <c r="EQ1911" s="0" t="inlineStr">
        <is>
          <t>104行 1列，源：nan 备：</t>
        </is>
      </c>
    </row>
    <row r="1912">
      <c r="EQ1912" s="0" t="inlineStr">
        <is>
          <t>104行 2列，源：nan 备：</t>
        </is>
      </c>
    </row>
    <row r="1913">
      <c r="EQ1913" s="0" t="inlineStr">
        <is>
          <t>104行 3列，源：nan 备：</t>
        </is>
      </c>
    </row>
    <row r="1914">
      <c r="EQ1914" s="0" t="inlineStr">
        <is>
          <t>104行 4列，源：nan 备：</t>
        </is>
      </c>
    </row>
    <row r="1915">
      <c r="EQ1915" s="0" t="inlineStr">
        <is>
          <t>104行 5列，源：None 备：</t>
        </is>
      </c>
    </row>
    <row r="1916">
      <c r="EQ1916" s="0" t="inlineStr">
        <is>
          <t>104行 6列，源：None 备：</t>
        </is>
      </c>
    </row>
    <row r="1917">
      <c r="EQ1917" s="0" t="inlineStr">
        <is>
          <t>104行 7列，源：None 备：</t>
        </is>
      </c>
    </row>
    <row r="1918">
      <c r="EQ1918" s="0" t="inlineStr">
        <is>
          <t>104行 8列，源：None 备：</t>
        </is>
      </c>
    </row>
    <row r="1919">
      <c r="EQ1919" s="0" t="inlineStr">
        <is>
          <t>104行 9列，源：None 备：</t>
        </is>
      </c>
    </row>
    <row r="1920">
      <c r="EQ1920" s="0" t="inlineStr">
        <is>
          <t>104行 10列，源：None 备：</t>
        </is>
      </c>
    </row>
    <row r="1921">
      <c r="EQ1921" s="0" t="inlineStr">
        <is>
          <t>104行 11列，源：None 备：</t>
        </is>
      </c>
    </row>
    <row r="1922">
      <c r="EQ1922" s="0" t="inlineStr">
        <is>
          <t>104行 12列，源：None 备：</t>
        </is>
      </c>
    </row>
    <row r="1923">
      <c r="EQ1923" s="0" t="inlineStr">
        <is>
          <t>104行 13列，源：None 备：</t>
        </is>
      </c>
    </row>
    <row r="1924">
      <c r="EQ1924" s="0" t="inlineStr">
        <is>
          <t>104行 14列，源：None 备：</t>
        </is>
      </c>
    </row>
    <row r="1925">
      <c r="EQ1925" s="0" t="inlineStr">
        <is>
          <t>104行 15列，源：nan 备：</t>
        </is>
      </c>
    </row>
    <row r="1926">
      <c r="EQ1926" s="0" t="inlineStr">
        <is>
          <t>104行 16列，源：nan 备：</t>
        </is>
      </c>
    </row>
    <row r="1927">
      <c r="EQ1927" s="0" t="inlineStr">
        <is>
          <t>104行 17列，源：None 备：</t>
        </is>
      </c>
    </row>
    <row r="1928">
      <c r="EQ1928" s="0" t="inlineStr">
        <is>
          <t>104行 18列，源：None 备：</t>
        </is>
      </c>
    </row>
    <row r="1929">
      <c r="EQ1929" s="0" t="inlineStr">
        <is>
          <t>104行 19列，源：None 备：</t>
        </is>
      </c>
    </row>
    <row r="1930">
      <c r="EQ1930" s="0" t="inlineStr">
        <is>
          <t>105行 0列，源：256 备：312</t>
        </is>
      </c>
    </row>
    <row r="1931">
      <c r="EQ1931" s="0" t="inlineStr">
        <is>
          <t>105行 1列，源：nan 备：</t>
        </is>
      </c>
    </row>
    <row r="1932">
      <c r="EQ1932" s="0" t="inlineStr">
        <is>
          <t>105行 2列，源：nan 备：</t>
        </is>
      </c>
    </row>
    <row r="1933">
      <c r="EQ1933" s="0" t="inlineStr">
        <is>
          <t>105行 3列，源：nan 备：</t>
        </is>
      </c>
    </row>
    <row r="1934">
      <c r="EQ1934" s="0" t="inlineStr">
        <is>
          <t>105行 4列，源：nan 备：</t>
        </is>
      </c>
    </row>
    <row r="1935">
      <c r="EQ1935" s="0" t="inlineStr">
        <is>
          <t>105行 5列，源：None 备：</t>
        </is>
      </c>
    </row>
    <row r="1936">
      <c r="EQ1936" s="0" t="inlineStr">
        <is>
          <t>105行 6列，源：None 备：</t>
        </is>
      </c>
    </row>
    <row r="1937">
      <c r="EQ1937" s="0" t="inlineStr">
        <is>
          <t>105行 7列，源：None 备：</t>
        </is>
      </c>
    </row>
    <row r="1938">
      <c r="EQ1938" s="0" t="inlineStr">
        <is>
          <t>105行 8列，源：None 备：</t>
        </is>
      </c>
    </row>
    <row r="1939">
      <c r="EQ1939" s="0" t="inlineStr">
        <is>
          <t>105行 9列，源：None 备：</t>
        </is>
      </c>
    </row>
    <row r="1940">
      <c r="EQ1940" s="0" t="inlineStr">
        <is>
          <t>105行 10列，源：None 备：</t>
        </is>
      </c>
    </row>
    <row r="1941">
      <c r="EQ1941" s="0" t="inlineStr">
        <is>
          <t>105行 11列，源：None 备：</t>
        </is>
      </c>
    </row>
    <row r="1942">
      <c r="EQ1942" s="0" t="inlineStr">
        <is>
          <t>105行 12列，源：None 备：</t>
        </is>
      </c>
    </row>
    <row r="1943">
      <c r="EQ1943" s="0" t="inlineStr">
        <is>
          <t>105行 13列，源：None 备：</t>
        </is>
      </c>
    </row>
    <row r="1944">
      <c r="EQ1944" s="0" t="inlineStr">
        <is>
          <t>105行 14列，源：None 备：</t>
        </is>
      </c>
    </row>
    <row r="1945">
      <c r="EQ1945" s="0" t="inlineStr">
        <is>
          <t>105行 15列，源：nan 备：</t>
        </is>
      </c>
    </row>
    <row r="1946">
      <c r="EQ1946" s="0" t="inlineStr">
        <is>
          <t>105行 16列，源：nan 备：</t>
        </is>
      </c>
    </row>
    <row r="1947">
      <c r="EQ1947" s="0" t="inlineStr">
        <is>
          <t>105行 17列，源：None 备：</t>
        </is>
      </c>
    </row>
    <row r="1948">
      <c r="EQ1948" s="0" t="inlineStr">
        <is>
          <t>105行 18列，源：None 备：</t>
        </is>
      </c>
    </row>
    <row r="1949">
      <c r="EQ1949" s="0" t="inlineStr">
        <is>
          <t>105行 19列，源：None 备：</t>
        </is>
      </c>
    </row>
    <row r="1950">
      <c r="EQ1950" s="0" t="inlineStr">
        <is>
          <t>106行 0列，源：257 备：313</t>
        </is>
      </c>
    </row>
    <row r="1951">
      <c r="EQ1951" s="0" t="inlineStr">
        <is>
          <t>106行 1列，源：nan 备：</t>
        </is>
      </c>
    </row>
    <row r="1952">
      <c r="EQ1952" s="0" t="inlineStr">
        <is>
          <t>106行 2列，源：nan 备：</t>
        </is>
      </c>
    </row>
    <row r="1953">
      <c r="EQ1953" s="0" t="inlineStr">
        <is>
          <t>106行 3列，源：nan 备：</t>
        </is>
      </c>
    </row>
    <row r="1954">
      <c r="EQ1954" s="0" t="inlineStr">
        <is>
          <t>106行 4列，源：nan 备：</t>
        </is>
      </c>
    </row>
    <row r="1955">
      <c r="EQ1955" s="0" t="inlineStr">
        <is>
          <t>106行 5列，源：None 备：</t>
        </is>
      </c>
    </row>
    <row r="1956">
      <c r="EQ1956" s="0" t="inlineStr">
        <is>
          <t>106行 6列，源：None 备：</t>
        </is>
      </c>
    </row>
    <row r="1957">
      <c r="EQ1957" s="0" t="inlineStr">
        <is>
          <t>106行 7列，源：None 备：</t>
        </is>
      </c>
    </row>
    <row r="1958">
      <c r="EQ1958" s="0" t="inlineStr">
        <is>
          <t>106行 8列，源：None 备：</t>
        </is>
      </c>
    </row>
    <row r="1959">
      <c r="EQ1959" s="0" t="inlineStr">
        <is>
          <t>106行 9列，源：None 备：</t>
        </is>
      </c>
    </row>
    <row r="1960">
      <c r="EQ1960" s="0" t="inlineStr">
        <is>
          <t>106行 10列，源：None 备：</t>
        </is>
      </c>
    </row>
    <row r="1961">
      <c r="EQ1961" s="0" t="inlineStr">
        <is>
          <t>106行 11列，源：None 备：</t>
        </is>
      </c>
    </row>
    <row r="1962">
      <c r="EQ1962" s="0" t="inlineStr">
        <is>
          <t>106行 12列，源：None 备：</t>
        </is>
      </c>
    </row>
    <row r="1963">
      <c r="EQ1963" s="0" t="inlineStr">
        <is>
          <t>106行 13列，源：None 备：</t>
        </is>
      </c>
    </row>
    <row r="1964">
      <c r="EQ1964" s="0" t="inlineStr">
        <is>
          <t>106行 14列，源：None 备：</t>
        </is>
      </c>
    </row>
    <row r="1965">
      <c r="EQ1965" s="0" t="inlineStr">
        <is>
          <t>106行 15列，源：nan 备：</t>
        </is>
      </c>
    </row>
    <row r="1966">
      <c r="EQ1966" s="0" t="inlineStr">
        <is>
          <t>106行 16列，源：nan 备：</t>
        </is>
      </c>
    </row>
    <row r="1967">
      <c r="EQ1967" s="0" t="inlineStr">
        <is>
          <t>106行 17列，源：None 备：</t>
        </is>
      </c>
    </row>
    <row r="1968">
      <c r="EQ1968" s="0" t="inlineStr">
        <is>
          <t>106行 18列，源：None 备：</t>
        </is>
      </c>
    </row>
    <row r="1969">
      <c r="EQ1969" s="0" t="inlineStr">
        <is>
          <t>106行 19列，源：None 备：</t>
        </is>
      </c>
    </row>
    <row r="1970">
      <c r="EQ1970" s="0" t="inlineStr">
        <is>
          <t>107行 0列，源：258 备：314</t>
        </is>
      </c>
    </row>
    <row r="1971">
      <c r="EQ1971" s="0" t="inlineStr">
        <is>
          <t>107行 1列，源：nan 备：</t>
        </is>
      </c>
    </row>
    <row r="1972">
      <c r="EQ1972" s="0" t="inlineStr">
        <is>
          <t>107行 2列，源：nan 备：</t>
        </is>
      </c>
    </row>
    <row r="1973">
      <c r="EQ1973" s="0" t="inlineStr">
        <is>
          <t>107行 3列，源：nan 备：</t>
        </is>
      </c>
    </row>
    <row r="1974">
      <c r="EQ1974" s="0" t="inlineStr">
        <is>
          <t>107行 4列，源：nan 备：</t>
        </is>
      </c>
    </row>
    <row r="1975">
      <c r="EQ1975" s="0" t="inlineStr">
        <is>
          <t>107行 5列，源：None 备：</t>
        </is>
      </c>
    </row>
    <row r="1976">
      <c r="EQ1976" s="0" t="inlineStr">
        <is>
          <t>107行 6列，源：None 备：</t>
        </is>
      </c>
    </row>
    <row r="1977">
      <c r="EQ1977" s="0" t="inlineStr">
        <is>
          <t>107行 7列，源：None 备：</t>
        </is>
      </c>
    </row>
    <row r="1978">
      <c r="EQ1978" s="0" t="inlineStr">
        <is>
          <t>107行 8列，源：None 备：</t>
        </is>
      </c>
    </row>
    <row r="1979">
      <c r="EQ1979" s="0" t="inlineStr">
        <is>
          <t>107行 9列，源：None 备：</t>
        </is>
      </c>
    </row>
    <row r="1980">
      <c r="EQ1980" s="0" t="inlineStr">
        <is>
          <t>107行 10列，源：None 备：</t>
        </is>
      </c>
    </row>
    <row r="1981">
      <c r="EQ1981" s="0" t="inlineStr">
        <is>
          <t>107行 11列，源：None 备：</t>
        </is>
      </c>
    </row>
    <row r="1982">
      <c r="EQ1982" s="0" t="inlineStr">
        <is>
          <t>107行 12列，源：None 备：</t>
        </is>
      </c>
    </row>
    <row r="1983">
      <c r="EQ1983" s="0" t="inlineStr">
        <is>
          <t>107行 13列，源：None 备：</t>
        </is>
      </c>
    </row>
    <row r="1984">
      <c r="EQ1984" s="0" t="inlineStr">
        <is>
          <t>107行 14列，源：None 备：</t>
        </is>
      </c>
    </row>
    <row r="1985">
      <c r="EQ1985" s="0" t="inlineStr">
        <is>
          <t>107行 15列，源：nan 备：</t>
        </is>
      </c>
    </row>
    <row r="1986">
      <c r="EQ1986" s="0" t="inlineStr">
        <is>
          <t>107行 16列，源：nan 备：</t>
        </is>
      </c>
    </row>
    <row r="1987">
      <c r="EQ1987" s="0" t="inlineStr">
        <is>
          <t>107行 17列，源：None 备：</t>
        </is>
      </c>
    </row>
    <row r="1988">
      <c r="EQ1988" s="0" t="inlineStr">
        <is>
          <t>107行 18列，源：None 备：</t>
        </is>
      </c>
    </row>
    <row r="1989">
      <c r="EQ1989" s="0" t="inlineStr">
        <is>
          <t>107行 19列，源：None 备：</t>
        </is>
      </c>
    </row>
    <row r="1990">
      <c r="EQ1990" s="0" t="inlineStr">
        <is>
          <t>108行 0列，源：259 备：315</t>
        </is>
      </c>
    </row>
    <row r="1991">
      <c r="EQ1991" s="0" t="inlineStr">
        <is>
          <t>108行 1列，源：nan 备：</t>
        </is>
      </c>
    </row>
    <row r="1992">
      <c r="EQ1992" s="0" t="inlineStr">
        <is>
          <t>108行 2列，源：nan 备：</t>
        </is>
      </c>
    </row>
    <row r="1993">
      <c r="EQ1993" s="0" t="inlineStr">
        <is>
          <t>108行 3列，源：nan 备：</t>
        </is>
      </c>
    </row>
    <row r="1994">
      <c r="EQ1994" s="0" t="inlineStr">
        <is>
          <t>108行 4列，源：nan 备：</t>
        </is>
      </c>
    </row>
    <row r="1995">
      <c r="EQ1995" s="0" t="inlineStr">
        <is>
          <t>108行 5列，源：None 备：</t>
        </is>
      </c>
    </row>
    <row r="1996">
      <c r="EQ1996" s="0" t="inlineStr">
        <is>
          <t>108行 6列，源：None 备：</t>
        </is>
      </c>
    </row>
    <row r="1997">
      <c r="EQ1997" s="0" t="inlineStr">
        <is>
          <t>108行 7列，源：None 备：</t>
        </is>
      </c>
    </row>
    <row r="1998">
      <c r="EQ1998" s="0" t="inlineStr">
        <is>
          <t>108行 8列，源：None 备：</t>
        </is>
      </c>
    </row>
    <row r="1999">
      <c r="EQ1999" s="0" t="inlineStr">
        <is>
          <t>108行 9列，源：None 备：</t>
        </is>
      </c>
    </row>
    <row r="2000">
      <c r="EQ2000" s="0" t="inlineStr">
        <is>
          <t>108行 10列，源：None 备：</t>
        </is>
      </c>
    </row>
    <row r="2001">
      <c r="EQ2001" s="0" t="inlineStr">
        <is>
          <t>108行 11列，源：None 备：</t>
        </is>
      </c>
    </row>
    <row r="2002">
      <c r="EQ2002" s="0" t="inlineStr">
        <is>
          <t>108行 12列，源：None 备：</t>
        </is>
      </c>
    </row>
    <row r="2003">
      <c r="EQ2003" s="0" t="inlineStr">
        <is>
          <t>108行 13列，源：None 备：</t>
        </is>
      </c>
    </row>
    <row r="2004">
      <c r="EQ2004" s="0" t="inlineStr">
        <is>
          <t>108行 14列，源：None 备：</t>
        </is>
      </c>
    </row>
    <row r="2005">
      <c r="EQ2005" s="0" t="inlineStr">
        <is>
          <t>108行 15列，源：nan 备：</t>
        </is>
      </c>
    </row>
    <row r="2006">
      <c r="EQ2006" s="0" t="inlineStr">
        <is>
          <t>108行 16列，源：nan 备：</t>
        </is>
      </c>
    </row>
    <row r="2007">
      <c r="EQ2007" s="0" t="inlineStr">
        <is>
          <t>108行 17列，源：None 备：</t>
        </is>
      </c>
    </row>
    <row r="2008">
      <c r="EQ2008" s="0" t="inlineStr">
        <is>
          <t>108行 18列，源：None 备：</t>
        </is>
      </c>
    </row>
    <row r="2009">
      <c r="EQ2009" s="0" t="inlineStr">
        <is>
          <t>108行 19列，源：None 备：</t>
        </is>
      </c>
    </row>
    <row r="2010">
      <c r="EQ2010" s="0" t="inlineStr">
        <is>
          <t>109行 0列，源：260 备：316</t>
        </is>
      </c>
    </row>
    <row r="2011">
      <c r="EQ2011" s="0" t="inlineStr">
        <is>
          <t>109行 1列，源：nan 备：</t>
        </is>
      </c>
    </row>
    <row r="2012">
      <c r="EQ2012" s="0" t="inlineStr">
        <is>
          <t>109行 2列，源：nan 备：</t>
        </is>
      </c>
    </row>
    <row r="2013">
      <c r="EQ2013" s="0" t="inlineStr">
        <is>
          <t>109行 3列，源：nan 备：</t>
        </is>
      </c>
    </row>
    <row r="2014">
      <c r="EQ2014" s="0" t="inlineStr">
        <is>
          <t>109行 4列，源：nan 备：</t>
        </is>
      </c>
    </row>
    <row r="2015">
      <c r="EQ2015" s="0" t="inlineStr">
        <is>
          <t>109行 5列，源：None 备：</t>
        </is>
      </c>
    </row>
    <row r="2016">
      <c r="EQ2016" s="0" t="inlineStr">
        <is>
          <t>109行 6列，源：None 备：</t>
        </is>
      </c>
    </row>
    <row r="2017">
      <c r="EQ2017" s="0" t="inlineStr">
        <is>
          <t>109行 7列，源：None 备：</t>
        </is>
      </c>
    </row>
    <row r="2018">
      <c r="EQ2018" s="0" t="inlineStr">
        <is>
          <t>109行 8列，源：None 备：</t>
        </is>
      </c>
    </row>
    <row r="2019">
      <c r="EQ2019" s="0" t="inlineStr">
        <is>
          <t>109行 9列，源：None 备：</t>
        </is>
      </c>
    </row>
    <row r="2020">
      <c r="EQ2020" s="0" t="inlineStr">
        <is>
          <t>109行 10列，源：None 备：</t>
        </is>
      </c>
    </row>
    <row r="2021">
      <c r="EQ2021" s="0" t="inlineStr">
        <is>
          <t>109行 11列，源：None 备：</t>
        </is>
      </c>
    </row>
    <row r="2022">
      <c r="EQ2022" s="0" t="inlineStr">
        <is>
          <t>109行 12列，源：None 备：</t>
        </is>
      </c>
    </row>
    <row r="2023">
      <c r="EQ2023" s="0" t="inlineStr">
        <is>
          <t>109行 13列，源：None 备：</t>
        </is>
      </c>
    </row>
    <row r="2024">
      <c r="EQ2024" s="0" t="inlineStr">
        <is>
          <t>109行 14列，源：None 备：</t>
        </is>
      </c>
    </row>
    <row r="2025">
      <c r="EQ2025" s="0" t="inlineStr">
        <is>
          <t>109行 15列，源：nan 备：</t>
        </is>
      </c>
    </row>
    <row r="2026">
      <c r="EQ2026" s="0" t="inlineStr">
        <is>
          <t>109行 16列，源：nan 备：</t>
        </is>
      </c>
    </row>
    <row r="2027">
      <c r="EQ2027" s="0" t="inlineStr">
        <is>
          <t>109行 17列，源：None 备：</t>
        </is>
      </c>
    </row>
    <row r="2028">
      <c r="EQ2028" s="0" t="inlineStr">
        <is>
          <t>109行 18列，源：None 备：</t>
        </is>
      </c>
    </row>
    <row r="2029">
      <c r="EQ2029" s="0" t="inlineStr">
        <is>
          <t>109行 19列，源：None 备：</t>
        </is>
      </c>
    </row>
    <row r="2030">
      <c r="EQ2030" s="0" t="inlineStr">
        <is>
          <t>110行 0列，源：261 备：317</t>
        </is>
      </c>
    </row>
    <row r="2031">
      <c r="EQ2031" s="0" t="inlineStr">
        <is>
          <t>110行 1列，源：nan 备：</t>
        </is>
      </c>
    </row>
    <row r="2032">
      <c r="EQ2032" s="0" t="inlineStr">
        <is>
          <t>110行 2列，源：nan 备：</t>
        </is>
      </c>
    </row>
    <row r="2033">
      <c r="EQ2033" s="0" t="inlineStr">
        <is>
          <t>110行 3列，源：nan 备：</t>
        </is>
      </c>
    </row>
    <row r="2034">
      <c r="EQ2034" s="0" t="inlineStr">
        <is>
          <t>110行 4列，源：nan 备：</t>
        </is>
      </c>
    </row>
    <row r="2035">
      <c r="EQ2035" s="0" t="inlineStr">
        <is>
          <t>110行 5列，源：None 备：</t>
        </is>
      </c>
    </row>
    <row r="2036">
      <c r="EQ2036" s="0" t="inlineStr">
        <is>
          <t>110行 6列，源：None 备：</t>
        </is>
      </c>
    </row>
    <row r="2037">
      <c r="EQ2037" s="0" t="inlineStr">
        <is>
          <t>110行 7列，源：None 备：</t>
        </is>
      </c>
    </row>
    <row r="2038">
      <c r="EQ2038" s="0" t="inlineStr">
        <is>
          <t>110行 8列，源：None 备：</t>
        </is>
      </c>
    </row>
    <row r="2039">
      <c r="EQ2039" s="0" t="inlineStr">
        <is>
          <t>110行 9列，源：None 备：</t>
        </is>
      </c>
    </row>
    <row r="2040">
      <c r="EQ2040" s="0" t="inlineStr">
        <is>
          <t>110行 10列，源：None 备：</t>
        </is>
      </c>
    </row>
    <row r="2041">
      <c r="EQ2041" s="0" t="inlineStr">
        <is>
          <t>110行 11列，源：None 备：</t>
        </is>
      </c>
    </row>
    <row r="2042">
      <c r="EQ2042" s="0" t="inlineStr">
        <is>
          <t>110行 12列，源：None 备：</t>
        </is>
      </c>
    </row>
    <row r="2043">
      <c r="EQ2043" s="0" t="inlineStr">
        <is>
          <t>110行 13列，源：None 备：</t>
        </is>
      </c>
    </row>
    <row r="2044">
      <c r="EQ2044" s="0" t="inlineStr">
        <is>
          <t>110行 14列，源：None 备：</t>
        </is>
      </c>
    </row>
    <row r="2045">
      <c r="EQ2045" s="0" t="inlineStr">
        <is>
          <t>110行 15列，源：nan 备：</t>
        </is>
      </c>
    </row>
    <row r="2046">
      <c r="EQ2046" s="0" t="inlineStr">
        <is>
          <t>110行 16列，源：nan 备：</t>
        </is>
      </c>
    </row>
    <row r="2047">
      <c r="EQ2047" s="0" t="inlineStr">
        <is>
          <t>110行 17列，源：None 备：</t>
        </is>
      </c>
    </row>
    <row r="2048">
      <c r="EQ2048" s="0" t="inlineStr">
        <is>
          <t>110行 18列，源：None 备：</t>
        </is>
      </c>
    </row>
    <row r="2049">
      <c r="EQ2049" s="0" t="inlineStr">
        <is>
          <t>110行 19列，源：None 备：</t>
        </is>
      </c>
    </row>
    <row r="2050">
      <c r="EQ2050" s="0" t="inlineStr">
        <is>
          <t>111行 0列，源：262 备：318</t>
        </is>
      </c>
    </row>
    <row r="2051">
      <c r="EQ2051" s="0" t="inlineStr">
        <is>
          <t>111行 1列，源：nan 备：</t>
        </is>
      </c>
    </row>
    <row r="2052">
      <c r="EQ2052" s="0" t="inlineStr">
        <is>
          <t>111行 2列，源：nan 备：</t>
        </is>
      </c>
    </row>
    <row r="2053">
      <c r="EQ2053" s="0" t="inlineStr">
        <is>
          <t>111行 3列，源：nan 备：</t>
        </is>
      </c>
    </row>
    <row r="2054">
      <c r="EQ2054" s="0" t="inlineStr">
        <is>
          <t>111行 4列，源：nan 备：</t>
        </is>
      </c>
    </row>
    <row r="2055">
      <c r="EQ2055" s="0" t="inlineStr">
        <is>
          <t>111行 5列，源：None 备：</t>
        </is>
      </c>
    </row>
    <row r="2056">
      <c r="EQ2056" s="0" t="inlineStr">
        <is>
          <t>111行 6列，源：None 备：</t>
        </is>
      </c>
    </row>
    <row r="2057">
      <c r="EQ2057" s="0" t="inlineStr">
        <is>
          <t>111行 7列，源：None 备：</t>
        </is>
      </c>
    </row>
    <row r="2058">
      <c r="EQ2058" s="0" t="inlineStr">
        <is>
          <t>111行 8列，源：None 备：</t>
        </is>
      </c>
    </row>
    <row r="2059">
      <c r="EQ2059" s="0" t="inlineStr">
        <is>
          <t>111行 9列，源：None 备：</t>
        </is>
      </c>
    </row>
    <row r="2060">
      <c r="EQ2060" s="0" t="inlineStr">
        <is>
          <t>111行 10列，源：None 备：</t>
        </is>
      </c>
    </row>
    <row r="2061">
      <c r="EQ2061" s="0" t="inlineStr">
        <is>
          <t>111行 11列，源：None 备：</t>
        </is>
      </c>
    </row>
    <row r="2062">
      <c r="EQ2062" s="0" t="inlineStr">
        <is>
          <t>111行 12列，源：None 备：</t>
        </is>
      </c>
    </row>
    <row r="2063">
      <c r="EQ2063" s="0" t="inlineStr">
        <is>
          <t>111行 13列，源：None 备：</t>
        </is>
      </c>
    </row>
    <row r="2064">
      <c r="EQ2064" s="0" t="inlineStr">
        <is>
          <t>111行 14列，源：None 备：</t>
        </is>
      </c>
    </row>
    <row r="2065">
      <c r="EQ2065" s="0" t="inlineStr">
        <is>
          <t>111行 15列，源：nan 备：</t>
        </is>
      </c>
    </row>
    <row r="2066">
      <c r="EQ2066" s="0" t="inlineStr">
        <is>
          <t>111行 16列，源：nan 备：</t>
        </is>
      </c>
    </row>
    <row r="2067">
      <c r="EQ2067" s="0" t="inlineStr">
        <is>
          <t>111行 17列，源：None 备：</t>
        </is>
      </c>
    </row>
    <row r="2068">
      <c r="EQ2068" s="0" t="inlineStr">
        <is>
          <t>111行 18列，源：None 备：</t>
        </is>
      </c>
    </row>
    <row r="2069">
      <c r="EQ2069" s="0" t="inlineStr">
        <is>
          <t>111行 19列，源：None 备：</t>
        </is>
      </c>
    </row>
    <row r="2070">
      <c r="EQ2070" s="0" t="inlineStr">
        <is>
          <t>112行 0列，源：263 备：319</t>
        </is>
      </c>
    </row>
    <row r="2071">
      <c r="EQ2071" s="0" t="inlineStr">
        <is>
          <t>112行 1列，源：nan 备：</t>
        </is>
      </c>
    </row>
    <row r="2072">
      <c r="EQ2072" s="0" t="inlineStr">
        <is>
          <t>112行 2列，源：nan 备：</t>
        </is>
      </c>
    </row>
    <row r="2073">
      <c r="EQ2073" s="0" t="inlineStr">
        <is>
          <t>112行 3列，源：nan 备：</t>
        </is>
      </c>
    </row>
    <row r="2074">
      <c r="EQ2074" s="0" t="inlineStr">
        <is>
          <t>112行 4列，源：nan 备：</t>
        </is>
      </c>
    </row>
    <row r="2075">
      <c r="EQ2075" s="0" t="inlineStr">
        <is>
          <t>112行 5列，源：None 备：</t>
        </is>
      </c>
    </row>
    <row r="2076">
      <c r="EQ2076" s="0" t="inlineStr">
        <is>
          <t>112行 6列，源：None 备：</t>
        </is>
      </c>
    </row>
    <row r="2077">
      <c r="EQ2077" s="0" t="inlineStr">
        <is>
          <t>112行 7列，源：None 备：</t>
        </is>
      </c>
    </row>
    <row r="2078">
      <c r="EQ2078" s="0" t="inlineStr">
        <is>
          <t>112行 8列，源：None 备：</t>
        </is>
      </c>
    </row>
    <row r="2079">
      <c r="EQ2079" s="0" t="inlineStr">
        <is>
          <t>112行 9列，源：None 备：</t>
        </is>
      </c>
    </row>
    <row r="2080">
      <c r="EQ2080" s="0" t="inlineStr">
        <is>
          <t>112行 10列，源：None 备：</t>
        </is>
      </c>
    </row>
    <row r="2081">
      <c r="EQ2081" s="0" t="inlineStr">
        <is>
          <t>112行 11列，源：None 备：</t>
        </is>
      </c>
    </row>
    <row r="2082">
      <c r="EQ2082" s="0" t="inlineStr">
        <is>
          <t>112行 12列，源：None 备：</t>
        </is>
      </c>
    </row>
    <row r="2083">
      <c r="EQ2083" s="0" t="inlineStr">
        <is>
          <t>112行 13列，源：None 备：</t>
        </is>
      </c>
    </row>
    <row r="2084">
      <c r="EQ2084" s="0" t="inlineStr">
        <is>
          <t>112行 14列，源：None 备：</t>
        </is>
      </c>
    </row>
    <row r="2085">
      <c r="EQ2085" s="0" t="inlineStr">
        <is>
          <t>112行 15列，源：nan 备：</t>
        </is>
      </c>
    </row>
    <row r="2086">
      <c r="EQ2086" s="0" t="inlineStr">
        <is>
          <t>112行 16列，源：nan 备：</t>
        </is>
      </c>
    </row>
    <row r="2087">
      <c r="EQ2087" s="0" t="inlineStr">
        <is>
          <t>112行 17列，源：None 备：</t>
        </is>
      </c>
    </row>
    <row r="2088">
      <c r="EQ2088" s="0" t="inlineStr">
        <is>
          <t>112行 18列，源：None 备：</t>
        </is>
      </c>
    </row>
    <row r="2089">
      <c r="EQ2089" s="0" t="inlineStr">
        <is>
          <t>112行 19列，源：None 备：</t>
        </is>
      </c>
    </row>
    <row r="2090">
      <c r="EQ2090" s="0" t="inlineStr">
        <is>
          <t>113行 0列，源：264 备：320</t>
        </is>
      </c>
    </row>
    <row r="2091">
      <c r="EQ2091" s="0" t="inlineStr">
        <is>
          <t>113行 1列，源：nan 备：</t>
        </is>
      </c>
    </row>
    <row r="2092">
      <c r="EQ2092" s="0" t="inlineStr">
        <is>
          <t>113行 2列，源：nan 备：</t>
        </is>
      </c>
    </row>
    <row r="2093">
      <c r="EQ2093" s="0" t="inlineStr">
        <is>
          <t>113行 3列，源：nan 备：</t>
        </is>
      </c>
    </row>
    <row r="2094">
      <c r="EQ2094" s="0" t="inlineStr">
        <is>
          <t>113行 4列，源：nan 备：</t>
        </is>
      </c>
    </row>
    <row r="2095">
      <c r="EQ2095" s="0" t="inlineStr">
        <is>
          <t>113行 5列，源：None 备：</t>
        </is>
      </c>
    </row>
    <row r="2096">
      <c r="EQ2096" s="0" t="inlineStr">
        <is>
          <t>113行 6列，源：None 备：</t>
        </is>
      </c>
    </row>
    <row r="2097">
      <c r="EQ2097" s="0" t="inlineStr">
        <is>
          <t>113行 7列，源：None 备：</t>
        </is>
      </c>
    </row>
    <row r="2098">
      <c r="EQ2098" s="0" t="inlineStr">
        <is>
          <t>113行 8列，源：None 备：</t>
        </is>
      </c>
    </row>
    <row r="2099">
      <c r="EQ2099" s="0" t="inlineStr">
        <is>
          <t>113行 9列，源：None 备：</t>
        </is>
      </c>
    </row>
    <row r="2100">
      <c r="EQ2100" s="0" t="inlineStr">
        <is>
          <t>113行 10列，源：None 备：</t>
        </is>
      </c>
    </row>
    <row r="2101">
      <c r="EQ2101" s="0" t="inlineStr">
        <is>
          <t>113行 11列，源：None 备：</t>
        </is>
      </c>
    </row>
    <row r="2102">
      <c r="EQ2102" s="0" t="inlineStr">
        <is>
          <t>113行 12列，源：None 备：</t>
        </is>
      </c>
    </row>
    <row r="2103">
      <c r="EQ2103" s="0" t="inlineStr">
        <is>
          <t>113行 13列，源：None 备：</t>
        </is>
      </c>
    </row>
    <row r="2104">
      <c r="EQ2104" s="0" t="inlineStr">
        <is>
          <t>113行 14列，源：None 备：</t>
        </is>
      </c>
    </row>
    <row r="2105">
      <c r="EQ2105" s="0" t="inlineStr">
        <is>
          <t>113行 15列，源：nan 备：</t>
        </is>
      </c>
    </row>
    <row r="2106">
      <c r="EQ2106" s="0" t="inlineStr">
        <is>
          <t>113行 16列，源：nan 备：</t>
        </is>
      </c>
    </row>
    <row r="2107">
      <c r="EQ2107" s="0" t="inlineStr">
        <is>
          <t>113行 17列，源：None 备：</t>
        </is>
      </c>
    </row>
    <row r="2108">
      <c r="EQ2108" s="0" t="inlineStr">
        <is>
          <t>113行 18列，源：None 备：</t>
        </is>
      </c>
    </row>
    <row r="2109">
      <c r="EQ2109" s="0" t="inlineStr">
        <is>
          <t>113行 19列，源：None 备：</t>
        </is>
      </c>
    </row>
    <row r="2110">
      <c r="EQ2110" s="0" t="inlineStr">
        <is>
          <t>114行 0列，源：265 备：351</t>
        </is>
      </c>
    </row>
    <row r="2111">
      <c r="EQ2111" s="0" t="inlineStr">
        <is>
          <t>114行 1列，源：nan 备：</t>
        </is>
      </c>
    </row>
    <row r="2112">
      <c r="EQ2112" s="0" t="inlineStr">
        <is>
          <t>114行 2列，源：nan 备：</t>
        </is>
      </c>
    </row>
    <row r="2113">
      <c r="EQ2113" s="0" t="inlineStr">
        <is>
          <t>114行 3列，源：nan 备：</t>
        </is>
      </c>
    </row>
    <row r="2114">
      <c r="EQ2114" s="0" t="inlineStr">
        <is>
          <t>114行 4列，源：nan 备：</t>
        </is>
      </c>
    </row>
    <row r="2115">
      <c r="EQ2115" s="0" t="inlineStr">
        <is>
          <t>114行 5列，源：None 备：</t>
        </is>
      </c>
    </row>
    <row r="2116">
      <c r="EQ2116" s="0" t="inlineStr">
        <is>
          <t>114行 6列，源：None 备：</t>
        </is>
      </c>
    </row>
    <row r="2117">
      <c r="EQ2117" s="0" t="inlineStr">
        <is>
          <t>114行 7列，源：None 备：</t>
        </is>
      </c>
    </row>
    <row r="2118">
      <c r="EQ2118" s="0" t="inlineStr">
        <is>
          <t>114行 8列，源：None 备：</t>
        </is>
      </c>
    </row>
    <row r="2119">
      <c r="EQ2119" s="0" t="inlineStr">
        <is>
          <t>114行 9列，源：None 备：</t>
        </is>
      </c>
    </row>
    <row r="2120">
      <c r="EQ2120" s="0" t="inlineStr">
        <is>
          <t>114行 10列，源：None 备：</t>
        </is>
      </c>
    </row>
    <row r="2121">
      <c r="EQ2121" s="0" t="inlineStr">
        <is>
          <t>114行 11列，源：None 备：</t>
        </is>
      </c>
    </row>
    <row r="2122">
      <c r="EQ2122" s="0" t="inlineStr">
        <is>
          <t>114行 12列，源：None 备：</t>
        </is>
      </c>
    </row>
    <row r="2123">
      <c r="EQ2123" s="0" t="inlineStr">
        <is>
          <t>114行 13列，源：None 备：</t>
        </is>
      </c>
    </row>
    <row r="2124">
      <c r="EQ2124" s="0" t="inlineStr">
        <is>
          <t>114行 14列，源：None 备：</t>
        </is>
      </c>
    </row>
    <row r="2125">
      <c r="EQ2125" s="0" t="inlineStr">
        <is>
          <t>114行 15列，源：nan 备：</t>
        </is>
      </c>
    </row>
    <row r="2126">
      <c r="EQ2126" s="0" t="inlineStr">
        <is>
          <t>114行 16列，源：nan 备：</t>
        </is>
      </c>
    </row>
    <row r="2127">
      <c r="EQ2127" s="0" t="inlineStr">
        <is>
          <t>114行 17列，源：None 备：</t>
        </is>
      </c>
    </row>
    <row r="2128">
      <c r="EQ2128" s="0" t="inlineStr">
        <is>
          <t>114行 18列，源：None 备：</t>
        </is>
      </c>
    </row>
    <row r="2129">
      <c r="EQ2129" s="0" t="inlineStr">
        <is>
          <t>114行 19列，源：None 备：</t>
        </is>
      </c>
    </row>
    <row r="2130">
      <c r="EQ2130" s="0" t="inlineStr">
        <is>
          <t>115行 0列，源：266 备：352</t>
        </is>
      </c>
    </row>
    <row r="2131">
      <c r="EQ2131" s="0" t="inlineStr">
        <is>
          <t>115行 1列，源：nan 备：</t>
        </is>
      </c>
    </row>
    <row r="2132">
      <c r="EQ2132" s="0" t="inlineStr">
        <is>
          <t>115行 2列，源：nan 备：</t>
        </is>
      </c>
    </row>
    <row r="2133">
      <c r="EQ2133" s="0" t="inlineStr">
        <is>
          <t>115行 3列，源：nan 备：</t>
        </is>
      </c>
    </row>
    <row r="2134">
      <c r="EQ2134" s="0" t="inlineStr">
        <is>
          <t>115行 4列，源：nan 备：</t>
        </is>
      </c>
    </row>
    <row r="2135">
      <c r="EQ2135" s="0" t="inlineStr">
        <is>
          <t>115行 5列，源：None 备：</t>
        </is>
      </c>
    </row>
    <row r="2136">
      <c r="EQ2136" s="0" t="inlineStr">
        <is>
          <t>115行 6列，源：None 备：</t>
        </is>
      </c>
    </row>
    <row r="2137">
      <c r="EQ2137" s="0" t="inlineStr">
        <is>
          <t>115行 7列，源：None 备：</t>
        </is>
      </c>
    </row>
    <row r="2138">
      <c r="EQ2138" s="0" t="inlineStr">
        <is>
          <t>115行 8列，源：None 备：</t>
        </is>
      </c>
    </row>
    <row r="2139">
      <c r="EQ2139" s="0" t="inlineStr">
        <is>
          <t>115行 9列，源：None 备：</t>
        </is>
      </c>
    </row>
    <row r="2140">
      <c r="EQ2140" s="0" t="inlineStr">
        <is>
          <t>115行 10列，源：None 备：</t>
        </is>
      </c>
    </row>
    <row r="2141">
      <c r="EQ2141" s="0" t="inlineStr">
        <is>
          <t>115行 11列，源：None 备：</t>
        </is>
      </c>
    </row>
    <row r="2142">
      <c r="EQ2142" s="0" t="inlineStr">
        <is>
          <t>115行 12列，源：None 备：</t>
        </is>
      </c>
    </row>
    <row r="2143">
      <c r="EQ2143" s="0" t="inlineStr">
        <is>
          <t>115行 13列，源：None 备：</t>
        </is>
      </c>
    </row>
    <row r="2144">
      <c r="EQ2144" s="0" t="inlineStr">
        <is>
          <t>115行 14列，源：None 备：</t>
        </is>
      </c>
    </row>
    <row r="2145">
      <c r="EQ2145" s="0" t="inlineStr">
        <is>
          <t>115行 15列，源：nan 备：</t>
        </is>
      </c>
    </row>
    <row r="2146">
      <c r="EQ2146" s="0" t="inlineStr">
        <is>
          <t>115行 16列，源：nan 备：</t>
        </is>
      </c>
    </row>
    <row r="2147">
      <c r="EQ2147" s="0" t="inlineStr">
        <is>
          <t>115行 17列，源：None 备：</t>
        </is>
      </c>
    </row>
    <row r="2148">
      <c r="EQ2148" s="0" t="inlineStr">
        <is>
          <t>115行 18列，源：None 备：</t>
        </is>
      </c>
    </row>
    <row r="2149">
      <c r="EQ2149" s="0" t="inlineStr">
        <is>
          <t>115行 19列，源：None 备：</t>
        </is>
      </c>
    </row>
    <row r="2150">
      <c r="EQ2150" s="0" t="inlineStr">
        <is>
          <t>116行 0列，源：267 备：353</t>
        </is>
      </c>
    </row>
    <row r="2151">
      <c r="EQ2151" s="0" t="inlineStr">
        <is>
          <t>116行 1列，源：nan 备：</t>
        </is>
      </c>
    </row>
    <row r="2152">
      <c r="EQ2152" s="0" t="inlineStr">
        <is>
          <t>116行 2列，源：nan 备：</t>
        </is>
      </c>
    </row>
    <row r="2153">
      <c r="EQ2153" s="0" t="inlineStr">
        <is>
          <t>116行 3列，源：nan 备：</t>
        </is>
      </c>
    </row>
    <row r="2154">
      <c r="EQ2154" s="0" t="inlineStr">
        <is>
          <t>116行 4列，源：nan 备：</t>
        </is>
      </c>
    </row>
    <row r="2155">
      <c r="EQ2155" s="0" t="inlineStr">
        <is>
          <t>116行 5列，源：None 备：</t>
        </is>
      </c>
    </row>
    <row r="2156">
      <c r="EQ2156" s="0" t="inlineStr">
        <is>
          <t>116行 6列，源：None 备：</t>
        </is>
      </c>
    </row>
    <row r="2157">
      <c r="EQ2157" s="0" t="inlineStr">
        <is>
          <t>116行 7列，源：None 备：</t>
        </is>
      </c>
    </row>
    <row r="2158">
      <c r="EQ2158" s="0" t="inlineStr">
        <is>
          <t>116行 8列，源：None 备：</t>
        </is>
      </c>
    </row>
    <row r="2159">
      <c r="EQ2159" s="0" t="inlineStr">
        <is>
          <t>116行 9列，源：None 备：</t>
        </is>
      </c>
    </row>
    <row r="2160">
      <c r="EQ2160" s="0" t="inlineStr">
        <is>
          <t>116行 10列，源：None 备：</t>
        </is>
      </c>
    </row>
    <row r="2161">
      <c r="EQ2161" s="0" t="inlineStr">
        <is>
          <t>116行 11列，源：None 备：</t>
        </is>
      </c>
    </row>
    <row r="2162">
      <c r="EQ2162" s="0" t="inlineStr">
        <is>
          <t>116行 12列，源：None 备：</t>
        </is>
      </c>
    </row>
    <row r="2163">
      <c r="EQ2163" s="0" t="inlineStr">
        <is>
          <t>116行 13列，源：None 备：</t>
        </is>
      </c>
    </row>
    <row r="2164">
      <c r="EQ2164" s="0" t="inlineStr">
        <is>
          <t>116行 14列，源：None 备：</t>
        </is>
      </c>
    </row>
    <row r="2165">
      <c r="EQ2165" s="0" t="inlineStr">
        <is>
          <t>116行 15列，源：nan 备：</t>
        </is>
      </c>
    </row>
    <row r="2166">
      <c r="EQ2166" s="0" t="inlineStr">
        <is>
          <t>116行 16列，源：nan 备：</t>
        </is>
      </c>
    </row>
    <row r="2167">
      <c r="EQ2167" s="0" t="inlineStr">
        <is>
          <t>116行 17列，源：None 备：</t>
        </is>
      </c>
    </row>
    <row r="2168">
      <c r="EQ2168" s="0" t="inlineStr">
        <is>
          <t>116行 18列，源：None 备：</t>
        </is>
      </c>
    </row>
    <row r="2169">
      <c r="EQ2169" s="0" t="inlineStr">
        <is>
          <t>116行 19列，源：None 备：</t>
        </is>
      </c>
    </row>
    <row r="2170">
      <c r="EQ2170" s="0" t="inlineStr">
        <is>
          <t>117行 0列，源：268 备：354</t>
        </is>
      </c>
    </row>
    <row r="2171">
      <c r="EQ2171" s="0" t="inlineStr">
        <is>
          <t>117行 1列，源：nan 备：</t>
        </is>
      </c>
    </row>
    <row r="2172">
      <c r="EQ2172" s="0" t="inlineStr">
        <is>
          <t>117行 2列，源：nan 备：</t>
        </is>
      </c>
    </row>
    <row r="2173">
      <c r="EQ2173" s="0" t="inlineStr">
        <is>
          <t>117行 3列，源：nan 备：</t>
        </is>
      </c>
    </row>
    <row r="2174">
      <c r="EQ2174" s="0" t="inlineStr">
        <is>
          <t>117行 4列，源：nan 备：</t>
        </is>
      </c>
    </row>
    <row r="2175">
      <c r="EQ2175" s="0" t="inlineStr">
        <is>
          <t>117行 5列，源：None 备：</t>
        </is>
      </c>
    </row>
    <row r="2176">
      <c r="EQ2176" s="0" t="inlineStr">
        <is>
          <t>117行 6列，源：None 备：</t>
        </is>
      </c>
    </row>
    <row r="2177">
      <c r="EQ2177" s="0" t="inlineStr">
        <is>
          <t>117行 7列，源：None 备：</t>
        </is>
      </c>
    </row>
    <row r="2178">
      <c r="EQ2178" s="0" t="inlineStr">
        <is>
          <t>117行 8列，源：None 备：</t>
        </is>
      </c>
    </row>
    <row r="2179">
      <c r="EQ2179" s="0" t="inlineStr">
        <is>
          <t>117行 9列，源：None 备：</t>
        </is>
      </c>
    </row>
    <row r="2180">
      <c r="EQ2180" s="0" t="inlineStr">
        <is>
          <t>117行 10列，源：None 备：</t>
        </is>
      </c>
    </row>
    <row r="2181">
      <c r="EQ2181" s="0" t="inlineStr">
        <is>
          <t>117行 11列，源：None 备：</t>
        </is>
      </c>
    </row>
    <row r="2182">
      <c r="EQ2182" s="0" t="inlineStr">
        <is>
          <t>117行 12列，源：None 备：</t>
        </is>
      </c>
    </row>
    <row r="2183">
      <c r="EQ2183" s="0" t="inlineStr">
        <is>
          <t>117行 13列，源：None 备：</t>
        </is>
      </c>
    </row>
    <row r="2184">
      <c r="EQ2184" s="0" t="inlineStr">
        <is>
          <t>117行 14列，源：None 备：</t>
        </is>
      </c>
    </row>
    <row r="2185">
      <c r="EQ2185" s="0" t="inlineStr">
        <is>
          <t>117行 15列，源：nan 备：</t>
        </is>
      </c>
    </row>
    <row r="2186">
      <c r="EQ2186" s="0" t="inlineStr">
        <is>
          <t>117行 16列，源：nan 备：</t>
        </is>
      </c>
    </row>
    <row r="2187">
      <c r="EQ2187" s="0" t="inlineStr">
        <is>
          <t>117行 17列，源：None 备：</t>
        </is>
      </c>
    </row>
    <row r="2188">
      <c r="EQ2188" s="0" t="inlineStr">
        <is>
          <t>117行 18列，源：None 备：</t>
        </is>
      </c>
    </row>
    <row r="2189">
      <c r="EQ2189" s="0" t="inlineStr">
        <is>
          <t>117行 19列，源：None 备：</t>
        </is>
      </c>
    </row>
    <row r="2190">
      <c r="EQ2190" s="0" t="inlineStr">
        <is>
          <t>118行 0列，源：269 备：355</t>
        </is>
      </c>
    </row>
    <row r="2191">
      <c r="EQ2191" s="0" t="inlineStr">
        <is>
          <t>118行 1列，源：nan 备：</t>
        </is>
      </c>
    </row>
    <row r="2192">
      <c r="EQ2192" s="0" t="inlineStr">
        <is>
          <t>118行 2列，源：nan 备：</t>
        </is>
      </c>
    </row>
    <row r="2193">
      <c r="EQ2193" s="0" t="inlineStr">
        <is>
          <t>118行 3列，源：nan 备：</t>
        </is>
      </c>
    </row>
    <row r="2194">
      <c r="EQ2194" s="0" t="inlineStr">
        <is>
          <t>118行 4列，源：nan 备：</t>
        </is>
      </c>
    </row>
    <row r="2195">
      <c r="EQ2195" s="0" t="inlineStr">
        <is>
          <t>118行 5列，源：None 备：</t>
        </is>
      </c>
    </row>
    <row r="2196">
      <c r="EQ2196" s="0" t="inlineStr">
        <is>
          <t>118行 6列，源：None 备：</t>
        </is>
      </c>
    </row>
    <row r="2197">
      <c r="EQ2197" s="0" t="inlineStr">
        <is>
          <t>118行 7列，源：None 备：</t>
        </is>
      </c>
    </row>
    <row r="2198">
      <c r="EQ2198" s="0" t="inlineStr">
        <is>
          <t>118行 8列，源：None 备：</t>
        </is>
      </c>
    </row>
    <row r="2199">
      <c r="EQ2199" s="0" t="inlineStr">
        <is>
          <t>118行 9列，源：None 备：</t>
        </is>
      </c>
    </row>
    <row r="2200">
      <c r="EQ2200" s="0" t="inlineStr">
        <is>
          <t>118行 10列，源：None 备：</t>
        </is>
      </c>
    </row>
    <row r="2201">
      <c r="EQ2201" s="0" t="inlineStr">
        <is>
          <t>118行 11列，源：None 备：</t>
        </is>
      </c>
    </row>
    <row r="2202">
      <c r="EQ2202" s="0" t="inlineStr">
        <is>
          <t>118行 12列，源：None 备：</t>
        </is>
      </c>
    </row>
    <row r="2203">
      <c r="EQ2203" s="0" t="inlineStr">
        <is>
          <t>118行 13列，源：None 备：</t>
        </is>
      </c>
    </row>
    <row r="2204">
      <c r="EQ2204" s="0" t="inlineStr">
        <is>
          <t>118行 14列，源：None 备：</t>
        </is>
      </c>
    </row>
    <row r="2205">
      <c r="EQ2205" s="0" t="inlineStr">
        <is>
          <t>118行 15列，源：nan 备：</t>
        </is>
      </c>
    </row>
    <row r="2206">
      <c r="EQ2206" s="0" t="inlineStr">
        <is>
          <t>118行 16列，源：nan 备：</t>
        </is>
      </c>
    </row>
    <row r="2207">
      <c r="EQ2207" s="0" t="inlineStr">
        <is>
          <t>118行 17列，源：None 备：</t>
        </is>
      </c>
    </row>
    <row r="2208">
      <c r="EQ2208" s="0" t="inlineStr">
        <is>
          <t>118行 18列，源：None 备：</t>
        </is>
      </c>
    </row>
    <row r="2209">
      <c r="EQ2209" s="0" t="inlineStr">
        <is>
          <t>118行 19列，源：None 备：</t>
        </is>
      </c>
    </row>
    <row r="2210">
      <c r="EQ2210" s="0" t="inlineStr">
        <is>
          <t>119行 0列，源：270 备：356</t>
        </is>
      </c>
    </row>
    <row r="2211">
      <c r="EQ2211" s="0" t="inlineStr">
        <is>
          <t>119行 1列，源：nan 备：</t>
        </is>
      </c>
    </row>
    <row r="2212">
      <c r="EQ2212" s="0" t="inlineStr">
        <is>
          <t>119行 2列，源：nan 备：</t>
        </is>
      </c>
    </row>
    <row r="2213">
      <c r="EQ2213" s="0" t="inlineStr">
        <is>
          <t>119行 3列，源：nan 备：</t>
        </is>
      </c>
    </row>
    <row r="2214">
      <c r="EQ2214" s="0" t="inlineStr">
        <is>
          <t>119行 4列，源：nan 备：</t>
        </is>
      </c>
    </row>
    <row r="2215">
      <c r="EQ2215" s="0" t="inlineStr">
        <is>
          <t>119行 5列，源：None 备：</t>
        </is>
      </c>
    </row>
    <row r="2216">
      <c r="EQ2216" s="0" t="inlineStr">
        <is>
          <t>119行 6列，源：None 备：</t>
        </is>
      </c>
    </row>
    <row r="2217">
      <c r="EQ2217" s="0" t="inlineStr">
        <is>
          <t>119行 7列，源：None 备：</t>
        </is>
      </c>
    </row>
    <row r="2218">
      <c r="EQ2218" s="0" t="inlineStr">
        <is>
          <t>119行 8列，源：None 备：</t>
        </is>
      </c>
    </row>
    <row r="2219">
      <c r="EQ2219" s="0" t="inlineStr">
        <is>
          <t>119行 9列，源：None 备：</t>
        </is>
      </c>
    </row>
    <row r="2220">
      <c r="EQ2220" s="0" t="inlineStr">
        <is>
          <t>119行 10列，源：None 备：</t>
        </is>
      </c>
    </row>
    <row r="2221">
      <c r="EQ2221" s="0" t="inlineStr">
        <is>
          <t>119行 11列，源：None 备：</t>
        </is>
      </c>
    </row>
    <row r="2222">
      <c r="EQ2222" s="0" t="inlineStr">
        <is>
          <t>119行 12列，源：None 备：</t>
        </is>
      </c>
    </row>
    <row r="2223">
      <c r="EQ2223" s="0" t="inlineStr">
        <is>
          <t>119行 13列，源：None 备：</t>
        </is>
      </c>
    </row>
    <row r="2224">
      <c r="EQ2224" s="0" t="inlineStr">
        <is>
          <t>119行 14列，源：None 备：</t>
        </is>
      </c>
    </row>
    <row r="2225">
      <c r="EQ2225" s="0" t="inlineStr">
        <is>
          <t>119行 15列，源：nan 备：</t>
        </is>
      </c>
    </row>
    <row r="2226">
      <c r="EQ2226" s="0" t="inlineStr">
        <is>
          <t>119行 16列，源：nan 备：</t>
        </is>
      </c>
    </row>
    <row r="2227">
      <c r="EQ2227" s="0" t="inlineStr">
        <is>
          <t>119行 17列，源：None 备：</t>
        </is>
      </c>
    </row>
    <row r="2228">
      <c r="EQ2228" s="0" t="inlineStr">
        <is>
          <t>119行 18列，源：None 备：</t>
        </is>
      </c>
    </row>
    <row r="2229">
      <c r="EQ2229" s="0" t="inlineStr">
        <is>
          <t>119行 19列，源：None 备：</t>
        </is>
      </c>
    </row>
    <row r="2230">
      <c r="EQ2230" s="0" t="inlineStr">
        <is>
          <t>120行 0列，源：301 备：357</t>
        </is>
      </c>
    </row>
    <row r="2231">
      <c r="EQ2231" s="0" t="inlineStr">
        <is>
          <t>120行 1列，源：nan 备：</t>
        </is>
      </c>
    </row>
    <row r="2232">
      <c r="EQ2232" s="0" t="inlineStr">
        <is>
          <t>120行 2列，源：nan 备：</t>
        </is>
      </c>
    </row>
    <row r="2233">
      <c r="EQ2233" s="0" t="inlineStr">
        <is>
          <t>120行 3列，源：nan 备：</t>
        </is>
      </c>
    </row>
    <row r="2234">
      <c r="EQ2234" s="0" t="inlineStr">
        <is>
          <t>120行 4列，源：nan 备：</t>
        </is>
      </c>
    </row>
    <row r="2235">
      <c r="EQ2235" s="0" t="inlineStr">
        <is>
          <t>120行 5列，源：None 备：</t>
        </is>
      </c>
    </row>
    <row r="2236">
      <c r="EQ2236" s="0" t="inlineStr">
        <is>
          <t>120行 6列，源：None 备：</t>
        </is>
      </c>
    </row>
    <row r="2237">
      <c r="EQ2237" s="0" t="inlineStr">
        <is>
          <t>120行 7列，源：None 备：</t>
        </is>
      </c>
    </row>
    <row r="2238">
      <c r="EQ2238" s="0" t="inlineStr">
        <is>
          <t>120行 8列，源：None 备：</t>
        </is>
      </c>
    </row>
    <row r="2239">
      <c r="EQ2239" s="0" t="inlineStr">
        <is>
          <t>120行 9列，源：None 备：</t>
        </is>
      </c>
    </row>
    <row r="2240">
      <c r="EQ2240" s="0" t="inlineStr">
        <is>
          <t>120行 10列，源：None 备：</t>
        </is>
      </c>
    </row>
    <row r="2241">
      <c r="EQ2241" s="0" t="inlineStr">
        <is>
          <t>120行 11列，源：None 备：</t>
        </is>
      </c>
    </row>
    <row r="2242">
      <c r="EQ2242" s="0" t="inlineStr">
        <is>
          <t>120行 12列，源：None 备：</t>
        </is>
      </c>
    </row>
    <row r="2243">
      <c r="EQ2243" s="0" t="inlineStr">
        <is>
          <t>120行 13列，源：None 备：</t>
        </is>
      </c>
    </row>
    <row r="2244">
      <c r="EQ2244" s="0" t="inlineStr">
        <is>
          <t>120行 14列，源：None 备：</t>
        </is>
      </c>
    </row>
    <row r="2245">
      <c r="EQ2245" s="0" t="inlineStr">
        <is>
          <t>120行 15列，源：nan 备：</t>
        </is>
      </c>
    </row>
    <row r="2246">
      <c r="EQ2246" s="0" t="inlineStr">
        <is>
          <t>120行 16列，源：nan 备：</t>
        </is>
      </c>
    </row>
    <row r="2247">
      <c r="EQ2247" s="0" t="inlineStr">
        <is>
          <t>120行 17列，源：None 备：</t>
        </is>
      </c>
    </row>
    <row r="2248">
      <c r="EQ2248" s="0" t="inlineStr">
        <is>
          <t>120行 18列，源：None 备：</t>
        </is>
      </c>
    </row>
    <row r="2249">
      <c r="EQ2249" s="0" t="inlineStr">
        <is>
          <t>120行 19列，源：None 备：</t>
        </is>
      </c>
    </row>
    <row r="2250">
      <c r="EQ2250" s="0" t="inlineStr">
        <is>
          <t>121行 0列，源：302 备：358</t>
        </is>
      </c>
    </row>
    <row r="2251">
      <c r="EQ2251" s="0" t="inlineStr">
        <is>
          <t>121行 1列，源：nan 备：</t>
        </is>
      </c>
    </row>
    <row r="2252">
      <c r="EQ2252" s="0" t="inlineStr">
        <is>
          <t>121行 2列，源：nan 备：</t>
        </is>
      </c>
    </row>
    <row r="2253">
      <c r="EQ2253" s="0" t="inlineStr">
        <is>
          <t>121行 3列，源：nan 备：</t>
        </is>
      </c>
    </row>
    <row r="2254">
      <c r="EQ2254" s="0" t="inlineStr">
        <is>
          <t>121行 4列，源：nan 备：</t>
        </is>
      </c>
    </row>
    <row r="2255">
      <c r="EQ2255" s="0" t="inlineStr">
        <is>
          <t>121行 5列，源：None 备：</t>
        </is>
      </c>
    </row>
    <row r="2256">
      <c r="EQ2256" s="0" t="inlineStr">
        <is>
          <t>121行 6列，源：None 备：</t>
        </is>
      </c>
    </row>
    <row r="2257">
      <c r="EQ2257" s="0" t="inlineStr">
        <is>
          <t>121行 7列，源：None 备：</t>
        </is>
      </c>
    </row>
    <row r="2258">
      <c r="EQ2258" s="0" t="inlineStr">
        <is>
          <t>121行 8列，源：None 备：</t>
        </is>
      </c>
    </row>
    <row r="2259">
      <c r="EQ2259" s="0" t="inlineStr">
        <is>
          <t>121行 9列，源：None 备：</t>
        </is>
      </c>
    </row>
    <row r="2260">
      <c r="EQ2260" s="0" t="inlineStr">
        <is>
          <t>121行 10列，源：None 备：</t>
        </is>
      </c>
    </row>
    <row r="2261">
      <c r="EQ2261" s="0" t="inlineStr">
        <is>
          <t>121行 11列，源：None 备：</t>
        </is>
      </c>
    </row>
    <row r="2262">
      <c r="EQ2262" s="0" t="inlineStr">
        <is>
          <t>121行 12列，源：None 备：</t>
        </is>
      </c>
    </row>
    <row r="2263">
      <c r="EQ2263" s="0" t="inlineStr">
        <is>
          <t>121行 13列，源：None 备：</t>
        </is>
      </c>
    </row>
    <row r="2264">
      <c r="EQ2264" s="0" t="inlineStr">
        <is>
          <t>121行 14列，源：None 备：</t>
        </is>
      </c>
    </row>
    <row r="2265">
      <c r="EQ2265" s="0" t="inlineStr">
        <is>
          <t>121行 15列，源：nan 备：</t>
        </is>
      </c>
    </row>
    <row r="2266">
      <c r="EQ2266" s="0" t="inlineStr">
        <is>
          <t>121行 16列，源：nan 备：</t>
        </is>
      </c>
    </row>
    <row r="2267">
      <c r="EQ2267" s="0" t="inlineStr">
        <is>
          <t>121行 17列，源：None 备：</t>
        </is>
      </c>
    </row>
    <row r="2268">
      <c r="EQ2268" s="0" t="inlineStr">
        <is>
          <t>121行 18列，源：None 备：</t>
        </is>
      </c>
    </row>
    <row r="2269">
      <c r="EQ2269" s="0" t="inlineStr">
        <is>
          <t>121行 19列，源：None 备：</t>
        </is>
      </c>
    </row>
    <row r="2270">
      <c r="EQ2270" s="0" t="inlineStr">
        <is>
          <t>122行 0列，源：303 备：359</t>
        </is>
      </c>
    </row>
    <row r="2271">
      <c r="EQ2271" s="0" t="inlineStr">
        <is>
          <t>122行 1列，源：nan 备：</t>
        </is>
      </c>
    </row>
    <row r="2272">
      <c r="EQ2272" s="0" t="inlineStr">
        <is>
          <t>122行 2列，源：nan 备：</t>
        </is>
      </c>
    </row>
    <row r="2273">
      <c r="EQ2273" s="0" t="inlineStr">
        <is>
          <t>122行 3列，源：nan 备：</t>
        </is>
      </c>
    </row>
    <row r="2274">
      <c r="EQ2274" s="0" t="inlineStr">
        <is>
          <t>122行 4列，源：nan 备：</t>
        </is>
      </c>
    </row>
    <row r="2275">
      <c r="EQ2275" s="0" t="inlineStr">
        <is>
          <t>122行 5列，源：None 备：</t>
        </is>
      </c>
    </row>
    <row r="2276">
      <c r="EQ2276" s="0" t="inlineStr">
        <is>
          <t>122行 6列，源：None 备：</t>
        </is>
      </c>
    </row>
    <row r="2277">
      <c r="EQ2277" s="0" t="inlineStr">
        <is>
          <t>122行 7列，源：None 备：</t>
        </is>
      </c>
    </row>
    <row r="2278">
      <c r="EQ2278" s="0" t="inlineStr">
        <is>
          <t>122行 8列，源：None 备：</t>
        </is>
      </c>
    </row>
    <row r="2279">
      <c r="EQ2279" s="0" t="inlineStr">
        <is>
          <t>122行 9列，源：None 备：</t>
        </is>
      </c>
    </row>
    <row r="2280">
      <c r="EQ2280" s="0" t="inlineStr">
        <is>
          <t>122行 10列，源：None 备：</t>
        </is>
      </c>
    </row>
    <row r="2281">
      <c r="EQ2281" s="0" t="inlineStr">
        <is>
          <t>122行 11列，源：None 备：</t>
        </is>
      </c>
    </row>
    <row r="2282">
      <c r="EQ2282" s="0" t="inlineStr">
        <is>
          <t>122行 12列，源：None 备：</t>
        </is>
      </c>
    </row>
    <row r="2283">
      <c r="EQ2283" s="0" t="inlineStr">
        <is>
          <t>122行 13列，源：None 备：</t>
        </is>
      </c>
    </row>
    <row r="2284">
      <c r="EQ2284" s="0" t="inlineStr">
        <is>
          <t>122行 14列，源：None 备：</t>
        </is>
      </c>
    </row>
    <row r="2285">
      <c r="EQ2285" s="0" t="inlineStr">
        <is>
          <t>122行 15列，源：nan 备：</t>
        </is>
      </c>
    </row>
    <row r="2286">
      <c r="EQ2286" s="0" t="inlineStr">
        <is>
          <t>122行 16列，源：nan 备：</t>
        </is>
      </c>
    </row>
    <row r="2287">
      <c r="EQ2287" s="0" t="inlineStr">
        <is>
          <t>122行 17列，源：None 备：</t>
        </is>
      </c>
    </row>
    <row r="2288">
      <c r="EQ2288" s="0" t="inlineStr">
        <is>
          <t>122行 18列，源：None 备：</t>
        </is>
      </c>
    </row>
    <row r="2289">
      <c r="EQ2289" s="0" t="inlineStr">
        <is>
          <t>122行 19列，源：None 备：</t>
        </is>
      </c>
    </row>
    <row r="2290">
      <c r="EQ2290" s="0" t="inlineStr">
        <is>
          <t>123行 0列，源：304 备：360</t>
        </is>
      </c>
    </row>
    <row r="2291">
      <c r="EQ2291" s="0" t="inlineStr">
        <is>
          <t>123行 1列，源：nan 备：</t>
        </is>
      </c>
    </row>
    <row r="2292">
      <c r="EQ2292" s="0" t="inlineStr">
        <is>
          <t>123行 2列，源：nan 备：</t>
        </is>
      </c>
    </row>
    <row r="2293">
      <c r="EQ2293" s="0" t="inlineStr">
        <is>
          <t>123行 3列，源：nan 备：</t>
        </is>
      </c>
    </row>
    <row r="2294">
      <c r="EQ2294" s="0" t="inlineStr">
        <is>
          <t>123行 4列，源：nan 备：</t>
        </is>
      </c>
    </row>
    <row r="2295">
      <c r="EQ2295" s="0" t="inlineStr">
        <is>
          <t>123行 5列，源：None 备：</t>
        </is>
      </c>
    </row>
    <row r="2296">
      <c r="EQ2296" s="0" t="inlineStr">
        <is>
          <t>123行 6列，源：None 备：</t>
        </is>
      </c>
    </row>
    <row r="2297">
      <c r="EQ2297" s="0" t="inlineStr">
        <is>
          <t>123行 7列，源：None 备：</t>
        </is>
      </c>
    </row>
    <row r="2298">
      <c r="EQ2298" s="0" t="inlineStr">
        <is>
          <t>123行 8列，源：None 备：</t>
        </is>
      </c>
    </row>
    <row r="2299">
      <c r="EQ2299" s="0" t="inlineStr">
        <is>
          <t>123行 9列，源：None 备：</t>
        </is>
      </c>
    </row>
    <row r="2300">
      <c r="EQ2300" s="0" t="inlineStr">
        <is>
          <t>123行 10列，源：None 备：</t>
        </is>
      </c>
    </row>
    <row r="2301">
      <c r="EQ2301" s="0" t="inlineStr">
        <is>
          <t>123行 11列，源：None 备：</t>
        </is>
      </c>
    </row>
    <row r="2302">
      <c r="EQ2302" s="0" t="inlineStr">
        <is>
          <t>123行 12列，源：None 备：</t>
        </is>
      </c>
    </row>
    <row r="2303">
      <c r="EQ2303" s="0" t="inlineStr">
        <is>
          <t>123行 13列，源：None 备：</t>
        </is>
      </c>
    </row>
    <row r="2304">
      <c r="EQ2304" s="0" t="inlineStr">
        <is>
          <t>123行 14列，源：None 备：</t>
        </is>
      </c>
    </row>
    <row r="2305">
      <c r="EQ2305" s="0" t="inlineStr">
        <is>
          <t>123行 15列，源：nan 备：</t>
        </is>
      </c>
    </row>
    <row r="2306">
      <c r="EQ2306" s="0" t="inlineStr">
        <is>
          <t>123行 16列，源：nan 备：</t>
        </is>
      </c>
    </row>
    <row r="2307">
      <c r="EQ2307" s="0" t="inlineStr">
        <is>
          <t>123行 17列，源：None 备：</t>
        </is>
      </c>
    </row>
    <row r="2308">
      <c r="EQ2308" s="0" t="inlineStr">
        <is>
          <t>123行 18列，源：None 备：</t>
        </is>
      </c>
    </row>
    <row r="2309">
      <c r="EQ2309" s="0" t="inlineStr">
        <is>
          <t>123行 19列，源：None 备：</t>
        </is>
      </c>
    </row>
    <row r="2310">
      <c r="EQ2310" s="0" t="inlineStr">
        <is>
          <t>124行 0列，源：305 备：361</t>
        </is>
      </c>
    </row>
    <row r="2311">
      <c r="EQ2311" s="0" t="inlineStr">
        <is>
          <t>124行 1列，源：nan 备：</t>
        </is>
      </c>
    </row>
    <row r="2312">
      <c r="EQ2312" s="0" t="inlineStr">
        <is>
          <t>124行 2列，源：nan 备：</t>
        </is>
      </c>
    </row>
    <row r="2313">
      <c r="EQ2313" s="0" t="inlineStr">
        <is>
          <t>124行 3列，源：nan 备：</t>
        </is>
      </c>
    </row>
    <row r="2314">
      <c r="EQ2314" s="0" t="inlineStr">
        <is>
          <t>124行 4列，源：nan 备：</t>
        </is>
      </c>
    </row>
    <row r="2315">
      <c r="EQ2315" s="0" t="inlineStr">
        <is>
          <t>124行 5列，源：None 备：</t>
        </is>
      </c>
    </row>
    <row r="2316">
      <c r="EQ2316" s="0" t="inlineStr">
        <is>
          <t>124行 6列，源：None 备：</t>
        </is>
      </c>
    </row>
    <row r="2317">
      <c r="EQ2317" s="0" t="inlineStr">
        <is>
          <t>124行 7列，源：None 备：</t>
        </is>
      </c>
    </row>
    <row r="2318">
      <c r="EQ2318" s="0" t="inlineStr">
        <is>
          <t>124行 8列，源：None 备：</t>
        </is>
      </c>
    </row>
    <row r="2319">
      <c r="EQ2319" s="0" t="inlineStr">
        <is>
          <t>124行 9列，源：None 备：</t>
        </is>
      </c>
    </row>
    <row r="2320">
      <c r="EQ2320" s="0" t="inlineStr">
        <is>
          <t>124行 10列，源：None 备：</t>
        </is>
      </c>
    </row>
    <row r="2321">
      <c r="EQ2321" s="0" t="inlineStr">
        <is>
          <t>124行 11列，源：None 备：</t>
        </is>
      </c>
    </row>
    <row r="2322">
      <c r="EQ2322" s="0" t="inlineStr">
        <is>
          <t>124行 12列，源：None 备：</t>
        </is>
      </c>
    </row>
    <row r="2323">
      <c r="EQ2323" s="0" t="inlineStr">
        <is>
          <t>124行 13列，源：None 备：</t>
        </is>
      </c>
    </row>
    <row r="2324">
      <c r="EQ2324" s="0" t="inlineStr">
        <is>
          <t>124行 14列，源：None 备：</t>
        </is>
      </c>
    </row>
    <row r="2325">
      <c r="EQ2325" s="0" t="inlineStr">
        <is>
          <t>124行 15列，源：nan 备：</t>
        </is>
      </c>
    </row>
    <row r="2326">
      <c r="EQ2326" s="0" t="inlineStr">
        <is>
          <t>124行 16列，源：nan 备：</t>
        </is>
      </c>
    </row>
    <row r="2327">
      <c r="EQ2327" s="0" t="inlineStr">
        <is>
          <t>124行 17列，源：None 备：</t>
        </is>
      </c>
    </row>
    <row r="2328">
      <c r="EQ2328" s="0" t="inlineStr">
        <is>
          <t>124行 18列，源：None 备：</t>
        </is>
      </c>
    </row>
    <row r="2329">
      <c r="EQ2329" s="0" t="inlineStr">
        <is>
          <t>124行 19列，源：None 备：</t>
        </is>
      </c>
    </row>
    <row r="2330">
      <c r="EQ2330" s="0" t="inlineStr">
        <is>
          <t>125行 0列，源：306 备：362</t>
        </is>
      </c>
    </row>
    <row r="2331">
      <c r="EQ2331" s="0" t="inlineStr">
        <is>
          <t>125行 1列，源：nan 备：</t>
        </is>
      </c>
    </row>
    <row r="2332">
      <c r="EQ2332" s="0" t="inlineStr">
        <is>
          <t>125行 2列，源：nan 备：</t>
        </is>
      </c>
    </row>
    <row r="2333">
      <c r="EQ2333" s="0" t="inlineStr">
        <is>
          <t>125行 3列，源：nan 备：</t>
        </is>
      </c>
    </row>
    <row r="2334">
      <c r="EQ2334" s="0" t="inlineStr">
        <is>
          <t>125行 4列，源：nan 备：</t>
        </is>
      </c>
    </row>
    <row r="2335">
      <c r="EQ2335" s="0" t="inlineStr">
        <is>
          <t>125行 5列，源：None 备：</t>
        </is>
      </c>
    </row>
    <row r="2336">
      <c r="EQ2336" s="0" t="inlineStr">
        <is>
          <t>125行 6列，源：None 备：</t>
        </is>
      </c>
    </row>
    <row r="2337">
      <c r="EQ2337" s="0" t="inlineStr">
        <is>
          <t>125行 7列，源：None 备：</t>
        </is>
      </c>
    </row>
    <row r="2338">
      <c r="EQ2338" s="0" t="inlineStr">
        <is>
          <t>125行 8列，源：None 备：</t>
        </is>
      </c>
    </row>
    <row r="2339">
      <c r="EQ2339" s="0" t="inlineStr">
        <is>
          <t>125行 9列，源：None 备：</t>
        </is>
      </c>
    </row>
    <row r="2340">
      <c r="EQ2340" s="0" t="inlineStr">
        <is>
          <t>125行 10列，源：None 备：</t>
        </is>
      </c>
    </row>
    <row r="2341">
      <c r="EQ2341" s="0" t="inlineStr">
        <is>
          <t>125行 11列，源：None 备：</t>
        </is>
      </c>
    </row>
    <row r="2342">
      <c r="EQ2342" s="0" t="inlineStr">
        <is>
          <t>125行 12列，源：None 备：</t>
        </is>
      </c>
    </row>
    <row r="2343">
      <c r="EQ2343" s="0" t="inlineStr">
        <is>
          <t>125行 13列，源：None 备：</t>
        </is>
      </c>
    </row>
    <row r="2344">
      <c r="EQ2344" s="0" t="inlineStr">
        <is>
          <t>125行 14列，源：None 备：</t>
        </is>
      </c>
    </row>
    <row r="2345">
      <c r="EQ2345" s="0" t="inlineStr">
        <is>
          <t>125行 15列，源：nan 备：</t>
        </is>
      </c>
    </row>
    <row r="2346">
      <c r="EQ2346" s="0" t="inlineStr">
        <is>
          <t>125行 16列，源：nan 备：</t>
        </is>
      </c>
    </row>
    <row r="2347">
      <c r="EQ2347" s="0" t="inlineStr">
        <is>
          <t>125行 17列，源：None 备：</t>
        </is>
      </c>
    </row>
    <row r="2348">
      <c r="EQ2348" s="0" t="inlineStr">
        <is>
          <t>125行 18列，源：None 备：</t>
        </is>
      </c>
    </row>
    <row r="2349">
      <c r="EQ2349" s="0" t="inlineStr">
        <is>
          <t>125行 19列，源：None 备：</t>
        </is>
      </c>
    </row>
    <row r="2350">
      <c r="EQ2350" s="0" t="inlineStr">
        <is>
          <t>126行 0列，源：307 备：363</t>
        </is>
      </c>
    </row>
    <row r="2351">
      <c r="EQ2351" s="0" t="inlineStr">
        <is>
          <t>126行 1列，源：nan 备：</t>
        </is>
      </c>
    </row>
    <row r="2352">
      <c r="EQ2352" s="0" t="inlineStr">
        <is>
          <t>126行 2列，源：nan 备：</t>
        </is>
      </c>
    </row>
    <row r="2353">
      <c r="EQ2353" s="0" t="inlineStr">
        <is>
          <t>126行 3列，源：nan 备：</t>
        </is>
      </c>
    </row>
    <row r="2354">
      <c r="EQ2354" s="0" t="inlineStr">
        <is>
          <t>126行 4列，源：nan 备：</t>
        </is>
      </c>
    </row>
    <row r="2355">
      <c r="EQ2355" s="0" t="inlineStr">
        <is>
          <t>126行 5列，源：None 备：</t>
        </is>
      </c>
    </row>
    <row r="2356">
      <c r="EQ2356" s="0" t="inlineStr">
        <is>
          <t>126行 6列，源：None 备：</t>
        </is>
      </c>
    </row>
    <row r="2357">
      <c r="EQ2357" s="0" t="inlineStr">
        <is>
          <t>126行 7列，源：None 备：</t>
        </is>
      </c>
    </row>
    <row r="2358">
      <c r="EQ2358" s="0" t="inlineStr">
        <is>
          <t>126行 8列，源：None 备：</t>
        </is>
      </c>
    </row>
    <row r="2359">
      <c r="EQ2359" s="0" t="inlineStr">
        <is>
          <t>126行 9列，源：None 备：</t>
        </is>
      </c>
    </row>
    <row r="2360">
      <c r="EQ2360" s="0" t="inlineStr">
        <is>
          <t>126行 10列，源：None 备：</t>
        </is>
      </c>
    </row>
    <row r="2361">
      <c r="EQ2361" s="0" t="inlineStr">
        <is>
          <t>126行 11列，源：None 备：</t>
        </is>
      </c>
    </row>
    <row r="2362">
      <c r="EQ2362" s="0" t="inlineStr">
        <is>
          <t>126行 12列，源：None 备：</t>
        </is>
      </c>
    </row>
    <row r="2363">
      <c r="EQ2363" s="0" t="inlineStr">
        <is>
          <t>126行 13列，源：None 备：</t>
        </is>
      </c>
    </row>
    <row r="2364">
      <c r="EQ2364" s="0" t="inlineStr">
        <is>
          <t>126行 14列，源：None 备：</t>
        </is>
      </c>
    </row>
    <row r="2365">
      <c r="EQ2365" s="0" t="inlineStr">
        <is>
          <t>126行 15列，源：nan 备：</t>
        </is>
      </c>
    </row>
    <row r="2366">
      <c r="EQ2366" s="0" t="inlineStr">
        <is>
          <t>126行 16列，源：nan 备：</t>
        </is>
      </c>
    </row>
    <row r="2367">
      <c r="EQ2367" s="0" t="inlineStr">
        <is>
          <t>126行 17列，源：None 备：</t>
        </is>
      </c>
    </row>
    <row r="2368">
      <c r="EQ2368" s="0" t="inlineStr">
        <is>
          <t>126行 18列，源：None 备：</t>
        </is>
      </c>
    </row>
    <row r="2369">
      <c r="EQ2369" s="0" t="inlineStr">
        <is>
          <t>126行 19列，源：None 备：</t>
        </is>
      </c>
    </row>
    <row r="2370">
      <c r="EQ2370" s="0" t="inlineStr">
        <is>
          <t>127行 0列，源：308 备：364</t>
        </is>
      </c>
    </row>
    <row r="2371">
      <c r="EQ2371" s="0" t="inlineStr">
        <is>
          <t>127行 1列，源：nan 备：</t>
        </is>
      </c>
    </row>
    <row r="2372">
      <c r="EQ2372" s="0" t="inlineStr">
        <is>
          <t>127行 2列，源：nan 备：</t>
        </is>
      </c>
    </row>
    <row r="2373">
      <c r="EQ2373" s="0" t="inlineStr">
        <is>
          <t>127行 3列，源：nan 备：</t>
        </is>
      </c>
    </row>
    <row r="2374">
      <c r="EQ2374" s="0" t="inlineStr">
        <is>
          <t>127行 4列，源：nan 备：</t>
        </is>
      </c>
    </row>
    <row r="2375">
      <c r="EQ2375" s="0" t="inlineStr">
        <is>
          <t>127行 5列，源：None 备：</t>
        </is>
      </c>
    </row>
    <row r="2376">
      <c r="EQ2376" s="0" t="inlineStr">
        <is>
          <t>127行 6列，源：None 备：</t>
        </is>
      </c>
    </row>
    <row r="2377">
      <c r="EQ2377" s="0" t="inlineStr">
        <is>
          <t>127行 7列，源：None 备：</t>
        </is>
      </c>
    </row>
    <row r="2378">
      <c r="EQ2378" s="0" t="inlineStr">
        <is>
          <t>127行 8列，源：None 备：</t>
        </is>
      </c>
    </row>
    <row r="2379">
      <c r="EQ2379" s="0" t="inlineStr">
        <is>
          <t>127行 9列，源：None 备：</t>
        </is>
      </c>
    </row>
    <row r="2380">
      <c r="EQ2380" s="0" t="inlineStr">
        <is>
          <t>127行 10列，源：None 备：</t>
        </is>
      </c>
    </row>
    <row r="2381">
      <c r="EQ2381" s="0" t="inlineStr">
        <is>
          <t>127行 11列，源：None 备：</t>
        </is>
      </c>
    </row>
    <row r="2382">
      <c r="EQ2382" s="0" t="inlineStr">
        <is>
          <t>127行 12列，源：None 备：</t>
        </is>
      </c>
    </row>
    <row r="2383">
      <c r="EQ2383" s="0" t="inlineStr">
        <is>
          <t>127行 13列，源：None 备：</t>
        </is>
      </c>
    </row>
    <row r="2384">
      <c r="EQ2384" s="0" t="inlineStr">
        <is>
          <t>127行 14列，源：None 备：</t>
        </is>
      </c>
    </row>
    <row r="2385">
      <c r="EQ2385" s="0" t="inlineStr">
        <is>
          <t>127行 15列，源：nan 备：</t>
        </is>
      </c>
    </row>
    <row r="2386">
      <c r="EQ2386" s="0" t="inlineStr">
        <is>
          <t>127行 16列，源：nan 备：</t>
        </is>
      </c>
    </row>
    <row r="2387">
      <c r="EQ2387" s="0" t="inlineStr">
        <is>
          <t>127行 17列，源：None 备：</t>
        </is>
      </c>
    </row>
    <row r="2388">
      <c r="EQ2388" s="0" t="inlineStr">
        <is>
          <t>127行 18列，源：None 备：</t>
        </is>
      </c>
    </row>
    <row r="2389">
      <c r="EQ2389" s="0" t="inlineStr">
        <is>
          <t>127行 19列，源：None 备：</t>
        </is>
      </c>
    </row>
    <row r="2390">
      <c r="EQ2390" s="0" t="inlineStr">
        <is>
          <t>128行 0列，源：309 备：365</t>
        </is>
      </c>
    </row>
    <row r="2391">
      <c r="EQ2391" s="0" t="inlineStr">
        <is>
          <t>128行 1列，源：nan 备：</t>
        </is>
      </c>
    </row>
    <row r="2392">
      <c r="EQ2392" s="0" t="inlineStr">
        <is>
          <t>128行 2列，源：nan 备：</t>
        </is>
      </c>
    </row>
    <row r="2393">
      <c r="EQ2393" s="0" t="inlineStr">
        <is>
          <t>128行 3列，源：nan 备：</t>
        </is>
      </c>
    </row>
    <row r="2394">
      <c r="EQ2394" s="0" t="inlineStr">
        <is>
          <t>128行 4列，源：nan 备：</t>
        </is>
      </c>
    </row>
    <row r="2395">
      <c r="EQ2395" s="0" t="inlineStr">
        <is>
          <t>128行 5列，源：None 备：</t>
        </is>
      </c>
    </row>
    <row r="2396">
      <c r="EQ2396" s="0" t="inlineStr">
        <is>
          <t>128行 6列，源：None 备：</t>
        </is>
      </c>
    </row>
    <row r="2397">
      <c r="EQ2397" s="0" t="inlineStr">
        <is>
          <t>128行 7列，源：None 备：</t>
        </is>
      </c>
    </row>
    <row r="2398">
      <c r="EQ2398" s="0" t="inlineStr">
        <is>
          <t>128行 8列，源：None 备：</t>
        </is>
      </c>
    </row>
    <row r="2399">
      <c r="EQ2399" s="0" t="inlineStr">
        <is>
          <t>128行 9列，源：None 备：</t>
        </is>
      </c>
    </row>
    <row r="2400">
      <c r="EQ2400" s="0" t="inlineStr">
        <is>
          <t>128行 10列，源：None 备：</t>
        </is>
      </c>
    </row>
    <row r="2401">
      <c r="EQ2401" s="0" t="inlineStr">
        <is>
          <t>128行 11列，源：None 备：</t>
        </is>
      </c>
    </row>
    <row r="2402">
      <c r="EQ2402" s="0" t="inlineStr">
        <is>
          <t>128行 12列，源：None 备：</t>
        </is>
      </c>
    </row>
    <row r="2403">
      <c r="EQ2403" s="0" t="inlineStr">
        <is>
          <t>128行 13列，源：None 备：</t>
        </is>
      </c>
    </row>
    <row r="2404">
      <c r="EQ2404" s="0" t="inlineStr">
        <is>
          <t>128行 14列，源：None 备：</t>
        </is>
      </c>
    </row>
    <row r="2405">
      <c r="EQ2405" s="0" t="inlineStr">
        <is>
          <t>128行 15列，源：nan 备：</t>
        </is>
      </c>
    </row>
    <row r="2406">
      <c r="EQ2406" s="0" t="inlineStr">
        <is>
          <t>128行 16列，源：nan 备：</t>
        </is>
      </c>
    </row>
    <row r="2407">
      <c r="EQ2407" s="0" t="inlineStr">
        <is>
          <t>128行 17列，源：None 备：</t>
        </is>
      </c>
    </row>
    <row r="2408">
      <c r="EQ2408" s="0" t="inlineStr">
        <is>
          <t>128行 18列，源：None 备：</t>
        </is>
      </c>
    </row>
    <row r="2409">
      <c r="EQ2409" s="0" t="inlineStr">
        <is>
          <t>128行 19列，源：None 备：</t>
        </is>
      </c>
    </row>
    <row r="2410">
      <c r="EQ2410" s="0" t="inlineStr">
        <is>
          <t>129行 0列，源：310 备：366</t>
        </is>
      </c>
    </row>
    <row r="2411">
      <c r="EQ2411" s="0" t="inlineStr">
        <is>
          <t>129行 1列，源：nan 备：</t>
        </is>
      </c>
    </row>
    <row r="2412">
      <c r="EQ2412" s="0" t="inlineStr">
        <is>
          <t>129行 2列，源：nan 备：</t>
        </is>
      </c>
    </row>
    <row r="2413">
      <c r="EQ2413" s="0" t="inlineStr">
        <is>
          <t>129行 3列，源：nan 备：</t>
        </is>
      </c>
    </row>
    <row r="2414">
      <c r="EQ2414" s="0" t="inlineStr">
        <is>
          <t>129行 4列，源：nan 备：</t>
        </is>
      </c>
    </row>
    <row r="2415">
      <c r="EQ2415" s="0" t="inlineStr">
        <is>
          <t>129行 5列，源：None 备：</t>
        </is>
      </c>
    </row>
    <row r="2416">
      <c r="EQ2416" s="0" t="inlineStr">
        <is>
          <t>129行 6列，源：None 备：</t>
        </is>
      </c>
    </row>
    <row r="2417">
      <c r="EQ2417" s="0" t="inlineStr">
        <is>
          <t>129行 7列，源：None 备：</t>
        </is>
      </c>
    </row>
    <row r="2418">
      <c r="EQ2418" s="0" t="inlineStr">
        <is>
          <t>129行 8列，源：None 备：</t>
        </is>
      </c>
    </row>
    <row r="2419">
      <c r="EQ2419" s="0" t="inlineStr">
        <is>
          <t>129行 9列，源：None 备：</t>
        </is>
      </c>
    </row>
    <row r="2420">
      <c r="EQ2420" s="0" t="inlineStr">
        <is>
          <t>129行 10列，源：None 备：</t>
        </is>
      </c>
    </row>
    <row r="2421">
      <c r="EQ2421" s="0" t="inlineStr">
        <is>
          <t>129行 11列，源：None 备：</t>
        </is>
      </c>
    </row>
    <row r="2422">
      <c r="EQ2422" s="0" t="inlineStr">
        <is>
          <t>129行 12列，源：None 备：</t>
        </is>
      </c>
    </row>
    <row r="2423">
      <c r="EQ2423" s="0" t="inlineStr">
        <is>
          <t>129行 13列，源：None 备：</t>
        </is>
      </c>
    </row>
    <row r="2424">
      <c r="EQ2424" s="0" t="inlineStr">
        <is>
          <t>129行 14列，源：None 备：</t>
        </is>
      </c>
    </row>
    <row r="2425">
      <c r="EQ2425" s="0" t="inlineStr">
        <is>
          <t>129行 15列，源：nan 备：</t>
        </is>
      </c>
    </row>
    <row r="2426">
      <c r="EQ2426" s="0" t="inlineStr">
        <is>
          <t>129行 16列，源：nan 备：</t>
        </is>
      </c>
    </row>
    <row r="2427">
      <c r="EQ2427" s="0" t="inlineStr">
        <is>
          <t>129行 17列，源：None 备：</t>
        </is>
      </c>
    </row>
    <row r="2428">
      <c r="EQ2428" s="0" t="inlineStr">
        <is>
          <t>129行 18列，源：None 备：</t>
        </is>
      </c>
    </row>
    <row r="2429">
      <c r="EQ2429" s="0" t="inlineStr">
        <is>
          <t>129行 19列，源：None 备：</t>
        </is>
      </c>
    </row>
    <row r="2430">
      <c r="EQ2430" s="0" t="inlineStr">
        <is>
          <t>130行 0列，源：311 备：367</t>
        </is>
      </c>
    </row>
    <row r="2431">
      <c r="EQ2431" s="0" t="inlineStr">
        <is>
          <t>130行 1列，源：nan 备：</t>
        </is>
      </c>
    </row>
    <row r="2432">
      <c r="EQ2432" s="0" t="inlineStr">
        <is>
          <t>130行 2列，源：nan 备：</t>
        </is>
      </c>
    </row>
    <row r="2433">
      <c r="EQ2433" s="0" t="inlineStr">
        <is>
          <t>130行 3列，源：nan 备：</t>
        </is>
      </c>
    </row>
    <row r="2434">
      <c r="EQ2434" s="0" t="inlineStr">
        <is>
          <t>130行 4列，源：nan 备：</t>
        </is>
      </c>
    </row>
    <row r="2435">
      <c r="EQ2435" s="0" t="inlineStr">
        <is>
          <t>130行 5列，源：None 备：</t>
        </is>
      </c>
    </row>
    <row r="2436">
      <c r="EQ2436" s="0" t="inlineStr">
        <is>
          <t>130行 6列，源：None 备：</t>
        </is>
      </c>
    </row>
    <row r="2437">
      <c r="EQ2437" s="0" t="inlineStr">
        <is>
          <t>130行 7列，源：None 备：</t>
        </is>
      </c>
    </row>
    <row r="2438">
      <c r="EQ2438" s="0" t="inlineStr">
        <is>
          <t>130行 8列，源：None 备：</t>
        </is>
      </c>
    </row>
    <row r="2439">
      <c r="EQ2439" s="0" t="inlineStr">
        <is>
          <t>130行 9列，源：None 备：</t>
        </is>
      </c>
    </row>
    <row r="2440">
      <c r="EQ2440" s="0" t="inlineStr">
        <is>
          <t>130行 10列，源：None 备：</t>
        </is>
      </c>
    </row>
    <row r="2441">
      <c r="EQ2441" s="0" t="inlineStr">
        <is>
          <t>130行 11列，源：None 备：</t>
        </is>
      </c>
    </row>
    <row r="2442">
      <c r="EQ2442" s="0" t="inlineStr">
        <is>
          <t>130行 12列，源：None 备：</t>
        </is>
      </c>
    </row>
    <row r="2443">
      <c r="EQ2443" s="0" t="inlineStr">
        <is>
          <t>130行 13列，源：None 备：</t>
        </is>
      </c>
    </row>
    <row r="2444">
      <c r="EQ2444" s="0" t="inlineStr">
        <is>
          <t>130行 14列，源：None 备：</t>
        </is>
      </c>
    </row>
    <row r="2445">
      <c r="EQ2445" s="0" t="inlineStr">
        <is>
          <t>130行 15列，源：nan 备：</t>
        </is>
      </c>
    </row>
    <row r="2446">
      <c r="EQ2446" s="0" t="inlineStr">
        <is>
          <t>130行 16列，源：nan 备：</t>
        </is>
      </c>
    </row>
    <row r="2447">
      <c r="EQ2447" s="0" t="inlineStr">
        <is>
          <t>130行 17列，源：None 备：</t>
        </is>
      </c>
    </row>
    <row r="2448">
      <c r="EQ2448" s="0" t="inlineStr">
        <is>
          <t>130行 18列，源：None 备：</t>
        </is>
      </c>
    </row>
    <row r="2449">
      <c r="EQ2449" s="0" t="inlineStr">
        <is>
          <t>130行 19列，源：None 备：</t>
        </is>
      </c>
    </row>
    <row r="2450">
      <c r="EQ2450" s="0" t="inlineStr">
        <is>
          <t>131行 0列，源：312 备：368</t>
        </is>
      </c>
    </row>
    <row r="2451">
      <c r="EQ2451" s="0" t="inlineStr">
        <is>
          <t>131行 1列，源：nan 备：</t>
        </is>
      </c>
    </row>
    <row r="2452">
      <c r="EQ2452" s="0" t="inlineStr">
        <is>
          <t>131行 2列，源：nan 备：</t>
        </is>
      </c>
    </row>
    <row r="2453">
      <c r="EQ2453" s="0" t="inlineStr">
        <is>
          <t>131行 3列，源：nan 备：</t>
        </is>
      </c>
    </row>
    <row r="2454">
      <c r="EQ2454" s="0" t="inlineStr">
        <is>
          <t>131行 4列，源：nan 备：</t>
        </is>
      </c>
    </row>
    <row r="2455">
      <c r="EQ2455" s="0" t="inlineStr">
        <is>
          <t>131行 5列，源：None 备：</t>
        </is>
      </c>
    </row>
    <row r="2456">
      <c r="EQ2456" s="0" t="inlineStr">
        <is>
          <t>131行 6列，源：None 备：</t>
        </is>
      </c>
    </row>
    <row r="2457">
      <c r="EQ2457" s="0" t="inlineStr">
        <is>
          <t>131行 7列，源：None 备：</t>
        </is>
      </c>
    </row>
    <row r="2458">
      <c r="EQ2458" s="0" t="inlineStr">
        <is>
          <t>131行 8列，源：None 备：</t>
        </is>
      </c>
    </row>
    <row r="2459">
      <c r="EQ2459" s="0" t="inlineStr">
        <is>
          <t>131行 9列，源：None 备：</t>
        </is>
      </c>
    </row>
    <row r="2460">
      <c r="EQ2460" s="0" t="inlineStr">
        <is>
          <t>131行 10列，源：None 备：</t>
        </is>
      </c>
    </row>
    <row r="2461">
      <c r="EQ2461" s="0" t="inlineStr">
        <is>
          <t>131行 11列，源：None 备：</t>
        </is>
      </c>
    </row>
    <row r="2462">
      <c r="EQ2462" s="0" t="inlineStr">
        <is>
          <t>131行 12列，源：None 备：</t>
        </is>
      </c>
    </row>
    <row r="2463">
      <c r="EQ2463" s="0" t="inlineStr">
        <is>
          <t>131行 13列，源：None 备：</t>
        </is>
      </c>
    </row>
    <row r="2464">
      <c r="EQ2464" s="0" t="inlineStr">
        <is>
          <t>131行 14列，源：None 备：</t>
        </is>
      </c>
    </row>
    <row r="2465">
      <c r="EQ2465" s="0" t="inlineStr">
        <is>
          <t>131行 15列，源：nan 备：</t>
        </is>
      </c>
    </row>
    <row r="2466">
      <c r="EQ2466" s="0" t="inlineStr">
        <is>
          <t>131行 16列，源：nan 备：</t>
        </is>
      </c>
    </row>
    <row r="2467">
      <c r="EQ2467" s="0" t="inlineStr">
        <is>
          <t>131行 17列，源：None 备：</t>
        </is>
      </c>
    </row>
    <row r="2468">
      <c r="EQ2468" s="0" t="inlineStr">
        <is>
          <t>131行 18列，源：None 备：</t>
        </is>
      </c>
    </row>
    <row r="2469">
      <c r="EQ2469" s="0" t="inlineStr">
        <is>
          <t>131行 19列，源：None 备：</t>
        </is>
      </c>
    </row>
    <row r="2470">
      <c r="EQ2470" s="0" t="inlineStr">
        <is>
          <t>132行 0列，源：313 备：369</t>
        </is>
      </c>
    </row>
    <row r="2471">
      <c r="EQ2471" s="0" t="inlineStr">
        <is>
          <t>132行 1列，源：nan 备：</t>
        </is>
      </c>
    </row>
    <row r="2472">
      <c r="EQ2472" s="0" t="inlineStr">
        <is>
          <t>132行 2列，源：nan 备：</t>
        </is>
      </c>
    </row>
    <row r="2473">
      <c r="EQ2473" s="0" t="inlineStr">
        <is>
          <t>132行 3列，源：nan 备：</t>
        </is>
      </c>
    </row>
    <row r="2474">
      <c r="EQ2474" s="0" t="inlineStr">
        <is>
          <t>132行 4列，源：nan 备：</t>
        </is>
      </c>
    </row>
    <row r="2475">
      <c r="EQ2475" s="0" t="inlineStr">
        <is>
          <t>132行 5列，源：None 备：</t>
        </is>
      </c>
    </row>
    <row r="2476">
      <c r="EQ2476" s="0" t="inlineStr">
        <is>
          <t>132行 6列，源：None 备：</t>
        </is>
      </c>
    </row>
    <row r="2477">
      <c r="EQ2477" s="0" t="inlineStr">
        <is>
          <t>132行 7列，源：None 备：</t>
        </is>
      </c>
    </row>
    <row r="2478">
      <c r="EQ2478" s="0" t="inlineStr">
        <is>
          <t>132行 8列，源：None 备：</t>
        </is>
      </c>
    </row>
    <row r="2479">
      <c r="EQ2479" s="0" t="inlineStr">
        <is>
          <t>132行 9列，源：None 备：</t>
        </is>
      </c>
    </row>
    <row r="2480">
      <c r="EQ2480" s="0" t="inlineStr">
        <is>
          <t>132行 10列，源：None 备：</t>
        </is>
      </c>
    </row>
    <row r="2481">
      <c r="EQ2481" s="0" t="inlineStr">
        <is>
          <t>132行 11列，源：None 备：</t>
        </is>
      </c>
    </row>
    <row r="2482">
      <c r="EQ2482" s="0" t="inlineStr">
        <is>
          <t>132行 12列，源：None 备：</t>
        </is>
      </c>
    </row>
    <row r="2483">
      <c r="EQ2483" s="0" t="inlineStr">
        <is>
          <t>132行 13列，源：None 备：</t>
        </is>
      </c>
    </row>
    <row r="2484">
      <c r="EQ2484" s="0" t="inlineStr">
        <is>
          <t>132行 14列，源：None 备：</t>
        </is>
      </c>
    </row>
    <row r="2485">
      <c r="EQ2485" s="0" t="inlineStr">
        <is>
          <t>132行 15列，源：nan 备：</t>
        </is>
      </c>
    </row>
    <row r="2486">
      <c r="EQ2486" s="0" t="inlineStr">
        <is>
          <t>132行 16列，源：nan 备：</t>
        </is>
      </c>
    </row>
    <row r="2487">
      <c r="EQ2487" s="0" t="inlineStr">
        <is>
          <t>132行 17列，源：None 备：</t>
        </is>
      </c>
    </row>
    <row r="2488">
      <c r="EQ2488" s="0" t="inlineStr">
        <is>
          <t>132行 18列，源：None 备：</t>
        </is>
      </c>
    </row>
    <row r="2489">
      <c r="EQ2489" s="0" t="inlineStr">
        <is>
          <t>132行 19列，源：None 备：</t>
        </is>
      </c>
    </row>
    <row r="2490">
      <c r="EQ2490" s="0" t="inlineStr">
        <is>
          <t>133行 0列，源：314 备：370</t>
        </is>
      </c>
    </row>
    <row r="2491">
      <c r="EQ2491" s="0" t="inlineStr">
        <is>
          <t>133行 1列，源：nan 备：</t>
        </is>
      </c>
    </row>
    <row r="2492">
      <c r="EQ2492" s="0" t="inlineStr">
        <is>
          <t>133行 2列，源：nan 备：</t>
        </is>
      </c>
    </row>
    <row r="2493">
      <c r="EQ2493" s="0" t="inlineStr">
        <is>
          <t>133行 3列，源：nan 备：</t>
        </is>
      </c>
    </row>
    <row r="2494">
      <c r="EQ2494" s="0" t="inlineStr">
        <is>
          <t>133行 4列，源：nan 备：</t>
        </is>
      </c>
    </row>
    <row r="2495">
      <c r="EQ2495" s="0" t="inlineStr">
        <is>
          <t>133行 5列，源：None 备：</t>
        </is>
      </c>
    </row>
    <row r="2496">
      <c r="EQ2496" s="0" t="inlineStr">
        <is>
          <t>133行 6列，源：None 备：</t>
        </is>
      </c>
    </row>
    <row r="2497">
      <c r="EQ2497" s="0" t="inlineStr">
        <is>
          <t>133行 7列，源：None 备：</t>
        </is>
      </c>
    </row>
    <row r="2498">
      <c r="EQ2498" s="0" t="inlineStr">
        <is>
          <t>133行 8列，源：None 备：</t>
        </is>
      </c>
    </row>
    <row r="2499">
      <c r="EQ2499" s="0" t="inlineStr">
        <is>
          <t>133行 9列，源：None 备：</t>
        </is>
      </c>
    </row>
    <row r="2500">
      <c r="EQ2500" s="0" t="inlineStr">
        <is>
          <t>133行 10列，源：None 备：</t>
        </is>
      </c>
    </row>
    <row r="2501">
      <c r="EQ2501" s="0" t="inlineStr">
        <is>
          <t>133行 11列，源：None 备：</t>
        </is>
      </c>
    </row>
    <row r="2502">
      <c r="EQ2502" s="0" t="inlineStr">
        <is>
          <t>133行 12列，源：None 备：</t>
        </is>
      </c>
    </row>
    <row r="2503">
      <c r="EQ2503" s="0" t="inlineStr">
        <is>
          <t>133行 13列，源：None 备：</t>
        </is>
      </c>
    </row>
    <row r="2504">
      <c r="EQ2504" s="0" t="inlineStr">
        <is>
          <t>133行 14列，源：None 备：</t>
        </is>
      </c>
    </row>
    <row r="2505">
      <c r="EQ2505" s="0" t="inlineStr">
        <is>
          <t>133行 15列，源：nan 备：</t>
        </is>
      </c>
    </row>
    <row r="2506">
      <c r="EQ2506" s="0" t="inlineStr">
        <is>
          <t>133行 16列，源：nan 备：</t>
        </is>
      </c>
    </row>
    <row r="2507">
      <c r="EQ2507" s="0" t="inlineStr">
        <is>
          <t>133行 17列，源：None 备：</t>
        </is>
      </c>
    </row>
    <row r="2508">
      <c r="EQ2508" s="0" t="inlineStr">
        <is>
          <t>133行 18列，源：None 备：</t>
        </is>
      </c>
    </row>
    <row r="2509">
      <c r="EQ2509" s="0" t="inlineStr">
        <is>
          <t>133行 19列，源：None 备：</t>
        </is>
      </c>
    </row>
    <row r="2510">
      <c r="EQ2510" s="0" t="inlineStr">
        <is>
          <t>134行 0列，源：315 备：4</t>
        </is>
      </c>
    </row>
    <row r="2511">
      <c r="EQ2511" s="0" t="inlineStr">
        <is>
          <t>134行 1列，源：nan 备：123</t>
        </is>
      </c>
    </row>
    <row r="2512">
      <c r="EQ2512" s="0" t="inlineStr">
        <is>
          <t>134行 2列，源：nan 备：12345</t>
        </is>
      </c>
    </row>
    <row r="2513">
      <c r="EQ2513" s="0" t="inlineStr">
        <is>
          <t>134行 3列，源：nan 备：1234567890</t>
        </is>
      </c>
    </row>
    <row r="2514">
      <c r="EQ2514" s="0" t="inlineStr">
        <is>
          <t>134行 4列，源：nan 备：1234567890123456</t>
        </is>
      </c>
    </row>
    <row r="2515">
      <c r="EQ2515" s="0" t="inlineStr">
        <is>
          <t>134行 5列，源：None 备：123456789123456789</t>
        </is>
      </c>
    </row>
    <row r="2516">
      <c r="EQ2516" s="0" t="inlineStr">
        <is>
          <t>134行 6列，源：None 备：-1234567890123456789012345</t>
        </is>
      </c>
    </row>
    <row r="2517">
      <c r="EQ2517" s="0" t="inlineStr">
        <is>
          <t>134行 7列，源：None 备：0.00000000000000000000000080000000000000</t>
        </is>
      </c>
    </row>
    <row r="2518">
      <c r="EQ2518" s="0" t="inlineStr">
        <is>
          <t>134行 8列，源：None 备：1234567890123456789012345678.1234567890</t>
        </is>
      </c>
    </row>
    <row r="2519">
      <c r="EQ2519" s="0" t="inlineStr">
        <is>
          <t>134行 9列，源：None 备：-123456789012.1234</t>
        </is>
      </c>
    </row>
    <row r="2520">
      <c r="EQ2520" s="0" t="inlineStr">
        <is>
          <t>134行 10列，源：None 备：123456789123456789</t>
        </is>
      </c>
    </row>
    <row r="2521">
      <c r="EQ2521" s="0" t="inlineStr">
        <is>
          <t>134行 11列，源：None 备：-1234567890123456789012345</t>
        </is>
      </c>
    </row>
    <row r="2522">
      <c r="EQ2522" s="0" t="inlineStr">
        <is>
          <t>134行 12列，源：None 备：0.00000000000000000000000080000000000000</t>
        </is>
      </c>
    </row>
    <row r="2523">
      <c r="EQ2523" s="0" t="inlineStr">
        <is>
          <t>134行 13列，源：None 备：1234567890123456789012345678.1234567890</t>
        </is>
      </c>
    </row>
    <row r="2524">
      <c r="EQ2524" s="0" t="inlineStr">
        <is>
          <t>134行 14列，源：None 备：-123456789012.12</t>
        </is>
      </c>
    </row>
    <row r="2525">
      <c r="EQ2525" s="0" t="inlineStr">
        <is>
          <t>134行 15列，源：nan 备：0.0000000000000</t>
        </is>
      </c>
    </row>
    <row r="2526">
      <c r="EQ2526" s="0" t="inlineStr">
        <is>
          <t>134行 16列，源：nan 备：299792448.000000</t>
        </is>
      </c>
    </row>
    <row r="2527">
      <c r="EQ2527" s="0" t="inlineStr">
        <is>
          <t>134行 17列，源：None 备：-500000.0000</t>
        </is>
      </c>
    </row>
    <row r="2528">
      <c r="EQ2528" s="0" t="inlineStr">
        <is>
          <t>134行 18列，源：None 备：1234.5678</t>
        </is>
      </c>
    </row>
    <row r="2529">
      <c r="EQ2529" s="0" t="inlineStr">
        <is>
          <t>134行 19列，源：None 备：1</t>
        </is>
      </c>
    </row>
    <row r="2530">
      <c r="EQ2530" s="0" t="inlineStr">
        <is>
          <t>135行 0列，源：316 备：404</t>
        </is>
      </c>
    </row>
    <row r="2531">
      <c r="EQ2531" s="0" t="inlineStr">
        <is>
          <t>135行 1列，源：nan 备：123</t>
        </is>
      </c>
    </row>
    <row r="2532">
      <c r="EQ2532" s="0" t="inlineStr">
        <is>
          <t>135行 2列，源：nan 备：12345</t>
        </is>
      </c>
    </row>
    <row r="2533">
      <c r="EQ2533" s="0" t="inlineStr">
        <is>
          <t>135行 3列，源：nan 备：1234567890</t>
        </is>
      </c>
    </row>
    <row r="2534">
      <c r="EQ2534" s="0" t="inlineStr">
        <is>
          <t>135行 4列，源：nan 备：1234567890123456</t>
        </is>
      </c>
    </row>
    <row r="2535">
      <c r="EQ2535" s="0" t="inlineStr">
        <is>
          <t>135行 5列，源：None 备：</t>
        </is>
      </c>
    </row>
    <row r="2536">
      <c r="EQ2536" s="0" t="inlineStr">
        <is>
          <t>135行 6列，源：None 备：</t>
        </is>
      </c>
    </row>
    <row r="2537">
      <c r="EQ2537" s="0" t="inlineStr">
        <is>
          <t>135行 7列，源：None 备：</t>
        </is>
      </c>
    </row>
    <row r="2538">
      <c r="EQ2538" s="0" t="inlineStr">
        <is>
          <t>135行 8列，源：None 备：</t>
        </is>
      </c>
    </row>
    <row r="2539">
      <c r="EQ2539" s="0" t="inlineStr">
        <is>
          <t>135行 9列，源：None 备：</t>
        </is>
      </c>
    </row>
    <row r="2540">
      <c r="EQ2540" s="0" t="inlineStr">
        <is>
          <t>135行 10列，源：None 备：</t>
        </is>
      </c>
    </row>
    <row r="2541">
      <c r="EQ2541" s="0" t="inlineStr">
        <is>
          <t>135行 11列，源：None 备：</t>
        </is>
      </c>
    </row>
    <row r="2542">
      <c r="EQ2542" s="0" t="inlineStr">
        <is>
          <t>135行 12列，源：None 备：</t>
        </is>
      </c>
    </row>
    <row r="2543">
      <c r="EQ2543" s="0" t="inlineStr">
        <is>
          <t>135行 13列，源：None 备：</t>
        </is>
      </c>
    </row>
    <row r="2544">
      <c r="EQ2544" s="0" t="inlineStr">
        <is>
          <t>135行 14列，源：None 备：</t>
        </is>
      </c>
    </row>
    <row r="2545">
      <c r="EQ2545" s="0" t="inlineStr">
        <is>
          <t>135行 15列，源：nan 备：</t>
        </is>
      </c>
    </row>
    <row r="2546">
      <c r="EQ2546" s="0" t="inlineStr">
        <is>
          <t>135行 16列，源：nan 备：</t>
        </is>
      </c>
    </row>
    <row r="2547">
      <c r="EQ2547" s="0" t="inlineStr">
        <is>
          <t>135行 17列，源：None 备：</t>
        </is>
      </c>
    </row>
    <row r="2548">
      <c r="EQ2548" s="0" t="inlineStr">
        <is>
          <t>135行 18列，源：None 备：</t>
        </is>
      </c>
    </row>
    <row r="2549">
      <c r="EQ2549" s="0" t="inlineStr">
        <is>
          <t>135行 19列，源：None 备：</t>
        </is>
      </c>
    </row>
    <row r="2550">
      <c r="EQ2550" s="0" t="inlineStr">
        <is>
          <t>136行 0列，源：317 备：406</t>
        </is>
      </c>
    </row>
    <row r="2551">
      <c r="EQ2551" s="0" t="inlineStr">
        <is>
          <t>136行 1列，源：nan 备：127</t>
        </is>
      </c>
    </row>
    <row r="2552">
      <c r="EQ2552" s="0" t="inlineStr">
        <is>
          <t>136行 2列，源：nan 备：255</t>
        </is>
      </c>
    </row>
    <row r="2553">
      <c r="EQ2553" s="0" t="inlineStr">
        <is>
          <t>136行 3列，源：nan 备：65535</t>
        </is>
      </c>
    </row>
    <row r="2554">
      <c r="EQ2554" s="0" t="inlineStr">
        <is>
          <t>136行 4列，源：nan 备：4294967295</t>
        </is>
      </c>
    </row>
    <row r="2555">
      <c r="EQ2555" s="0" t="inlineStr">
        <is>
          <t>136行 5列，源：None 备：</t>
        </is>
      </c>
    </row>
    <row r="2556">
      <c r="EQ2556" s="0" t="inlineStr">
        <is>
          <t>136行 6列，源：None 备：</t>
        </is>
      </c>
    </row>
    <row r="2557">
      <c r="EQ2557" s="0" t="inlineStr">
        <is>
          <t>136行 7列，源：None 备：</t>
        </is>
      </c>
    </row>
    <row r="2558">
      <c r="EQ2558" s="0" t="inlineStr">
        <is>
          <t>136行 8列，源：None 备：</t>
        </is>
      </c>
    </row>
    <row r="2559">
      <c r="EQ2559" s="0" t="inlineStr">
        <is>
          <t>136行 9列，源：None 备：</t>
        </is>
      </c>
    </row>
    <row r="2560">
      <c r="EQ2560" s="0" t="inlineStr">
        <is>
          <t>136行 10列，源：None 备：</t>
        </is>
      </c>
    </row>
    <row r="2561">
      <c r="EQ2561" s="0" t="inlineStr">
        <is>
          <t>136行 11列，源：None 备：</t>
        </is>
      </c>
    </row>
    <row r="2562">
      <c r="EQ2562" s="0" t="inlineStr">
        <is>
          <t>136行 12列，源：None 备：</t>
        </is>
      </c>
    </row>
    <row r="2563">
      <c r="EQ2563" s="0" t="inlineStr">
        <is>
          <t>136行 13列，源：None 备：</t>
        </is>
      </c>
    </row>
    <row r="2564">
      <c r="EQ2564" s="0" t="inlineStr">
        <is>
          <t>136行 14列，源：None 备：</t>
        </is>
      </c>
    </row>
    <row r="2565">
      <c r="EQ2565" s="0" t="inlineStr">
        <is>
          <t>136行 15列，源：nan 备：</t>
        </is>
      </c>
    </row>
    <row r="2566">
      <c r="EQ2566" s="0" t="inlineStr">
        <is>
          <t>136行 16列，源：nan 备：</t>
        </is>
      </c>
    </row>
    <row r="2567">
      <c r="EQ2567" s="0" t="inlineStr">
        <is>
          <t>136行 17列，源：None 备：</t>
        </is>
      </c>
    </row>
    <row r="2568">
      <c r="EQ2568" s="0" t="inlineStr">
        <is>
          <t>136行 18列，源：None 备：</t>
        </is>
      </c>
    </row>
    <row r="2569">
      <c r="EQ2569" s="0" t="inlineStr">
        <is>
          <t>136行 19列，源：None 备：</t>
        </is>
      </c>
    </row>
    <row r="2570">
      <c r="EQ2570" s="0" t="inlineStr">
        <is>
          <t>137行 0列，源：318 备：454</t>
        </is>
      </c>
    </row>
    <row r="2571">
      <c r="EQ2571" s="0" t="inlineStr">
        <is>
          <t>137行 1列，源：nan 备：123</t>
        </is>
      </c>
    </row>
    <row r="2572">
      <c r="EQ2572" s="0" t="inlineStr">
        <is>
          <t>137行 2列，源：nan 备：12345</t>
        </is>
      </c>
    </row>
    <row r="2573">
      <c r="EQ2573" s="0" t="inlineStr">
        <is>
          <t>137行 3列，源：nan 备：1234567890</t>
        </is>
      </c>
    </row>
    <row r="2574">
      <c r="EQ2574" s="0" t="inlineStr">
        <is>
          <t>137行 4列，源：nan 备：1234567890123456</t>
        </is>
      </c>
    </row>
    <row r="2575">
      <c r="EQ2575" s="0" t="inlineStr">
        <is>
          <t>137行 5列，源：None 备：</t>
        </is>
      </c>
    </row>
    <row r="2576">
      <c r="EQ2576" s="0" t="inlineStr">
        <is>
          <t>137行 6列，源：None 备：</t>
        </is>
      </c>
    </row>
    <row r="2577">
      <c r="EQ2577" s="0" t="inlineStr">
        <is>
          <t>137行 7列，源：None 备：</t>
        </is>
      </c>
    </row>
    <row r="2578">
      <c r="EQ2578" s="0" t="inlineStr">
        <is>
          <t>137行 8列，源：None 备：</t>
        </is>
      </c>
    </row>
    <row r="2579">
      <c r="EQ2579" s="0" t="inlineStr">
        <is>
          <t>137行 9列，源：None 备：</t>
        </is>
      </c>
    </row>
    <row r="2580">
      <c r="EQ2580" s="0" t="inlineStr">
        <is>
          <t>137行 10列，源：None 备：</t>
        </is>
      </c>
    </row>
    <row r="2581">
      <c r="EQ2581" s="0" t="inlineStr">
        <is>
          <t>137行 11列，源：None 备：</t>
        </is>
      </c>
    </row>
    <row r="2582">
      <c r="EQ2582" s="0" t="inlineStr">
        <is>
          <t>137行 12列，源：None 备：</t>
        </is>
      </c>
    </row>
    <row r="2583">
      <c r="EQ2583" s="0" t="inlineStr">
        <is>
          <t>137行 13列，源：None 备：</t>
        </is>
      </c>
    </row>
    <row r="2584">
      <c r="EQ2584" s="0" t="inlineStr">
        <is>
          <t>137行 14列，源：None 备：</t>
        </is>
      </c>
    </row>
    <row r="2585">
      <c r="EQ2585" s="0" t="inlineStr">
        <is>
          <t>137行 15列，源：nan 备：</t>
        </is>
      </c>
    </row>
    <row r="2586">
      <c r="EQ2586" s="0" t="inlineStr">
        <is>
          <t>137行 16列，源：nan 备：</t>
        </is>
      </c>
    </row>
    <row r="2587">
      <c r="EQ2587" s="0" t="inlineStr">
        <is>
          <t>137行 17列，源：None 备：</t>
        </is>
      </c>
    </row>
    <row r="2588">
      <c r="EQ2588" s="0" t="inlineStr">
        <is>
          <t>137行 18列，源：None 备：</t>
        </is>
      </c>
    </row>
    <row r="2589">
      <c r="EQ2589" s="0" t="inlineStr">
        <is>
          <t>137行 19列，源：None 备：</t>
        </is>
      </c>
    </row>
    <row r="2590">
      <c r="EQ2590" s="0" t="inlineStr">
        <is>
          <t>138行 0列，源：319 备：456</t>
        </is>
      </c>
    </row>
    <row r="2591">
      <c r="EQ2591" s="0" t="inlineStr">
        <is>
          <t>138行 1列，源：nan 备：127</t>
        </is>
      </c>
    </row>
    <row r="2592">
      <c r="EQ2592" s="0" t="inlineStr">
        <is>
          <t>138行 2列，源：nan 备：255</t>
        </is>
      </c>
    </row>
    <row r="2593">
      <c r="EQ2593" s="0" t="inlineStr">
        <is>
          <t>138行 3列，源：nan 备：65535</t>
        </is>
      </c>
    </row>
    <row r="2594">
      <c r="EQ2594" s="0" t="inlineStr">
        <is>
          <t>138行 4列，源：nan 备：4294967295</t>
        </is>
      </c>
    </row>
    <row r="2595">
      <c r="EQ2595" s="0" t="inlineStr">
        <is>
          <t>138行 5列，源：None 备：</t>
        </is>
      </c>
    </row>
    <row r="2596">
      <c r="EQ2596" s="0" t="inlineStr">
        <is>
          <t>138行 6列，源：None 备：</t>
        </is>
      </c>
    </row>
    <row r="2597">
      <c r="EQ2597" s="0" t="inlineStr">
        <is>
          <t>138行 7列，源：None 备：</t>
        </is>
      </c>
    </row>
    <row r="2598">
      <c r="EQ2598" s="0" t="inlineStr">
        <is>
          <t>138行 8列，源：None 备：</t>
        </is>
      </c>
    </row>
    <row r="2599">
      <c r="EQ2599" s="0" t="inlineStr">
        <is>
          <t>138行 9列，源：None 备：</t>
        </is>
      </c>
    </row>
    <row r="2600">
      <c r="EQ2600" s="0" t="inlineStr">
        <is>
          <t>138行 10列，源：None 备：</t>
        </is>
      </c>
    </row>
    <row r="2601">
      <c r="EQ2601" s="0" t="inlineStr">
        <is>
          <t>138行 11列，源：None 备：</t>
        </is>
      </c>
    </row>
    <row r="2602">
      <c r="EQ2602" s="0" t="inlineStr">
        <is>
          <t>138行 12列，源：None 备：</t>
        </is>
      </c>
    </row>
    <row r="2603">
      <c r="EQ2603" s="0" t="inlineStr">
        <is>
          <t>138行 13列，源：None 备：</t>
        </is>
      </c>
    </row>
    <row r="2604">
      <c r="EQ2604" s="0" t="inlineStr">
        <is>
          <t>138行 14列，源：None 备：</t>
        </is>
      </c>
    </row>
    <row r="2605">
      <c r="EQ2605" s="0" t="inlineStr">
        <is>
          <t>138行 15列，源：nan 备：</t>
        </is>
      </c>
    </row>
    <row r="2606">
      <c r="EQ2606" s="0" t="inlineStr">
        <is>
          <t>138行 16列，源：nan 备：</t>
        </is>
      </c>
    </row>
    <row r="2607">
      <c r="EQ2607" s="0" t="inlineStr">
        <is>
          <t>138行 17列，源：None 备：</t>
        </is>
      </c>
    </row>
    <row r="2608">
      <c r="EQ2608" s="0" t="inlineStr">
        <is>
          <t>138行 18列，源：None 备：</t>
        </is>
      </c>
    </row>
    <row r="2609">
      <c r="EQ2609" s="0" t="inlineStr">
        <is>
          <t>138行 19列，源：None 备：</t>
        </is>
      </c>
    </row>
    <row r="2610">
      <c r="EQ2610" s="0" t="inlineStr">
        <is>
          <t>139行 0列，源：320 备：5</t>
        </is>
      </c>
    </row>
    <row r="2611">
      <c r="EQ2611" s="0" t="inlineStr">
        <is>
          <t>139行 1列，源：nan 备：0</t>
        </is>
      </c>
    </row>
    <row r="2612">
      <c r="EQ2612" s="0" t="inlineStr">
        <is>
          <t>139行 2列，源：nan 备：0</t>
        </is>
      </c>
    </row>
    <row r="2613">
      <c r="EQ2613" s="0" t="inlineStr">
        <is>
          <t>139行 3列，源：nan 备：0</t>
        </is>
      </c>
    </row>
    <row r="2614">
      <c r="EQ2614" s="0" t="inlineStr">
        <is>
          <t>139行 4列，源：nan 备：0</t>
        </is>
      </c>
    </row>
    <row r="2615">
      <c r="EQ2615" s="0" t="inlineStr">
        <is>
          <t>139行 5列，源：None 备：</t>
        </is>
      </c>
    </row>
    <row r="2616">
      <c r="EQ2616" s="0" t="inlineStr">
        <is>
          <t>139行 6列，源：None 备：</t>
        </is>
      </c>
    </row>
    <row r="2617">
      <c r="EQ2617" s="0" t="inlineStr">
        <is>
          <t>139行 7列，源：None 备：</t>
        </is>
      </c>
    </row>
    <row r="2618">
      <c r="EQ2618" s="0" t="inlineStr">
        <is>
          <t>139行 8列，源：None 备：</t>
        </is>
      </c>
    </row>
    <row r="2619">
      <c r="EQ2619" s="0" t="inlineStr">
        <is>
          <t>139行 9列，源：None 备：</t>
        </is>
      </c>
    </row>
    <row r="2620">
      <c r="EQ2620" s="0" t="inlineStr">
        <is>
          <t>139行 10列，源：None 备：</t>
        </is>
      </c>
    </row>
    <row r="2621">
      <c r="EQ2621" s="0" t="inlineStr">
        <is>
          <t>139行 11列，源：None 备：</t>
        </is>
      </c>
    </row>
    <row r="2622">
      <c r="EQ2622" s="0" t="inlineStr">
        <is>
          <t>139行 12列，源：None 备：</t>
        </is>
      </c>
    </row>
    <row r="2623">
      <c r="EQ2623" s="0" t="inlineStr">
        <is>
          <t>139行 13列，源：None 备：</t>
        </is>
      </c>
    </row>
    <row r="2624">
      <c r="EQ2624" s="0" t="inlineStr">
        <is>
          <t>139行 14列，源：None 备：</t>
        </is>
      </c>
    </row>
    <row r="2625">
      <c r="EQ2625" s="0" t="inlineStr">
        <is>
          <t>139行 15列，源：nan 备：</t>
        </is>
      </c>
    </row>
    <row r="2626">
      <c r="EQ2626" s="0" t="inlineStr">
        <is>
          <t>139行 16列，源：nan 备：</t>
        </is>
      </c>
    </row>
    <row r="2627">
      <c r="EQ2627" s="0" t="inlineStr">
        <is>
          <t>139行 17列，源：None 备：</t>
        </is>
      </c>
    </row>
    <row r="2628">
      <c r="EQ2628" s="0" t="inlineStr">
        <is>
          <t>139行 18列，源：None 备：</t>
        </is>
      </c>
    </row>
    <row r="2629">
      <c r="EQ2629" s="0" t="inlineStr">
        <is>
          <t>139行 19列，源：None 备：</t>
        </is>
      </c>
    </row>
    <row r="2630">
      <c r="EQ2630" s="0" t="inlineStr">
        <is>
          <t>140行 0列，源：351 备：502</t>
        </is>
      </c>
    </row>
    <row r="2631">
      <c r="EQ2631" s="0" t="inlineStr">
        <is>
          <t>140行 1列，源：nan 备：</t>
        </is>
      </c>
    </row>
    <row r="2632">
      <c r="EQ2632" s="0" t="inlineStr">
        <is>
          <t>140行 2列，源：nan 备：</t>
        </is>
      </c>
    </row>
    <row r="2633">
      <c r="EQ2633" s="0" t="inlineStr">
        <is>
          <t>140行 3列，源：nan 备：</t>
        </is>
      </c>
    </row>
    <row r="2634">
      <c r="EQ2634" s="0" t="inlineStr">
        <is>
          <t>140行 4列，源：nan 备：</t>
        </is>
      </c>
    </row>
    <row r="2635">
      <c r="EQ2635" s="0" t="inlineStr">
        <is>
          <t>140行 5列，源：None 备：999999999999999999</t>
        </is>
      </c>
    </row>
    <row r="2636">
      <c r="EQ2636" s="0" t="inlineStr">
        <is>
          <t>140行 6列，源：None 备：99999999999999999999999999999999999999</t>
        </is>
      </c>
    </row>
    <row r="2637">
      <c r="EQ2637" s="0" t="inlineStr">
        <is>
          <t>140行 7列，源：None 备：0.99999999999999999999999999999999999999</t>
        </is>
      </c>
    </row>
    <row r="2638">
      <c r="EQ2638" s="0" t="inlineStr">
        <is>
          <t>140行 8列，源：None 备：9999999999999999999999999999.9999999999</t>
        </is>
      </c>
    </row>
    <row r="2639">
      <c r="EQ2639" s="0" t="inlineStr">
        <is>
          <t>140行 9列，源：None 备：999999999999999.9999</t>
        </is>
      </c>
    </row>
    <row r="2640">
      <c r="EQ2640" s="0" t="inlineStr">
        <is>
          <t>140行 10列，源：None 备：999999999999999999</t>
        </is>
      </c>
    </row>
    <row r="2641">
      <c r="EQ2641" s="0" t="inlineStr">
        <is>
          <t>140行 11列，源：None 备：99999999999999999999999999999999999999</t>
        </is>
      </c>
    </row>
    <row r="2642">
      <c r="EQ2642" s="0" t="inlineStr">
        <is>
          <t>140行 12列，源：None 备：0.99999999999999999999999999999999999999</t>
        </is>
      </c>
    </row>
    <row r="2643">
      <c r="EQ2643" s="0" t="inlineStr">
        <is>
          <t>140行 13列，源：None 备：9999999999999999999999999999.9999999999</t>
        </is>
      </c>
    </row>
    <row r="2644">
      <c r="EQ2644" s="0" t="inlineStr">
        <is>
          <t>140行 14列，源：None 备：9999999999999999.99</t>
        </is>
      </c>
    </row>
    <row r="2645">
      <c r="EQ2645" s="0" t="inlineStr">
        <is>
          <t>140行 15列，源：nan 备：</t>
        </is>
      </c>
    </row>
    <row r="2646">
      <c r="EQ2646" s="0" t="inlineStr">
        <is>
          <t>140行 16列，源：nan 备：</t>
        </is>
      </c>
    </row>
    <row r="2647">
      <c r="EQ2647" s="0" t="inlineStr">
        <is>
          <t>140行 17列，源：None 备：</t>
        </is>
      </c>
    </row>
    <row r="2648">
      <c r="EQ2648" s="0" t="inlineStr">
        <is>
          <t>140行 18列，源：None 备：</t>
        </is>
      </c>
    </row>
    <row r="2649">
      <c r="EQ2649" s="0" t="inlineStr">
        <is>
          <t>140行 19列，源：None 备：</t>
        </is>
      </c>
    </row>
    <row r="2650">
      <c r="EQ2650" s="0" t="inlineStr">
        <is>
          <t>141行 0列，源：352 备：504</t>
        </is>
      </c>
    </row>
    <row r="2651">
      <c r="EQ2651" s="0" t="inlineStr">
        <is>
          <t>141行 1列，源：nan 备：</t>
        </is>
      </c>
    </row>
    <row r="2652">
      <c r="EQ2652" s="0" t="inlineStr">
        <is>
          <t>141行 2列，源：nan 备：</t>
        </is>
      </c>
    </row>
    <row r="2653">
      <c r="EQ2653" s="0" t="inlineStr">
        <is>
          <t>141行 3列，源：nan 备：</t>
        </is>
      </c>
    </row>
    <row r="2654">
      <c r="EQ2654" s="0" t="inlineStr">
        <is>
          <t>141行 4列，源：nan 备：</t>
        </is>
      </c>
    </row>
    <row r="2655">
      <c r="EQ2655" s="0" t="inlineStr">
        <is>
          <t>141行 5列，源：None 备：123456789123456789</t>
        </is>
      </c>
    </row>
    <row r="2656">
      <c r="EQ2656" s="0" t="inlineStr">
        <is>
          <t>141行 6列，源：None 备：-1234567890123456789012345</t>
        </is>
      </c>
    </row>
    <row r="2657">
      <c r="EQ2657" s="0" t="inlineStr">
        <is>
          <t>141行 7列，源：None 备：0.00000000000000000000000080000000000000</t>
        </is>
      </c>
    </row>
    <row r="2658">
      <c r="EQ2658" s="0" t="inlineStr">
        <is>
          <t>141行 8列，源：None 备：1234567890123456789012345678.1234567890</t>
        </is>
      </c>
    </row>
    <row r="2659">
      <c r="EQ2659" s="0" t="inlineStr">
        <is>
          <t>141行 9列，源：None 备：-123456789012.1234</t>
        </is>
      </c>
    </row>
    <row r="2660">
      <c r="EQ2660" s="0" t="inlineStr">
        <is>
          <t>141行 10列，源：None 备：123456789123456789</t>
        </is>
      </c>
    </row>
    <row r="2661">
      <c r="EQ2661" s="0" t="inlineStr">
        <is>
          <t>141行 11列，源：None 备：-1234567890123456789012345</t>
        </is>
      </c>
    </row>
    <row r="2662">
      <c r="EQ2662" s="0" t="inlineStr">
        <is>
          <t>141行 12列，源：None 备：0.00000000000000000000000080000000000000</t>
        </is>
      </c>
    </row>
    <row r="2663">
      <c r="EQ2663" s="0" t="inlineStr">
        <is>
          <t>141行 13列，源：None 备：1234567890123456789012345678.1234567890</t>
        </is>
      </c>
    </row>
    <row r="2664">
      <c r="EQ2664" s="0" t="inlineStr">
        <is>
          <t>141行 14列，源：None 备：-123456789012.12</t>
        </is>
      </c>
    </row>
    <row r="2665">
      <c r="EQ2665" s="0" t="inlineStr">
        <is>
          <t>141行 15列，源：nan 备：</t>
        </is>
      </c>
    </row>
    <row r="2666">
      <c r="EQ2666" s="0" t="inlineStr">
        <is>
          <t>141行 16列，源：nan 备：</t>
        </is>
      </c>
    </row>
    <row r="2667">
      <c r="EQ2667" s="0" t="inlineStr">
        <is>
          <t>141行 17列，源：None 备：</t>
        </is>
      </c>
    </row>
    <row r="2668">
      <c r="EQ2668" s="0" t="inlineStr">
        <is>
          <t>141行 18列，源：None 备：</t>
        </is>
      </c>
    </row>
    <row r="2669">
      <c r="EQ2669" s="0" t="inlineStr">
        <is>
          <t>141行 19列，源：None 备：</t>
        </is>
      </c>
    </row>
    <row r="2670">
      <c r="EQ2670" s="0" t="inlineStr">
        <is>
          <t>142行 0列，源：353 备：51</t>
        </is>
      </c>
    </row>
    <row r="2671">
      <c r="EQ2671" s="0" t="inlineStr">
        <is>
          <t>142行 1列，源：nan 备：0</t>
        </is>
      </c>
    </row>
    <row r="2672">
      <c r="EQ2672" s="0" t="inlineStr">
        <is>
          <t>142行 2列，源：nan 备：-32768</t>
        </is>
      </c>
    </row>
    <row r="2673">
      <c r="EQ2673" s="0" t="inlineStr">
        <is>
          <t>142行 3列，源：nan 备：-2147483648</t>
        </is>
      </c>
    </row>
    <row r="2674">
      <c r="EQ2674" s="0" t="inlineStr">
        <is>
          <t>142行 4列，源：nan 备：-9223372036854775808</t>
        </is>
      </c>
    </row>
    <row r="2675">
      <c r="EQ2675" s="0" t="inlineStr">
        <is>
          <t>142行 5列，源：None 备：</t>
        </is>
      </c>
    </row>
    <row r="2676">
      <c r="EQ2676" s="0" t="inlineStr">
        <is>
          <t>142行 6列，源：None 备：</t>
        </is>
      </c>
    </row>
    <row r="2677">
      <c r="EQ2677" s="0" t="inlineStr">
        <is>
          <t>142行 7列，源：None 备：</t>
        </is>
      </c>
    </row>
    <row r="2678">
      <c r="EQ2678" s="0" t="inlineStr">
        <is>
          <t>142行 8列，源：None 备：</t>
        </is>
      </c>
    </row>
    <row r="2679">
      <c r="EQ2679" s="0" t="inlineStr">
        <is>
          <t>142行 9列，源：None 备：</t>
        </is>
      </c>
    </row>
    <row r="2680">
      <c r="EQ2680" s="0" t="inlineStr">
        <is>
          <t>142行 10列，源：None 备：</t>
        </is>
      </c>
    </row>
    <row r="2681">
      <c r="EQ2681" s="0" t="inlineStr">
        <is>
          <t>142行 11列，源：None 备：</t>
        </is>
      </c>
    </row>
    <row r="2682">
      <c r="EQ2682" s="0" t="inlineStr">
        <is>
          <t>142行 12列，源：None 备：</t>
        </is>
      </c>
    </row>
    <row r="2683">
      <c r="EQ2683" s="0" t="inlineStr">
        <is>
          <t>142行 13列，源：None 备：</t>
        </is>
      </c>
    </row>
    <row r="2684">
      <c r="EQ2684" s="0" t="inlineStr">
        <is>
          <t>142行 14列，源：None 备：</t>
        </is>
      </c>
    </row>
    <row r="2685">
      <c r="EQ2685" s="0" t="inlineStr">
        <is>
          <t>142行 15列，源：nan 备：</t>
        </is>
      </c>
    </row>
    <row r="2686">
      <c r="EQ2686" s="0" t="inlineStr">
        <is>
          <t>142行 16列，源：nan 备：</t>
        </is>
      </c>
    </row>
    <row r="2687">
      <c r="EQ2687" s="0" t="inlineStr">
        <is>
          <t>142行 17列，源：None 备：</t>
        </is>
      </c>
    </row>
    <row r="2688">
      <c r="EQ2688" s="0" t="inlineStr">
        <is>
          <t>142行 18列，源：None 备：</t>
        </is>
      </c>
    </row>
    <row r="2689">
      <c r="EQ2689" s="0" t="inlineStr">
        <is>
          <t>142行 19列，源：None 备：</t>
        </is>
      </c>
    </row>
    <row r="2690">
      <c r="EQ2690" s="0" t="inlineStr">
        <is>
          <t>143行 0列，源：354 备：512</t>
        </is>
      </c>
    </row>
    <row r="2691">
      <c r="EQ2691" s="0" t="inlineStr">
        <is>
          <t>143行 1列，源：nan 备：</t>
        </is>
      </c>
    </row>
    <row r="2692">
      <c r="EQ2692" s="0" t="inlineStr">
        <is>
          <t>143行 2列，源：nan 备：</t>
        </is>
      </c>
    </row>
    <row r="2693">
      <c r="EQ2693" s="0" t="inlineStr">
        <is>
          <t>143行 3列，源：nan 备：</t>
        </is>
      </c>
    </row>
    <row r="2694">
      <c r="EQ2694" s="0" t="inlineStr">
        <is>
          <t>143行 4列，源：nan 备：</t>
        </is>
      </c>
    </row>
    <row r="2695">
      <c r="EQ2695" s="0" t="inlineStr">
        <is>
          <t>143行 5列，源：None 备：123</t>
        </is>
      </c>
    </row>
    <row r="2696">
      <c r="EQ2696" s="0" t="inlineStr">
        <is>
          <t>143行 6列，源：None 备：12345678901234567890123789012345678</t>
        </is>
      </c>
    </row>
    <row r="2697">
      <c r="EQ2697" s="0" t="inlineStr">
        <is>
          <t>143行 7列，源：None 备：0.12345678901234590123456789012367800000</t>
        </is>
      </c>
    </row>
    <row r="2698">
      <c r="EQ2698" s="0" t="inlineStr">
        <is>
          <t>143行 8列，源：None 备：123456789012367012345678.1245890000</t>
        </is>
      </c>
    </row>
    <row r="2699">
      <c r="EQ2699" s="0" t="inlineStr">
        <is>
          <t>143行 9列，源：None 备：123456712345.6789</t>
        </is>
      </c>
    </row>
    <row r="2700">
      <c r="EQ2700" s="0" t="inlineStr">
        <is>
          <t>143行 10列，源：None 备：988</t>
        </is>
      </c>
    </row>
    <row r="2701">
      <c r="EQ2701" s="0" t="inlineStr">
        <is>
          <t>143行 11列，源：None 备：987654321098765410987654321098765432</t>
        </is>
      </c>
    </row>
    <row r="2702">
      <c r="EQ2702" s="0" t="inlineStr">
        <is>
          <t>143行 12列，源：None 备：0.98765432109874321098765432109876543200</t>
        </is>
      </c>
    </row>
    <row r="2703">
      <c r="EQ2703" s="0" t="inlineStr">
        <is>
          <t>143行 13列，源：None 备：987654321098765432105432.1098542000</t>
        </is>
      </c>
    </row>
    <row r="2704">
      <c r="EQ2704" s="0" t="inlineStr">
        <is>
          <t>143行 14列，源：None 备：1234567012456.78</t>
        </is>
      </c>
    </row>
    <row r="2705">
      <c r="EQ2705" s="0" t="inlineStr">
        <is>
          <t>143行 15列，源：nan 备：</t>
        </is>
      </c>
    </row>
    <row r="2706">
      <c r="EQ2706" s="0" t="inlineStr">
        <is>
          <t>143行 16列，源：nan 备：</t>
        </is>
      </c>
    </row>
    <row r="2707">
      <c r="EQ2707" s="0" t="inlineStr">
        <is>
          <t>143行 17列，源：None 备：</t>
        </is>
      </c>
    </row>
    <row r="2708">
      <c r="EQ2708" s="0" t="inlineStr">
        <is>
          <t>143行 18列，源：None 备：</t>
        </is>
      </c>
    </row>
    <row r="2709">
      <c r="EQ2709" s="0" t="inlineStr">
        <is>
          <t>143行 19列，源：None 备：</t>
        </is>
      </c>
    </row>
    <row r="2710">
      <c r="EQ2710" s="0" t="inlineStr">
        <is>
          <t>144行 0列，源：355 备：514</t>
        </is>
      </c>
    </row>
    <row r="2711">
      <c r="EQ2711" s="0" t="inlineStr">
        <is>
          <t>144行 1列，源：nan 备：</t>
        </is>
      </c>
    </row>
    <row r="2712">
      <c r="EQ2712" s="0" t="inlineStr">
        <is>
          <t>144行 2列，源：nan 备：</t>
        </is>
      </c>
    </row>
    <row r="2713">
      <c r="EQ2713" s="0" t="inlineStr">
        <is>
          <t>144行 3列，源：nan 备：</t>
        </is>
      </c>
    </row>
    <row r="2714">
      <c r="EQ2714" s="0" t="inlineStr">
        <is>
          <t>144行 4列，源：nan 备：</t>
        </is>
      </c>
    </row>
    <row r="2715">
      <c r="EQ2715" s="0" t="inlineStr">
        <is>
          <t>144行 5列，源：None 备：1000000000000000</t>
        </is>
      </c>
    </row>
    <row r="2716">
      <c r="EQ2716" s="0" t="inlineStr">
        <is>
          <t>144行 6列，源：None 备：99999999999999999999999999999999</t>
        </is>
      </c>
    </row>
    <row r="2717">
      <c r="EQ2717" s="0" t="inlineStr">
        <is>
          <t>144行 7列，源：None 备：0.99999999999999999999999999999900000000</t>
        </is>
      </c>
    </row>
    <row r="2718">
      <c r="EQ2718" s="0" t="inlineStr">
        <is>
          <t>144行 8列，源：None 备：9999999999999999999999.9999990000</t>
        </is>
      </c>
    </row>
    <row r="2719">
      <c r="EQ2719" s="0" t="inlineStr">
        <is>
          <t>144行 9列，源：None 备：999999999999.9990</t>
        </is>
      </c>
    </row>
    <row r="2720">
      <c r="EQ2720" s="0" t="inlineStr">
        <is>
          <t>144行 10列，源：None 备：100000000000000</t>
        </is>
      </c>
    </row>
    <row r="2721">
      <c r="EQ2721" s="0" t="inlineStr">
        <is>
          <t>144行 11列，源：None 备：999999999999999999999</t>
        </is>
      </c>
    </row>
    <row r="2722">
      <c r="EQ2722" s="0" t="inlineStr">
        <is>
          <t>144行 12列，源：None 备：0.99999999999999999999999999900000000000</t>
        </is>
      </c>
    </row>
    <row r="2723">
      <c r="EQ2723" s="0" t="inlineStr">
        <is>
          <t>144行 13列，源：None 备：999999999999999999999.9999990000</t>
        </is>
      </c>
    </row>
    <row r="2724">
      <c r="EQ2724" s="0" t="inlineStr">
        <is>
          <t>144行 14列，源：None 备：9999999999.99</t>
        </is>
      </c>
    </row>
    <row r="2725">
      <c r="EQ2725" s="0" t="inlineStr">
        <is>
          <t>144行 15列，源：nan 备：</t>
        </is>
      </c>
    </row>
    <row r="2726">
      <c r="EQ2726" s="0" t="inlineStr">
        <is>
          <t>144行 16列，源：nan 备：</t>
        </is>
      </c>
    </row>
    <row r="2727">
      <c r="EQ2727" s="0" t="inlineStr">
        <is>
          <t>144行 17列，源：None 备：</t>
        </is>
      </c>
    </row>
    <row r="2728">
      <c r="EQ2728" s="0" t="inlineStr">
        <is>
          <t>144行 18列，源：None 备：</t>
        </is>
      </c>
    </row>
    <row r="2729">
      <c r="EQ2729" s="0" t="inlineStr">
        <is>
          <t>144行 19列，源：None 备：</t>
        </is>
      </c>
    </row>
    <row r="2730">
      <c r="EQ2730" s="0" t="inlineStr">
        <is>
          <t>145行 0列，源：356 备：515</t>
        </is>
      </c>
    </row>
    <row r="2731">
      <c r="EQ2731" s="0" t="inlineStr">
        <is>
          <t>145行 1列，源：nan 备：</t>
        </is>
      </c>
    </row>
    <row r="2732">
      <c r="EQ2732" s="0" t="inlineStr">
        <is>
          <t>145行 2列，源：nan 备：</t>
        </is>
      </c>
    </row>
    <row r="2733">
      <c r="EQ2733" s="0" t="inlineStr">
        <is>
          <t>145行 3列，源：nan 备：</t>
        </is>
      </c>
    </row>
    <row r="2734">
      <c r="EQ2734" s="0" t="inlineStr">
        <is>
          <t>145行 4列，源：nan 备：</t>
        </is>
      </c>
    </row>
    <row r="2735">
      <c r="EQ2735" s="0" t="inlineStr">
        <is>
          <t>145行 5列，源：None 备：0</t>
        </is>
      </c>
    </row>
    <row r="2736">
      <c r="EQ2736" s="0" t="inlineStr">
        <is>
          <t>145行 6列，源：None 备：1</t>
        </is>
      </c>
    </row>
    <row r="2737">
      <c r="EQ2737" s="0" t="inlineStr">
        <is>
          <t>145行 7列，源：None 备：0.00000000000000000000000000100000000000</t>
        </is>
      </c>
    </row>
    <row r="2738">
      <c r="EQ2738" s="0" t="inlineStr">
        <is>
          <t>145行 8列，源：None 备：0.0000000010</t>
        </is>
      </c>
    </row>
    <row r="2739">
      <c r="EQ2739" s="0" t="inlineStr">
        <is>
          <t>145行 9列，源：None 备：0.0001</t>
        </is>
      </c>
    </row>
    <row r="2740">
      <c r="EQ2740" s="0" t="inlineStr">
        <is>
          <t>145行 10列，源：None 备：0</t>
        </is>
      </c>
    </row>
    <row r="2741">
      <c r="EQ2741" s="0" t="inlineStr">
        <is>
          <t>145行 11列，源：None 备：1</t>
        </is>
      </c>
    </row>
    <row r="2742">
      <c r="EQ2742" s="0" t="inlineStr">
        <is>
          <t>145行 12列，源：None 备：0.00000000000000000000000000000100000000</t>
        </is>
      </c>
    </row>
    <row r="2743">
      <c r="EQ2743" s="0" t="inlineStr">
        <is>
          <t>145行 13列，源：None 备：0.0000010000</t>
        </is>
      </c>
    </row>
    <row r="2744">
      <c r="EQ2744" s="0" t="inlineStr">
        <is>
          <t>145行 14列，源：None 备：0.01</t>
        </is>
      </c>
    </row>
    <row r="2745">
      <c r="EQ2745" s="0" t="inlineStr">
        <is>
          <t>145行 15列，源：nan 备：</t>
        </is>
      </c>
    </row>
    <row r="2746">
      <c r="EQ2746" s="0" t="inlineStr">
        <is>
          <t>145行 16列，源：nan 备：</t>
        </is>
      </c>
    </row>
    <row r="2747">
      <c r="EQ2747" s="0" t="inlineStr">
        <is>
          <t>145行 17列，源：None 备：</t>
        </is>
      </c>
    </row>
    <row r="2748">
      <c r="EQ2748" s="0" t="inlineStr">
        <is>
          <t>145行 18列，源：None 备：</t>
        </is>
      </c>
    </row>
    <row r="2749">
      <c r="EQ2749" s="0" t="inlineStr">
        <is>
          <t>145行 19列，源：None 备：</t>
        </is>
      </c>
    </row>
    <row r="2750">
      <c r="EQ2750" s="0" t="inlineStr">
        <is>
          <t>146行 0列，源：357 备：52</t>
        </is>
      </c>
    </row>
    <row r="2751">
      <c r="EQ2751" s="0" t="inlineStr">
        <is>
          <t>146行 1列，源：nan 备：255</t>
        </is>
      </c>
    </row>
    <row r="2752">
      <c r="EQ2752" s="0" t="inlineStr">
        <is>
          <t>146行 2列，源：nan 备：32767</t>
        </is>
      </c>
    </row>
    <row r="2753">
      <c r="EQ2753" s="0" t="inlineStr">
        <is>
          <t>146行 3列，源：nan 备：2147483647</t>
        </is>
      </c>
    </row>
    <row r="2754">
      <c r="EQ2754" s="0" t="inlineStr">
        <is>
          <t>146行 4列，源：nan 备：9223372036854775807</t>
        </is>
      </c>
    </row>
    <row r="2755">
      <c r="EQ2755" s="0" t="inlineStr">
        <is>
          <t>146行 5列，源：None 备：</t>
        </is>
      </c>
    </row>
    <row r="2756">
      <c r="EQ2756" s="0" t="inlineStr">
        <is>
          <t>146行 6列，源：None 备：</t>
        </is>
      </c>
    </row>
    <row r="2757">
      <c r="EQ2757" s="0" t="inlineStr">
        <is>
          <t>146行 7列，源：None 备：</t>
        </is>
      </c>
    </row>
    <row r="2758">
      <c r="EQ2758" s="0" t="inlineStr">
        <is>
          <t>146行 8列，源：None 备：</t>
        </is>
      </c>
    </row>
    <row r="2759">
      <c r="EQ2759" s="0" t="inlineStr">
        <is>
          <t>146行 9列，源：None 备：</t>
        </is>
      </c>
    </row>
    <row r="2760">
      <c r="EQ2760" s="0" t="inlineStr">
        <is>
          <t>146行 10列，源：None 备：</t>
        </is>
      </c>
    </row>
    <row r="2761">
      <c r="EQ2761" s="0" t="inlineStr">
        <is>
          <t>146行 11列，源：None 备：</t>
        </is>
      </c>
    </row>
    <row r="2762">
      <c r="EQ2762" s="0" t="inlineStr">
        <is>
          <t>146行 12列，源：None 备：</t>
        </is>
      </c>
    </row>
    <row r="2763">
      <c r="EQ2763" s="0" t="inlineStr">
        <is>
          <t>146行 13列，源：None 备：</t>
        </is>
      </c>
    </row>
    <row r="2764">
      <c r="EQ2764" s="0" t="inlineStr">
        <is>
          <t>146行 14列，源：None 备：</t>
        </is>
      </c>
    </row>
    <row r="2765">
      <c r="EQ2765" s="0" t="inlineStr">
        <is>
          <t>146行 15列，源：nan 备：</t>
        </is>
      </c>
    </row>
    <row r="2766">
      <c r="EQ2766" s="0" t="inlineStr">
        <is>
          <t>146行 16列，源：nan 备：</t>
        </is>
      </c>
    </row>
    <row r="2767">
      <c r="EQ2767" s="0" t="inlineStr">
        <is>
          <t>146行 17列，源：None 备：</t>
        </is>
      </c>
    </row>
    <row r="2768">
      <c r="EQ2768" s="0" t="inlineStr">
        <is>
          <t>146行 18列，源：None 备：</t>
        </is>
      </c>
    </row>
    <row r="2769">
      <c r="EQ2769" s="0" t="inlineStr">
        <is>
          <t>146行 19列，源：None 备：</t>
        </is>
      </c>
    </row>
    <row r="2770">
      <c r="EQ2770" s="0" t="inlineStr">
        <is>
          <t>147行 0列，源：358 备：53</t>
        </is>
      </c>
    </row>
    <row r="2771">
      <c r="EQ2771" s="0" t="inlineStr">
        <is>
          <t>147行 1列，源：nan 备：</t>
        </is>
      </c>
    </row>
    <row r="2772">
      <c r="EQ2772" s="0" t="inlineStr">
        <is>
          <t>147行 2列，源：nan 备：</t>
        </is>
      </c>
    </row>
    <row r="2773">
      <c r="EQ2773" s="0" t="inlineStr">
        <is>
          <t>147行 3列，源：nan 备：</t>
        </is>
      </c>
    </row>
    <row r="2774">
      <c r="EQ2774" s="0" t="inlineStr">
        <is>
          <t>147行 4列，源：nan 备：</t>
        </is>
      </c>
    </row>
    <row r="2775">
      <c r="EQ2775" s="0" t="inlineStr">
        <is>
          <t>147行 5列，源：None 备：</t>
        </is>
      </c>
    </row>
    <row r="2776">
      <c r="EQ2776" s="0" t="inlineStr">
        <is>
          <t>147行 6列，源：None 备：</t>
        </is>
      </c>
    </row>
    <row r="2777">
      <c r="EQ2777" s="0" t="inlineStr">
        <is>
          <t>147行 7列，源：None 备：</t>
        </is>
      </c>
    </row>
    <row r="2778">
      <c r="EQ2778" s="0" t="inlineStr">
        <is>
          <t>147行 8列，源：None 备：</t>
        </is>
      </c>
    </row>
    <row r="2779">
      <c r="EQ2779" s="0" t="inlineStr">
        <is>
          <t>147行 9列，源：None 备：</t>
        </is>
      </c>
    </row>
    <row r="2780">
      <c r="EQ2780" s="0" t="inlineStr">
        <is>
          <t>147行 10列，源：None 备：</t>
        </is>
      </c>
    </row>
    <row r="2781">
      <c r="EQ2781" s="0" t="inlineStr">
        <is>
          <t>147行 11列，源：None 备：</t>
        </is>
      </c>
    </row>
    <row r="2782">
      <c r="EQ2782" s="0" t="inlineStr">
        <is>
          <t>147行 12列，源：None 备：</t>
        </is>
      </c>
    </row>
    <row r="2783">
      <c r="EQ2783" s="0" t="inlineStr">
        <is>
          <t>147行 13列，源：None 备：</t>
        </is>
      </c>
    </row>
    <row r="2784">
      <c r="EQ2784" s="0" t="inlineStr">
        <is>
          <t>147行 14列，源：None 备：</t>
        </is>
      </c>
    </row>
    <row r="2785">
      <c r="EQ2785" s="0" t="inlineStr">
        <is>
          <t>147行 15列，源：nan 备：</t>
        </is>
      </c>
    </row>
    <row r="2786">
      <c r="EQ2786" s="0" t="inlineStr">
        <is>
          <t>147行 16列，源：nan 备：</t>
        </is>
      </c>
    </row>
    <row r="2787">
      <c r="EQ2787" s="0" t="inlineStr">
        <is>
          <t>147行 17列，源：None 备：</t>
        </is>
      </c>
    </row>
    <row r="2788">
      <c r="EQ2788" s="0" t="inlineStr">
        <is>
          <t>147行 18列，源：None 备：</t>
        </is>
      </c>
    </row>
    <row r="2789">
      <c r="EQ2789" s="0" t="inlineStr">
        <is>
          <t>147行 19列，源：None 备：</t>
        </is>
      </c>
    </row>
    <row r="2790">
      <c r="EQ2790" s="0" t="inlineStr">
        <is>
          <t>148行 0列，源：359 备：54</t>
        </is>
      </c>
    </row>
    <row r="2791">
      <c r="EQ2791" s="0" t="inlineStr">
        <is>
          <t>148行 1列，源：nan 备：123</t>
        </is>
      </c>
    </row>
    <row r="2792">
      <c r="EQ2792" s="0" t="inlineStr">
        <is>
          <t>148行 2列，源：nan 备：12345</t>
        </is>
      </c>
    </row>
    <row r="2793">
      <c r="EQ2793" s="0" t="inlineStr">
        <is>
          <t>148行 3列，源：nan 备：1234567890</t>
        </is>
      </c>
    </row>
    <row r="2794">
      <c r="EQ2794" s="0" t="inlineStr">
        <is>
          <t>148行 4列，源：nan 备：1234567890123456</t>
        </is>
      </c>
    </row>
    <row r="2795">
      <c r="EQ2795" s="0" t="inlineStr">
        <is>
          <t>148行 5列，源：None 备：</t>
        </is>
      </c>
    </row>
    <row r="2796">
      <c r="EQ2796" s="0" t="inlineStr">
        <is>
          <t>148行 6列，源：None 备：</t>
        </is>
      </c>
    </row>
    <row r="2797">
      <c r="EQ2797" s="0" t="inlineStr">
        <is>
          <t>148行 7列，源：None 备：</t>
        </is>
      </c>
    </row>
    <row r="2798">
      <c r="EQ2798" s="0" t="inlineStr">
        <is>
          <t>148行 8列，源：None 备：</t>
        </is>
      </c>
    </row>
    <row r="2799">
      <c r="EQ2799" s="0" t="inlineStr">
        <is>
          <t>148行 9列，源：None 备：</t>
        </is>
      </c>
    </row>
    <row r="2800">
      <c r="EQ2800" s="0" t="inlineStr">
        <is>
          <t>148行 10列，源：None 备：</t>
        </is>
      </c>
    </row>
    <row r="2801">
      <c r="EQ2801" s="0" t="inlineStr">
        <is>
          <t>148行 11列，源：None 备：</t>
        </is>
      </c>
    </row>
    <row r="2802">
      <c r="EQ2802" s="0" t="inlineStr">
        <is>
          <t>148行 12列，源：None 备：</t>
        </is>
      </c>
    </row>
    <row r="2803">
      <c r="EQ2803" s="0" t="inlineStr">
        <is>
          <t>148行 13列，源：None 备：</t>
        </is>
      </c>
    </row>
    <row r="2804">
      <c r="EQ2804" s="0" t="inlineStr">
        <is>
          <t>148行 14列，源：None 备：</t>
        </is>
      </c>
    </row>
    <row r="2805">
      <c r="EQ2805" s="0" t="inlineStr">
        <is>
          <t>148行 15列，源：nan 备：</t>
        </is>
      </c>
    </row>
    <row r="2806">
      <c r="EQ2806" s="0" t="inlineStr">
        <is>
          <t>148行 16列，源：nan 备：</t>
        </is>
      </c>
    </row>
    <row r="2807">
      <c r="EQ2807" s="0" t="inlineStr">
        <is>
          <t>148行 17列，源：None 备：</t>
        </is>
      </c>
    </row>
    <row r="2808">
      <c r="EQ2808" s="0" t="inlineStr">
        <is>
          <t>148行 18列，源：None 备：</t>
        </is>
      </c>
    </row>
    <row r="2809">
      <c r="EQ2809" s="0" t="inlineStr">
        <is>
          <t>148行 19列，源：None 备：</t>
        </is>
      </c>
    </row>
    <row r="2810">
      <c r="EQ2810" s="0" t="inlineStr">
        <is>
          <t>149行 0列，源：360 备：55</t>
        </is>
      </c>
    </row>
    <row r="2811">
      <c r="EQ2811" s="0" t="inlineStr">
        <is>
          <t>149行 1列，源：nan 备：0</t>
        </is>
      </c>
    </row>
    <row r="2812">
      <c r="EQ2812" s="0" t="inlineStr">
        <is>
          <t>149行 2列，源：nan 备：0</t>
        </is>
      </c>
    </row>
    <row r="2813">
      <c r="EQ2813" s="0" t="inlineStr">
        <is>
          <t>149行 3列，源：nan 备：0</t>
        </is>
      </c>
    </row>
    <row r="2814">
      <c r="EQ2814" s="0" t="inlineStr">
        <is>
          <t>149行 4列，源：nan 备：0</t>
        </is>
      </c>
    </row>
    <row r="2815">
      <c r="EQ2815" s="0" t="inlineStr">
        <is>
          <t>149行 5列，源：None 备：</t>
        </is>
      </c>
    </row>
    <row r="2816">
      <c r="EQ2816" s="0" t="inlineStr">
        <is>
          <t>149行 6列，源：None 备：</t>
        </is>
      </c>
    </row>
    <row r="2817">
      <c r="EQ2817" s="0" t="inlineStr">
        <is>
          <t>149行 7列，源：None 备：</t>
        </is>
      </c>
    </row>
    <row r="2818">
      <c r="EQ2818" s="0" t="inlineStr">
        <is>
          <t>149行 8列，源：None 备：</t>
        </is>
      </c>
    </row>
    <row r="2819">
      <c r="EQ2819" s="0" t="inlineStr">
        <is>
          <t>149行 9列，源：None 备：</t>
        </is>
      </c>
    </row>
    <row r="2820">
      <c r="EQ2820" s="0" t="inlineStr">
        <is>
          <t>149行 10列，源：None 备：</t>
        </is>
      </c>
    </row>
    <row r="2821">
      <c r="EQ2821" s="0" t="inlineStr">
        <is>
          <t>149行 11列，源：None 备：</t>
        </is>
      </c>
    </row>
    <row r="2822">
      <c r="EQ2822" s="0" t="inlineStr">
        <is>
          <t>149行 12列，源：None 备：</t>
        </is>
      </c>
    </row>
    <row r="2823">
      <c r="EQ2823" s="0" t="inlineStr">
        <is>
          <t>149行 13列，源：None 备：</t>
        </is>
      </c>
    </row>
    <row r="2824">
      <c r="EQ2824" s="0" t="inlineStr">
        <is>
          <t>149行 14列，源：None 备：</t>
        </is>
      </c>
    </row>
    <row r="2825">
      <c r="EQ2825" s="0" t="inlineStr">
        <is>
          <t>149行 15列，源：nan 备：</t>
        </is>
      </c>
    </row>
    <row r="2826">
      <c r="EQ2826" s="0" t="inlineStr">
        <is>
          <t>149行 16列，源：nan 备：</t>
        </is>
      </c>
    </row>
    <row r="2827">
      <c r="EQ2827" s="0" t="inlineStr">
        <is>
          <t>149行 17列，源：None 备：</t>
        </is>
      </c>
    </row>
    <row r="2828">
      <c r="EQ2828" s="0" t="inlineStr">
        <is>
          <t>149行 18列，源：None 备：</t>
        </is>
      </c>
    </row>
    <row r="2829">
      <c r="EQ2829" s="0" t="inlineStr">
        <is>
          <t>149行 19列，源：None 备：</t>
        </is>
      </c>
    </row>
    <row r="2830">
      <c r="EQ2830" s="0" t="inlineStr">
        <is>
          <t>150行 0列，源：361 备：56</t>
        </is>
      </c>
    </row>
    <row r="2831">
      <c r="EQ2831" s="0" t="inlineStr">
        <is>
          <t>150行 1列，源：nan 备：127</t>
        </is>
      </c>
    </row>
    <row r="2832">
      <c r="EQ2832" s="0" t="inlineStr">
        <is>
          <t>150行 2列，源：nan 备：255</t>
        </is>
      </c>
    </row>
    <row r="2833">
      <c r="EQ2833" s="0" t="inlineStr">
        <is>
          <t>150行 3列，源：nan 备：65535</t>
        </is>
      </c>
    </row>
    <row r="2834">
      <c r="EQ2834" s="0" t="inlineStr">
        <is>
          <t>150行 4列，源：nan 备：4294967295</t>
        </is>
      </c>
    </row>
    <row r="2835">
      <c r="EQ2835" s="0" t="inlineStr">
        <is>
          <t>150行 5列，源：None 备：</t>
        </is>
      </c>
    </row>
    <row r="2836">
      <c r="EQ2836" s="0" t="inlineStr">
        <is>
          <t>150行 6列，源：None 备：</t>
        </is>
      </c>
    </row>
    <row r="2837">
      <c r="EQ2837" s="0" t="inlineStr">
        <is>
          <t>150行 7列，源：None 备：</t>
        </is>
      </c>
    </row>
    <row r="2838">
      <c r="EQ2838" s="0" t="inlineStr">
        <is>
          <t>150行 8列，源：None 备：</t>
        </is>
      </c>
    </row>
    <row r="2839">
      <c r="EQ2839" s="0" t="inlineStr">
        <is>
          <t>150行 9列，源：None 备：</t>
        </is>
      </c>
    </row>
    <row r="2840">
      <c r="EQ2840" s="0" t="inlineStr">
        <is>
          <t>150行 10列，源：None 备：</t>
        </is>
      </c>
    </row>
    <row r="2841">
      <c r="EQ2841" s="0" t="inlineStr">
        <is>
          <t>150行 11列，源：None 备：</t>
        </is>
      </c>
    </row>
    <row r="2842">
      <c r="EQ2842" s="0" t="inlineStr">
        <is>
          <t>150行 12列，源：None 备：</t>
        </is>
      </c>
    </row>
    <row r="2843">
      <c r="EQ2843" s="0" t="inlineStr">
        <is>
          <t>150行 13列，源：None 备：</t>
        </is>
      </c>
    </row>
    <row r="2844">
      <c r="EQ2844" s="0" t="inlineStr">
        <is>
          <t>150行 14列，源：None 备：</t>
        </is>
      </c>
    </row>
    <row r="2845">
      <c r="EQ2845" s="0" t="inlineStr">
        <is>
          <t>150行 15列，源：nan 备：</t>
        </is>
      </c>
    </row>
    <row r="2846">
      <c r="EQ2846" s="0" t="inlineStr">
        <is>
          <t>150行 16列，源：nan 备：</t>
        </is>
      </c>
    </row>
    <row r="2847">
      <c r="EQ2847" s="0" t="inlineStr">
        <is>
          <t>150行 17列，源：None 备：</t>
        </is>
      </c>
    </row>
    <row r="2848">
      <c r="EQ2848" s="0" t="inlineStr">
        <is>
          <t>150行 18列，源：None 备：</t>
        </is>
      </c>
    </row>
    <row r="2849">
      <c r="EQ2849" s="0" t="inlineStr">
        <is>
          <t>150行 19列，源：None 备：</t>
        </is>
      </c>
    </row>
    <row r="2850">
      <c r="EQ2850" s="0" t="inlineStr">
        <is>
          <t>151行 0列，源：362 备：57</t>
        </is>
      </c>
    </row>
    <row r="2851">
      <c r="EQ2851" s="0" t="inlineStr">
        <is>
          <t>151行 1列，源：nan 备：255</t>
        </is>
      </c>
    </row>
    <row r="2852">
      <c r="EQ2852" s="0" t="inlineStr">
        <is>
          <t>151行 2列，源：nan 备：32767</t>
        </is>
      </c>
    </row>
    <row r="2853">
      <c r="EQ2853" s="0" t="inlineStr">
        <is>
          <t>151行 3列，源：nan 备：2147483647</t>
        </is>
      </c>
    </row>
    <row r="2854">
      <c r="EQ2854" s="0" t="inlineStr">
        <is>
          <t>151行 4列，源：nan 备：9223372036854775807</t>
        </is>
      </c>
    </row>
    <row r="2855">
      <c r="EQ2855" s="0" t="inlineStr">
        <is>
          <t>151行 5列，源：None 备：</t>
        </is>
      </c>
    </row>
    <row r="2856">
      <c r="EQ2856" s="0" t="inlineStr">
        <is>
          <t>151行 6列，源：None 备：</t>
        </is>
      </c>
    </row>
    <row r="2857">
      <c r="EQ2857" s="0" t="inlineStr">
        <is>
          <t>151行 7列，源：None 备：</t>
        </is>
      </c>
    </row>
    <row r="2858">
      <c r="EQ2858" s="0" t="inlineStr">
        <is>
          <t>151行 8列，源：None 备：</t>
        </is>
      </c>
    </row>
    <row r="2859">
      <c r="EQ2859" s="0" t="inlineStr">
        <is>
          <t>151行 9列，源：None 备：</t>
        </is>
      </c>
    </row>
    <row r="2860">
      <c r="EQ2860" s="0" t="inlineStr">
        <is>
          <t>151行 10列，源：None 备：</t>
        </is>
      </c>
    </row>
    <row r="2861">
      <c r="EQ2861" s="0" t="inlineStr">
        <is>
          <t>151行 11列，源：None 备：</t>
        </is>
      </c>
    </row>
    <row r="2862">
      <c r="EQ2862" s="0" t="inlineStr">
        <is>
          <t>151行 12列，源：None 备：</t>
        </is>
      </c>
    </row>
    <row r="2863">
      <c r="EQ2863" s="0" t="inlineStr">
        <is>
          <t>151行 13列，源：None 备：</t>
        </is>
      </c>
    </row>
    <row r="2864">
      <c r="EQ2864" s="0" t="inlineStr">
        <is>
          <t>151行 14列，源：None 备：</t>
        </is>
      </c>
    </row>
    <row r="2865">
      <c r="EQ2865" s="0" t="inlineStr">
        <is>
          <t>151行 15列，源：nan 备：</t>
        </is>
      </c>
    </row>
    <row r="2866">
      <c r="EQ2866" s="0" t="inlineStr">
        <is>
          <t>151行 16列，源：nan 备：</t>
        </is>
      </c>
    </row>
    <row r="2867">
      <c r="EQ2867" s="0" t="inlineStr">
        <is>
          <t>151行 17列，源：None 备：</t>
        </is>
      </c>
    </row>
    <row r="2868">
      <c r="EQ2868" s="0" t="inlineStr">
        <is>
          <t>151行 18列，源：None 备：</t>
        </is>
      </c>
    </row>
    <row r="2869">
      <c r="EQ2869" s="0" t="inlineStr">
        <is>
          <t>151行 19列，源：None 备：</t>
        </is>
      </c>
    </row>
    <row r="2870">
      <c r="EQ2870" s="0" t="inlineStr">
        <is>
          <t>152行 0列，源：363 备：58</t>
        </is>
      </c>
    </row>
    <row r="2871">
      <c r="EQ2871" s="0" t="inlineStr">
        <is>
          <t>152行 1列，源：nan 备：0</t>
        </is>
      </c>
    </row>
    <row r="2872">
      <c r="EQ2872" s="0" t="inlineStr">
        <is>
          <t>152行 2列，源：nan 备：-32768</t>
        </is>
      </c>
    </row>
    <row r="2873">
      <c r="EQ2873" s="0" t="inlineStr">
        <is>
          <t>152行 3列，源：nan 备：-2147483648</t>
        </is>
      </c>
    </row>
    <row r="2874">
      <c r="EQ2874" s="0" t="inlineStr">
        <is>
          <t>152行 4列，源：nan 备：-9223372036854775808</t>
        </is>
      </c>
    </row>
    <row r="2875">
      <c r="EQ2875" s="0" t="inlineStr">
        <is>
          <t>152行 5列，源：None 备：</t>
        </is>
      </c>
    </row>
    <row r="2876">
      <c r="EQ2876" s="0" t="inlineStr">
        <is>
          <t>152行 6列，源：None 备：</t>
        </is>
      </c>
    </row>
    <row r="2877">
      <c r="EQ2877" s="0" t="inlineStr">
        <is>
          <t>152行 7列，源：None 备：</t>
        </is>
      </c>
    </row>
    <row r="2878">
      <c r="EQ2878" s="0" t="inlineStr">
        <is>
          <t>152行 8列，源：None 备：</t>
        </is>
      </c>
    </row>
    <row r="2879">
      <c r="EQ2879" s="0" t="inlineStr">
        <is>
          <t>152行 9列，源：None 备：</t>
        </is>
      </c>
    </row>
    <row r="2880">
      <c r="EQ2880" s="0" t="inlineStr">
        <is>
          <t>152行 10列，源：None 备：</t>
        </is>
      </c>
    </row>
    <row r="2881">
      <c r="EQ2881" s="0" t="inlineStr">
        <is>
          <t>152行 11列，源：None 备：</t>
        </is>
      </c>
    </row>
    <row r="2882">
      <c r="EQ2882" s="0" t="inlineStr">
        <is>
          <t>152行 12列，源：None 备：</t>
        </is>
      </c>
    </row>
    <row r="2883">
      <c r="EQ2883" s="0" t="inlineStr">
        <is>
          <t>152行 13列，源：None 备：</t>
        </is>
      </c>
    </row>
    <row r="2884">
      <c r="EQ2884" s="0" t="inlineStr">
        <is>
          <t>152行 14列，源：None 备：</t>
        </is>
      </c>
    </row>
    <row r="2885">
      <c r="EQ2885" s="0" t="inlineStr">
        <is>
          <t>152行 15列，源：nan 备：</t>
        </is>
      </c>
    </row>
    <row r="2886">
      <c r="EQ2886" s="0" t="inlineStr">
        <is>
          <t>152行 16列，源：nan 备：</t>
        </is>
      </c>
    </row>
    <row r="2887">
      <c r="EQ2887" s="0" t="inlineStr">
        <is>
          <t>152行 17列，源：None 备：</t>
        </is>
      </c>
    </row>
    <row r="2888">
      <c r="EQ2888" s="0" t="inlineStr">
        <is>
          <t>152行 18列，源：None 备：</t>
        </is>
      </c>
    </row>
    <row r="2889">
      <c r="EQ2889" s="0" t="inlineStr">
        <is>
          <t>152行 19列，源：None 备：</t>
        </is>
      </c>
    </row>
    <row r="2890">
      <c r="EQ2890" s="0" t="inlineStr">
        <is>
          <t>153行 0列，源：364 备：59</t>
        </is>
      </c>
    </row>
    <row r="2891">
      <c r="EQ2891" s="0" t="inlineStr">
        <is>
          <t>153行 1列，源：nan 备：42</t>
        </is>
      </c>
    </row>
    <row r="2892">
      <c r="EQ2892" s="0" t="inlineStr">
        <is>
          <t>153行 2列，源：nan 备：12345</t>
        </is>
      </c>
    </row>
    <row r="2893">
      <c r="EQ2893" s="0" t="inlineStr">
        <is>
          <t>153行 3列，源：nan 备：123456789</t>
        </is>
      </c>
    </row>
    <row r="2894">
      <c r="EQ2894" s="0" t="inlineStr">
        <is>
          <t>153行 4列，源：nan 备：123456789012345</t>
        </is>
      </c>
    </row>
    <row r="2895">
      <c r="EQ2895" s="0" t="inlineStr">
        <is>
          <t>153行 5列，源：None 备：</t>
        </is>
      </c>
    </row>
    <row r="2896">
      <c r="EQ2896" s="0" t="inlineStr">
        <is>
          <t>153行 6列，源：None 备：</t>
        </is>
      </c>
    </row>
    <row r="2897">
      <c r="EQ2897" s="0" t="inlineStr">
        <is>
          <t>153行 7列，源：None 备：</t>
        </is>
      </c>
    </row>
    <row r="2898">
      <c r="EQ2898" s="0" t="inlineStr">
        <is>
          <t>153行 8列，源：None 备：</t>
        </is>
      </c>
    </row>
    <row r="2899">
      <c r="EQ2899" s="0" t="inlineStr">
        <is>
          <t>153行 9列，源：None 备：</t>
        </is>
      </c>
    </row>
    <row r="2900">
      <c r="EQ2900" s="0" t="inlineStr">
        <is>
          <t>153行 10列，源：None 备：</t>
        </is>
      </c>
    </row>
    <row r="2901">
      <c r="EQ2901" s="0" t="inlineStr">
        <is>
          <t>153行 11列，源：None 备：</t>
        </is>
      </c>
    </row>
    <row r="2902">
      <c r="EQ2902" s="0" t="inlineStr">
        <is>
          <t>153行 12列，源：None 备：</t>
        </is>
      </c>
    </row>
    <row r="2903">
      <c r="EQ2903" s="0" t="inlineStr">
        <is>
          <t>153行 13列，源：None 备：</t>
        </is>
      </c>
    </row>
    <row r="2904">
      <c r="EQ2904" s="0" t="inlineStr">
        <is>
          <t>153行 14列，源：None 备：</t>
        </is>
      </c>
    </row>
    <row r="2905">
      <c r="EQ2905" s="0" t="inlineStr">
        <is>
          <t>153行 15列，源：nan 备：</t>
        </is>
      </c>
    </row>
    <row r="2906">
      <c r="EQ2906" s="0" t="inlineStr">
        <is>
          <t>153行 16列，源：nan 备：</t>
        </is>
      </c>
    </row>
    <row r="2907">
      <c r="EQ2907" s="0" t="inlineStr">
        <is>
          <t>153行 17列，源：None 备：</t>
        </is>
      </c>
    </row>
    <row r="2908">
      <c r="EQ2908" s="0" t="inlineStr">
        <is>
          <t>153行 18列，源：None 备：</t>
        </is>
      </c>
    </row>
    <row r="2909">
      <c r="EQ2909" s="0" t="inlineStr">
        <is>
          <t>153行 19列，源：None 备：</t>
        </is>
      </c>
    </row>
    <row r="2910">
      <c r="EQ2910" s="0" t="inlineStr">
        <is>
          <t>154行 0列，源：365 备：6</t>
        </is>
      </c>
    </row>
    <row r="2911">
      <c r="EQ2911" s="0" t="inlineStr">
        <is>
          <t>154行 1列，源：nan 备：127</t>
        </is>
      </c>
    </row>
    <row r="2912">
      <c r="EQ2912" s="0" t="inlineStr">
        <is>
          <t>154行 2列，源：nan 备：255</t>
        </is>
      </c>
    </row>
    <row r="2913">
      <c r="EQ2913" s="0" t="inlineStr">
        <is>
          <t>154行 3列，源：nan 备：65535</t>
        </is>
      </c>
    </row>
    <row r="2914">
      <c r="EQ2914" s="0" t="inlineStr">
        <is>
          <t>154行 4列，源：nan 备：4294967295</t>
        </is>
      </c>
    </row>
    <row r="2915">
      <c r="EQ2915" s="0" t="inlineStr">
        <is>
          <t>154行 5列，源：None 备：</t>
        </is>
      </c>
    </row>
    <row r="2916">
      <c r="EQ2916" s="0" t="inlineStr">
        <is>
          <t>154行 6列，源：None 备：</t>
        </is>
      </c>
    </row>
    <row r="2917">
      <c r="EQ2917" s="0" t="inlineStr">
        <is>
          <t>154行 7列，源：None 备：</t>
        </is>
      </c>
    </row>
    <row r="2918">
      <c r="EQ2918" s="0" t="inlineStr">
        <is>
          <t>154行 8列，源：None 备：</t>
        </is>
      </c>
    </row>
    <row r="2919">
      <c r="EQ2919" s="0" t="inlineStr">
        <is>
          <t>154行 9列，源：None 备：</t>
        </is>
      </c>
    </row>
    <row r="2920">
      <c r="EQ2920" s="0" t="inlineStr">
        <is>
          <t>154行 10列，源：None 备：</t>
        </is>
      </c>
    </row>
    <row r="2921">
      <c r="EQ2921" s="0" t="inlineStr">
        <is>
          <t>154行 11列，源：None 备：</t>
        </is>
      </c>
    </row>
    <row r="2922">
      <c r="EQ2922" s="0" t="inlineStr">
        <is>
          <t>154行 12列，源：None 备：</t>
        </is>
      </c>
    </row>
    <row r="2923">
      <c r="EQ2923" s="0" t="inlineStr">
        <is>
          <t>154行 13列，源：None 备：</t>
        </is>
      </c>
    </row>
    <row r="2924">
      <c r="EQ2924" s="0" t="inlineStr">
        <is>
          <t>154行 14列，源：None 备：</t>
        </is>
      </c>
    </row>
    <row r="2925">
      <c r="EQ2925" s="0" t="inlineStr">
        <is>
          <t>154行 15列，源：nan 备：</t>
        </is>
      </c>
    </row>
    <row r="2926">
      <c r="EQ2926" s="0" t="inlineStr">
        <is>
          <t>154行 16列，源：nan 备：</t>
        </is>
      </c>
    </row>
    <row r="2927">
      <c r="EQ2927" s="0" t="inlineStr">
        <is>
          <t>154行 17列，源：None 备：</t>
        </is>
      </c>
    </row>
    <row r="2928">
      <c r="EQ2928" s="0" t="inlineStr">
        <is>
          <t>154行 18列，源：None 备：</t>
        </is>
      </c>
    </row>
    <row r="2929">
      <c r="EQ2929" s="0" t="inlineStr">
        <is>
          <t>154行 19列，源：None 备：</t>
        </is>
      </c>
    </row>
    <row r="2930">
      <c r="EQ2930" s="0" t="inlineStr">
        <is>
          <t>155行 0列，源：366 备：60</t>
        </is>
      </c>
    </row>
    <row r="2931">
      <c r="EQ2931" s="0" t="inlineStr">
        <is>
          <t>155行 1列，源：nan 备：99</t>
        </is>
      </c>
    </row>
    <row r="2932">
      <c r="EQ2932" s="0" t="inlineStr">
        <is>
          <t>155行 2列，源：nan 备：-12345</t>
        </is>
      </c>
    </row>
    <row r="2933">
      <c r="EQ2933" s="0" t="inlineStr">
        <is>
          <t>155行 3列，源：nan 备：-123456789</t>
        </is>
      </c>
    </row>
    <row r="2934">
      <c r="EQ2934" s="0" t="inlineStr">
        <is>
          <t>155行 4列，源：nan 备：-123456789012345</t>
        </is>
      </c>
    </row>
    <row r="2935">
      <c r="EQ2935" s="0" t="inlineStr">
        <is>
          <t>155行 5列，源：None 备：</t>
        </is>
      </c>
    </row>
    <row r="2936">
      <c r="EQ2936" s="0" t="inlineStr">
        <is>
          <t>155行 6列，源：None 备：</t>
        </is>
      </c>
    </row>
    <row r="2937">
      <c r="EQ2937" s="0" t="inlineStr">
        <is>
          <t>155行 7列，源：None 备：</t>
        </is>
      </c>
    </row>
    <row r="2938">
      <c r="EQ2938" s="0" t="inlineStr">
        <is>
          <t>155行 8列，源：None 备：</t>
        </is>
      </c>
    </row>
    <row r="2939">
      <c r="EQ2939" s="0" t="inlineStr">
        <is>
          <t>155行 9列，源：None 备：</t>
        </is>
      </c>
    </row>
    <row r="2940">
      <c r="EQ2940" s="0" t="inlineStr">
        <is>
          <t>155行 10列，源：None 备：</t>
        </is>
      </c>
    </row>
    <row r="2941">
      <c r="EQ2941" s="0" t="inlineStr">
        <is>
          <t>155行 11列，源：None 备：</t>
        </is>
      </c>
    </row>
    <row r="2942">
      <c r="EQ2942" s="0" t="inlineStr">
        <is>
          <t>155行 12列，源：None 备：</t>
        </is>
      </c>
    </row>
    <row r="2943">
      <c r="EQ2943" s="0" t="inlineStr">
        <is>
          <t>155行 13列，源：None 备：</t>
        </is>
      </c>
    </row>
    <row r="2944">
      <c r="EQ2944" s="0" t="inlineStr">
        <is>
          <t>155行 14列，源：None 备：</t>
        </is>
      </c>
    </row>
    <row r="2945">
      <c r="EQ2945" s="0" t="inlineStr">
        <is>
          <t>155行 15列，源：nan 备：</t>
        </is>
      </c>
    </row>
    <row r="2946">
      <c r="EQ2946" s="0" t="inlineStr">
        <is>
          <t>155行 16列，源：nan 备：</t>
        </is>
      </c>
    </row>
    <row r="2947">
      <c r="EQ2947" s="0" t="inlineStr">
        <is>
          <t>155行 17列，源：None 备：</t>
        </is>
      </c>
    </row>
    <row r="2948">
      <c r="EQ2948" s="0" t="inlineStr">
        <is>
          <t>155行 18列，源：None 备：</t>
        </is>
      </c>
    </row>
    <row r="2949">
      <c r="EQ2949" s="0" t="inlineStr">
        <is>
          <t>155行 19列，源：None 备：</t>
        </is>
      </c>
    </row>
    <row r="2950">
      <c r="EQ2950" s="0" t="inlineStr">
        <is>
          <t>156行 0列，源：367 备：602</t>
        </is>
      </c>
    </row>
    <row r="2951">
      <c r="EQ2951" s="0" t="inlineStr">
        <is>
          <t>156行 1列，源：nan 备：</t>
        </is>
      </c>
    </row>
    <row r="2952">
      <c r="EQ2952" s="0" t="inlineStr">
        <is>
          <t>156行 2列，源：nan 备：</t>
        </is>
      </c>
    </row>
    <row r="2953">
      <c r="EQ2953" s="0" t="inlineStr">
        <is>
          <t>156行 3列，源：nan 备：</t>
        </is>
      </c>
    </row>
    <row r="2954">
      <c r="EQ2954" s="0" t="inlineStr">
        <is>
          <t>156行 4列，源：nan 备：</t>
        </is>
      </c>
    </row>
    <row r="2955">
      <c r="EQ2955" s="0" t="inlineStr">
        <is>
          <t>156行 5列，源：None 备：999999999999999999</t>
        </is>
      </c>
    </row>
    <row r="2956">
      <c r="EQ2956" s="0" t="inlineStr">
        <is>
          <t>156行 6列，源：None 备：99999999999999999999999999999999999999</t>
        </is>
      </c>
    </row>
    <row r="2957">
      <c r="EQ2957" s="0" t="inlineStr">
        <is>
          <t>156行 7列，源：None 备：0.99999999999999999999999999999999999999</t>
        </is>
      </c>
    </row>
    <row r="2958">
      <c r="EQ2958" s="0" t="inlineStr">
        <is>
          <t>156行 8列，源：None 备：9999999999999999999999999999.9999999999</t>
        </is>
      </c>
    </row>
    <row r="2959">
      <c r="EQ2959" s="0" t="inlineStr">
        <is>
          <t>156行 9列，源：None 备：999999999999999.9999</t>
        </is>
      </c>
    </row>
    <row r="2960">
      <c r="EQ2960" s="0" t="inlineStr">
        <is>
          <t>156行 10列，源：None 备：999999999999999999</t>
        </is>
      </c>
    </row>
    <row r="2961">
      <c r="EQ2961" s="0" t="inlineStr">
        <is>
          <t>156行 11列，源：None 备：99999999999999999999999999999999999999</t>
        </is>
      </c>
    </row>
    <row r="2962">
      <c r="EQ2962" s="0" t="inlineStr">
        <is>
          <t>156行 12列，源：None 备：0.99999999999999999999999999999999999999</t>
        </is>
      </c>
    </row>
    <row r="2963">
      <c r="EQ2963" s="0" t="inlineStr">
        <is>
          <t>156行 13列，源：None 备：9999999999999999999999999999.9999999999</t>
        </is>
      </c>
    </row>
    <row r="2964">
      <c r="EQ2964" s="0" t="inlineStr">
        <is>
          <t>156行 14列，源：None 备：9999999999999999.99</t>
        </is>
      </c>
    </row>
    <row r="2965">
      <c r="EQ2965" s="0" t="inlineStr">
        <is>
          <t>156行 15列，源：nan 备：</t>
        </is>
      </c>
    </row>
    <row r="2966">
      <c r="EQ2966" s="0" t="inlineStr">
        <is>
          <t>156行 16列，源：nan 备：</t>
        </is>
      </c>
    </row>
    <row r="2967">
      <c r="EQ2967" s="0" t="inlineStr">
        <is>
          <t>156行 17列，源：None 备：</t>
        </is>
      </c>
    </row>
    <row r="2968">
      <c r="EQ2968" s="0" t="inlineStr">
        <is>
          <t>156行 18列，源：None 备：</t>
        </is>
      </c>
    </row>
    <row r="2969">
      <c r="EQ2969" s="0" t="inlineStr">
        <is>
          <t>156行 19列，源：None 备：</t>
        </is>
      </c>
    </row>
    <row r="2970">
      <c r="EQ2970" s="0" t="inlineStr">
        <is>
          <t>157行 0列，源：368 备：604</t>
        </is>
      </c>
    </row>
    <row r="2971">
      <c r="EQ2971" s="0" t="inlineStr">
        <is>
          <t>157行 1列，源：nan 备：</t>
        </is>
      </c>
    </row>
    <row r="2972">
      <c r="EQ2972" s="0" t="inlineStr">
        <is>
          <t>157行 2列，源：nan 备：</t>
        </is>
      </c>
    </row>
    <row r="2973">
      <c r="EQ2973" s="0" t="inlineStr">
        <is>
          <t>157行 3列，源：nan 备：</t>
        </is>
      </c>
    </row>
    <row r="2974">
      <c r="EQ2974" s="0" t="inlineStr">
        <is>
          <t>157行 4列，源：nan 备：</t>
        </is>
      </c>
    </row>
    <row r="2975">
      <c r="EQ2975" s="0" t="inlineStr">
        <is>
          <t>157行 5列，源：None 备：123456789123456789</t>
        </is>
      </c>
    </row>
    <row r="2976">
      <c r="EQ2976" s="0" t="inlineStr">
        <is>
          <t>157行 6列，源：None 备：-1234567890123456789012345</t>
        </is>
      </c>
    </row>
    <row r="2977">
      <c r="EQ2977" s="0" t="inlineStr">
        <is>
          <t>157行 7列，源：None 备：0.00000000000000000000000080000000000000</t>
        </is>
      </c>
    </row>
    <row r="2978">
      <c r="EQ2978" s="0" t="inlineStr">
        <is>
          <t>157行 8列，源：None 备：1234567890123456789012345678.1234567890</t>
        </is>
      </c>
    </row>
    <row r="2979">
      <c r="EQ2979" s="0" t="inlineStr">
        <is>
          <t>157行 9列，源：None 备：-123456789012.1234</t>
        </is>
      </c>
    </row>
    <row r="2980">
      <c r="EQ2980" s="0" t="inlineStr">
        <is>
          <t>157行 10列，源：None 备：123456789123456789</t>
        </is>
      </c>
    </row>
    <row r="2981">
      <c r="EQ2981" s="0" t="inlineStr">
        <is>
          <t>157行 11列，源：None 备：-1234567890123456789012345</t>
        </is>
      </c>
    </row>
    <row r="2982">
      <c r="EQ2982" s="0" t="inlineStr">
        <is>
          <t>157行 12列，源：None 备：0.00000000000000000000000080000000000000</t>
        </is>
      </c>
    </row>
    <row r="2983">
      <c r="EQ2983" s="0" t="inlineStr">
        <is>
          <t>157行 13列，源：None 备：1234567890123456789012345678.1234567890</t>
        </is>
      </c>
    </row>
    <row r="2984">
      <c r="EQ2984" s="0" t="inlineStr">
        <is>
          <t>157行 14列，源：None 备：-123456789012.12</t>
        </is>
      </c>
    </row>
    <row r="2985">
      <c r="EQ2985" s="0" t="inlineStr">
        <is>
          <t>157行 15列，源：nan 备：</t>
        </is>
      </c>
    </row>
    <row r="2986">
      <c r="EQ2986" s="0" t="inlineStr">
        <is>
          <t>157行 16列，源：nan 备：</t>
        </is>
      </c>
    </row>
    <row r="2987">
      <c r="EQ2987" s="0" t="inlineStr">
        <is>
          <t>157行 17列，源：None 备：</t>
        </is>
      </c>
    </row>
    <row r="2988">
      <c r="EQ2988" s="0" t="inlineStr">
        <is>
          <t>157行 18列，源：None 备：</t>
        </is>
      </c>
    </row>
    <row r="2989">
      <c r="EQ2989" s="0" t="inlineStr">
        <is>
          <t>157行 19列，源：None 备：</t>
        </is>
      </c>
    </row>
    <row r="2990">
      <c r="EQ2990" s="0" t="inlineStr">
        <is>
          <t>158行 0列，源：369 备：61</t>
        </is>
      </c>
    </row>
    <row r="2991">
      <c r="EQ2991" s="0" t="inlineStr">
        <is>
          <t>158行 1列，源：nan 备：200</t>
        </is>
      </c>
    </row>
    <row r="2992">
      <c r="EQ2992" s="0" t="inlineStr">
        <is>
          <t>158行 2列，源：nan 备：20000</t>
        </is>
      </c>
    </row>
    <row r="2993">
      <c r="EQ2993" s="0" t="inlineStr">
        <is>
          <t>158行 3列，源：nan 备：2000000000</t>
        </is>
      </c>
    </row>
    <row r="2994">
      <c r="EQ2994" s="0" t="inlineStr">
        <is>
          <t>158行 4列，源：nan 备：2000000000000000</t>
        </is>
      </c>
    </row>
    <row r="2995">
      <c r="EQ2995" s="0" t="inlineStr">
        <is>
          <t>158行 5列，源：None 备：</t>
        </is>
      </c>
    </row>
    <row r="2996">
      <c r="EQ2996" s="0" t="inlineStr">
        <is>
          <t>158行 6列，源：None 备：</t>
        </is>
      </c>
    </row>
    <row r="2997">
      <c r="EQ2997" s="0" t="inlineStr">
        <is>
          <t>158行 7列，源：None 备：</t>
        </is>
      </c>
    </row>
    <row r="2998">
      <c r="EQ2998" s="0" t="inlineStr">
        <is>
          <t>158行 8列，源：None 备：</t>
        </is>
      </c>
    </row>
    <row r="2999">
      <c r="EQ2999" s="0" t="inlineStr">
        <is>
          <t>158行 9列，源：None 备：</t>
        </is>
      </c>
    </row>
    <row r="3000">
      <c r="EQ3000" s="0" t="inlineStr">
        <is>
          <t>158行 10列，源：None 备：</t>
        </is>
      </c>
    </row>
    <row r="3001">
      <c r="EQ3001" s="0" t="inlineStr">
        <is>
          <t>158行 11列，源：None 备：</t>
        </is>
      </c>
    </row>
    <row r="3002">
      <c r="EQ3002" s="0" t="inlineStr">
        <is>
          <t>158行 12列，源：None 备：</t>
        </is>
      </c>
    </row>
    <row r="3003">
      <c r="EQ3003" s="0" t="inlineStr">
        <is>
          <t>158行 13列，源：None 备：</t>
        </is>
      </c>
    </row>
    <row r="3004">
      <c r="EQ3004" s="0" t="inlineStr">
        <is>
          <t>158行 14列，源：None 备：</t>
        </is>
      </c>
    </row>
    <row r="3005">
      <c r="EQ3005" s="0" t="inlineStr">
        <is>
          <t>158行 15列，源：nan 备：</t>
        </is>
      </c>
    </row>
    <row r="3006">
      <c r="EQ3006" s="0" t="inlineStr">
        <is>
          <t>158行 16列，源：nan 备：</t>
        </is>
      </c>
    </row>
    <row r="3007">
      <c r="EQ3007" s="0" t="inlineStr">
        <is>
          <t>158行 17列，源：None 备：</t>
        </is>
      </c>
    </row>
    <row r="3008">
      <c r="EQ3008" s="0" t="inlineStr">
        <is>
          <t>158行 18列，源：None 备：</t>
        </is>
      </c>
    </row>
    <row r="3009">
      <c r="EQ3009" s="0" t="inlineStr">
        <is>
          <t>158行 19列，源：None 备：</t>
        </is>
      </c>
    </row>
    <row r="3010">
      <c r="EQ3010" s="0" t="inlineStr">
        <is>
          <t>159行 0列，源：370 备：612</t>
        </is>
      </c>
    </row>
    <row r="3011">
      <c r="EQ3011" s="0" t="inlineStr">
        <is>
          <t>159行 1列，源：nan 备：</t>
        </is>
      </c>
    </row>
    <row r="3012">
      <c r="EQ3012" s="0" t="inlineStr">
        <is>
          <t>159行 2列，源：nan 备：</t>
        </is>
      </c>
    </row>
    <row r="3013">
      <c r="EQ3013" s="0" t="inlineStr">
        <is>
          <t>159行 3列，源：nan 备：</t>
        </is>
      </c>
    </row>
    <row r="3014">
      <c r="EQ3014" s="0" t="inlineStr">
        <is>
          <t>159行 4列，源：nan 备：</t>
        </is>
      </c>
    </row>
    <row r="3015">
      <c r="EQ3015" s="0" t="inlineStr">
        <is>
          <t>159行 5列，源：None 备：123</t>
        </is>
      </c>
    </row>
    <row r="3016">
      <c r="EQ3016" s="0" t="inlineStr">
        <is>
          <t>159行 6列，源：None 备：12345678901234567890123789012345678</t>
        </is>
      </c>
    </row>
    <row r="3017">
      <c r="EQ3017" s="0" t="inlineStr">
        <is>
          <t>159行 7列，源：None 备：0.12345678901234590123456789012367800000</t>
        </is>
      </c>
    </row>
    <row r="3018">
      <c r="EQ3018" s="0" t="inlineStr">
        <is>
          <t>159行 8列，源：None 备：123456789012367012345678.1245890000</t>
        </is>
      </c>
    </row>
    <row r="3019">
      <c r="EQ3019" s="0" t="inlineStr">
        <is>
          <t>159行 9列，源：None 备：123456712345.6789</t>
        </is>
      </c>
    </row>
    <row r="3020">
      <c r="EQ3020" s="0" t="inlineStr">
        <is>
          <t>159行 10列，源：None 备：988</t>
        </is>
      </c>
    </row>
    <row r="3021">
      <c r="EQ3021" s="0" t="inlineStr">
        <is>
          <t>159行 11列，源：None 备：987654321098765410987654321098765432</t>
        </is>
      </c>
    </row>
    <row r="3022">
      <c r="EQ3022" s="0" t="inlineStr">
        <is>
          <t>159行 12列，源：None 备：0.98765432109874321098765432109876543200</t>
        </is>
      </c>
    </row>
    <row r="3023">
      <c r="EQ3023" s="0" t="inlineStr">
        <is>
          <t>159行 13列，源：None 备：987654321098765432105432.1098542000</t>
        </is>
      </c>
    </row>
    <row r="3024">
      <c r="EQ3024" s="0" t="inlineStr">
        <is>
          <t>159行 14列，源：None 备：1234567012456.78</t>
        </is>
      </c>
    </row>
    <row r="3025">
      <c r="EQ3025" s="0" t="inlineStr">
        <is>
          <t>159行 15列，源：nan 备：</t>
        </is>
      </c>
    </row>
    <row r="3026">
      <c r="EQ3026" s="0" t="inlineStr">
        <is>
          <t>159行 16列，源：nan 备：</t>
        </is>
      </c>
    </row>
    <row r="3027">
      <c r="EQ3027" s="0" t="inlineStr">
        <is>
          <t>159行 17列，源：None 备：</t>
        </is>
      </c>
    </row>
    <row r="3028">
      <c r="EQ3028" s="0" t="inlineStr">
        <is>
          <t>159行 18列，源：None 备：</t>
        </is>
      </c>
    </row>
    <row r="3029">
      <c r="EQ3029" s="0" t="inlineStr">
        <is>
          <t>159行 19列，源：None 备：</t>
        </is>
      </c>
    </row>
    <row r="3030">
      <c r="EQ3030" s="0" t="inlineStr">
        <is>
          <t>160行 0列，源：404 备：614</t>
        </is>
      </c>
    </row>
    <row r="3031">
      <c r="EQ3031" s="0" t="inlineStr">
        <is>
          <t>160行 1列，源：123.0 备：</t>
        </is>
      </c>
    </row>
    <row r="3032">
      <c r="EQ3032" s="0" t="inlineStr">
        <is>
          <t>160行 2列，源：12345.0 备：</t>
        </is>
      </c>
    </row>
    <row r="3033">
      <c r="EQ3033" s="0" t="inlineStr">
        <is>
          <t>160行 3列，源：1234567890.0 备：</t>
        </is>
      </c>
    </row>
    <row r="3034">
      <c r="EQ3034" s="0" t="inlineStr">
        <is>
          <t>160行 4列，源：1234567890123456.0 备：</t>
        </is>
      </c>
    </row>
    <row r="3035">
      <c r="EQ3035" s="0" t="inlineStr">
        <is>
          <t>160行 5列，源：None 备：1000000000000000</t>
        </is>
      </c>
    </row>
    <row r="3036">
      <c r="EQ3036" s="0" t="inlineStr">
        <is>
          <t>160行 6列，源：None 备：99999999999999999999999999999999</t>
        </is>
      </c>
    </row>
    <row r="3037">
      <c r="EQ3037" s="0" t="inlineStr">
        <is>
          <t>160行 7列，源：None 备：0.99999999999999999999999999999900000000</t>
        </is>
      </c>
    </row>
    <row r="3038">
      <c r="EQ3038" s="0" t="inlineStr">
        <is>
          <t>160行 8列，源：None 备：9999999999999999999999.9999990000</t>
        </is>
      </c>
    </row>
    <row r="3039">
      <c r="EQ3039" s="0" t="inlineStr">
        <is>
          <t>160行 9列，源：None 备：999999999999.9990</t>
        </is>
      </c>
    </row>
    <row r="3040">
      <c r="EQ3040" s="0" t="inlineStr">
        <is>
          <t>160行 10列，源：None 备：100000000000000</t>
        </is>
      </c>
    </row>
    <row r="3041">
      <c r="EQ3041" s="0" t="inlineStr">
        <is>
          <t>160行 11列，源：None 备：999999999999999999999</t>
        </is>
      </c>
    </row>
    <row r="3042">
      <c r="EQ3042" s="0" t="inlineStr">
        <is>
          <t>160行 12列，源：None 备：0.99999999999999999999999999900000000000</t>
        </is>
      </c>
    </row>
    <row r="3043">
      <c r="EQ3043" s="0" t="inlineStr">
        <is>
          <t>160行 13列，源：None 备：999999999999999999999.9999990000</t>
        </is>
      </c>
    </row>
    <row r="3044">
      <c r="EQ3044" s="0" t="inlineStr">
        <is>
          <t>160行 14列，源：None 备：9999999999.99</t>
        </is>
      </c>
    </row>
    <row r="3045">
      <c r="EQ3045" s="0" t="inlineStr">
        <is>
          <t>160行 15列，源：nan 备：</t>
        </is>
      </c>
    </row>
    <row r="3046">
      <c r="EQ3046" s="0" t="inlineStr">
        <is>
          <t>160行 16列，源：nan 备：</t>
        </is>
      </c>
    </row>
    <row r="3047">
      <c r="EQ3047" s="0" t="inlineStr">
        <is>
          <t>160行 17列，源：None 备：</t>
        </is>
      </c>
    </row>
    <row r="3048">
      <c r="EQ3048" s="0" t="inlineStr">
        <is>
          <t>160行 18列，源：None 备：</t>
        </is>
      </c>
    </row>
    <row r="3049">
      <c r="EQ3049" s="0" t="inlineStr">
        <is>
          <t>160行 19列，源：None 备：</t>
        </is>
      </c>
    </row>
    <row r="3050">
      <c r="EQ3050" s="0" t="inlineStr">
        <is>
          <t>161行 0列，源：406 备：615</t>
        </is>
      </c>
    </row>
    <row r="3051">
      <c r="EQ3051" s="0" t="inlineStr">
        <is>
          <t>161行 1列，源：127.0 备：</t>
        </is>
      </c>
    </row>
    <row r="3052">
      <c r="EQ3052" s="0" t="inlineStr">
        <is>
          <t>161行 2列，源：255.0 备：</t>
        </is>
      </c>
    </row>
    <row r="3053">
      <c r="EQ3053" s="0" t="inlineStr">
        <is>
          <t>161行 3列，源：65535.0 备：</t>
        </is>
      </c>
    </row>
    <row r="3054">
      <c r="EQ3054" s="0" t="inlineStr">
        <is>
          <t>161行 4列，源：4294967295.0 备：</t>
        </is>
      </c>
    </row>
    <row r="3055">
      <c r="EQ3055" s="0" t="inlineStr">
        <is>
          <t>161行 5列，源：None 备：0</t>
        </is>
      </c>
    </row>
    <row r="3056">
      <c r="EQ3056" s="0" t="inlineStr">
        <is>
          <t>161行 6列，源：None 备：1</t>
        </is>
      </c>
    </row>
    <row r="3057">
      <c r="EQ3057" s="0" t="inlineStr">
        <is>
          <t>161行 7列，源：None 备：0.00000000000000000000000000100000000000</t>
        </is>
      </c>
    </row>
    <row r="3058">
      <c r="EQ3058" s="0" t="inlineStr">
        <is>
          <t>161行 8列，源：None 备：0.0000000010</t>
        </is>
      </c>
    </row>
    <row r="3059">
      <c r="EQ3059" s="0" t="inlineStr">
        <is>
          <t>161行 9列，源：None 备：0.0001</t>
        </is>
      </c>
    </row>
    <row r="3060">
      <c r="EQ3060" s="0" t="inlineStr">
        <is>
          <t>161行 10列，源：None 备：0</t>
        </is>
      </c>
    </row>
    <row r="3061">
      <c r="EQ3061" s="0" t="inlineStr">
        <is>
          <t>161行 11列，源：None 备：1</t>
        </is>
      </c>
    </row>
    <row r="3062">
      <c r="EQ3062" s="0" t="inlineStr">
        <is>
          <t>161行 12列，源：None 备：0.00000000000000000000000000000100000000</t>
        </is>
      </c>
    </row>
    <row r="3063">
      <c r="EQ3063" s="0" t="inlineStr">
        <is>
          <t>161行 13列，源：None 备：0.0000010000</t>
        </is>
      </c>
    </row>
    <row r="3064">
      <c r="EQ3064" s="0" t="inlineStr">
        <is>
          <t>161行 14列，源：None 备：0.01</t>
        </is>
      </c>
    </row>
    <row r="3065">
      <c r="EQ3065" s="0" t="inlineStr">
        <is>
          <t>161行 15列，源：nan 备：</t>
        </is>
      </c>
    </row>
    <row r="3066">
      <c r="EQ3066" s="0" t="inlineStr">
        <is>
          <t>161行 16列，源：nan 备：</t>
        </is>
      </c>
    </row>
    <row r="3067">
      <c r="EQ3067" s="0" t="inlineStr">
        <is>
          <t>161行 17列，源：None 备：</t>
        </is>
      </c>
    </row>
    <row r="3068">
      <c r="EQ3068" s="0" t="inlineStr">
        <is>
          <t>161行 18列，源：None 备：</t>
        </is>
      </c>
    </row>
    <row r="3069">
      <c r="EQ3069" s="0" t="inlineStr">
        <is>
          <t>161行 19列，源：None 备：</t>
        </is>
      </c>
    </row>
    <row r="3070">
      <c r="EQ3070" s="0" t="inlineStr">
        <is>
          <t>162行 0列，源：454 备：62</t>
        </is>
      </c>
    </row>
    <row r="3071">
      <c r="EQ3071" s="0" t="inlineStr">
        <is>
          <t>162行 1列，源：123.0 备：</t>
        </is>
      </c>
    </row>
    <row r="3072">
      <c r="EQ3072" s="0" t="inlineStr">
        <is>
          <t>162行 2列，源：12345.0 备：</t>
        </is>
      </c>
    </row>
    <row r="3073">
      <c r="EQ3073" s="0" t="inlineStr">
        <is>
          <t>162行 3列，源：1234567890.0 备：</t>
        </is>
      </c>
    </row>
    <row r="3074">
      <c r="EQ3074" s="0" t="inlineStr">
        <is>
          <t>162行 4列，源：1234567890123456.0 备：</t>
        </is>
      </c>
    </row>
    <row r="3075">
      <c r="EQ3075" s="0" t="inlineStr">
        <is>
          <t>162行 5列，源：None 备：</t>
        </is>
      </c>
    </row>
    <row r="3076">
      <c r="EQ3076" s="0" t="inlineStr">
        <is>
          <t>162行 6列，源：None 备：</t>
        </is>
      </c>
    </row>
    <row r="3077">
      <c r="EQ3077" s="0" t="inlineStr">
        <is>
          <t>162行 7列，源：None 备：</t>
        </is>
      </c>
    </row>
    <row r="3078">
      <c r="EQ3078" s="0" t="inlineStr">
        <is>
          <t>162行 8列，源：None 备：</t>
        </is>
      </c>
    </row>
    <row r="3079">
      <c r="EQ3079" s="0" t="inlineStr">
        <is>
          <t>162行 9列，源：None 备：</t>
        </is>
      </c>
    </row>
    <row r="3080">
      <c r="EQ3080" s="0" t="inlineStr">
        <is>
          <t>162行 10列，源：None 备：</t>
        </is>
      </c>
    </row>
    <row r="3081">
      <c r="EQ3081" s="0" t="inlineStr">
        <is>
          <t>162行 11列，源：None 备：</t>
        </is>
      </c>
    </row>
    <row r="3082">
      <c r="EQ3082" s="0" t="inlineStr">
        <is>
          <t>162行 12列，源：None 备：</t>
        </is>
      </c>
    </row>
    <row r="3083">
      <c r="EQ3083" s="0" t="inlineStr">
        <is>
          <t>162行 13列，源：None 备：</t>
        </is>
      </c>
    </row>
    <row r="3084">
      <c r="EQ3084" s="0" t="inlineStr">
        <is>
          <t>162行 14列，源：None 备：</t>
        </is>
      </c>
    </row>
    <row r="3085">
      <c r="EQ3085" s="0" t="inlineStr">
        <is>
          <t>162行 15列，源：nan 备：</t>
        </is>
      </c>
    </row>
    <row r="3086">
      <c r="EQ3086" s="0" t="inlineStr">
        <is>
          <t>162行 16列，源：nan 备：</t>
        </is>
      </c>
    </row>
    <row r="3087">
      <c r="EQ3087" s="0" t="inlineStr">
        <is>
          <t>162行 17列，源：None 备：</t>
        </is>
      </c>
    </row>
    <row r="3088">
      <c r="EQ3088" s="0" t="inlineStr">
        <is>
          <t>162行 18列，源：None 备：</t>
        </is>
      </c>
    </row>
    <row r="3089">
      <c r="EQ3089" s="0" t="inlineStr">
        <is>
          <t>162行 19列，源：None 备：</t>
        </is>
      </c>
    </row>
    <row r="3090">
      <c r="EQ3090" s="0" t="inlineStr">
        <is>
          <t>163行 0列，源：456 备：63</t>
        </is>
      </c>
    </row>
    <row r="3091">
      <c r="EQ3091" s="0" t="inlineStr">
        <is>
          <t>163行 1列，源：127.0 备：</t>
        </is>
      </c>
    </row>
    <row r="3092">
      <c r="EQ3092" s="0" t="inlineStr">
        <is>
          <t>163行 2列，源：255.0 备：</t>
        </is>
      </c>
    </row>
    <row r="3093">
      <c r="EQ3093" s="0" t="inlineStr">
        <is>
          <t>163行 3列，源：65535.0 备：</t>
        </is>
      </c>
    </row>
    <row r="3094">
      <c r="EQ3094" s="0" t="inlineStr">
        <is>
          <t>163行 4列，源：4294967295.0 备：</t>
        </is>
      </c>
    </row>
    <row r="3095">
      <c r="EQ3095" s="0" t="inlineStr">
        <is>
          <t>163行 5列，源：None 备：</t>
        </is>
      </c>
    </row>
    <row r="3096">
      <c r="EQ3096" s="0" t="inlineStr">
        <is>
          <t>163行 6列，源：None 备：</t>
        </is>
      </c>
    </row>
    <row r="3097">
      <c r="EQ3097" s="0" t="inlineStr">
        <is>
          <t>163行 7列，源：None 备：</t>
        </is>
      </c>
    </row>
    <row r="3098">
      <c r="EQ3098" s="0" t="inlineStr">
        <is>
          <t>163行 8列，源：None 备：</t>
        </is>
      </c>
    </row>
    <row r="3099">
      <c r="EQ3099" s="0" t="inlineStr">
        <is>
          <t>163行 9列，源：None 备：</t>
        </is>
      </c>
    </row>
    <row r="3100">
      <c r="EQ3100" s="0" t="inlineStr">
        <is>
          <t>163行 10列，源：None 备：</t>
        </is>
      </c>
    </row>
    <row r="3101">
      <c r="EQ3101" s="0" t="inlineStr">
        <is>
          <t>163行 11列，源：None 备：</t>
        </is>
      </c>
    </row>
    <row r="3102">
      <c r="EQ3102" s="0" t="inlineStr">
        <is>
          <t>163行 12列，源：None 备：</t>
        </is>
      </c>
    </row>
    <row r="3103">
      <c r="EQ3103" s="0" t="inlineStr">
        <is>
          <t>163行 13列，源：None 备：</t>
        </is>
      </c>
    </row>
    <row r="3104">
      <c r="EQ3104" s="0" t="inlineStr">
        <is>
          <t>163行 14列，源：None 备：</t>
        </is>
      </c>
    </row>
    <row r="3105">
      <c r="EQ3105" s="0" t="inlineStr">
        <is>
          <t>163行 15列，源：nan 备：</t>
        </is>
      </c>
    </row>
    <row r="3106">
      <c r="EQ3106" s="0" t="inlineStr">
        <is>
          <t>163行 16列，源：nan 备：</t>
        </is>
      </c>
    </row>
    <row r="3107">
      <c r="EQ3107" s="0" t="inlineStr">
        <is>
          <t>163行 17列，源：None 备：</t>
        </is>
      </c>
    </row>
    <row r="3108">
      <c r="EQ3108" s="0" t="inlineStr">
        <is>
          <t>163行 18列，源：None 备：</t>
        </is>
      </c>
    </row>
    <row r="3109">
      <c r="EQ3109" s="0" t="inlineStr">
        <is>
          <t>163行 19列，源：None 备：</t>
        </is>
      </c>
    </row>
    <row r="3110">
      <c r="EQ3110" s="0" t="inlineStr">
        <is>
          <t>164行 0列，源：502 备：64</t>
        </is>
      </c>
    </row>
    <row r="3111">
      <c r="EQ3111" s="0" t="inlineStr">
        <is>
          <t>164行 1列，源：nan 备：</t>
        </is>
      </c>
    </row>
    <row r="3112">
      <c r="EQ3112" s="0" t="inlineStr">
        <is>
          <t>164行 2列，源：nan 备：</t>
        </is>
      </c>
    </row>
    <row r="3113">
      <c r="EQ3113" s="0" t="inlineStr">
        <is>
          <t>164行 3列，源：nan 备：</t>
        </is>
      </c>
    </row>
    <row r="3114">
      <c r="EQ3114" s="0" t="inlineStr">
        <is>
          <t>164行 4列，源：nan 备：</t>
        </is>
      </c>
    </row>
    <row r="3115">
      <c r="EQ3115" s="0" t="inlineStr">
        <is>
          <t>164行 15列，源：nan 备：</t>
        </is>
      </c>
    </row>
    <row r="3116">
      <c r="EQ3116" s="0" t="inlineStr">
        <is>
          <t>164行 16列，源：nan 备：</t>
        </is>
      </c>
    </row>
    <row r="3117">
      <c r="EQ3117" s="0" t="inlineStr">
        <is>
          <t>164行 17列，源：None 备：</t>
        </is>
      </c>
    </row>
    <row r="3118">
      <c r="EQ3118" s="0" t="inlineStr">
        <is>
          <t>164行 18列，源：None 备：</t>
        </is>
      </c>
    </row>
    <row r="3119">
      <c r="EQ3119" s="0" t="inlineStr">
        <is>
          <t>164行 19列，源：None 备：</t>
        </is>
      </c>
    </row>
    <row r="3120">
      <c r="EQ3120" s="0" t="inlineStr">
        <is>
          <t>165行 0列，源：504 备：65</t>
        </is>
      </c>
    </row>
    <row r="3121">
      <c r="EQ3121" s="0" t="inlineStr">
        <is>
          <t>165行 1列，源：nan 备：</t>
        </is>
      </c>
    </row>
    <row r="3122">
      <c r="EQ3122" s="0" t="inlineStr">
        <is>
          <t>165行 2列，源：nan 备：</t>
        </is>
      </c>
    </row>
    <row r="3123">
      <c r="EQ3123" s="0" t="inlineStr">
        <is>
          <t>165行 3列，源：nan 备：</t>
        </is>
      </c>
    </row>
    <row r="3124">
      <c r="EQ3124" s="0" t="inlineStr">
        <is>
          <t>165行 4列，源：nan 备：</t>
        </is>
      </c>
    </row>
    <row r="3125">
      <c r="EQ3125" s="0" t="inlineStr">
        <is>
          <t>165行 15列，源：nan 备：</t>
        </is>
      </c>
    </row>
    <row r="3126">
      <c r="EQ3126" s="0" t="inlineStr">
        <is>
          <t>165行 16列，源：nan 备：</t>
        </is>
      </c>
    </row>
    <row r="3127">
      <c r="EQ3127" s="0" t="inlineStr">
        <is>
          <t>165行 17列，源：None 备：</t>
        </is>
      </c>
    </row>
    <row r="3128">
      <c r="EQ3128" s="0" t="inlineStr">
        <is>
          <t>165行 18列，源：None 备：</t>
        </is>
      </c>
    </row>
    <row r="3129">
      <c r="EQ3129" s="0" t="inlineStr">
        <is>
          <t>165行 19列，源：None 备：</t>
        </is>
      </c>
    </row>
    <row r="3130">
      <c r="EQ3130" s="0" t="inlineStr">
        <is>
          <t>166行 0列，源：512 备：66</t>
        </is>
      </c>
    </row>
    <row r="3131">
      <c r="EQ3131" s="0" t="inlineStr">
        <is>
          <t>166行 1列，源：nan 备：</t>
        </is>
      </c>
    </row>
    <row r="3132">
      <c r="EQ3132" s="0" t="inlineStr">
        <is>
          <t>166行 2列，源：nan 备：</t>
        </is>
      </c>
    </row>
    <row r="3133">
      <c r="EQ3133" s="0" t="inlineStr">
        <is>
          <t>166行 3列，源：nan 备：</t>
        </is>
      </c>
    </row>
    <row r="3134">
      <c r="EQ3134" s="0" t="inlineStr">
        <is>
          <t>166行 4列，源：nan 备：</t>
        </is>
      </c>
    </row>
    <row r="3135">
      <c r="EQ3135" s="0" t="inlineStr">
        <is>
          <t>166行 15列，源：nan 备：</t>
        </is>
      </c>
    </row>
    <row r="3136">
      <c r="EQ3136" s="0" t="inlineStr">
        <is>
          <t>166行 16列，源：nan 备：</t>
        </is>
      </c>
    </row>
    <row r="3137">
      <c r="EQ3137" s="0" t="inlineStr">
        <is>
          <t>166行 17列，源：None 备：</t>
        </is>
      </c>
    </row>
    <row r="3138">
      <c r="EQ3138" s="0" t="inlineStr">
        <is>
          <t>166行 18列，源：None 备：</t>
        </is>
      </c>
    </row>
    <row r="3139">
      <c r="EQ3139" s="0" t="inlineStr">
        <is>
          <t>166行 19列，源：None 备：</t>
        </is>
      </c>
    </row>
    <row r="3140">
      <c r="EQ3140" s="0" t="inlineStr">
        <is>
          <t>167行 0列，源：514 备：67</t>
        </is>
      </c>
    </row>
    <row r="3141">
      <c r="EQ3141" s="0" t="inlineStr">
        <is>
          <t>167行 1列，源：nan 备：</t>
        </is>
      </c>
    </row>
    <row r="3142">
      <c r="EQ3142" s="0" t="inlineStr">
        <is>
          <t>167行 2列，源：nan 备：</t>
        </is>
      </c>
    </row>
    <row r="3143">
      <c r="EQ3143" s="0" t="inlineStr">
        <is>
          <t>167行 3列，源：nan 备：</t>
        </is>
      </c>
    </row>
    <row r="3144">
      <c r="EQ3144" s="0" t="inlineStr">
        <is>
          <t>167行 4列，源：nan 备：</t>
        </is>
      </c>
    </row>
    <row r="3145">
      <c r="EQ3145" s="0" t="inlineStr">
        <is>
          <t>167行 15列，源：nan 备：</t>
        </is>
      </c>
    </row>
    <row r="3146">
      <c r="EQ3146" s="0" t="inlineStr">
        <is>
          <t>167行 16列，源：nan 备：</t>
        </is>
      </c>
    </row>
    <row r="3147">
      <c r="EQ3147" s="0" t="inlineStr">
        <is>
          <t>167行 17列，源：None 备：</t>
        </is>
      </c>
    </row>
    <row r="3148">
      <c r="EQ3148" s="0" t="inlineStr">
        <is>
          <t>167行 18列，源：None 备：</t>
        </is>
      </c>
    </row>
    <row r="3149">
      <c r="EQ3149" s="0" t="inlineStr">
        <is>
          <t>167行 19列，源：None 备：</t>
        </is>
      </c>
    </row>
    <row r="3150">
      <c r="EQ3150" s="0" t="inlineStr">
        <is>
          <t>168行 0列，源：515 备：68</t>
        </is>
      </c>
    </row>
    <row r="3151">
      <c r="EQ3151" s="0" t="inlineStr">
        <is>
          <t>168行 1列，源：nan 备：</t>
        </is>
      </c>
    </row>
    <row r="3152">
      <c r="EQ3152" s="0" t="inlineStr">
        <is>
          <t>168行 2列，源：nan 备：</t>
        </is>
      </c>
    </row>
    <row r="3153">
      <c r="EQ3153" s="0" t="inlineStr">
        <is>
          <t>168行 3列，源：nan 备：</t>
        </is>
      </c>
    </row>
    <row r="3154">
      <c r="EQ3154" s="0" t="inlineStr">
        <is>
          <t>168行 4列，源：nan 备：</t>
        </is>
      </c>
    </row>
    <row r="3155">
      <c r="EQ3155" s="0" t="inlineStr">
        <is>
          <t>168行 15列，源：nan 备：</t>
        </is>
      </c>
    </row>
    <row r="3156">
      <c r="EQ3156" s="0" t="inlineStr">
        <is>
          <t>168行 16列，源：nan 备：</t>
        </is>
      </c>
    </row>
    <row r="3157">
      <c r="EQ3157" s="0" t="inlineStr">
        <is>
          <t>168行 17列，源：None 备：</t>
        </is>
      </c>
    </row>
    <row r="3158">
      <c r="EQ3158" s="0" t="inlineStr">
        <is>
          <t>168行 18列，源：None 备：</t>
        </is>
      </c>
    </row>
    <row r="3159">
      <c r="EQ3159" s="0" t="inlineStr">
        <is>
          <t>168行 19列，源：None 备：</t>
        </is>
      </c>
    </row>
    <row r="3160">
      <c r="EQ3160" s="0" t="inlineStr">
        <is>
          <t>169行 0列，源：602 备：69</t>
        </is>
      </c>
    </row>
    <row r="3161">
      <c r="EQ3161" s="0" t="inlineStr">
        <is>
          <t>169行 1列，源：nan 备：</t>
        </is>
      </c>
    </row>
    <row r="3162">
      <c r="EQ3162" s="0" t="inlineStr">
        <is>
          <t>169行 2列，源：nan 备：</t>
        </is>
      </c>
    </row>
    <row r="3163">
      <c r="EQ3163" s="0" t="inlineStr">
        <is>
          <t>169行 3列，源：nan 备：</t>
        </is>
      </c>
    </row>
    <row r="3164">
      <c r="EQ3164" s="0" t="inlineStr">
        <is>
          <t>169行 4列，源：nan 备：</t>
        </is>
      </c>
    </row>
    <row r="3165">
      <c r="EQ3165" s="0" t="inlineStr">
        <is>
          <t>169行 15列，源：nan 备：</t>
        </is>
      </c>
    </row>
    <row r="3166">
      <c r="EQ3166" s="0" t="inlineStr">
        <is>
          <t>169行 16列，源：nan 备：</t>
        </is>
      </c>
    </row>
    <row r="3167">
      <c r="EQ3167" s="0" t="inlineStr">
        <is>
          <t>169行 17列，源：None 备：</t>
        </is>
      </c>
    </row>
    <row r="3168">
      <c r="EQ3168" s="0" t="inlineStr">
        <is>
          <t>169行 18列，源：None 备：</t>
        </is>
      </c>
    </row>
    <row r="3169">
      <c r="EQ3169" s="0" t="inlineStr">
        <is>
          <t>169行 19列，源：None 备：</t>
        </is>
      </c>
    </row>
    <row r="3170">
      <c r="EQ3170" s="0" t="inlineStr">
        <is>
          <t>170行 0列，源：604 备：7</t>
        </is>
      </c>
    </row>
    <row r="3171">
      <c r="EQ3171" s="0" t="inlineStr">
        <is>
          <t>170行 1列，源：nan 备：255</t>
        </is>
      </c>
    </row>
    <row r="3172">
      <c r="EQ3172" s="0" t="inlineStr">
        <is>
          <t>170行 2列，源：nan 备：32767</t>
        </is>
      </c>
    </row>
    <row r="3173">
      <c r="EQ3173" s="0" t="inlineStr">
        <is>
          <t>170行 3列，源：nan 备：2147483647</t>
        </is>
      </c>
    </row>
    <row r="3174">
      <c r="EQ3174" s="0" t="inlineStr">
        <is>
          <t>170行 4列，源：nan 备：9223372036854775807</t>
        </is>
      </c>
    </row>
    <row r="3175">
      <c r="EQ3175" s="0" t="inlineStr">
        <is>
          <t>170行 15列，源：nan 备：</t>
        </is>
      </c>
    </row>
    <row r="3176">
      <c r="EQ3176" s="0" t="inlineStr">
        <is>
          <t>170行 16列，源：nan 备：</t>
        </is>
      </c>
    </row>
    <row r="3177">
      <c r="EQ3177" s="0" t="inlineStr">
        <is>
          <t>170行 17列，源：None 备：</t>
        </is>
      </c>
    </row>
    <row r="3178">
      <c r="EQ3178" s="0" t="inlineStr">
        <is>
          <t>170行 18列，源：None 备：</t>
        </is>
      </c>
    </row>
    <row r="3179">
      <c r="EQ3179" s="0" t="inlineStr">
        <is>
          <t>170行 19列，源：None 备：</t>
        </is>
      </c>
    </row>
    <row r="3180">
      <c r="EQ3180" s="0" t="inlineStr">
        <is>
          <t>171行 0列，源：612 备：70</t>
        </is>
      </c>
    </row>
    <row r="3181">
      <c r="EQ3181" s="0" t="inlineStr">
        <is>
          <t>171行 1列，源：nan 备：</t>
        </is>
      </c>
    </row>
    <row r="3182">
      <c r="EQ3182" s="0" t="inlineStr">
        <is>
          <t>171行 2列，源：nan 备：</t>
        </is>
      </c>
    </row>
    <row r="3183">
      <c r="EQ3183" s="0" t="inlineStr">
        <is>
          <t>171行 3列，源：nan 备：</t>
        </is>
      </c>
    </row>
    <row r="3184">
      <c r="EQ3184" s="0" t="inlineStr">
        <is>
          <t>171行 4列，源：nan 备：</t>
        </is>
      </c>
    </row>
    <row r="3185">
      <c r="EQ3185" s="0" t="inlineStr">
        <is>
          <t>171行 15列，源：nan 备：</t>
        </is>
      </c>
    </row>
    <row r="3186">
      <c r="EQ3186" s="0" t="inlineStr">
        <is>
          <t>171行 16列，源：nan 备：</t>
        </is>
      </c>
    </row>
    <row r="3187">
      <c r="EQ3187" s="0" t="inlineStr">
        <is>
          <t>171行 17列，源：None 备：</t>
        </is>
      </c>
    </row>
    <row r="3188">
      <c r="EQ3188" s="0" t="inlineStr">
        <is>
          <t>171行 18列，源：None 备：</t>
        </is>
      </c>
    </row>
    <row r="3189">
      <c r="EQ3189" s="0" t="inlineStr">
        <is>
          <t>171行 19列，源：None 备：</t>
        </is>
      </c>
    </row>
    <row r="3190">
      <c r="EQ3190" s="0" t="inlineStr">
        <is>
          <t>172行 0列，源：614 备：701</t>
        </is>
      </c>
    </row>
    <row r="3191">
      <c r="EQ3191" s="0" t="inlineStr">
        <is>
          <t>172行 1列，源：nan 备：</t>
        </is>
      </c>
    </row>
    <row r="3192">
      <c r="EQ3192" s="0" t="inlineStr">
        <is>
          <t>172行 2列，源：nan 备：</t>
        </is>
      </c>
    </row>
    <row r="3193">
      <c r="EQ3193" s="0" t="inlineStr">
        <is>
          <t>172行 3列，源：nan 备：</t>
        </is>
      </c>
    </row>
    <row r="3194">
      <c r="EQ3194" s="0" t="inlineStr">
        <is>
          <t>172行 4列，源：nan 备：</t>
        </is>
      </c>
    </row>
    <row r="3195">
      <c r="EQ3195" s="0" t="inlineStr">
        <is>
          <t>172行 15列，源：nan 备：-1.7900000000000e+308</t>
        </is>
      </c>
    </row>
    <row r="3196">
      <c r="EQ3196" s="0" t="inlineStr">
        <is>
          <t>172行 16列，源：nan 备：-339999995214436424907732413799364296704.000000</t>
        </is>
      </c>
    </row>
    <row r="3197">
      <c r="EQ3197" s="0" t="inlineStr">
        <is>
          <t>172行 17列，源：None 备：-922337203685477.5808</t>
        </is>
      </c>
    </row>
    <row r="3198">
      <c r="EQ3198" s="0" t="inlineStr">
        <is>
          <t>172行 18列，源：None 备：-214748.3648</t>
        </is>
      </c>
    </row>
    <row r="3199">
      <c r="EQ3199" s="0" t="inlineStr">
        <is>
          <t>172行 19列，源：None 备：0</t>
        </is>
      </c>
    </row>
    <row r="3200">
      <c r="EQ3200" s="0" t="inlineStr">
        <is>
          <t>173行 0列，源：615 备：717</t>
        </is>
      </c>
    </row>
    <row r="3201">
      <c r="EQ3201" s="0" t="inlineStr">
        <is>
          <t>173行 1列，源：nan 备：</t>
        </is>
      </c>
    </row>
    <row r="3202">
      <c r="EQ3202" s="0" t="inlineStr">
        <is>
          <t>173行 2列，源：nan 备：</t>
        </is>
      </c>
    </row>
    <row r="3203">
      <c r="EQ3203" s="0" t="inlineStr">
        <is>
          <t>173行 3列，源：nan 备：</t>
        </is>
      </c>
    </row>
    <row r="3204">
      <c r="EQ3204" s="0" t="inlineStr">
        <is>
          <t>173行 4列，源：nan 备：</t>
        </is>
      </c>
    </row>
    <row r="3205">
      <c r="EQ3205" s="0" t="inlineStr">
        <is>
          <t>173行 15列，源：nan 备：-123456789000000002003480098325095514112.0000000000000</t>
        </is>
      </c>
    </row>
    <row r="3206">
      <c r="EQ3206" s="0" t="inlineStr">
        <is>
          <t>173行 16列，源：nan 备：-340282306073709652508363335590014353408.000000</t>
        </is>
      </c>
    </row>
    <row r="3207">
      <c r="EQ3207" s="0" t="inlineStr">
        <is>
          <t>173行 17列，源：None 备：-123456.7890</t>
        </is>
      </c>
    </row>
    <row r="3208">
      <c r="EQ3208" s="0" t="inlineStr">
        <is>
          <t>173行 18列，源：None 备：-1234.5678</t>
        </is>
      </c>
    </row>
    <row r="3209">
      <c r="EQ3209" s="0" t="inlineStr">
        <is>
          <t>173行 19列，源：None 备：0</t>
        </is>
      </c>
    </row>
    <row r="3210">
      <c r="EQ3210" s="0" t="inlineStr">
        <is>
          <t>174行 0列，源：701 备：720</t>
        </is>
      </c>
    </row>
    <row r="3211">
      <c r="EQ3211" s="0" t="inlineStr">
        <is>
          <t>174行 1列，源：nan 备：</t>
        </is>
      </c>
    </row>
    <row r="3212">
      <c r="EQ3212" s="0" t="inlineStr">
        <is>
          <t>174行 2列，源：nan 备：</t>
        </is>
      </c>
    </row>
    <row r="3213">
      <c r="EQ3213" s="0" t="inlineStr">
        <is>
          <t>174行 3列，源：nan 备：</t>
        </is>
      </c>
    </row>
    <row r="3214">
      <c r="EQ3214" s="0" t="inlineStr">
        <is>
          <t>174行 4列，源：nan 备：</t>
        </is>
      </c>
    </row>
    <row r="3215">
      <c r="EQ3215" s="0" t="inlineStr">
        <is>
          <t>174行 5列，源：None 备：</t>
        </is>
      </c>
    </row>
    <row r="3216">
      <c r="EQ3216" s="0" t="inlineStr">
        <is>
          <t>174行 6列，源：None 备：</t>
        </is>
      </c>
    </row>
    <row r="3217">
      <c r="EQ3217" s="0" t="inlineStr">
        <is>
          <t>174行 7列，源：None 备：</t>
        </is>
      </c>
    </row>
    <row r="3218">
      <c r="EQ3218" s="0" t="inlineStr">
        <is>
          <t>174行 8列，源：None 备：</t>
        </is>
      </c>
    </row>
    <row r="3219">
      <c r="EQ3219" s="0" t="inlineStr">
        <is>
          <t>174行 9列，源：None 备：</t>
        </is>
      </c>
    </row>
    <row r="3220">
      <c r="EQ3220" s="0" t="inlineStr">
        <is>
          <t>174行 10列，源：None 备：</t>
        </is>
      </c>
    </row>
    <row r="3221">
      <c r="EQ3221" s="0" t="inlineStr">
        <is>
          <t>174行 11列，源：None 备：</t>
        </is>
      </c>
    </row>
    <row r="3222">
      <c r="EQ3222" s="0" t="inlineStr">
        <is>
          <t>174行 12列，源：None 备：</t>
        </is>
      </c>
    </row>
    <row r="3223">
      <c r="EQ3223" s="0" t="inlineStr">
        <is>
          <t>174行 13列，源：None 备：</t>
        </is>
      </c>
    </row>
    <row r="3224">
      <c r="EQ3224" s="0" t="inlineStr">
        <is>
          <t>174行 14列，源：None 备：</t>
        </is>
      </c>
    </row>
    <row r="3225">
      <c r="EQ3225" s="0" t="inlineStr">
        <is>
          <t>174行 15列，源：-1.79e+308 备：-340282346600000016151267322115014000640.0000000000000</t>
        </is>
      </c>
    </row>
    <row r="3226">
      <c r="EQ3226" s="0" t="inlineStr">
        <is>
          <t>174行 16列，源：-3.3999999521443642e+38 备：-340282306073709652508363335590014353408.000000</t>
        </is>
      </c>
    </row>
    <row r="3227">
      <c r="EQ3227" s="0" t="inlineStr">
        <is>
          <t>174行 19列，源：False 备：0</t>
        </is>
      </c>
    </row>
    <row r="3228">
      <c r="EQ3228" s="0" t="inlineStr">
        <is>
          <t>175行 0列，源：717 备：8</t>
        </is>
      </c>
    </row>
    <row r="3229">
      <c r="EQ3229" s="0" t="inlineStr">
        <is>
          <t>175行 1列，源：nan 备：0</t>
        </is>
      </c>
    </row>
    <row r="3230">
      <c r="EQ3230" s="0" t="inlineStr">
        <is>
          <t>175行 2列，源：nan 备：-32768</t>
        </is>
      </c>
    </row>
    <row r="3231">
      <c r="EQ3231" s="0" t="inlineStr">
        <is>
          <t>175行 3列，源：nan 备：-2147483648</t>
        </is>
      </c>
    </row>
    <row r="3232">
      <c r="EQ3232" s="0" t="inlineStr">
        <is>
          <t>175行 4列，源：nan 备：-9223372036854775808</t>
        </is>
      </c>
    </row>
    <row r="3233">
      <c r="EQ3233" s="0" t="inlineStr">
        <is>
          <t>175行 5列，源：None 备：</t>
        </is>
      </c>
    </row>
    <row r="3234">
      <c r="EQ3234" s="0" t="inlineStr">
        <is>
          <t>175行 6列，源：None 备：</t>
        </is>
      </c>
    </row>
    <row r="3235">
      <c r="EQ3235" s="0" t="inlineStr">
        <is>
          <t>175行 7列，源：None 备：</t>
        </is>
      </c>
    </row>
    <row r="3236">
      <c r="EQ3236" s="0" t="inlineStr">
        <is>
          <t>175行 8列，源：None 备：</t>
        </is>
      </c>
    </row>
    <row r="3237">
      <c r="EQ3237" s="0" t="inlineStr">
        <is>
          <t>175行 9列，源：None 备：</t>
        </is>
      </c>
    </row>
    <row r="3238">
      <c r="EQ3238" s="0" t="inlineStr">
        <is>
          <t>175行 10列，源：None 备：</t>
        </is>
      </c>
    </row>
    <row r="3239">
      <c r="EQ3239" s="0" t="inlineStr">
        <is>
          <t>175行 11列，源：None 备：</t>
        </is>
      </c>
    </row>
    <row r="3240">
      <c r="EQ3240" s="0" t="inlineStr">
        <is>
          <t>175行 12列，源：None 备：</t>
        </is>
      </c>
    </row>
    <row r="3241">
      <c r="EQ3241" s="0" t="inlineStr">
        <is>
          <t>175行 13列，源：None 备：</t>
        </is>
      </c>
    </row>
    <row r="3242">
      <c r="EQ3242" s="0" t="inlineStr">
        <is>
          <t>175行 14列，源：None 备：</t>
        </is>
      </c>
    </row>
    <row r="3243">
      <c r="EQ3243" s="0" t="inlineStr">
        <is>
          <t>175行 15列，源：-1.23456789e+38 备：</t>
        </is>
      </c>
    </row>
    <row r="3244">
      <c r="EQ3244" s="0" t="inlineStr">
        <is>
          <t>175行 16列，源：-3.4028230607370965e+38 备：</t>
        </is>
      </c>
    </row>
    <row r="3245">
      <c r="EQ3245" s="0" t="inlineStr">
        <is>
          <t>175行 19列，源：False 备：</t>
        </is>
      </c>
    </row>
    <row r="3246">
      <c r="EQ3246" s="0" t="inlineStr">
        <is>
          <t>176行 0列，源：720 备：9</t>
        </is>
      </c>
    </row>
    <row r="3247">
      <c r="EQ3247" s="0" t="inlineStr">
        <is>
          <t>176行 1列，源：nan 备：42</t>
        </is>
      </c>
    </row>
    <row r="3248">
      <c r="EQ3248" s="0" t="inlineStr">
        <is>
          <t>176行 2列，源：nan 备：12345</t>
        </is>
      </c>
    </row>
    <row r="3249">
      <c r="EQ3249" s="0" t="inlineStr">
        <is>
          <t>176行 3列，源：nan 备：123456789</t>
        </is>
      </c>
    </row>
    <row r="3250">
      <c r="EQ3250" s="0" t="inlineStr">
        <is>
          <t>176行 4列，源：nan 备：123456789012345</t>
        </is>
      </c>
    </row>
    <row r="3251">
      <c r="EQ3251" s="0" t="inlineStr">
        <is>
          <t>176行 5列，源：None 备：</t>
        </is>
      </c>
    </row>
    <row r="3252">
      <c r="EQ3252" s="0" t="inlineStr">
        <is>
          <t>176行 6列，源：None 备：</t>
        </is>
      </c>
    </row>
    <row r="3253">
      <c r="EQ3253" s="0" t="inlineStr">
        <is>
          <t>176行 7列，源：None 备：</t>
        </is>
      </c>
    </row>
    <row r="3254">
      <c r="EQ3254" s="0" t="inlineStr">
        <is>
          <t>176行 8列，源：None 备：</t>
        </is>
      </c>
    </row>
    <row r="3255">
      <c r="EQ3255" s="0" t="inlineStr">
        <is>
          <t>176行 9列，源：None 备：</t>
        </is>
      </c>
    </row>
    <row r="3256">
      <c r="EQ3256" s="0" t="inlineStr">
        <is>
          <t>176行 10列，源：None 备：</t>
        </is>
      </c>
    </row>
    <row r="3257">
      <c r="EQ3257" s="0" t="inlineStr">
        <is>
          <t>176行 11列，源：None 备：</t>
        </is>
      </c>
    </row>
    <row r="3258">
      <c r="EQ3258" s="0" t="inlineStr">
        <is>
          <t>176行 12列，源：None 备：</t>
        </is>
      </c>
    </row>
    <row r="3259">
      <c r="EQ3259" s="0" t="inlineStr">
        <is>
          <t>176行 13列，源：None 备：</t>
        </is>
      </c>
    </row>
    <row r="3260">
      <c r="EQ3260" s="0" t="inlineStr">
        <is>
          <t>176行 14列，源：None 备：</t>
        </is>
      </c>
    </row>
    <row r="3261">
      <c r="EQ3261" s="0" t="inlineStr">
        <is>
          <t>176行 15列，源：-3.402823466e+38 备：</t>
        </is>
      </c>
    </row>
    <row r="3262">
      <c r="EQ3262" s="0" t="inlineStr">
        <is>
          <t>176行 16列，源：-3.4028230607370965e+38 备：</t>
        </is>
      </c>
    </row>
    <row r="3263">
      <c r="EQ3263" s="0" t="inlineStr">
        <is>
          <t>176行 19列，源：False 备：</t>
        </is>
      </c>
    </row>
    <row r="3264">
      <c r="EQ3264" s="0" t="inlineStr">
        <is>
          <t>177行 1列，源：nan 备：</t>
        </is>
      </c>
    </row>
    <row r="3265">
      <c r="EQ3265" s="0" t="inlineStr">
        <is>
          <t>177行 2列，源：nan 备：</t>
        </is>
      </c>
    </row>
    <row r="3266">
      <c r="EQ3266" s="0" t="inlineStr">
        <is>
          <t>177行 3列，源：nan 备：</t>
        </is>
      </c>
    </row>
    <row r="3267">
      <c r="EQ3267" s="0" t="inlineStr">
        <is>
          <t>177行 4列，源：nan 备：</t>
        </is>
      </c>
    </row>
    <row r="3268">
      <c r="EQ3268" s="0" t="inlineStr">
        <is>
          <t>177行 5列，源：None 备：</t>
        </is>
      </c>
    </row>
    <row r="3269">
      <c r="EQ3269" s="0" t="inlineStr">
        <is>
          <t>177行 6列，源：None 备：</t>
        </is>
      </c>
    </row>
    <row r="3270">
      <c r="EQ3270" s="0" t="inlineStr">
        <is>
          <t>177行 7列，源：None 备：</t>
        </is>
      </c>
    </row>
    <row r="3271">
      <c r="EQ3271" s="0" t="inlineStr">
        <is>
          <t>177行 8列，源：None 备：</t>
        </is>
      </c>
    </row>
    <row r="3272">
      <c r="EQ3272" s="0" t="inlineStr">
        <is>
          <t>177行 9列，源：None 备：</t>
        </is>
      </c>
    </row>
    <row r="3273">
      <c r="EQ3273" s="0" t="inlineStr">
        <is>
          <t>177行 10列，源：None 备：</t>
        </is>
      </c>
    </row>
    <row r="3274">
      <c r="EQ3274" s="0" t="inlineStr">
        <is>
          <t>177行 11列，源：None 备：</t>
        </is>
      </c>
    </row>
    <row r="3275">
      <c r="EQ3275" s="0" t="inlineStr">
        <is>
          <t>177行 12列，源：None 备：</t>
        </is>
      </c>
    </row>
    <row r="3276">
      <c r="EQ3276" s="0" t="inlineStr">
        <is>
          <t>177行 13列，源：None 备：</t>
        </is>
      </c>
    </row>
    <row r="3277">
      <c r="EQ3277" s="0" t="inlineStr">
        <is>
          <t>177行 14列，源：None 备：</t>
        </is>
      </c>
    </row>
    <row r="3278">
      <c r="EQ3278" s="0" t="inlineStr">
        <is>
          <t>177行 15列，源：-1.79e+308 备：-1.7900000000000e+308</t>
        </is>
      </c>
    </row>
    <row r="3279">
      <c r="EQ3279" s="0" t="inlineStr">
        <is>
          <t>177行 16列，源：-3.3999999521443642e+38 备：-339999995214436424907732413799364296704.000000</t>
        </is>
      </c>
    </row>
    <row r="3280">
      <c r="EQ3280" s="0" t="inlineStr">
        <is>
          <t>177行 19列，源：False 备：0</t>
        </is>
      </c>
    </row>
    <row r="3281">
      <c r="EQ3281" s="0" t="inlineStr">
        <is>
          <t>178行 1列，源：nan 备：</t>
        </is>
      </c>
    </row>
    <row r="3282">
      <c r="EQ3282" s="0" t="inlineStr">
        <is>
          <t>178行 2列，源：nan 备：</t>
        </is>
      </c>
    </row>
    <row r="3283">
      <c r="EQ3283" s="0" t="inlineStr">
        <is>
          <t>178行 3列，源：nan 备：</t>
        </is>
      </c>
    </row>
    <row r="3284">
      <c r="EQ3284" s="0" t="inlineStr">
        <is>
          <t>178行 4列，源：nan 备：</t>
        </is>
      </c>
    </row>
    <row r="3285">
      <c r="EQ3285" s="0" t="inlineStr">
        <is>
          <t>178行 5列，源：None 备：</t>
        </is>
      </c>
    </row>
    <row r="3286">
      <c r="EQ3286" s="0" t="inlineStr">
        <is>
          <t>178行 6列，源：None 备：</t>
        </is>
      </c>
    </row>
    <row r="3287">
      <c r="EQ3287" s="0" t="inlineStr">
        <is>
          <t>178行 7列，源：None 备：</t>
        </is>
      </c>
    </row>
    <row r="3288">
      <c r="EQ3288" s="0" t="inlineStr">
        <is>
          <t>178行 8列，源：None 备：</t>
        </is>
      </c>
    </row>
    <row r="3289">
      <c r="EQ3289" s="0" t="inlineStr">
        <is>
          <t>178行 9列，源：None 备：</t>
        </is>
      </c>
    </row>
    <row r="3290">
      <c r="EQ3290" s="0" t="inlineStr">
        <is>
          <t>178行 10列，源：None 备：</t>
        </is>
      </c>
    </row>
    <row r="3291">
      <c r="EQ3291" s="0" t="inlineStr">
        <is>
          <t>178行 11列，源：None 备：</t>
        </is>
      </c>
    </row>
    <row r="3292">
      <c r="EQ3292" s="0" t="inlineStr">
        <is>
          <t>178行 12列，源：None 备：</t>
        </is>
      </c>
    </row>
    <row r="3293">
      <c r="EQ3293" s="0" t="inlineStr">
        <is>
          <t>178行 13列，源：None 备：</t>
        </is>
      </c>
    </row>
    <row r="3294">
      <c r="EQ3294" s="0" t="inlineStr">
        <is>
          <t>178行 14列，源：None 备：</t>
        </is>
      </c>
    </row>
    <row r="3295">
      <c r="EQ3295" s="0" t="inlineStr">
        <is>
          <t>178行 15列，源：-1.23456789e+38 备：-123456789000000002003480098325095514112.0000000000000</t>
        </is>
      </c>
    </row>
    <row r="3296">
      <c r="EQ3296" s="0" t="inlineStr">
        <is>
          <t>178行 16列，源：-3.4028230607370965e+38 备：-340282306073709652508363335590014353408.000000</t>
        </is>
      </c>
    </row>
    <row r="3297">
      <c r="EQ3297" s="0" t="inlineStr">
        <is>
          <t>178行 19列，源：False 备：0</t>
        </is>
      </c>
    </row>
    <row r="3298">
      <c r="EQ3298" s="0" t="inlineStr">
        <is>
          <t>179行 1列，源：nan 备：</t>
        </is>
      </c>
    </row>
    <row r="3299">
      <c r="EQ3299" s="0" t="inlineStr">
        <is>
          <t>179行 2列，源：nan 备：</t>
        </is>
      </c>
    </row>
    <row r="3300">
      <c r="EQ3300" s="0" t="inlineStr">
        <is>
          <t>179行 3列，源：nan 备：</t>
        </is>
      </c>
    </row>
    <row r="3301">
      <c r="EQ3301" s="0" t="inlineStr">
        <is>
          <t>179行 4列，源：nan 备：</t>
        </is>
      </c>
    </row>
    <row r="3302">
      <c r="EQ3302" s="0" t="inlineStr">
        <is>
          <t>179行 5列，源：None 备：</t>
        </is>
      </c>
    </row>
    <row r="3303">
      <c r="EQ3303" s="0" t="inlineStr">
        <is>
          <t>179行 6列，源：None 备：</t>
        </is>
      </c>
    </row>
    <row r="3304">
      <c r="EQ3304" s="0" t="inlineStr">
        <is>
          <t>179行 7列，源：None 备：</t>
        </is>
      </c>
    </row>
    <row r="3305">
      <c r="EQ3305" s="0" t="inlineStr">
        <is>
          <t>179行 8列，源：None 备：</t>
        </is>
      </c>
    </row>
    <row r="3306">
      <c r="EQ3306" s="0" t="inlineStr">
        <is>
          <t>179行 9列，源：None 备：</t>
        </is>
      </c>
    </row>
    <row r="3307">
      <c r="EQ3307" s="0" t="inlineStr">
        <is>
          <t>179行 10列，源：None 备：</t>
        </is>
      </c>
    </row>
    <row r="3308">
      <c r="EQ3308" s="0" t="inlineStr">
        <is>
          <t>179行 11列，源：None 备：</t>
        </is>
      </c>
    </row>
    <row r="3309">
      <c r="EQ3309" s="0" t="inlineStr">
        <is>
          <t>179行 12列，源：None 备：</t>
        </is>
      </c>
    </row>
    <row r="3310">
      <c r="EQ3310" s="0" t="inlineStr">
        <is>
          <t>179行 13列，源：None 备：</t>
        </is>
      </c>
    </row>
    <row r="3311">
      <c r="EQ3311" s="0" t="inlineStr">
        <is>
          <t>179行 14列，源：None 备：</t>
        </is>
      </c>
    </row>
    <row r="3312">
      <c r="EQ3312" s="0" t="inlineStr">
        <is>
          <t>179行 15列，源：-3.402823466e+38 备：-340282346600000016151267322115014000640.0000000000000</t>
        </is>
      </c>
    </row>
    <row r="3313">
      <c r="EQ3313" s="0" t="inlineStr">
        <is>
          <t>179行 16列，源：-3.4028230607370965e+38 备：-340282306073709652508363335590014353408.000000</t>
        </is>
      </c>
    </row>
    <row r="3314">
      <c r="EQ3314" s="0" t="inlineStr">
        <is>
          <t>179行 19列，源：False 备：0</t>
        </is>
      </c>
    </row>
  </sheetData>
  <mergeCells count="213">
    <mergeCell ref="A474:A478"/>
    <mergeCell ref="A1027:A1029"/>
    <mergeCell ref="A654:A658"/>
    <mergeCell ref="A333:A342"/>
    <mergeCell ref="A600:A609"/>
    <mergeCell ref="A643:A653"/>
    <mergeCell ref="A1253:A1255"/>
    <mergeCell ref="A615:A624"/>
    <mergeCell ref="A1058:A1062"/>
    <mergeCell ref="A848:A850"/>
    <mergeCell ref="A1071:A1080"/>
    <mergeCell ref="A1207:A1216"/>
    <mergeCell ref="A52:A54"/>
    <mergeCell ref="A494:A496"/>
    <mergeCell ref="A525:A527"/>
    <mergeCell ref="A1035:A1039"/>
    <mergeCell ref="A1324:A1328"/>
    <mergeCell ref="A1150:A1170"/>
    <mergeCell ref="A556:A559"/>
    <mergeCell ref="A916:A920"/>
    <mergeCell ref="A678:A687"/>
    <mergeCell ref="A941:A943"/>
    <mergeCell ref="A77:A81"/>
    <mergeCell ref="A721:A725"/>
    <mergeCell ref="A343:A352"/>
    <mergeCell ref="A1124:A1149"/>
    <mergeCell ref="A585:A594"/>
    <mergeCell ref="A949:A952"/>
    <mergeCell ref="A58:A62"/>
    <mergeCell ref="A935:A940"/>
    <mergeCell ref="A379:A388"/>
    <mergeCell ref="A980:A984"/>
    <mergeCell ref="A1189:A1191"/>
    <mergeCell ref="A107:A111"/>
    <mergeCell ref="A443:A452"/>
    <mergeCell ref="A967:A969"/>
    <mergeCell ref="A1396:A1398"/>
    <mergeCell ref="A181:A184"/>
    <mergeCell ref="A484:A493"/>
    <mergeCell ref="A286:A288"/>
    <mergeCell ref="A315:A319"/>
    <mergeCell ref="A194:A214"/>
    <mergeCell ref="A228:A232"/>
    <mergeCell ref="A659:A661"/>
    <mergeCell ref="A236:A238"/>
    <mergeCell ref="A149:A151"/>
    <mergeCell ref="A267:A269"/>
    <mergeCell ref="A92:A95"/>
    <mergeCell ref="A306:A308"/>
    <mergeCell ref="A389:A409"/>
    <mergeCell ref="A3:A7"/>
    <mergeCell ref="A959:A961"/>
    <mergeCell ref="A301:A305"/>
    <mergeCell ref="A1308:A1310"/>
    <mergeCell ref="A261:A266"/>
    <mergeCell ref="A440:A442"/>
    <mergeCell ref="A185:A187"/>
    <mergeCell ref="A1352:A1361"/>
    <mergeCell ref="A18:A22"/>
    <mergeCell ref="A512:A516"/>
    <mergeCell ref="A223:A227"/>
    <mergeCell ref="A1118:A1123"/>
    <mergeCell ref="A171:A180"/>
    <mergeCell ref="A991:A1000"/>
    <mergeCell ref="A696:A705"/>
    <mergeCell ref="A463:A473"/>
    <mergeCell ref="A47:A51"/>
    <mergeCell ref="A239:A260"/>
    <mergeCell ref="A1370:A1390"/>
    <mergeCell ref="A693:A695"/>
    <mergeCell ref="A1404:A1424"/>
    <mergeCell ref="A913:A915"/>
    <mergeCell ref="A215:A219"/>
    <mergeCell ref="A1192:A1201"/>
    <mergeCell ref="A96:A98"/>
    <mergeCell ref="A1425:A1434"/>
    <mergeCell ref="A353:A373"/>
    <mergeCell ref="A112:A116"/>
    <mergeCell ref="A560:A569"/>
    <mergeCell ref="A854:A858"/>
    <mergeCell ref="A1297:A1307"/>
    <mergeCell ref="A1081:A1086"/>
    <mergeCell ref="A823:A826"/>
    <mergeCell ref="A773:A778"/>
    <mergeCell ref="A962:A966"/>
    <mergeCell ref="A1243:A1252"/>
    <mergeCell ref="A1349:A1351"/>
    <mergeCell ref="A23:A26"/>
    <mergeCell ref="A1365:A1369"/>
    <mergeCell ref="A434:A439"/>
    <mergeCell ref="A832:A836"/>
    <mergeCell ref="A688:A692"/>
    <mergeCell ref="A625:A634"/>
    <mergeCell ref="A419:A428"/>
    <mergeCell ref="A580:A584"/>
    <mergeCell ref="A330:A332"/>
    <mergeCell ref="A146:A148"/>
    <mergeCell ref="A908:A912"/>
    <mergeCell ref="A1321:A1323"/>
    <mergeCell ref="A883:A886"/>
    <mergeCell ref="A517:A521"/>
    <mergeCell ref="A1399:A1403"/>
    <mergeCell ref="A429:A433"/>
    <mergeCell ref="A851:A853"/>
    <mergeCell ref="A99:A101"/>
    <mergeCell ref="A1176:A1178"/>
    <mergeCell ref="A55:A57"/>
    <mergeCell ref="A985:A990"/>
    <mergeCell ref="A543:A545"/>
    <mergeCell ref="A453:A457"/>
    <mergeCell ref="A779:A781"/>
    <mergeCell ref="A575:A579"/>
    <mergeCell ref="A163:A165"/>
    <mergeCell ref="A729:A733"/>
    <mergeCell ref="A944:A948"/>
    <mergeCell ref="A1261:A1281"/>
    <mergeCell ref="A1362:A1364"/>
    <mergeCell ref="A1087:A1091"/>
    <mergeCell ref="A1391:A1395"/>
    <mergeCell ref="A1001:A1026"/>
    <mergeCell ref="A278:A280"/>
    <mergeCell ref="A33:A37"/>
    <mergeCell ref="A765:A767"/>
    <mergeCell ref="A799:A801"/>
    <mergeCell ref="A1063:A1065"/>
    <mergeCell ref="A44:A46"/>
    <mergeCell ref="A843:A847"/>
    <mergeCell ref="A926:A930"/>
    <mergeCell ref="A837:A842"/>
    <mergeCell ref="A1171:A1175"/>
    <mergeCell ref="A1066:A1070"/>
    <mergeCell ref="A827:A831"/>
    <mergeCell ref="A270:A272"/>
    <mergeCell ref="A82:A91"/>
    <mergeCell ref="A538:A542"/>
    <mergeCell ref="A1040:A1042"/>
    <mergeCell ref="A502:A511"/>
    <mergeCell ref="A410:A415"/>
    <mergeCell ref="A102:A106"/>
    <mergeCell ref="A726:A728"/>
    <mergeCell ref="A953:A955"/>
    <mergeCell ref="A1292:A1296"/>
    <mergeCell ref="A1339:A1343"/>
    <mergeCell ref="A791:A793"/>
    <mergeCell ref="A30:A32"/>
    <mergeCell ref="A638:A642"/>
    <mergeCell ref="A921:A925"/>
    <mergeCell ref="A166:A170"/>
    <mergeCell ref="A1092:A1117"/>
    <mergeCell ref="A1311:A1320"/>
    <mergeCell ref="A595:A599"/>
    <mergeCell ref="A528:A537"/>
    <mergeCell ref="A458:A462"/>
    <mergeCell ref="A570:A574"/>
    <mergeCell ref="A281:A285"/>
    <mergeCell ref="A635:A637"/>
    <mergeCell ref="A233:A235"/>
    <mergeCell ref="A1282:A1291"/>
    <mergeCell ref="A1445:A1447"/>
    <mergeCell ref="A38:A43"/>
    <mergeCell ref="A152:A157"/>
    <mergeCell ref="A744:A764"/>
    <mergeCell ref="A862:A882"/>
    <mergeCell ref="A73:A76"/>
    <mergeCell ref="A273:A277"/>
    <mergeCell ref="A120:A124"/>
    <mergeCell ref="A27:A29"/>
    <mergeCell ref="A734:A743"/>
    <mergeCell ref="A970:A979"/>
    <mergeCell ref="A931:A934"/>
    <mergeCell ref="A1217:A1242"/>
    <mergeCell ref="A374:A378"/>
    <mergeCell ref="A662:A671"/>
    <mergeCell ref="A672:A677"/>
    <mergeCell ref="A546:A555"/>
    <mergeCell ref="A711:A720"/>
    <mergeCell ref="A1344:A1348"/>
    <mergeCell ref="A63:A67"/>
    <mergeCell ref="A293:A297"/>
    <mergeCell ref="A320:A329"/>
    <mergeCell ref="A68:A72"/>
    <mergeCell ref="A479:A483"/>
    <mergeCell ref="A768:A772"/>
    <mergeCell ref="A220:A222"/>
    <mergeCell ref="A416:A418"/>
    <mergeCell ref="A787:A790"/>
    <mergeCell ref="A956:A958"/>
    <mergeCell ref="A1053:A1057"/>
    <mergeCell ref="A1202:A1206"/>
    <mergeCell ref="A117:A119"/>
    <mergeCell ref="A1179:A1188"/>
    <mergeCell ref="A794:A798"/>
    <mergeCell ref="A1030:A1034"/>
    <mergeCell ref="A859:A861"/>
    <mergeCell ref="A1043:A1052"/>
    <mergeCell ref="A782:A786"/>
    <mergeCell ref="A1256:A1260"/>
    <mergeCell ref="A1440:A1444"/>
    <mergeCell ref="A188:A193"/>
    <mergeCell ref="A706:A710"/>
    <mergeCell ref="A887:A907"/>
    <mergeCell ref="A1329:A1338"/>
    <mergeCell ref="A497:A501"/>
    <mergeCell ref="A522:A524"/>
    <mergeCell ref="A610:A614"/>
    <mergeCell ref="A298:A300"/>
    <mergeCell ref="A309:A314"/>
    <mergeCell ref="A802:A822"/>
    <mergeCell ref="A289:A292"/>
    <mergeCell ref="A125:A145"/>
    <mergeCell ref="A8:A17"/>
    <mergeCell ref="A158:A162"/>
    <mergeCell ref="A1435:A143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G3314"/>
  <sheetViews>
    <sheetView workbookViewId="0">
      <selection activeCell="A1" sqref="A1"/>
    </sheetView>
  </sheetViews>
  <sheetFormatPr baseColWidth="8" defaultRowHeight="15"/>
  <sheetData>
    <row r="1">
      <c r="A1" t="inlineStr">
        <is>
          <t>sqlserver -- 2026041723hbase</t>
        </is>
      </c>
      <c r="E1" t="inlineStr">
        <is>
          <t>源端共计 213个表，备端共计 213个表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6">
        <f>HYPERLINK("#2026041723hbase1!W3","info_binary_dml_single_pk")</f>
        <v/>
      </c>
      <c r="Z2" s="16">
        <f>HYPERLINK("#2026041723hbase1!W8","info_datetimeoffset_dml_single_pk_urp")</f>
        <v/>
      </c>
      <c r="AA2" s="16">
        <f>HYPERLINK("#2026041723hbase1!W23","info_text_dml_single_pk_irp")</f>
        <v/>
      </c>
      <c r="AB2" s="16">
        <f>HYPERLINK("#2026041723hbase1!W27","info_geometry_dml_single_pk_irp")</f>
        <v/>
      </c>
      <c r="AC2" s="16">
        <f>HYPERLINK("#2026041723hbase1!W30","info_sdt_dml_batch2_pk_irp2")</f>
        <v/>
      </c>
      <c r="AD2" s="16">
        <f>HYPERLINK("#2026041723hbase1!W33","info_varbinary_dml_single_pk_irp")</f>
        <v/>
      </c>
      <c r="AE2" s="16">
        <f>HYPERLINK("#2026041723hbase1!W44","info_sdt_dml_batch1_pk_urp1")</f>
        <v/>
      </c>
      <c r="AF2" s="16">
        <f>HYPERLINK("#2026041723hbase1!W47","info_varbinary_dml_single_pk_urp")</f>
        <v/>
      </c>
      <c r="AG2" s="16">
        <f>HYPERLINK("#2026041723hbase1!W52","info_xml_dml_single_pk_irp")</f>
        <v/>
      </c>
      <c r="AH2" s="16">
        <f>HYPERLINK("#2026041723hbase1!W55","info_sdt_dml_batch1_pk_urp2")</f>
        <v/>
      </c>
      <c r="AI2" s="16">
        <f>HYPERLINK("#2026041723hbase1!W58","info_varbinary_dml_single_pk_drp")</f>
        <v/>
      </c>
      <c r="AJ2" s="16">
        <f>HYPERLINK("#2026041723hbase1!W63","info_varbinary_dml_batch1_pk_urp1")</f>
        <v/>
      </c>
      <c r="AK2" s="16">
        <f>HYPERLINK("#2026041723hbase1!W68","info_nchar_dml_single_pk_irp")</f>
        <v/>
      </c>
      <c r="AL2" s="16">
        <f>HYPERLINK("#2026041723hbase1!W77","info_varbinary_dml_single_pk")</f>
        <v/>
      </c>
      <c r="AM2" s="16">
        <f>HYPERLINK("#2026041723hbase1!W82","info_datetimeoffset_dml_single_pk_drp")</f>
        <v/>
      </c>
      <c r="AN2" s="16">
        <f>HYPERLINK("#2026041723hbase1!W92","info_text_dml_single_pk_urp")</f>
        <v/>
      </c>
      <c r="AO2" s="16">
        <f>HYPERLINK("#2026041723hbase1!W96","info_geometry_dml_single_pk_urp")</f>
        <v/>
      </c>
      <c r="AP2" s="16">
        <f>HYPERLINK("#2026041723hbase1!W99","info_sdt_dml_batch1_pk_drp2")</f>
        <v/>
      </c>
      <c r="AQ2" s="16">
        <f>HYPERLINK("#2026041723hbase1!W102","info_varbinary_max_dml_single_pk_irp")</f>
        <v/>
      </c>
      <c r="AR2" s="16">
        <f>HYPERLINK("#2026041723hbase1!W117","info_sdt_dml_batch1_pk")</f>
        <v/>
      </c>
      <c r="AS2" s="16">
        <f>HYPERLINK("#2026041723hbase1!W120","info_varbinary_max_dml_single_pk_urp")</f>
        <v/>
      </c>
      <c r="AT2" s="16">
        <f>HYPERLINK("#2026041723hbase1!W125","info_int_dml_batch1_pk_urp1")</f>
        <v/>
      </c>
      <c r="AU2" s="16">
        <f>HYPERLINK("#2026041723hbase1!W146","info_xml_dml_single_pk_urp")</f>
        <v/>
      </c>
      <c r="AV2" s="16">
        <f>HYPERLINK("#2026041723hbase1!W149","info_datetime_dml_batch1_pk_irp1")</f>
        <v/>
      </c>
      <c r="AW2" s="16">
        <f>HYPERLINK("#2026041723hbase1!W158","info_varbinary_dml_batch1_pk_urp2")</f>
        <v/>
      </c>
      <c r="AX2" s="16">
        <f>HYPERLINK("#2026041723hbase1!W163","info_datetime_dml_batch1_pk_irp2")</f>
        <v/>
      </c>
      <c r="AY2" s="16">
        <f>HYPERLINK("#2026041723hbase1!W166","info_varbinary_max_dml_single_pk")</f>
        <v/>
      </c>
      <c r="AZ2" s="16">
        <f>HYPERLINK("#2026041723hbase1!W185","info_datetime_dml_batch2_pk_irp1")</f>
        <v/>
      </c>
      <c r="BA2" s="16">
        <f>HYPERLINK("#2026041723hbase1!W194","info_int_dml_batch1_pk_urp2")</f>
        <v/>
      </c>
      <c r="BB2" s="16">
        <f>HYPERLINK("#2026041723hbase1!W220","info_datetime_dml_batch2_pk_irp2")</f>
        <v/>
      </c>
      <c r="BC2" s="16">
        <f>HYPERLINK("#2026041723hbase1!W228","info_nchar_dml_single_pk_urp")</f>
        <v/>
      </c>
      <c r="BD2" s="16">
        <f>HYPERLINK("#2026041723hbase1!W236","info_datetime_dml_batch1_pk_urp1")</f>
        <v/>
      </c>
      <c r="BE2" s="16">
        <f>HYPERLINK("#2026041723hbase1!W278","info_datetime_dml_batch1_pk_urp2")</f>
        <v/>
      </c>
      <c r="BF2" s="16">
        <f>HYPERLINK("#2026041723hbase1!W281","info_varchar_dml_batch1_pk")</f>
        <v/>
      </c>
      <c r="BG2" s="16">
        <f>HYPERLINK("#2026041723hbase1!W286","info_geometry_dml_single_pk")</f>
        <v/>
      </c>
      <c r="BH2" s="16">
        <f>HYPERLINK("#2026041723hbase1!W293","info_nchar_dml_batch1_pk_irp1")</f>
        <v/>
      </c>
      <c r="BI2" s="16">
        <f>HYPERLINK("#2026041723hbase1!W298","info_datetime_dml_batch1_pk_drp2")</f>
        <v/>
      </c>
      <c r="BJ2" s="16">
        <f>HYPERLINK("#2026041723hbase1!W306","info_datetime_dml_batch1_pk")</f>
        <v/>
      </c>
      <c r="BK2" s="16">
        <f>HYPERLINK("#2026041723hbase1!W320","info_datetime2_dml_batch1_pk_irp1")</f>
        <v/>
      </c>
      <c r="BL2" s="16">
        <f>HYPERLINK("#2026041723hbase1!W330","info_date_dml_single_pk_irp")</f>
        <v/>
      </c>
      <c r="BM2" s="16">
        <f>HYPERLINK("#2026041723hbase1!W333","info_datetime2_dml_batch1_pk_irp2")</f>
        <v/>
      </c>
      <c r="BN2" s="16">
        <f>HYPERLINK("#2026041723hbase1!W343","info_datetime2_dml_batch2_pk_irp1")</f>
        <v/>
      </c>
      <c r="BO2" s="16">
        <f>HYPERLINK("#2026041723hbase1!W353","info_int_dml_batch1_pk_drp2")</f>
        <v/>
      </c>
      <c r="BP2" s="16">
        <f>HYPERLINK("#2026041723hbase1!W374","info_binary_dml_batch1_pk_irp1")</f>
        <v/>
      </c>
      <c r="BQ2" s="16">
        <f>HYPERLINK("#2026041723hbase1!W379","info_datetime2_dml_batch2_pk_irp2")</f>
        <v/>
      </c>
      <c r="BR2" s="16">
        <f>HYPERLINK("#2026041723hbase1!W389","info_int_dml_batch1_pk")</f>
        <v/>
      </c>
      <c r="BS2" s="16">
        <f>HYPERLINK("#2026041723hbase1!W416","info_hierarchyid_dml_single_pk_irp")</f>
        <v/>
      </c>
      <c r="BT2" s="16">
        <f>HYPERLINK("#2026041723hbase1!W429","info_nchar_dml_batch1_pk_irp2")</f>
        <v/>
      </c>
      <c r="BU2" s="16">
        <f>HYPERLINK("#2026041723hbase1!W440","info_date_dml_single_pk_urp")</f>
        <v/>
      </c>
      <c r="BV2" s="16">
        <f>HYPERLINK("#2026041723hbase1!W443","info_datetime2_dml_batch1_pk_urp2")</f>
        <v/>
      </c>
      <c r="BW2" s="16">
        <f>HYPERLINK("#2026041723hbase1!W458","info_nvarchar_dml_single_pk_irp")</f>
        <v/>
      </c>
      <c r="BX2" s="16">
        <f>HYPERLINK("#2026041723hbase1!W479","info_binary_dml_batch1_pk_irp2")</f>
        <v/>
      </c>
      <c r="BY2" s="16">
        <f>HYPERLINK("#2026041723hbase1!W484","info_datetime2_dml_batch1_pk_drp2")</f>
        <v/>
      </c>
      <c r="BZ2" s="16">
        <f>HYPERLINK("#2026041723hbase1!W494","info_hierarchyid_dml_single_pk_urp")</f>
        <v/>
      </c>
      <c r="CA2" s="16">
        <f>HYPERLINK("#2026041723hbase1!W497","info_nvarchar_dml_single_pk_urp")</f>
        <v/>
      </c>
      <c r="CB2" s="16">
        <f>HYPERLINK("#2026041723hbase1!W512","info_nchar_dml_batch2_pk_irp1")</f>
        <v/>
      </c>
      <c r="CC2" s="16">
        <f>HYPERLINK("#2026041723hbase1!W517","info_binary_dml_batch2_pk_irp1")</f>
        <v/>
      </c>
      <c r="CD2" s="16">
        <f>HYPERLINK("#2026041723hbase1!W528","info_datetimeoffset_dml_batch1_pk_irp1")</f>
        <v/>
      </c>
      <c r="CE2" s="16">
        <f>HYPERLINK("#2026041723hbase1!W538","info_nchar_dml_batch2_pk_irp2")</f>
        <v/>
      </c>
      <c r="CF2" s="16">
        <f>HYPERLINK("#2026041723hbase1!W546","info_datetimeoffset_dml_batch1_pk_irp2")</f>
        <v/>
      </c>
      <c r="CG2" s="16">
        <f>HYPERLINK("#2026041723hbase1!W560","info_datetimeoffset_dml_batch2_pk_irp1")</f>
        <v/>
      </c>
      <c r="CH2" s="16">
        <f>HYPERLINK("#2026041723hbase1!W570","info_char_dml_batch1_pk_urp1")</f>
        <v/>
      </c>
      <c r="CI2" s="16">
        <f>HYPERLINK("#2026041723hbase1!W575","info_binary_dml_batch2_pk_irp2")</f>
        <v/>
      </c>
      <c r="CJ2" s="16">
        <f>HYPERLINK("#2026041723hbase1!W585","info_datetimeoffset_dml_batch2_pk_irp2")</f>
        <v/>
      </c>
      <c r="CK2" s="16">
        <f>HYPERLINK("#2026041723hbase1!W595","info_char_dml_batch1_pk_urp2")</f>
        <v/>
      </c>
      <c r="CL2" s="16">
        <f>HYPERLINK("#2026041723hbase1!W600","info_datetimeoffset_dml_batch1_pk_urp1")</f>
        <v/>
      </c>
      <c r="CM2" s="16">
        <f>HYPERLINK("#2026041723hbase1!W615","info_time_dml_single_pk_irp")</f>
        <v/>
      </c>
      <c r="CN2" s="16">
        <f>HYPERLINK("#2026041723hbase1!W625","info_datetimeoffset_dml_batch1_pk_urp2")</f>
        <v/>
      </c>
      <c r="CO2" s="16">
        <f>HYPERLINK("#2026041723hbase1!W635","info_date_dml_batch1_pk_irp2")</f>
        <v/>
      </c>
      <c r="CP2" s="16">
        <f>HYPERLINK("#2026041723hbase1!W662","info_datetimeoffset_dml_batch1_pk_drp2")</f>
        <v/>
      </c>
      <c r="CQ2" s="16">
        <f>HYPERLINK("#2026041723hbase1!W693","info_date_dml_batch2_pk_irp1")</f>
        <v/>
      </c>
      <c r="CR2" s="16">
        <f>HYPERLINK("#2026041723hbase1!W696","info_time_dml_single_pk_urp")</f>
        <v/>
      </c>
      <c r="CS2" s="16">
        <f>HYPERLINK("#2026041723hbase1!W706","info_binary_dml_batch1_pk_urp1")</f>
        <v/>
      </c>
      <c r="CT2" s="16">
        <f>HYPERLINK("#2026041723hbase1!W711","info_time_dml_single_pk_drp")</f>
        <v/>
      </c>
      <c r="CU2" s="16">
        <f>HYPERLINK("#2026041723hbase1!W726","info_date_dml_batch2_pk_irp2")</f>
        <v/>
      </c>
      <c r="CV2" s="16">
        <f>HYPERLINK("#2026041723hbase1!W729","info_binary_dml_batch1_pk_urp2")</f>
        <v/>
      </c>
      <c r="CW2" s="16">
        <f>HYPERLINK("#2026041723hbase1!W744","info_int_dml_single_pk_irp")</f>
        <v/>
      </c>
      <c r="CX2" s="16">
        <f>HYPERLINK("#2026041723hbase1!W765","info_sdt_dml_single_pk_irp")</f>
        <v/>
      </c>
      <c r="CY2" s="16">
        <f>HYPERLINK("#2026041723hbase1!W787","info_varcharmax_dml_single_pk_irp")</f>
        <v/>
      </c>
      <c r="CZ2" s="16">
        <f>HYPERLINK("#2026041723hbase1!W791","info_sdt_dml_single_pk_drp")</f>
        <v/>
      </c>
      <c r="DA2" s="16">
        <f>HYPERLINK("#2026041723hbase1!W794","info_char_dml_batch1_pk_drp2")</f>
        <v/>
      </c>
      <c r="DB2" s="16">
        <f>HYPERLINK("#2026041723hbase1!W802","info_int_dml_single_pk_urp")</f>
        <v/>
      </c>
      <c r="DC2" s="16">
        <f>HYPERLINK("#2026041723hbase1!W823","info_varcharmax_dml_single_pk_urp")</f>
        <v/>
      </c>
      <c r="DD2" s="16">
        <f>HYPERLINK("#2026041723hbase1!W827","info_char_dml_batch1_pk")</f>
        <v/>
      </c>
      <c r="DE2" s="16">
        <f>HYPERLINK("#2026041723hbase1!W843","info_char_dml_single_pk_irp")</f>
        <v/>
      </c>
      <c r="DF2" s="16">
        <f>HYPERLINK("#2026041723hbase1!W848","info_date_dml_batch1_pk_urp1")</f>
        <v/>
      </c>
      <c r="DG2" s="16">
        <f>HYPERLINK("#2026041723hbase1!W851","info_date_dml_batch1_pk_urp2")</f>
        <v/>
      </c>
      <c r="DH2" s="16">
        <f>HYPERLINK("#2026041723hbase1!W854","info_binary_dml_batch1_pk_drp2")</f>
        <v/>
      </c>
      <c r="DI2" s="16">
        <f>HYPERLINK("#2026041723hbase1!W859","info_datetime_dml_single_pk_irp")</f>
        <v/>
      </c>
      <c r="DJ2" s="16">
        <f>HYPERLINK("#2026041723hbase1!W862","info_int_dml_single_pk_drp")</f>
        <v/>
      </c>
      <c r="DK2" s="16">
        <f>HYPERLINK("#2026041723hbase1!W887","info_int_dml_single_pk")</f>
        <v/>
      </c>
      <c r="DL2" s="16">
        <f>HYPERLINK("#2026041723hbase1!W913","info_timestamp_dml_single_pk_irp")</f>
        <v/>
      </c>
      <c r="DM2" s="16">
        <f>HYPERLINK("#2026041723hbase1!W916","info_char_dml_single_pk_urp")</f>
        <v/>
      </c>
      <c r="DN2" s="16">
        <f>HYPERLINK("#2026041723hbase1!W956","info_datetime_dml_single_pk_drp")</f>
        <v/>
      </c>
      <c r="DO2" s="16">
        <f>HYPERLINK("#2026041723hbase1!W959","info_date_dml_batch1_pk")</f>
        <v/>
      </c>
      <c r="DP2" s="16">
        <f>HYPERLINK("#2026041723hbase1!W962","info_nvarchar_dml_batch1_pk_irp1")</f>
        <v/>
      </c>
      <c r="DQ2" s="16">
        <f>HYPERLINK("#2026041723hbase1!W967","info_timestamp_dml_single_pk_drp")</f>
        <v/>
      </c>
      <c r="DR2" s="16">
        <f>HYPERLINK("#2026041723hbase1!W970","info_time_dml_batch1_pk_irp1")</f>
        <v/>
      </c>
      <c r="DS2" s="16">
        <f>HYPERLINK("#2026041723hbase1!W980","info_binary_dml_batch1_pk")</f>
        <v/>
      </c>
      <c r="DT2" s="16">
        <f>HYPERLINK("#2026041723hbase1!W991","info_time_dml_batch1_pk_irp2")</f>
        <v/>
      </c>
      <c r="DU2" s="16">
        <f>HYPERLINK("#2026041723hbase1!W1001","info_sql_variant_dml_single_pk_irp")</f>
        <v/>
      </c>
      <c r="DV2" s="16">
        <f>HYPERLINK("#2026041723hbase1!W1035","info_nvarchar_dml_batch1_pk_irp2")</f>
        <v/>
      </c>
      <c r="DW2" s="16">
        <f>HYPERLINK("#2026041723hbase1!W1040","info_uniqueidentifier_dml_single_pk_irp")</f>
        <v/>
      </c>
      <c r="DX2" s="16">
        <f>HYPERLINK("#2026041723hbase1!W1043","info_datetime2_dml_single_pk_irp")</f>
        <v/>
      </c>
      <c r="DY2" s="16">
        <f>HYPERLINK("#2026041723hbase1!W1058","info_varbinary_dml_batch1_pk_irp1")</f>
        <v/>
      </c>
      <c r="DZ2" s="16">
        <f>HYPERLINK("#2026041723hbase1!W1063","info_geography_dml_single_pk_irp")</f>
        <v/>
      </c>
      <c r="EA2" s="16">
        <f>HYPERLINK("#2026041723hbase1!W1066","info_varchar_dml_single_pk_irp")</f>
        <v/>
      </c>
      <c r="EB2" s="16">
        <f>HYPERLINK("#2026041723hbase1!W1071","info_time_dml_batch2_pk_irp1")</f>
        <v/>
      </c>
      <c r="EC2" s="16">
        <f>HYPERLINK("#2026041723hbase1!W1087","info_varbinary_dml_batch1_pk_irp2")</f>
        <v/>
      </c>
      <c r="ED2" s="16">
        <f>HYPERLINK("#2026041723hbase1!W1092","info_sql_variant_dml_single_pk_urp")</f>
        <v/>
      </c>
      <c r="EE2" s="16">
        <f>HYPERLINK("#2026041723hbase1!W1124","info_sql_variant_dml_single_pk_drp")</f>
        <v/>
      </c>
      <c r="EF2" s="16">
        <f>HYPERLINK("#2026041723hbase1!W1150","info_int_dml_batch1_pk_irp1")</f>
        <v/>
      </c>
      <c r="EG2" s="16">
        <f>HYPERLINK("#2026041723hbase1!W1171","info_nvarchar_dml_batch2_pk_irp1")</f>
        <v/>
      </c>
      <c r="EH2" s="16">
        <f>HYPERLINK("#2026041723hbase1!W1176","info_uniqueidentifier_dml_single_pk_urp")</f>
        <v/>
      </c>
      <c r="EI2" s="16">
        <f>HYPERLINK("#2026041723hbase1!W1179","info_datetime2_dml_single_pk_urp")</f>
        <v/>
      </c>
      <c r="EJ2" s="16">
        <f>HYPERLINK("#2026041723hbase1!W1189","info_geography_dml_single_pk_urp")</f>
        <v/>
      </c>
      <c r="EK2" s="16">
        <f>HYPERLINK("#2026041723hbase1!W1192","info_time_dml_batch2_pk_irp2")</f>
        <v/>
      </c>
      <c r="EL2" s="16">
        <f>HYPERLINK("#2026041723hbase1!W1202","info_varbinary_dml_batch2_pk_irp1")</f>
        <v/>
      </c>
      <c r="EM2" s="16">
        <f>HYPERLINK("#2026041723hbase1!W1207","info_time_dml_batch1_pk_urp1")</f>
        <v/>
      </c>
      <c r="EN2" s="16">
        <f>HYPERLINK("#2026041723hbase1!W1217","info_sql_variant_dml_single_pk")</f>
        <v/>
      </c>
      <c r="EO2" s="16">
        <f>HYPERLINK("#2026041723hbase1!W1243","info_time_dml_batch1_pk_urp2")</f>
        <v/>
      </c>
      <c r="EP2" s="16">
        <f>HYPERLINK("#2026041723hbase1!W1256","info_binary_dml_single_pk_irp")</f>
        <v/>
      </c>
      <c r="EQ2" s="16">
        <f>HYPERLINK("#2026041723hbase1!W1261","info_int_dml_batch1_pk_irp2")</f>
        <v/>
      </c>
      <c r="ER2" s="16">
        <f>HYPERLINK("#2026041723hbase1!W1292","info_varchar_dml_single_pk_urp")</f>
        <v/>
      </c>
      <c r="ES2" s="16">
        <f>HYPERLINK("#2026041723hbase1!W1321","info_geography_dml_single_pk_drp")</f>
        <v/>
      </c>
      <c r="ET2" s="16">
        <f>HYPERLINK("#2026041723hbase1!W1329","info_time_dml_batch1_pk_drp2")</f>
        <v/>
      </c>
      <c r="EU2" s="16">
        <f>HYPERLINK("#2026041723hbase1!W1344","info_nvarchar_dml_batch2_pk_irp2")</f>
        <v/>
      </c>
      <c r="EV2" s="16">
        <f>HYPERLINK("#2026041723hbase1!W1349","info_geography_dml_single_pk")</f>
        <v/>
      </c>
      <c r="EW2" s="16">
        <f>HYPERLINK("#2026041723hbase1!W1352","info_time_dml_batch1_pk")</f>
        <v/>
      </c>
      <c r="EX2" s="16">
        <f>HYPERLINK("#2026041723hbase1!W1362","info_sdt_dml_batch1_pk_irp1")</f>
        <v/>
      </c>
      <c r="EY2" s="16">
        <f>HYPERLINK("#2026041723hbase1!W1365","info_binary_dml_single_pk_urp")</f>
        <v/>
      </c>
      <c r="EZ2" s="16">
        <f>HYPERLINK("#2026041723hbase1!W1370","info_int_dml_batch2_pk_irp1")</f>
        <v/>
      </c>
      <c r="FA2" s="16">
        <f>HYPERLINK("#2026041723hbase1!W1391","info_varbinary_dml_batch2_pk_irp2")</f>
        <v/>
      </c>
      <c r="FB2" s="16">
        <f>HYPERLINK("#2026041723hbase1!W1396","info_sdt_dml_batch1_pk_irp2")</f>
        <v/>
      </c>
      <c r="FC2" s="16">
        <f>HYPERLINK("#2026041723hbase1!W1399","info_binary_dml_single_pk_drp")</f>
        <v/>
      </c>
      <c r="FD2" s="16">
        <f>HYPERLINK("#2026041723hbase1!W1404","info_int_dml_batch2_pk_irp2")</f>
        <v/>
      </c>
      <c r="FE2" s="16">
        <f>HYPERLINK("#2026041723hbase1!W1425","info_datetimeoffset_dml_single_pk_irp")</f>
        <v/>
      </c>
      <c r="FF2" s="16">
        <f>HYPERLINK("#2026041723hbase1!W1435","info_varchar_dml_batch1_pk_urp2")</f>
        <v/>
      </c>
      <c r="FG2" s="16">
        <f>HYPERLINK("#2026041723hbase1!W1445","info_sdt_dml_batch2_pk_irp1")</f>
        <v/>
      </c>
    </row>
    <row r="3">
      <c r="A3" t="inlineStr">
        <is>
          <t>info_binary_dml_single_pk</t>
        </is>
      </c>
      <c r="K3" t="inlineStr">
        <is>
          <t>[0;34m info_binary_dml_single_pk [0m源备字段数相同，源端字段：4 	备端字段4</t>
        </is>
      </c>
      <c r="W3" s="16">
        <f>HYPERLINK("#2026041723hbase1!Y2","NO 源备存在差异，共3个")</f>
        <v/>
      </c>
      <c r="X3">
        <f>A3</f>
        <v/>
      </c>
      <c r="Y3" t="inlineStr">
        <is>
          <t>0行 1列，源：b'F' 备：46</t>
        </is>
      </c>
      <c r="Z3" t="inlineStr">
        <is>
          <t>0行 2列，源：None 备：</t>
        </is>
      </c>
      <c r="AA3" t="inlineStr">
        <is>
          <t>0行 1列，源：None 备：</t>
        </is>
      </c>
      <c r="AB3" t="inlineStr">
        <is>
          <t>6行 1列，源：None 备：</t>
        </is>
      </c>
      <c r="AC3" t="inlineStr">
        <is>
          <t>1行 0列，源：2 备：10</t>
        </is>
      </c>
      <c r="AD3" t="inlineStr">
        <is>
          <t>0行 1列，源：None 备：</t>
        </is>
      </c>
      <c r="AE3" t="inlineStr">
        <is>
          <t>1行 0列，源：2 备：10</t>
        </is>
      </c>
      <c r="AF3" t="inlineStr">
        <is>
          <t>0行 1列，源：b'x' 备：78</t>
        </is>
      </c>
      <c r="AG3" t="inlineStr">
        <is>
          <t>0行 1列，源：None 备：</t>
        </is>
      </c>
      <c r="AH3" t="inlineStr">
        <is>
          <t>1行 0列，源：2 备：10</t>
        </is>
      </c>
      <c r="AI3" t="inlineStr">
        <is>
          <t>0行 1列，源：b'b' 备：62</t>
        </is>
      </c>
      <c r="AJ3" t="inlineStr">
        <is>
          <t>0行 1列，源：None 备：</t>
        </is>
      </c>
      <c r="AK3" t="inlineStr">
        <is>
          <t>0行 1列，源：None 备：</t>
        </is>
      </c>
      <c r="AL3" t="inlineStr">
        <is>
          <t>0行 1列，源：b'f' 备：66</t>
        </is>
      </c>
      <c r="AM3" t="inlineStr">
        <is>
          <t>0行 0列，源：5 备：11</t>
        </is>
      </c>
      <c r="AN3" t="inlineStr">
        <is>
          <t>2行 1列，源：None 备：</t>
        </is>
      </c>
      <c r="AO3" t="inlineStr">
        <is>
          <t>0行 1列，源：POINT (31.2397 121.4998) 备：POINT(31.2396999999999991 121.499799999999993)</t>
        </is>
      </c>
      <c r="AP3" t="inlineStr">
        <is>
          <t>0行 0列，源：4 备：10</t>
        </is>
      </c>
      <c r="AQ3" t="inlineStr">
        <is>
          <t>0行 1列，源：None 备：</t>
        </is>
      </c>
      <c r="AR3" t="inlineStr">
        <is>
          <t>0行 0列，源：8 备：10</t>
        </is>
      </c>
      <c r="AS3" t="inlineStr">
        <is>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5465737444617461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t>
        </is>
      </c>
      <c r="AT3" t="inlineStr">
        <is>
          <t>0行 2列，源：-32768.0 备：-32768</t>
        </is>
      </c>
      <c r="AU3"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3" t="inlineStr">
        <is>
          <t>0行 1列，源：None 备：</t>
        </is>
      </c>
      <c r="AW3" t="inlineStr">
        <is>
          <t>0行 1列，源：None 备：</t>
        </is>
      </c>
      <c r="AX3" t="inlineStr">
        <is>
          <t>0行 1列，源：None 备：</t>
        </is>
      </c>
      <c r="AY3" t="inlineStr">
        <is>
          <t>0行 1列，源：b'' 备：</t>
        </is>
      </c>
      <c r="AZ3" t="inlineStr">
        <is>
          <t>0行 1列，源：None 备：</t>
        </is>
      </c>
      <c r="BA3" t="inlineStr">
        <is>
          <t>0行 2列，源：-1.0 备：-1</t>
        </is>
      </c>
      <c r="BB3" t="inlineStr">
        <is>
          <t>0行 1列，源：None 备：</t>
        </is>
      </c>
      <c r="BC3" t="inlineStr">
        <is>
          <t>1行 0列，源：2 备：10</t>
        </is>
      </c>
      <c r="BD3" t="inlineStr">
        <is>
          <t>0行 1列，源：9999-12-31 23:59:59.997000 备：9999-12-31 23:59:59.997</t>
        </is>
      </c>
      <c r="BE3" t="inlineStr">
        <is>
          <t>1行 0列，源：2 备：10</t>
        </is>
      </c>
      <c r="BF3" t="inlineStr">
        <is>
          <t>0行 1列，源：None 备：</t>
        </is>
      </c>
      <c r="BG3" t="inlineStr">
        <is>
          <t>0行 1列，源：LINESTRING (116.3 39.9, 116.4 39.8, 116.5 39.7) 备：LINESTRING(116.299999999999997 39.8999999999999986,116.400000000000006 39.7999999999999972,116.5 39.7000000000000028)</t>
        </is>
      </c>
      <c r="BH3" t="inlineStr">
        <is>
          <t>0行 1列，源：None 备：</t>
        </is>
      </c>
      <c r="BI3" t="inlineStr">
        <is>
          <t>0行 0列，源：6 备：15</t>
        </is>
      </c>
      <c r="BJ3" t="inlineStr">
        <is>
          <t>0行 0列，源：5 备：11</t>
        </is>
      </c>
      <c r="BK3" t="inlineStr">
        <is>
          <t>0行 1列，源：None 备：</t>
        </is>
      </c>
      <c r="BL3" t="inlineStr">
        <is>
          <t>0行 1列，源：None 备：</t>
        </is>
      </c>
      <c r="BM3" t="inlineStr">
        <is>
          <t>0行 1列，源：None 备：</t>
        </is>
      </c>
      <c r="BN3" t="inlineStr">
        <is>
          <t>0行 1列，源：None 备：</t>
        </is>
      </c>
      <c r="BO3" t="inlineStr">
        <is>
          <t>0行 0列，源：3 备：10</t>
        </is>
      </c>
      <c r="BP3" t="inlineStr">
        <is>
          <t>0行 1列，源：None 备：</t>
        </is>
      </c>
      <c r="BQ3" t="inlineStr">
        <is>
          <t>0行 1列，源：None 备：</t>
        </is>
      </c>
      <c r="BR3" t="inlineStr">
        <is>
          <t>0行 1列，源：100.0 备：100</t>
        </is>
      </c>
      <c r="BS3" t="inlineStr">
        <is>
          <t>0行 1列，源：None 备：</t>
        </is>
      </c>
      <c r="BT3" t="inlineStr">
        <is>
          <t>0行 1列，源：None 备：</t>
        </is>
      </c>
      <c r="BU3" t="inlineStr">
        <is>
          <t>4行 1列，源：None 备：</t>
        </is>
      </c>
      <c r="BV3" t="inlineStr">
        <is>
          <t>2行 2列，源：2046-05-11 14:30:45.100000 备：2046-05-11 14:30:45.1</t>
        </is>
      </c>
      <c r="BW3" t="inlineStr">
        <is>
          <t>0行 1列，源：None 备：</t>
        </is>
      </c>
      <c r="BX3" t="inlineStr">
        <is>
          <t>0行 1列，源：None 备：</t>
        </is>
      </c>
      <c r="BY3" t="inlineStr">
        <is>
          <t>0行 2列，源：9999-12-31 23:59:59.900000 备：9999-12-31 23:59:59.9</t>
        </is>
      </c>
      <c r="BZ3" t="inlineStr">
        <is>
          <t>2行 1列，源：None 备：</t>
        </is>
      </c>
      <c r="CA3" t="inlineStr">
        <is>
          <t>1行 0列，源：2 备：10</t>
        </is>
      </c>
      <c r="CB3" t="inlineStr">
        <is>
          <t>0行 1列，源：None 备：</t>
        </is>
      </c>
      <c r="CC3" t="inlineStr">
        <is>
          <t>0行 1列，源：None 备：</t>
        </is>
      </c>
      <c r="CD3" t="inlineStr">
        <is>
          <t>0行 1列，源：None 备：</t>
        </is>
      </c>
      <c r="CE3" t="inlineStr">
        <is>
          <t>0行 1列，源：None 备：</t>
        </is>
      </c>
      <c r="CF3" t="inlineStr">
        <is>
          <t>0行 1列，源：None 备：</t>
        </is>
      </c>
      <c r="CG3" t="inlineStr">
        <is>
          <t>0行 1列，源：None 备：</t>
        </is>
      </c>
      <c r="CH3"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3" t="inlineStr">
        <is>
          <t>0行 1列，源：None 备：</t>
        </is>
      </c>
      <c r="CJ3" t="inlineStr">
        <is>
          <t>0行 1列，源：None 备：</t>
        </is>
      </c>
      <c r="CK3"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3" t="inlineStr">
        <is>
          <t>0行 2列，源：None 备：</t>
        </is>
      </c>
      <c r="CM3" t="inlineStr">
        <is>
          <t>0行 1列，源：None 备：</t>
        </is>
      </c>
      <c r="CN3" t="inlineStr">
        <is>
          <t>1行 0列，源：2 备：10</t>
        </is>
      </c>
      <c r="CO3" t="inlineStr">
        <is>
          <t>0行 1列，源：None 备：</t>
        </is>
      </c>
      <c r="CP3" t="inlineStr">
        <is>
          <t>0行 0列，源：5 备：10</t>
        </is>
      </c>
      <c r="CQ3" t="inlineStr">
        <is>
          <t>0行 1列，源：None 备：</t>
        </is>
      </c>
      <c r="CR3" t="inlineStr">
        <is>
          <t>2行 1列，源：None 备：</t>
        </is>
      </c>
      <c r="CS3" t="inlineStr">
        <is>
          <t>0行 1列，源：b'X' 备：58</t>
        </is>
      </c>
      <c r="CT3" t="inlineStr">
        <is>
          <t>0行 0列，源：3 备：11</t>
        </is>
      </c>
      <c r="CU3" t="inlineStr">
        <is>
          <t>0行 1列，源：None 备：</t>
        </is>
      </c>
      <c r="CV3" t="inlineStr">
        <is>
          <t>0行 1列，源：b'X' 备：58</t>
        </is>
      </c>
      <c r="CW3" t="inlineStr">
        <is>
          <t>0行 1列，源：0.0 备：0</t>
        </is>
      </c>
      <c r="CX3" t="inlineStr">
        <is>
          <t>1行 0列，源：2 备：10</t>
        </is>
      </c>
      <c r="CY3" t="inlineStr">
        <is>
          <t>0行 1列，源：None 备：</t>
        </is>
      </c>
      <c r="CZ3" t="inlineStr">
        <is>
          <t>0行 0列，源：4 备：10</t>
        </is>
      </c>
      <c r="DA3"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3" t="inlineStr">
        <is>
          <t>0行 1列，源：0.0 备：0</t>
        </is>
      </c>
      <c r="DC3" t="inlineStr">
        <is>
          <t>2行 1列，源：None 备：</t>
        </is>
      </c>
      <c r="DD3" t="inlineStr">
        <is>
          <t>0行 1列，源：None 备：</t>
        </is>
      </c>
      <c r="DE3" t="inlineStr">
        <is>
          <t>0行 1列，源：None 备：</t>
        </is>
      </c>
      <c r="DF3" t="inlineStr">
        <is>
          <t>1行 0列，源：2 备：10</t>
        </is>
      </c>
      <c r="DG3" t="inlineStr">
        <is>
          <t>1行 0列，源：2 备：10</t>
        </is>
      </c>
      <c r="DH3" t="inlineStr">
        <is>
          <t>0行 1列，源：b'A' 备：41</t>
        </is>
      </c>
      <c r="DI3" t="inlineStr">
        <is>
          <t>0行 1列，源：None 备：</t>
        </is>
      </c>
      <c r="DJ3" t="inlineStr">
        <is>
          <t>0行 1列，源：0.0 备：0</t>
        </is>
      </c>
      <c r="DK3" t="inlineStr">
        <is>
          <t>0行 1列，源：None 备：</t>
        </is>
      </c>
      <c r="DL3" t="inlineStr">
        <is>
          <t>0行 1列，源：timestamp不参与比较 备：00000000000140A6</t>
        </is>
      </c>
      <c r="DM3"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3" t="inlineStr">
        <is>
          <t>0行 0列，源：3 备：11</t>
        </is>
      </c>
      <c r="DO3" t="inlineStr">
        <is>
          <t>1行 0列，源：3 备：11</t>
        </is>
      </c>
      <c r="DP3" t="inlineStr">
        <is>
          <t>0行 1列，源：None 备：</t>
        </is>
      </c>
      <c r="DQ3" t="inlineStr">
        <is>
          <t>0行 1列，源：timestamp不参与比较 备：00000000000140A8</t>
        </is>
      </c>
      <c r="DR3" t="inlineStr">
        <is>
          <t>0行 1列，源：None 备：</t>
        </is>
      </c>
      <c r="DS3" t="inlineStr">
        <is>
          <t>0行 1列，源：b'X' 备：58</t>
        </is>
      </c>
      <c r="DT3" t="inlineStr">
        <is>
          <t>0行 1列，源：None 备：</t>
        </is>
      </c>
      <c r="DU3" t="inlineStr">
        <is>
          <t>0行 1列，源：None 备：</t>
        </is>
      </c>
      <c r="DV3" t="inlineStr">
        <is>
          <t>0行 1列，源：None 备：</t>
        </is>
      </c>
      <c r="DW3" t="inlineStr">
        <is>
          <t>3行 1列，源：None 备：</t>
        </is>
      </c>
      <c r="DX3" t="inlineStr">
        <is>
          <t>0行 1列，源：None 备：</t>
        </is>
      </c>
      <c r="DY3" t="inlineStr">
        <is>
          <t>0行 1列，源：None 备：</t>
        </is>
      </c>
      <c r="DZ3" t="inlineStr">
        <is>
          <t>0行 1列，源：POINT (116.404 39.915) 备：POINT(116.403999999999996 39.9149999999999991)</t>
        </is>
      </c>
      <c r="EA3" t="inlineStr">
        <is>
          <t>0行 1列，源：None 备：</t>
        </is>
      </c>
      <c r="EB3" t="inlineStr">
        <is>
          <t>0行 1列，源：None 备：</t>
        </is>
      </c>
      <c r="EC3" t="inlineStr">
        <is>
          <t>0行 1列，源：None 备：</t>
        </is>
      </c>
      <c r="ED3" t="inlineStr">
        <is>
          <t>0行 20列，源：0xC9CFBAA32324255E262A2D3D0000000000000000 备：0xBAA32324255E262A2D3D0000000000000000</t>
        </is>
      </c>
      <c r="EE3" t="inlineStr">
        <is>
          <t>0行 10列，源：-122337203685477.58 备：-122337203685477.5808</t>
        </is>
      </c>
      <c r="EF3" t="inlineStr">
        <is>
          <t>0行 1列，源：0.0 备：0</t>
        </is>
      </c>
      <c r="EG3" t="inlineStr">
        <is>
          <t>0行 1列，源：None 备：</t>
        </is>
      </c>
      <c r="EH3" t="inlineStr">
        <is>
          <t>0行 1列，源：None 备：</t>
        </is>
      </c>
      <c r="EI3" t="inlineStr">
        <is>
          <t>0行 2列，源：2046-05-11 14:30:45.100000 备：2046-05-11 14:30:45.1</t>
        </is>
      </c>
      <c r="EJ3" t="inlineStr">
        <is>
          <t>0行 1列，源：POINT (55.9271035250276 -3.29431266523898) 备：POINT(55.9271035250275972 -3.29431266523898003)</t>
        </is>
      </c>
      <c r="EK3" t="inlineStr">
        <is>
          <t>0行 1列，源：None 备：</t>
        </is>
      </c>
      <c r="EL3" t="inlineStr">
        <is>
          <t>0行 1列，源：None 备：</t>
        </is>
      </c>
      <c r="EM3" t="inlineStr">
        <is>
          <t>1行 0列，源：2 备：10</t>
        </is>
      </c>
      <c r="EN3" t="inlineStr">
        <is>
          <t>0行 10列，源：-12337203685477.58 备：-12337203685477.5808</t>
        </is>
      </c>
      <c r="EO3" t="inlineStr">
        <is>
          <t>1行 0列，源：2 备：10</t>
        </is>
      </c>
      <c r="EP3" t="inlineStr">
        <is>
          <t>0行 1列，源：None 备：</t>
        </is>
      </c>
      <c r="EQ3" t="inlineStr">
        <is>
          <t>0行 1列，源：0.0 备：0</t>
        </is>
      </c>
      <c r="ER3" t="inlineStr">
        <is>
          <t>0行 1列，源：None 备：</t>
        </is>
      </c>
      <c r="ES3" t="inlineStr">
        <is>
          <t>0行 1列，源：LINESTRING (116.404 39.915, 121.474 31.23) 备：LINESTRING(116.403999999999996 39.9149999999999991,121.474000000000004 31.2300000000000004)</t>
        </is>
      </c>
      <c r="ET3" t="inlineStr">
        <is>
          <t>0行 0列，源：2 备：10</t>
        </is>
      </c>
      <c r="EU3" t="inlineStr">
        <is>
          <t>0行 1列，源：None 备：</t>
        </is>
      </c>
      <c r="EV3" t="inlineStr">
        <is>
          <t>1行 1列，源：None 备：</t>
        </is>
      </c>
      <c r="EW3" t="inlineStr">
        <is>
          <t>0行 0列，源：2 备：10</t>
        </is>
      </c>
      <c r="EX3" t="inlineStr">
        <is>
          <t>1行 0列，源：2 备：10</t>
        </is>
      </c>
      <c r="EY3" t="inlineStr">
        <is>
          <t>0行 1列，源：b'X' 备：58</t>
        </is>
      </c>
      <c r="EZ3" t="inlineStr">
        <is>
          <t>0行 1列，源：0.0 备：0</t>
        </is>
      </c>
      <c r="FA3" t="inlineStr">
        <is>
          <t>0行 1列，源：None 备：</t>
        </is>
      </c>
      <c r="FB3" t="inlineStr">
        <is>
          <t>1行 0列，源：2 备：10</t>
        </is>
      </c>
      <c r="FC3" t="inlineStr">
        <is>
          <t>0行 1列，源：b'B' 备：42</t>
        </is>
      </c>
      <c r="FD3" t="inlineStr">
        <is>
          <t>0行 1列，源：0.0 备：0</t>
        </is>
      </c>
      <c r="FE3" t="inlineStr">
        <is>
          <t>0行 1列，源：None 备：</t>
        </is>
      </c>
      <c r="FF3" t="inlineStr">
        <is>
          <t>2行 1列，源：None 备：</t>
        </is>
      </c>
      <c r="FG3" t="inlineStr">
        <is>
          <t>1行 0列，源：2 备：10</t>
        </is>
      </c>
    </row>
    <row r="4">
      <c r="B4" t="inlineStr">
        <is>
          <t>YES</t>
        </is>
      </c>
      <c r="C4" t="inlineStr">
        <is>
          <t>NULL</t>
        </is>
      </c>
      <c r="D4" t="inlineStr">
        <is>
          <t>NULL</t>
        </is>
      </c>
      <c r="E4" t="inlineStr">
        <is>
          <t>NULL</t>
        </is>
      </c>
      <c r="F4" t="inlineStr">
        <is>
          <t>NULL</t>
        </is>
      </c>
      <c r="G4" t="inlineStr">
        <is>
          <t>NULL</t>
        </is>
      </c>
      <c r="H4" t="inlineStr">
        <is>
          <t>NULL</t>
        </is>
      </c>
      <c r="I4" t="inlineStr">
        <is>
          <t>YES!PK__info_bin__3213E83F125D6B41</t>
        </is>
      </c>
      <c r="J4" t="inlineStr">
        <is>
          <t>YES! 主键相关索引</t>
        </is>
      </c>
      <c r="K4" t="inlineStr">
        <is>
          <t xml:space="preserve"> NO!  	 id列源备映射错误，源端为int None位	期望更改为text	实际备端为int None位</t>
        </is>
      </c>
      <c r="Y4" t="inlineStr">
        <is>
          <t>0行 2列，源：b'~!\xd3\xa2\xb7\xbdTest&amp;*\x00\x00\x00\x00\x00\x00\x00\x00' 备：7E21D3A2B7BD54657374262A0000000000000000</t>
        </is>
      </c>
      <c r="Z4" t="inlineStr">
        <is>
          <t>0行 4列，源：None 备：</t>
        </is>
      </c>
      <c r="AA4" t="inlineStr">
        <is>
          <t>0行 2列，源：None 备：</t>
        </is>
      </c>
      <c r="AC4" t="inlineStr">
        <is>
          <t>1行 1列，源：1900-01-01 00:00:00 备：2079-06-05 23:59:00</t>
        </is>
      </c>
      <c r="AD4" t="inlineStr">
        <is>
          <t>0行 2列，源：None 备：</t>
        </is>
      </c>
      <c r="AE4" t="inlineStr">
        <is>
          <t>2行 0列，源：3 备：11</t>
        </is>
      </c>
      <c r="AF4" t="inlineStr">
        <is>
          <t>0行 2列，源：b'this is a test strin' 备：746869732069732061207465737420737472696E</t>
        </is>
      </c>
      <c r="AH4" t="inlineStr">
        <is>
          <t>1行 1列，源：2026-04-17 17:16:00 备：2079-06-05 23:59:00</t>
        </is>
      </c>
      <c r="AI4" t="inlineStr">
        <is>
          <t>0行 2列，源：b'\xc9\xcf\xba\xa3\xd3\xa2\xb7\xbd\xc8\xed\xbc\xfe\xb9\xc9\xb7\xdd\xb9\xab\xcb\xbe' 备：C9CFBAA3D3A2B7BDC8EDBCFEB9C9B7DDB9ABCBBE</t>
        </is>
      </c>
      <c r="AJ4" t="inlineStr">
        <is>
          <t>0行 2列，源：None 备：</t>
        </is>
      </c>
      <c r="AK4" t="inlineStr">
        <is>
          <t>0行 2列，源：None 备：</t>
        </is>
      </c>
      <c r="AL4" t="inlineStr">
        <is>
          <t>0行 2列，源：b'~!\xd3\xa2\xb7\xbdtest&amp;*' 备：7E21D3A2B7BD74657374262A</t>
        </is>
      </c>
      <c r="AM4" t="inlineStr">
        <is>
          <t>0行 1列，源：9999-12-31 23:59:59 +00:00 备：2003-11-05 02:00:00 -05:10</t>
        </is>
      </c>
      <c r="AN4" t="inlineStr">
        <is>
          <t>2行 2列，源：None 备：</t>
        </is>
      </c>
      <c r="AO4" t="inlineStr">
        <is>
          <t>0行 1列，源：POINT (31.2397 121.4998) 备：POINT(31.2396999999999991 121.499799999999993)</t>
        </is>
      </c>
      <c r="AP4" t="inlineStr">
        <is>
          <t>0行 1列，源：2079-06-06 23:59:00 备：2079-06-05 23:59:00</t>
        </is>
      </c>
      <c r="AQ4" t="inlineStr">
        <is>
          <t>0行 2列，源：None 备：</t>
        </is>
      </c>
      <c r="AR4" t="inlineStr">
        <is>
          <t>1行 0列，源：10 备：11</t>
        </is>
      </c>
      <c r="AS4" t="inlineStr">
        <is>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5368616E67486169594626444174612631323324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t>
        </is>
      </c>
      <c r="AT4" t="inlineStr">
        <is>
          <t>0行 5列，源：None 备：</t>
        </is>
      </c>
      <c r="AU4"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4" t="inlineStr">
        <is>
          <t>1行 0列，源：2 备：10</t>
        </is>
      </c>
      <c r="AW4" t="inlineStr">
        <is>
          <t>0行 2列，源：None 备：</t>
        </is>
      </c>
      <c r="AX4" t="inlineStr">
        <is>
          <t>1行 0列，源：2 备：10</t>
        </is>
      </c>
      <c r="AY4" t="inlineStr">
        <is>
          <t>0行 2列，源：b'' 备：</t>
        </is>
      </c>
      <c r="AZ4" t="inlineStr">
        <is>
          <t>1行 0列，源：2 备：10</t>
        </is>
      </c>
      <c r="BA4" t="inlineStr">
        <is>
          <t>0行 15列，源：123.456789 备：123.4567890000000</t>
        </is>
      </c>
      <c r="BB4" t="inlineStr">
        <is>
          <t>1行 0列，源：2 备：10</t>
        </is>
      </c>
      <c r="BC4" t="inlineStr">
        <is>
          <t>1行 1列，源：  备：￥</t>
        </is>
      </c>
      <c r="BD4" t="inlineStr">
        <is>
          <t>1行 0列，源：2 备：10</t>
        </is>
      </c>
      <c r="BE4" t="inlineStr">
        <is>
          <t>1行 1列，源：1753-01-01 00:00:00 备：1996-03-03 23:59:59.997</t>
        </is>
      </c>
      <c r="BF4" t="inlineStr">
        <is>
          <t>0行 2列，源：None 备：</t>
        </is>
      </c>
      <c r="BG4" t="inlineStr">
        <is>
          <t>0行 1列，源：LINESTRING (116.3 39.9, 116.4 39.8, 116.5 39.7) 备：LINESTRING(116.299999999999997 39.8999999999999986,116.400000000000006 39.7999999999999972,116.5 39.7000000000000028)</t>
        </is>
      </c>
      <c r="BH4" t="inlineStr">
        <is>
          <t>0行 2列，源：None 备：</t>
        </is>
      </c>
      <c r="BI4" t="inlineStr">
        <is>
          <t>0行 1列，源：2020-02-29 19:27:31.123000 备：2001-04-09 23:59:59.993</t>
        </is>
      </c>
      <c r="BJ4" t="inlineStr">
        <is>
          <t>1行 0列，源：7 备：5</t>
        </is>
      </c>
      <c r="BK4" t="inlineStr">
        <is>
          <t>0行 2列，源：None 备：</t>
        </is>
      </c>
      <c r="BL4" t="inlineStr">
        <is>
          <t>1行 0列，源：2 备：10</t>
        </is>
      </c>
      <c r="BM4" t="inlineStr">
        <is>
          <t>0行 2列，源：None 备：</t>
        </is>
      </c>
      <c r="BN4" t="inlineStr">
        <is>
          <t>0行 2列，源：None 备：</t>
        </is>
      </c>
      <c r="BO4" t="inlineStr">
        <is>
          <t>0行 1列，源：nan 备：99</t>
        </is>
      </c>
      <c r="BP4" t="inlineStr">
        <is>
          <t>0行 2列，源：None 备：</t>
        </is>
      </c>
      <c r="BQ4" t="inlineStr">
        <is>
          <t>0行 2列，源：None 备：</t>
        </is>
      </c>
      <c r="BR4" t="inlineStr">
        <is>
          <t>0行 2列，源：-1.0 备：-1</t>
        </is>
      </c>
      <c r="BS4" t="inlineStr">
        <is>
          <t>1行 1列，源：/ 备：</t>
        </is>
      </c>
      <c r="BT4" t="inlineStr">
        <is>
          <t>0行 2列，源：None 备：</t>
        </is>
      </c>
      <c r="BV4" t="inlineStr">
        <is>
          <t>2行 3列，源：2046-05-11 14:30:45.120000 备：2046-05-11 14:30:45.12</t>
        </is>
      </c>
      <c r="BW4" t="inlineStr">
        <is>
          <t>0行 2列，源：None 备：</t>
        </is>
      </c>
      <c r="BX4" t="inlineStr">
        <is>
          <t>0行 2列，源：None 备：</t>
        </is>
      </c>
      <c r="BY4" t="inlineStr">
        <is>
          <t>0行 3列，源：9999-12-31 23:59:59.990000 备：9999-12-31 23:59:59.99</t>
        </is>
      </c>
      <c r="CA4" t="inlineStr">
        <is>
          <t>1行 1列，源： 备：￥</t>
        </is>
      </c>
      <c r="CB4" t="inlineStr">
        <is>
          <t>0行 2列，源：None 备：</t>
        </is>
      </c>
      <c r="CC4" t="inlineStr">
        <is>
          <t>0行 2列，源：None 备：</t>
        </is>
      </c>
      <c r="CD4" t="inlineStr">
        <is>
          <t>0行 2列，源：None 备：</t>
        </is>
      </c>
      <c r="CE4" t="inlineStr">
        <is>
          <t>0行 2列，源：None 备：</t>
        </is>
      </c>
      <c r="CF4" t="inlineStr">
        <is>
          <t>0行 2列，源：None 备：</t>
        </is>
      </c>
      <c r="CG4" t="inlineStr">
        <is>
          <t>0行 2列，源：None 备：</t>
        </is>
      </c>
      <c r="CH4"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4" t="inlineStr">
        <is>
          <t>0行 2列，源：None 备：</t>
        </is>
      </c>
      <c r="CJ4" t="inlineStr">
        <is>
          <t>0行 2列，源：None 备：</t>
        </is>
      </c>
      <c r="CK4"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4" t="inlineStr">
        <is>
          <t>0行 4列，源：None 备：</t>
        </is>
      </c>
      <c r="CM4" t="inlineStr">
        <is>
          <t>0行 2列，源：None 备：</t>
        </is>
      </c>
      <c r="CN4" t="inlineStr">
        <is>
          <t>1行 1列，源：2000-05-11 00:30:45 +09:00 备：2013-03-12 02:00:00 -04:25</t>
        </is>
      </c>
      <c r="CO4" t="inlineStr">
        <is>
          <t>1行 0列，源：2 备：10</t>
        </is>
      </c>
      <c r="CP4" t="inlineStr">
        <is>
          <t>0行 1列，源：9999-12-31 23:59:59 +00:00 备：2013-03-12 02:00:00 -04:25</t>
        </is>
      </c>
      <c r="CQ4" t="inlineStr">
        <is>
          <t>1行 0列，源：2 备：10</t>
        </is>
      </c>
      <c r="CR4" t="inlineStr">
        <is>
          <t>2行 2列，源：None 备：</t>
        </is>
      </c>
      <c r="CS4" t="inlineStr">
        <is>
          <t>0行 2列，源：b'This is a test strin' 备：546869732069732061207465737420737472696E</t>
        </is>
      </c>
      <c r="CT4" t="inlineStr">
        <is>
          <t>0行 1列，源：23:59:59 备：12:30:45</t>
        </is>
      </c>
      <c r="CU4" t="inlineStr">
        <is>
          <t>1行 0列，源：2 备：10</t>
        </is>
      </c>
      <c r="CV4" t="inlineStr">
        <is>
          <t>0行 2列，源：b'This is a test strin' 备：546869732069732061207465737420737472696E</t>
        </is>
      </c>
      <c r="CW4" t="inlineStr">
        <is>
          <t>0行 2列，源：-32768.0 备：-32768</t>
        </is>
      </c>
      <c r="CX4" t="inlineStr">
        <is>
          <t>1行 1列，源：1900-01-01 00:00:00 备：2079-06-05 23:59:00</t>
        </is>
      </c>
      <c r="CY4" t="inlineStr">
        <is>
          <t>0行 2列，源：None 备：</t>
        </is>
      </c>
      <c r="CZ4" t="inlineStr">
        <is>
          <t>0行 1列，源：2079-06-06 23:59:00 备：2079-06-05 23:59:00</t>
        </is>
      </c>
      <c r="DA4"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4" t="inlineStr">
        <is>
          <t>0行 2列，源：-32768.0 备：-32768</t>
        </is>
      </c>
      <c r="DC4" t="inlineStr">
        <is>
          <t>2行 2列，源：None 备：</t>
        </is>
      </c>
      <c r="DD4" t="inlineStr">
        <is>
          <t>0行 2列，源：None 备：</t>
        </is>
      </c>
      <c r="DE4" t="inlineStr">
        <is>
          <t>0行 2列，源：None 备：</t>
        </is>
      </c>
      <c r="DF4" t="inlineStr">
        <is>
          <t>2行 0列，源：3 备：11</t>
        </is>
      </c>
      <c r="DG4" t="inlineStr">
        <is>
          <t>1行 1列，源：2068-06-01 备：1990-12-31</t>
        </is>
      </c>
      <c r="DH4" t="inlineStr">
        <is>
          <t>0行 2列，源：b'Variable length bina' 备：5661726961626C65206C656E6774682062696E61</t>
        </is>
      </c>
      <c r="DI4" t="inlineStr">
        <is>
          <t>1行 0列，源：2 备：10</t>
        </is>
      </c>
      <c r="DJ4" t="inlineStr">
        <is>
          <t>0行 2列，源：-32768.0 备：-32768</t>
        </is>
      </c>
      <c r="DK4" t="inlineStr">
        <is>
          <t>0行 2列，源：None 备：</t>
        </is>
      </c>
      <c r="DL4" t="inlineStr">
        <is>
          <t>0行 1列，源：timestamp不参与比较 备：00000000000140A6</t>
        </is>
      </c>
      <c r="DM4"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4" t="inlineStr">
        <is>
          <t>0行 1列，源：1753-01-01 00:00:00 备：1997-04-04 23:59:59.997</t>
        </is>
      </c>
      <c r="DO4" t="inlineStr">
        <is>
          <t>1行 1列，源：2026-04-17 备：1990-12-31</t>
        </is>
      </c>
      <c r="DP4" t="inlineStr">
        <is>
          <t>0行 2列，源：None 备：</t>
        </is>
      </c>
      <c r="DQ4" t="inlineStr">
        <is>
          <t>0行 1列，源：timestamp不参与比较 备：00000000000140A8</t>
        </is>
      </c>
      <c r="DR4" t="inlineStr">
        <is>
          <t>0行 2列，源：None 备：</t>
        </is>
      </c>
      <c r="DS4" t="inlineStr">
        <is>
          <t>0行 2列，源：b'This is a test strin' 备：546869732069732061207465737420737472696E</t>
        </is>
      </c>
      <c r="DT4" t="inlineStr">
        <is>
          <t>0行 2列，源：None 备：</t>
        </is>
      </c>
      <c r="DU4" t="inlineStr">
        <is>
          <t>0行 2列，源：None 备：</t>
        </is>
      </c>
      <c r="DV4" t="inlineStr">
        <is>
          <t>0行 2列，源：None 备：</t>
        </is>
      </c>
      <c r="DX4" t="inlineStr">
        <is>
          <t>0行 2列，源：None 备：</t>
        </is>
      </c>
      <c r="DY4" t="inlineStr">
        <is>
          <t>0行 2列，源：None 备：</t>
        </is>
      </c>
      <c r="DZ4" t="inlineStr">
        <is>
          <t>0行 1列，源：POINT (116.404 39.915) 备：POINT(116.403999999999996 39.9149999999999991)</t>
        </is>
      </c>
      <c r="EA4" t="inlineStr">
        <is>
          <t>0行 2列，源：None 备：</t>
        </is>
      </c>
      <c r="EB4" t="inlineStr">
        <is>
          <t>0行 2列，源：None 备：</t>
        </is>
      </c>
      <c r="EC4" t="inlineStr">
        <is>
          <t>0行 2列，源：None 备：</t>
        </is>
      </c>
      <c r="ED4" t="inlineStr">
        <is>
          <t>0行 20列，源：0xC9CFBAA32324255E262A2D3D0000000000000000 备：0xBAA32324255E262A2D3D0000000000000000</t>
        </is>
      </c>
      <c r="EE4" t="inlineStr">
        <is>
          <t>0行 24列，源：timestamp不参与比较 备：000000000001407D</t>
        </is>
      </c>
      <c r="EF4" t="inlineStr">
        <is>
          <t>0行 2列，源：-32768.0 备：-32768</t>
        </is>
      </c>
      <c r="EG4" t="inlineStr">
        <is>
          <t>0行 2列，源：None 备：</t>
        </is>
      </c>
      <c r="EI4" t="inlineStr">
        <is>
          <t>0行 3列，源：2046-05-11 14:30:45.120000 备：2046-05-11 14:30:45.12</t>
        </is>
      </c>
      <c r="EJ4" t="inlineStr">
        <is>
          <t>0行 1列，源：POINT (55.9271035250276 -3.29431266523898) 备：POINT(55.9271035250275972 -3.29431266523898003)</t>
        </is>
      </c>
      <c r="EK4" t="inlineStr">
        <is>
          <t>0行 2列，源：None 备：</t>
        </is>
      </c>
      <c r="EL4" t="inlineStr">
        <is>
          <t>0行 2列，源：None 备：</t>
        </is>
      </c>
      <c r="EM4" t="inlineStr">
        <is>
          <t>2行 0列，源：3 备：11</t>
        </is>
      </c>
      <c r="EN4" t="inlineStr">
        <is>
          <t>0行 24列，源：timestamp不参与比较 备：0000000000014085</t>
        </is>
      </c>
      <c r="EO4" t="inlineStr">
        <is>
          <t>1行 1列，源：18:10:06 备：09:12:34</t>
        </is>
      </c>
      <c r="EP4" t="inlineStr">
        <is>
          <t>0行 2列，源：None 备：</t>
        </is>
      </c>
      <c r="EQ4" t="inlineStr">
        <is>
          <t>0行 2列，源：-32768.0 备：-32768</t>
        </is>
      </c>
      <c r="ER4" t="inlineStr">
        <is>
          <t>0行 2列，源：None 备：</t>
        </is>
      </c>
      <c r="ES4" t="inlineStr">
        <is>
          <t>0行 1列，源：LINESTRING (116.404 39.915, 121.474 31.23) 备：LINESTRING(116.403999999999996 39.9149999999999991,121.474000000000004 31.2300000000000004)</t>
        </is>
      </c>
      <c r="ET4" t="inlineStr">
        <is>
          <t>0行 1列，源：00:00:00 备：12:30:45</t>
        </is>
      </c>
      <c r="EU4" t="inlineStr">
        <is>
          <t>0行 2列，源：None 备：</t>
        </is>
      </c>
      <c r="EW4" t="inlineStr">
        <is>
          <t>0行 1列，源：18:10:06 备：09:12:34</t>
        </is>
      </c>
      <c r="EX4" t="inlineStr">
        <is>
          <t>1行 1列，源：1900-01-01 00:00:00 备：2079-06-05 23:59:00</t>
        </is>
      </c>
      <c r="EY4" t="inlineStr">
        <is>
          <t>0行 2列，源：b'This is a test strin' 备：546869732069732061207465737420737472696E</t>
        </is>
      </c>
      <c r="EZ4" t="inlineStr">
        <is>
          <t>0行 2列，源：-32768.0 备：-32768</t>
        </is>
      </c>
      <c r="FA4" t="inlineStr">
        <is>
          <t>0行 2列，源：None 备：</t>
        </is>
      </c>
      <c r="FB4" t="inlineStr">
        <is>
          <t>1行 1列，源：1900-01-01 00:00:00 备：2079-06-05 23:59:00</t>
        </is>
      </c>
      <c r="FC4" t="inlineStr">
        <is>
          <t>0行 2列，源：b'\xc9\xcf\xba\xa3\xd3\xa2\xb7\xbd\xc8\xed\xbc\xfe\xb9\xc9\xb7\xdd\xb9\xab\xcb\xbe' 备：C9CFBAA3D3A2B7BDC8EDBCFEB9C9B7DDB9ABCBBE</t>
        </is>
      </c>
      <c r="FD4" t="inlineStr">
        <is>
          <t>0行 2列，源：-32768.0 备：-32768</t>
        </is>
      </c>
      <c r="FE4" t="inlineStr">
        <is>
          <t>0行 2列，源：None 备：</t>
        </is>
      </c>
      <c r="FF4" t="inlineStr">
        <is>
          <t>2行 2列，源：None 备：</t>
        </is>
      </c>
      <c r="FG4" t="inlineStr">
        <is>
          <t>1行 1列，源：1900-01-01 00:00:00 备：2079-06-05 23:59:00</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c_binary列源备映射错误，源端为binary 1位	期望更改为text	实际备端为binary 1位</t>
        </is>
      </c>
      <c r="Y5"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Z5" t="inlineStr">
        <is>
          <t>0行 6列，源：None 备：</t>
        </is>
      </c>
      <c r="AC5" t="inlineStr">
        <is>
          <t>2行 0列，源：3 备：11</t>
        </is>
      </c>
      <c r="AD5" t="inlineStr">
        <is>
          <t>0行 3列，源：None 备：</t>
        </is>
      </c>
      <c r="AE5" t="inlineStr">
        <is>
          <t>3行 0列，源：4 备：12</t>
        </is>
      </c>
      <c r="AF5" t="inlineStr">
        <is>
          <t>0行 3列，源：b'casecasecasecasecasecasecasecasecasecasecasecasecasecasecasecasecasecasecasecasecasecasecasecasecasecasecasecasecasecasecasecasecasecasecasecasecasecasecasecasecasecasecasecasecasecasecasecasecasecase' 备：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t>
        </is>
      </c>
      <c r="AH5" t="inlineStr">
        <is>
          <t>2行 0列，源：3 备：11</t>
        </is>
      </c>
      <c r="AI5"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5" t="inlineStr">
        <is>
          <t>0行 3列，源：None 备：</t>
        </is>
      </c>
      <c r="AK5" t="inlineStr">
        <is>
          <t>0行 3列，源：None 备：</t>
        </is>
      </c>
      <c r="AL5"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M5" t="inlineStr">
        <is>
          <t>0行 2列，源：9999-12-31 23:59:59.9 +00:00 备：2003-11-05 02:00:00.0 -05:10</t>
        </is>
      </c>
      <c r="AO5" t="inlineStr">
        <is>
          <t>1行 1列，源：LINESTRING (116.3 39.9, 116.4 39.8, 116.5 39.7) 备：LINESTRING(116.299999999999997 39.8999999999999986,116.400000000000006 39.7999999999999972,116.5 39.7000000000000028)</t>
        </is>
      </c>
      <c r="AP5" t="inlineStr">
        <is>
          <t>1行 0列，源：6 备：11</t>
        </is>
      </c>
      <c r="AQ5" t="inlineStr">
        <is>
          <t>0行 3列，源：None 备：</t>
        </is>
      </c>
      <c r="AR5" t="inlineStr">
        <is>
          <t>2行 0列，源：11 备：8</t>
        </is>
      </c>
      <c r="AS5" t="inlineStr">
        <is>
          <t>0行 3列，源：b"BeiJingYF\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 备：4265694A696E6759468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t>
        </is>
      </c>
      <c r="AT5" t="inlineStr">
        <is>
          <t>0行 15列，源：1.23456789012345e-30 备：0.0000000000000</t>
        </is>
      </c>
      <c r="AU5" t="inlineStr">
        <is>
          <t>2行 1列，源：None 备：</t>
        </is>
      </c>
      <c r="AV5" t="inlineStr">
        <is>
          <t>1行 1列，源：1900-01-01 00:00:00 备：1996-03-03 23:59:59.997</t>
        </is>
      </c>
      <c r="AW5" t="inlineStr">
        <is>
          <t>0行 3列，源：None 备：</t>
        </is>
      </c>
      <c r="AX5" t="inlineStr">
        <is>
          <t>1行 1列，源：1900-01-01 00:00:00 备：1996-03-03 23:59:59.997</t>
        </is>
      </c>
      <c r="AY5" t="inlineStr">
        <is>
          <t>0行 3列，源：b'' 备：</t>
        </is>
      </c>
      <c r="AZ5" t="inlineStr">
        <is>
          <t>1行 1列，源：1900-01-01 00:00:00 备：1996-03-03 23:59:59.997</t>
        </is>
      </c>
      <c r="BA5" t="inlineStr">
        <is>
          <t>0行 16列，源：1.2345669834560371e-20 备：0.000000</t>
        </is>
      </c>
      <c r="BB5" t="inlineStr">
        <is>
          <t>1行 1列，源：1900-01-01 00:00:00 备：1996-03-03 23:59:59.997</t>
        </is>
      </c>
      <c r="BC5" t="inlineStr">
        <is>
          <t>1行 1列，源：  备：￥</t>
        </is>
      </c>
      <c r="BD5" t="inlineStr">
        <is>
          <t>1行 1列，源：9999-12-31 23:59:59.997000 备：9999-12-31 23:59:59.997</t>
        </is>
      </c>
      <c r="BE5" t="inlineStr">
        <is>
          <t>2行 0列，源：3 备：11</t>
        </is>
      </c>
      <c r="BF5" t="inlineStr">
        <is>
          <t>0行 3列，源：None 备：</t>
        </is>
      </c>
      <c r="BH5" t="inlineStr">
        <is>
          <t>0行 3列，源：None 备：</t>
        </is>
      </c>
      <c r="BI5" t="inlineStr">
        <is>
          <t>1行 0列，源：7 备：16</t>
        </is>
      </c>
      <c r="BJ5" t="inlineStr">
        <is>
          <t>2行 0列，源：9 备：7</t>
        </is>
      </c>
      <c r="BK5" t="inlineStr">
        <is>
          <t>0行 3列，源：None 备：</t>
        </is>
      </c>
      <c r="BL5" t="inlineStr">
        <is>
          <t>1行 1列，源：1900-01-01 备：1990-05-11</t>
        </is>
      </c>
      <c r="BM5" t="inlineStr">
        <is>
          <t>0行 3列，源：None 备：</t>
        </is>
      </c>
      <c r="BN5" t="inlineStr">
        <is>
          <t>0行 3列，源：None 备：</t>
        </is>
      </c>
      <c r="BO5" t="inlineStr">
        <is>
          <t>0行 2列，源：nan 备：-12345</t>
        </is>
      </c>
      <c r="BP5" t="inlineStr">
        <is>
          <t>0行 3列，源：None 备：</t>
        </is>
      </c>
      <c r="BQ5" t="inlineStr">
        <is>
          <t>0行 3列，源：None 备：</t>
        </is>
      </c>
      <c r="BR5" t="inlineStr">
        <is>
          <t>0行 3列，源：222222.0 备：222222</t>
        </is>
      </c>
      <c r="BS5" t="inlineStr">
        <is>
          <t>1行 1列，源：/ 备：</t>
        </is>
      </c>
      <c r="BT5" t="inlineStr">
        <is>
          <t>0行 3列，源：None 备：</t>
        </is>
      </c>
      <c r="BV5" t="inlineStr">
        <is>
          <t>2行 4列，源：2046-05-11 14:30:45.123000 备：2046-05-11 14:30:45.123</t>
        </is>
      </c>
      <c r="BW5" t="inlineStr">
        <is>
          <t>0行 3列，源：None 备：</t>
        </is>
      </c>
      <c r="BX5" t="inlineStr">
        <is>
          <t>0行 3列，源：None 备：</t>
        </is>
      </c>
      <c r="BY5" t="inlineStr">
        <is>
          <t>0行 4列，源：9999-12-31 23:59:59.999000 备：9999-12-31 23:59:59.999</t>
        </is>
      </c>
      <c r="CA5" t="inlineStr">
        <is>
          <t>1行 1列，源： 备：￥</t>
        </is>
      </c>
      <c r="CB5" t="inlineStr">
        <is>
          <t>0行 3列，源：None 备：</t>
        </is>
      </c>
      <c r="CC5" t="inlineStr">
        <is>
          <t>0行 3列，源：None 备：</t>
        </is>
      </c>
      <c r="CD5" t="inlineStr">
        <is>
          <t>0行 3列，源：None 备：</t>
        </is>
      </c>
      <c r="CE5" t="inlineStr">
        <is>
          <t>0行 3列，源：None 备：</t>
        </is>
      </c>
      <c r="CF5" t="inlineStr">
        <is>
          <t>0行 3列，源：None 备：</t>
        </is>
      </c>
      <c r="CG5" t="inlineStr">
        <is>
          <t>0行 3列，源：None 备：</t>
        </is>
      </c>
      <c r="CH5"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5" t="inlineStr">
        <is>
          <t>0行 3列，源：None 备：</t>
        </is>
      </c>
      <c r="CJ5" t="inlineStr">
        <is>
          <t>0行 3列，源：None 备：</t>
        </is>
      </c>
      <c r="CK5"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5" t="inlineStr">
        <is>
          <t>0行 6列，源：None 备：</t>
        </is>
      </c>
      <c r="CM5" t="inlineStr">
        <is>
          <t>0行 3列，源：None 备：</t>
        </is>
      </c>
      <c r="CN5" t="inlineStr">
        <is>
          <t>1行 2列，源：2000-05-11 00:30:45.1 +09:00 备：2013-03-12 02:00:00.0 -04:25</t>
        </is>
      </c>
      <c r="CO5" t="inlineStr">
        <is>
          <t>1行 1列，源：1900-01-01 备：1990-05-11</t>
        </is>
      </c>
      <c r="CP5" t="inlineStr">
        <is>
          <t>0行 2列，源：9999-12-31 23:59:59.9 +00:00 备：2013-03-12 02:00:00.0 -04:25</t>
        </is>
      </c>
      <c r="CQ5" t="inlineStr">
        <is>
          <t>1行 1列，源：1900-01-01 备：1990-05-11</t>
        </is>
      </c>
      <c r="CR5" t="inlineStr">
        <is>
          <t>2行 3列，源：None 备：</t>
        </is>
      </c>
      <c r="CS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5" t="inlineStr">
        <is>
          <t>0行 2列，源：23:59:59.900000 备：12:30:45.1</t>
        </is>
      </c>
      <c r="CU5" t="inlineStr">
        <is>
          <t>1行 1列，源：1900-01-01 备：1990-05-11</t>
        </is>
      </c>
      <c r="CV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5" t="inlineStr">
        <is>
          <t>0行 3列，源：-2147483648.0 备：-2147483648</t>
        </is>
      </c>
      <c r="CX5" t="inlineStr">
        <is>
          <t>2行 0列，源：3 备：11</t>
        </is>
      </c>
      <c r="CZ5" t="inlineStr">
        <is>
          <t>1行 0列，源：6 备：11</t>
        </is>
      </c>
      <c r="DA5"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5" t="inlineStr">
        <is>
          <t>0行 3列，源：-2147483648.0 备：-2147483648</t>
        </is>
      </c>
      <c r="DD5" t="inlineStr">
        <is>
          <t>0行 3列，源：None 备：</t>
        </is>
      </c>
      <c r="DE5" t="inlineStr">
        <is>
          <t>0行 3列，源：None 备：</t>
        </is>
      </c>
      <c r="DF5" t="inlineStr">
        <is>
          <t>3行 0列，源：4 备：2</t>
        </is>
      </c>
      <c r="DG5" t="inlineStr">
        <is>
          <t>2行 0列，源：3 备：11</t>
        </is>
      </c>
      <c r="DH5"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I5" t="inlineStr">
        <is>
          <t>1行 1列，源：1900-01-01 00:00:00 备：1996-03-03 23:59:59.997</t>
        </is>
      </c>
      <c r="DJ5" t="inlineStr">
        <is>
          <t>0行 3列，源：-2147483648.0 备：-2147483648</t>
        </is>
      </c>
      <c r="DK5" t="inlineStr">
        <is>
          <t>0行 3列，源：None 备：</t>
        </is>
      </c>
      <c r="DL5" t="inlineStr">
        <is>
          <t>1行 1列，源：timestamp不参与比较 备：00000000000140A7</t>
        </is>
      </c>
      <c r="DM5" t="inlineStr">
        <is>
          <t>2行 1列，源：None 备：</t>
        </is>
      </c>
      <c r="DN5" t="inlineStr">
        <is>
          <t>1行 0列，源：4 备：12</t>
        </is>
      </c>
      <c r="DO5" t="inlineStr">
        <is>
          <t>2行 0列，源：5 备：3</t>
        </is>
      </c>
      <c r="DP5" t="inlineStr">
        <is>
          <t>0行 3列，源：None 备：</t>
        </is>
      </c>
      <c r="DR5" t="inlineStr">
        <is>
          <t>0行 3列，源：None 备：</t>
        </is>
      </c>
      <c r="DS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T5" t="inlineStr">
        <is>
          <t>0行 3列，源：None 备：</t>
        </is>
      </c>
      <c r="DU5" t="inlineStr">
        <is>
          <t>0行 3列，源：None 备：</t>
        </is>
      </c>
      <c r="DV5" t="inlineStr">
        <is>
          <t>0行 3列，源：None 备：</t>
        </is>
      </c>
      <c r="DX5" t="inlineStr">
        <is>
          <t>0行 3列，源：None 备：</t>
        </is>
      </c>
      <c r="DY5" t="inlineStr">
        <is>
          <t>0行 3列，源：None 备：</t>
        </is>
      </c>
      <c r="DZ5" t="inlineStr">
        <is>
          <t>1行 1列，源：LINESTRING (116.404 39.915, 121.474 31.23) 备：LINESTRING(116.403999999999996 39.9149999999999991,121.474000000000004 31.2300000000000004)</t>
        </is>
      </c>
      <c r="EA5" t="inlineStr">
        <is>
          <t>0行 3列，源：None 备：</t>
        </is>
      </c>
      <c r="EB5" t="inlineStr">
        <is>
          <t>0行 3列，源：None 备：</t>
        </is>
      </c>
      <c r="EC5" t="inlineStr">
        <is>
          <t>0行 3列，源：None 备：</t>
        </is>
      </c>
      <c r="ED5" t="inlineStr">
        <is>
          <t>0行 24列，源：timestamp不参与比较 备：0000000000014078</t>
        </is>
      </c>
      <c r="EE5" t="inlineStr">
        <is>
          <t>0行 24列，源：timestamp不参与比较 备：000000000001407D</t>
        </is>
      </c>
      <c r="EF5" t="inlineStr">
        <is>
          <t>0行 3列，源：-2147483648.0 备：-2147483648</t>
        </is>
      </c>
      <c r="EG5" t="inlineStr">
        <is>
          <t>0行 3列，源：None 备：</t>
        </is>
      </c>
      <c r="EI5" t="inlineStr">
        <is>
          <t>0行 4列，源：2046-05-11 14:30:45.123000 备：2046-05-11 14:30:45.123</t>
        </is>
      </c>
      <c r="EJ5"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t="inlineStr">
        <is>
          <t>0行 3列，源：None 备：</t>
        </is>
      </c>
      <c r="EL5" t="inlineStr">
        <is>
          <t>0行 3列，源：None 备：</t>
        </is>
      </c>
      <c r="EM5" t="inlineStr">
        <is>
          <t>3行 0列，源：4 备：12</t>
        </is>
      </c>
      <c r="EN5" t="inlineStr">
        <is>
          <t>0行 24列，源：timestamp不参与比较 备：0000000000014085</t>
        </is>
      </c>
      <c r="EO5" t="inlineStr">
        <is>
          <t>1行 2列，源：18:10:06.100000 备：12:30:45.1</t>
        </is>
      </c>
      <c r="EP5" t="inlineStr">
        <is>
          <t>0行 3列，源：None 备：</t>
        </is>
      </c>
      <c r="EQ5" t="inlineStr">
        <is>
          <t>0行 3列，源：-2147483648.0 备：-2147483648</t>
        </is>
      </c>
      <c r="ER5" t="inlineStr">
        <is>
          <t>0行 3列，源：None 备：</t>
        </is>
      </c>
      <c r="ES5"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5" t="inlineStr">
        <is>
          <t>0行 2列，源：00:00:00 备：12:30:45.1</t>
        </is>
      </c>
      <c r="EU5" t="inlineStr">
        <is>
          <t>0行 3列，源：None 备：</t>
        </is>
      </c>
      <c r="EW5" t="inlineStr">
        <is>
          <t>0行 2列，源：18:10:06.100000 备：12:30:45.1</t>
        </is>
      </c>
      <c r="EX5" t="inlineStr">
        <is>
          <t>2行 0列，源：3 备：11</t>
        </is>
      </c>
      <c r="EY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EZ5" t="inlineStr">
        <is>
          <t>0行 3列，源：-2147483648.0 备：-2147483648</t>
        </is>
      </c>
      <c r="FA5" t="inlineStr">
        <is>
          <t>0行 3列，源：None 备：</t>
        </is>
      </c>
      <c r="FB5" t="inlineStr">
        <is>
          <t>2行 0列，源：3 备：11</t>
        </is>
      </c>
      <c r="FC5"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D5" t="inlineStr">
        <is>
          <t>0行 3列，源：-2147483648.0 备：-2147483648</t>
        </is>
      </c>
      <c r="FE5" t="inlineStr">
        <is>
          <t>0行 3列，源：None 备：</t>
        </is>
      </c>
      <c r="FF5" t="inlineStr">
        <is>
          <t>2行 3列，源：None 备：</t>
        </is>
      </c>
      <c r="FG5" t="inlineStr">
        <is>
          <t>2行 0列，源：3 备：11</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 xml:space="preserve"> NO!  	 c_binary_20列源备映射错误，源端为binary 20位	期望更改为text	实际备端为binary 20位</t>
        </is>
      </c>
      <c r="Z6" t="inlineStr">
        <is>
          <t>0行 8列，源：None 备：</t>
        </is>
      </c>
      <c r="AC6" t="inlineStr">
        <is>
          <t>2行 1列，源：1900-01-01 00:00:00 备：1900-01-02 00:00:00</t>
        </is>
      </c>
      <c r="AD6" t="inlineStr">
        <is>
          <t>1行 0列，源：2 备：10</t>
        </is>
      </c>
      <c r="AE6" t="inlineStr">
        <is>
          <t>4行 0列，源：5 备：13</t>
        </is>
      </c>
      <c r="AF6" t="inlineStr">
        <is>
          <t>1行 1列，源：b'7' 备：37</t>
        </is>
      </c>
      <c r="AH6" t="inlineStr">
        <is>
          <t>2行 1列，源：2079-06-05 23:59:00 备：1900-01-02 00:00:00</t>
        </is>
      </c>
      <c r="AI6" t="inlineStr">
        <is>
          <t>1行 1列，源：b'*' 备：2A</t>
        </is>
      </c>
      <c r="AJ6" t="inlineStr">
        <is>
          <t>1行 0列，源：2 备：10</t>
        </is>
      </c>
      <c r="AK6" t="inlineStr">
        <is>
          <t>1行 0列，源：2 备：10</t>
        </is>
      </c>
      <c r="AM6" t="inlineStr">
        <is>
          <t>0行 3列，源：9999-12-31 23:59:59.99 +00:00 备：2003-11-05 02:00:00.00 -05:10</t>
        </is>
      </c>
      <c r="AO6" t="inlineStr">
        <is>
          <t>1行 1列，源：LINESTRING (116.3 39.9, 116.4 39.8, 116.5 39.7) 备：LINESTRING(116.299999999999997 39.8999999999999986,116.400000000000006 39.7999999999999972,116.5 39.7000000000000028)</t>
        </is>
      </c>
      <c r="AP6" t="inlineStr">
        <is>
          <t>1行 1列，源：2020-03-01 00:00:00 备：1900-01-02 00:00:00</t>
        </is>
      </c>
      <c r="AQ6" t="inlineStr">
        <is>
          <t>1行 1列，源：b'' 备：</t>
        </is>
      </c>
      <c r="AS6" t="inlineStr">
        <is>
          <t>1行 1列，源：b' 1TestData' 备：20315465737444617461</t>
        </is>
      </c>
      <c r="AT6" t="inlineStr">
        <is>
          <t>0行 16列，源：1.2345669834560371e-20 备：0.000000</t>
        </is>
      </c>
      <c r="AU6"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6" t="inlineStr">
        <is>
          <t>2行 0列，源：3 备：11</t>
        </is>
      </c>
      <c r="AW6" t="inlineStr">
        <is>
          <t>1行 0列，源：2 备：10</t>
        </is>
      </c>
      <c r="AX6" t="inlineStr">
        <is>
          <t>2行 0列，源：3 备：11</t>
        </is>
      </c>
      <c r="AZ6" t="inlineStr">
        <is>
          <t>2行 0列，源：3 备：11</t>
        </is>
      </c>
      <c r="BA6" t="inlineStr">
        <is>
          <t>0行 19列，源：True 备：1</t>
        </is>
      </c>
      <c r="BB6" t="inlineStr">
        <is>
          <t>2行 0列，源：3 备：103</t>
        </is>
      </c>
      <c r="BC6" t="inlineStr">
        <is>
          <t xml:space="preserve">1行 2列，源：                     备：𧿹䗪䒦𠀀              </t>
        </is>
      </c>
      <c r="BD6" t="inlineStr">
        <is>
          <t>2行 0列，源：3 备：11</t>
        </is>
      </c>
      <c r="BE6" t="inlineStr">
        <is>
          <t>2行 1列，源：1753-01-01 00:00:00 备：2020-02-29 19:27:31.123</t>
        </is>
      </c>
      <c r="BF6" t="inlineStr">
        <is>
          <t>1行 1列，源：None 备：</t>
        </is>
      </c>
      <c r="BH6" t="inlineStr">
        <is>
          <t>1行 0列，源：2 备：10</t>
        </is>
      </c>
      <c r="BI6" t="inlineStr">
        <is>
          <t>1行 1列，源：2000-05-11 14:30:29 备：2002-06-11 23:59:59.993</t>
        </is>
      </c>
      <c r="BJ6" t="inlineStr">
        <is>
          <t>3行 0列，源：11 备：9</t>
        </is>
      </c>
      <c r="BK6" t="inlineStr">
        <is>
          <t>0行 4列，源：None 备：</t>
        </is>
      </c>
      <c r="BL6" t="inlineStr">
        <is>
          <t>2行 0列，源：3 备：11</t>
        </is>
      </c>
      <c r="BM6" t="inlineStr">
        <is>
          <t>0行 4列，源：None 备：</t>
        </is>
      </c>
      <c r="BN6" t="inlineStr">
        <is>
          <t>0行 4列，源：None 备：</t>
        </is>
      </c>
      <c r="BO6" t="inlineStr">
        <is>
          <t>0行 3列，源：nan 备：-123456789</t>
        </is>
      </c>
      <c r="BP6" t="inlineStr">
        <is>
          <t>1行 0列，源：2 备：10</t>
        </is>
      </c>
      <c r="BQ6" t="inlineStr">
        <is>
          <t>0行 4列，源：None 备：</t>
        </is>
      </c>
      <c r="BR6" t="inlineStr">
        <is>
          <t>0行 4列，源：500000000.0 备：500000000</t>
        </is>
      </c>
      <c r="BS6" t="inlineStr">
        <is>
          <t>4行 1列，源：/ 备：</t>
        </is>
      </c>
      <c r="BT6" t="inlineStr">
        <is>
          <t>1行 0列，源：2 备：128</t>
        </is>
      </c>
      <c r="BV6" t="inlineStr">
        <is>
          <t>2行 5列，源：2046-05-11 14:30:45.123500 备：2046-05-11 14:30:45.1235</t>
        </is>
      </c>
      <c r="BW6" t="inlineStr">
        <is>
          <t>1行 0列，源：2 备：10</t>
        </is>
      </c>
      <c r="BX6" t="inlineStr">
        <is>
          <t>1行 0列，源：2 备：10</t>
        </is>
      </c>
      <c r="BY6" t="inlineStr">
        <is>
          <t>0行 5列，源：9999-12-31 23:59:59.999900 备：9999-12-31 23:59:59.9999</t>
        </is>
      </c>
      <c r="CA6" t="inlineStr">
        <is>
          <t>1行 2列，源： 备：𧿹䗪䒦𠀀</t>
        </is>
      </c>
      <c r="CC6" t="inlineStr">
        <is>
          <t>1行 0列，源：2 备：10</t>
        </is>
      </c>
      <c r="CD6" t="inlineStr">
        <is>
          <t>0行 4列，源：None 备：</t>
        </is>
      </c>
      <c r="CF6" t="inlineStr">
        <is>
          <t>0行 4列，源：None 备：</t>
        </is>
      </c>
      <c r="CG6" t="inlineStr">
        <is>
          <t>0行 4列，源：None 备：</t>
        </is>
      </c>
      <c r="CH6"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6" t="inlineStr">
        <is>
          <t>1行 0列，源：2 备：10</t>
        </is>
      </c>
      <c r="CJ6" t="inlineStr">
        <is>
          <t>0行 4列，源：None 备：</t>
        </is>
      </c>
      <c r="CK6"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6" t="inlineStr">
        <is>
          <t>0行 8列，源：None 备：</t>
        </is>
      </c>
      <c r="CM6" t="inlineStr">
        <is>
          <t>0行 4列，源：None 备：</t>
        </is>
      </c>
      <c r="CN6" t="inlineStr">
        <is>
          <t>1行 3列，源：2000-05-11 00:30:45.12 +09:00 备：2013-03-12 02:00:00.00 -04:25</t>
        </is>
      </c>
      <c r="CO6" t="inlineStr">
        <is>
          <t>2行 0列，源：3 备：11</t>
        </is>
      </c>
      <c r="CP6" t="inlineStr">
        <is>
          <t>0行 3列，源：9999-12-31 23:59:59.99 +00:00 备：2013-03-12 02:00:00.00 -04:25</t>
        </is>
      </c>
      <c r="CQ6" t="inlineStr">
        <is>
          <t>2行 0列，源：3 备：11</t>
        </is>
      </c>
      <c r="CR6" t="inlineStr">
        <is>
          <t>2行 4列，源：None 备：</t>
        </is>
      </c>
      <c r="CS6" t="inlineStr">
        <is>
          <t>1行 0列，源：2 备：10</t>
        </is>
      </c>
      <c r="CT6" t="inlineStr">
        <is>
          <t>0行 3列，源：23:59:59.990000 备：12:30:45.12</t>
        </is>
      </c>
      <c r="CU6" t="inlineStr">
        <is>
          <t>2行 0列，源：3 备：102</t>
        </is>
      </c>
      <c r="CV6" t="inlineStr">
        <is>
          <t>1行 0列，源：2 备：10</t>
        </is>
      </c>
      <c r="CW6" t="inlineStr">
        <is>
          <t>0行 4列，源：-9.223372036854776e+18 备：-9223372036854775808</t>
        </is>
      </c>
      <c r="CX6" t="inlineStr">
        <is>
          <t>2行 1列，源：1900-01-01 00:00:00 备：1900-01-02 00:00:00</t>
        </is>
      </c>
      <c r="CZ6" t="inlineStr">
        <is>
          <t>1行 1列，源：2020-03-01 00:00:00 备：1900-01-02 00:00:00</t>
        </is>
      </c>
      <c r="DA6"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6" t="inlineStr">
        <is>
          <t>0行 4列，源：-9.223372036854776e+18 备：-9223372036854775808</t>
        </is>
      </c>
      <c r="DD6" t="inlineStr">
        <is>
          <t>1行 1列，源：None 备：</t>
        </is>
      </c>
      <c r="DE6" t="inlineStr">
        <is>
          <t>4行 3列，源：AAAAAAAAAAAAAAAAAAAAAAAAAAAAAA 备：AAAAAAAAAAAAAAAAAAAAAAAAAAAAAAAAAAAAAAAAAAAAAAAAAAAAAAAAAAAAAAAAAAAAAAAAAAAAAAAAAAAAAAAAAAAAAAAAAAAAAAAAAAAAAAAAAAAAAAAAAAAAAAAAAAAAAAAAAAAAAAAAAAAAAAAAAAAAAAAAAAAAAAAAAAAAAAAAAAAAAAAAAAAAAAAAAAAAAAAA</t>
        </is>
      </c>
      <c r="DF6" t="inlineStr">
        <is>
          <t>4行 0列，源：5 备：3</t>
        </is>
      </c>
      <c r="DG6" t="inlineStr">
        <is>
          <t>2行 1列，源：0001-01-01 备：1990-12-31</t>
        </is>
      </c>
      <c r="DH6" t="inlineStr">
        <is>
          <t>1行 1列，源：b'T' 备：54</t>
        </is>
      </c>
      <c r="DI6" t="inlineStr">
        <is>
          <t>2行 0列，源：3 备：11</t>
        </is>
      </c>
      <c r="DJ6" t="inlineStr">
        <is>
          <t>0行 4列，源：-9.223372036854776e+18 备：-9223372036854775808</t>
        </is>
      </c>
      <c r="DK6" t="inlineStr">
        <is>
          <t>0行 4列，源：None 备：</t>
        </is>
      </c>
      <c r="DL6" t="inlineStr">
        <is>
          <t>1行 1列，源：timestamp不参与比较 备：00000000000140A7</t>
        </is>
      </c>
      <c r="DM6" t="inlineStr">
        <is>
          <t>2行 2列，源：None 备：</t>
        </is>
      </c>
      <c r="DN6" t="inlineStr">
        <is>
          <t>1行 1列，源：9999-12-31 23:59:59.997000 备：1998-05-05 23:59:59.997</t>
        </is>
      </c>
      <c r="DO6" t="inlineStr">
        <is>
          <t>3行 0列，源：7 备：5</t>
        </is>
      </c>
      <c r="DP6" t="inlineStr">
        <is>
          <t>1行 0列，源：2 备：10</t>
        </is>
      </c>
      <c r="DR6" t="inlineStr">
        <is>
          <t>0行 4列，源：None 备：</t>
        </is>
      </c>
      <c r="DS6" t="inlineStr">
        <is>
          <t>1行 1列，源：None 备：</t>
        </is>
      </c>
      <c r="DT6" t="inlineStr">
        <is>
          <t>0行 4列，源：None 备：</t>
        </is>
      </c>
      <c r="DU6" t="inlineStr">
        <is>
          <t>0行 4列，源：None 备：</t>
        </is>
      </c>
      <c r="DV6" t="inlineStr">
        <is>
          <t>1行 0列，源：2 备：128</t>
        </is>
      </c>
      <c r="DX6" t="inlineStr">
        <is>
          <t>0行 4列，源：None 备：</t>
        </is>
      </c>
      <c r="DY6" t="inlineStr">
        <is>
          <t>1行 0列，源：2 备：10</t>
        </is>
      </c>
      <c r="DZ6" t="inlineStr">
        <is>
          <t>1行 1列，源：LINESTRING (116.404 39.915, 121.474 31.23) 备：LINESTRING(116.403999999999996 39.9149999999999991,121.474000000000004 31.2300000000000004)</t>
        </is>
      </c>
      <c r="EB6" t="inlineStr">
        <is>
          <t>0行 4列，源：None 备：</t>
        </is>
      </c>
      <c r="EC6" t="inlineStr">
        <is>
          <t>1行 0列，源：2 备：10</t>
        </is>
      </c>
      <c r="ED6" t="inlineStr">
        <is>
          <t>0行 24列，源：timestamp不参与比较 备：0000000000014078</t>
        </is>
      </c>
      <c r="EF6" t="inlineStr">
        <is>
          <t>0行 4列，源：-9.223372036854776e+18 备：-9223372036854775808</t>
        </is>
      </c>
      <c r="EI6" t="inlineStr">
        <is>
          <t>0行 5列，源：2046-05-11 14:30:45.123500 备：2046-05-11 14:30:45.1235</t>
        </is>
      </c>
      <c r="EJ6"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t="inlineStr">
        <is>
          <t>0行 4列，源：None 备：</t>
        </is>
      </c>
      <c r="EL6" t="inlineStr">
        <is>
          <t>1行 0列，源：2 备：10</t>
        </is>
      </c>
      <c r="EM6" t="inlineStr">
        <is>
          <t>4行 0列，源：5 备：13</t>
        </is>
      </c>
      <c r="EO6" t="inlineStr">
        <is>
          <t>1行 3列，源：18:10:06.120000 备：09:12:34.12</t>
        </is>
      </c>
      <c r="EP6" t="inlineStr">
        <is>
          <t>1行 0列，源：2 备：10</t>
        </is>
      </c>
      <c r="EQ6" t="inlineStr">
        <is>
          <t>0行 4列，源：-9.223372036854776e+18 备：-9223372036854775808</t>
        </is>
      </c>
      <c r="ER6" t="inlineStr">
        <is>
          <t>2行 1列，源：None 备：</t>
        </is>
      </c>
      <c r="ES6"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6" t="inlineStr">
        <is>
          <t>0行 3列，源：00:00:00 备：12:30:45.12</t>
        </is>
      </c>
      <c r="EW6" t="inlineStr">
        <is>
          <t>0行 3列，源：18:10:06.120000 备：09:12:34.12</t>
        </is>
      </c>
      <c r="EX6" t="inlineStr">
        <is>
          <t>2行 1列，源：1900-01-01 00:00:00 备：1900-01-02 00:00:00</t>
        </is>
      </c>
      <c r="EY6" t="inlineStr">
        <is>
          <t>1行 1列，源：b'7' 备：37</t>
        </is>
      </c>
      <c r="EZ6" t="inlineStr">
        <is>
          <t>0行 4列，源：-9.223372036854776e+18 备：-9223372036854775808</t>
        </is>
      </c>
      <c r="FA6" t="inlineStr">
        <is>
          <t>1行 0列，源：2 备：10</t>
        </is>
      </c>
      <c r="FB6" t="inlineStr">
        <is>
          <t>2行 1列，源：1900-01-01 00:00:00 备：1900-01-02 00:00:00</t>
        </is>
      </c>
      <c r="FC6" t="inlineStr">
        <is>
          <t>1行 1列，源：b'*' 备：2A</t>
        </is>
      </c>
      <c r="FD6" t="inlineStr">
        <is>
          <t>0行 4列，源：-9.223372036854776e+18 备：-9223372036854775808</t>
        </is>
      </c>
      <c r="FE6" t="inlineStr">
        <is>
          <t>0行 4列，源：None 备：</t>
        </is>
      </c>
      <c r="FF6" t="inlineStr">
        <is>
          <t>3行 1列，源：None 备：</t>
        </is>
      </c>
      <c r="FG6" t="inlineStr">
        <is>
          <t>2行 1列，源：1900-01-01 00:00:00 备：1900-01-02 00:00:00</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 xml:space="preserve"> NO!  	 c_binary_200列源备映射错误，源端为binary 200位	期望更改为text	实际备端为binary 200位</t>
        </is>
      </c>
      <c r="Z7" t="inlineStr">
        <is>
          <t>2行 1列，源：None 备：</t>
        </is>
      </c>
      <c r="AC7" t="inlineStr">
        <is>
          <t>3行 0列，源：4 备：12</t>
        </is>
      </c>
      <c r="AD7" t="inlineStr">
        <is>
          <t>1行 1列，源：b'' 备：2A</t>
        </is>
      </c>
      <c r="AE7" t="inlineStr">
        <is>
          <t>5行 0列，源：6 备：14</t>
        </is>
      </c>
      <c r="AF7" t="inlineStr">
        <is>
          <t>1行 2列，源：b'11223344556677889900' 备：3131323233333434353536363737383839393030</t>
        </is>
      </c>
      <c r="AH7" t="inlineStr">
        <is>
          <t>3行 0列，源：4 备：12</t>
        </is>
      </c>
      <c r="AI7" t="inlineStr">
        <is>
          <t>1行 2列，源：b'12345678901234567890' 备：3132333435363738393031323334353637383930</t>
        </is>
      </c>
      <c r="AJ7" t="inlineStr">
        <is>
          <t>1行 1列，源：b'' 备：2A</t>
        </is>
      </c>
      <c r="AK7" t="inlineStr">
        <is>
          <t>1行 1列，源：  备：Y</t>
        </is>
      </c>
      <c r="AM7" t="inlineStr">
        <is>
          <t>0行 4列，源：9999-12-31 23:59:59.999 +00:00 备：2003-11-05 02:00:00.000 -05:10</t>
        </is>
      </c>
      <c r="AO7"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7" t="inlineStr">
        <is>
          <t>2行 0列，源：8 备：4</t>
        </is>
      </c>
      <c r="AQ7" t="inlineStr">
        <is>
          <t>1行 2列，源：b'' 备：</t>
        </is>
      </c>
      <c r="AS7" t="inlineStr">
        <is>
          <t>1行 2列，源：b'1 HelloWorld' 备：312048656C6C6F576F726C64</t>
        </is>
      </c>
      <c r="AT7" t="inlineStr">
        <is>
          <t>0行 19列，源：False 备：0</t>
        </is>
      </c>
      <c r="AU7"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7" t="inlineStr">
        <is>
          <t>2行 1列，源：1753-01-01 00:00:00 备：1997-04-04 23:59:59.997</t>
        </is>
      </c>
      <c r="AW7" t="inlineStr">
        <is>
          <t>1行 1列，源：b'' 备：2A</t>
        </is>
      </c>
      <c r="AX7" t="inlineStr">
        <is>
          <t>2行 1列，源：1753-01-01 00:00:00 备：1997-04-04 23:59:59.997</t>
        </is>
      </c>
      <c r="AZ7" t="inlineStr">
        <is>
          <t>2行 1列，源：1753-01-01 00:00:00 备：1997-04-04 23:59:59.997</t>
        </is>
      </c>
      <c r="BA7" t="inlineStr">
        <is>
          <t>1行 0列，源：2 备：10</t>
        </is>
      </c>
      <c r="BB7" t="inlineStr">
        <is>
          <t>3行 0列，源：4 备：106</t>
        </is>
      </c>
      <c r="BC7" t="inlineStr">
        <is>
          <t xml:space="preserve">1行 2列，源：                     备：𧿹䗪䒦𠀀              </t>
        </is>
      </c>
      <c r="BD7" t="inlineStr">
        <is>
          <t>2行 1列，源：9999-12-31 23:59:59.997000 备：9999-12-31 23:59:59.997</t>
        </is>
      </c>
      <c r="BE7" t="inlineStr">
        <is>
          <t>3行 0列，源：4 备：12</t>
        </is>
      </c>
      <c r="BF7" t="inlineStr">
        <is>
          <t>1行 2列，源：None 备：</t>
        </is>
      </c>
      <c r="BH7" t="inlineStr">
        <is>
          <t>1行 1列，源：  备：Y</t>
        </is>
      </c>
      <c r="BI7" t="inlineStr">
        <is>
          <t>2行 0列，源：15 备：17</t>
        </is>
      </c>
      <c r="BK7" t="inlineStr">
        <is>
          <t>0行 5列，源：None 备：</t>
        </is>
      </c>
      <c r="BL7" t="inlineStr">
        <is>
          <t>2行 1列，源：0001-01-01 备：2068-06-01</t>
        </is>
      </c>
      <c r="BM7" t="inlineStr">
        <is>
          <t>0行 5列，源：None 备：</t>
        </is>
      </c>
      <c r="BN7" t="inlineStr">
        <is>
          <t>0行 5列，源：None 备：</t>
        </is>
      </c>
      <c r="BO7" t="inlineStr">
        <is>
          <t>0行 4列，源：nan 备：-123456789012345</t>
        </is>
      </c>
      <c r="BP7" t="inlineStr">
        <is>
          <t>1行 1列，源：b'\x00' 备：2A</t>
        </is>
      </c>
      <c r="BQ7" t="inlineStr">
        <is>
          <t>0行 5列，源：None 备：</t>
        </is>
      </c>
      <c r="BR7" t="inlineStr">
        <is>
          <t>0行 15列，源：123.456789 备：123.4567890000000</t>
        </is>
      </c>
      <c r="BS7" t="inlineStr">
        <is>
          <t>4行 1列，源：/ 备：</t>
        </is>
      </c>
      <c r="BT7" t="inlineStr">
        <is>
          <t>1行 1列，源：  备：试</t>
        </is>
      </c>
      <c r="BV7" t="inlineStr">
        <is>
          <t>2行 6列，源：2046-05-11 14:30:45.123460 备：2046-05-11 14:30:45.12346</t>
        </is>
      </c>
      <c r="BW7" t="inlineStr">
        <is>
          <t>1行 1列，源： 备：Y</t>
        </is>
      </c>
      <c r="BX7" t="inlineStr">
        <is>
          <t>1行 1列，源：b'\x00' 备：2A</t>
        </is>
      </c>
      <c r="BY7" t="inlineStr">
        <is>
          <t>0行 6列，源：9999-12-31 23:59:59.999990 备：9999-12-31 23:59:59.99999</t>
        </is>
      </c>
      <c r="CA7" t="inlineStr">
        <is>
          <t>1行 2列，源： 备：𧿹䗪䒦𠀀</t>
        </is>
      </c>
      <c r="CC7" t="inlineStr">
        <is>
          <t>1行 1列，源：b'\x00' 备：2A</t>
        </is>
      </c>
      <c r="CD7" t="inlineStr">
        <is>
          <t>0行 5列，源：None 备：</t>
        </is>
      </c>
      <c r="CF7" t="inlineStr">
        <is>
          <t>0行 5列，源：None 备：</t>
        </is>
      </c>
      <c r="CG7" t="inlineStr">
        <is>
          <t>0行 5列，源：None 备：</t>
        </is>
      </c>
      <c r="CH7"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7" t="inlineStr">
        <is>
          <t>1行 1列，源：b'\x00' 备：2A</t>
        </is>
      </c>
      <c r="CJ7" t="inlineStr">
        <is>
          <t>0行 5列，源：None 备：</t>
        </is>
      </c>
      <c r="CK7" t="inlineStr">
        <is>
          <t>2行 1列，源：None 备：</t>
        </is>
      </c>
      <c r="CL7" t="inlineStr">
        <is>
          <t>1行 0列，源：2 备：10</t>
        </is>
      </c>
      <c r="CM7" t="inlineStr">
        <is>
          <t>0行 5列，源：None 备：</t>
        </is>
      </c>
      <c r="CN7" t="inlineStr">
        <is>
          <t>1行 4列，源：2000-05-11 00:30:45.123 +09:00 备：2013-03-12 02:00:00.000 -04:25</t>
        </is>
      </c>
      <c r="CO7" t="inlineStr">
        <is>
          <t>2行 1列，源：0001-01-01 备：2068-06-01</t>
        </is>
      </c>
      <c r="CP7" t="inlineStr">
        <is>
          <t>0行 4列，源：9999-12-31 23:59:59.999 +00:00 备：2013-03-12 02:00:00.000 -04:25</t>
        </is>
      </c>
      <c r="CQ7" t="inlineStr">
        <is>
          <t>2行 1列，源：0001-01-01 备：2068-06-01</t>
        </is>
      </c>
      <c r="CR7" t="inlineStr">
        <is>
          <t>2行 5列，源：None 备：</t>
        </is>
      </c>
      <c r="CS7" t="inlineStr">
        <is>
          <t>1行 1列，源：b'X' 备：58</t>
        </is>
      </c>
      <c r="CT7" t="inlineStr">
        <is>
          <t>0行 4列，源：23:59:59.999000 备：12:30:45.123</t>
        </is>
      </c>
      <c r="CU7" t="inlineStr">
        <is>
          <t>2行 1列，源：0001-01-01 备：1900-01-01</t>
        </is>
      </c>
      <c r="CV7" t="inlineStr">
        <is>
          <t>1行 1列，源：b'X' 备：46</t>
        </is>
      </c>
      <c r="CW7" t="inlineStr">
        <is>
          <t>0行 15列，源：-1.79e+308 备：-1.7900000000000e+308</t>
        </is>
      </c>
      <c r="CX7" t="inlineStr">
        <is>
          <t>3行 0列，源：4 备：12</t>
        </is>
      </c>
      <c r="CZ7" t="inlineStr">
        <is>
          <t>2行 0列，源：9 备：12</t>
        </is>
      </c>
      <c r="DB7" t="inlineStr">
        <is>
          <t>0行 15列，源：-1.79e+308 备：-1.7900000000000e+308</t>
        </is>
      </c>
      <c r="DD7" t="inlineStr">
        <is>
          <t>1行 2列，源：None 备：</t>
        </is>
      </c>
      <c r="DE7" t="inlineStr">
        <is>
          <t>4行 3列，源：AAAAAAAAAAAAAAAAAAAAAAAAAAAAAA 备：AAAAAAAAAAAAAAAAAAAAAAAAAAAAAAAAAAAAAAAAAAAAAAAAAAAAAAAAAAAAAAAAAAAAAAAAAAAAAAAAAAAAAAAAAAAAAAAAAAAAAAAAAAAAAAAAAAAAAAAAAAAAAAAAAAAAAAAAAAAAAAAAAAAAAAAAAAAAAAAAAAAAAAAAAAAAAAAAAAAAAAAAAAAAAAAAAAAAAAAA</t>
        </is>
      </c>
      <c r="DF7" t="inlineStr">
        <is>
          <t>5行 0列，源：6 备：4</t>
        </is>
      </c>
      <c r="DG7" t="inlineStr">
        <is>
          <t>3行 0列，源：4 备：2</t>
        </is>
      </c>
      <c r="DH7" t="inlineStr">
        <is>
          <t>1行 2列，源：b'HelloWorld\x00\x00\x00\x00\x00\x00\x00\x00\x00\x00' 备：48656C6C6F576F726C6400000000000000000000</t>
        </is>
      </c>
      <c r="DI7" t="inlineStr">
        <is>
          <t>2行 1列，源：1753-01-01 00:00:00 备：1997-04-04 23:59:59.997</t>
        </is>
      </c>
      <c r="DJ7" t="inlineStr">
        <is>
          <t>0行 15列，源：-1.79e+308 备：-1.7900000000000e+308</t>
        </is>
      </c>
      <c r="DK7" t="inlineStr">
        <is>
          <t>0行 6列，源：None 备：</t>
        </is>
      </c>
      <c r="DM7" t="inlineStr">
        <is>
          <t>2行 3列，源：None 备：</t>
        </is>
      </c>
      <c r="DN7" t="inlineStr">
        <is>
          <t>2行 0列，源：6 备：13</t>
        </is>
      </c>
      <c r="DO7" t="inlineStr">
        <is>
          <t>4行 0列，源：8 备：7</t>
        </is>
      </c>
      <c r="DP7" t="inlineStr">
        <is>
          <t>1行 1列，源： 备：Y</t>
        </is>
      </c>
      <c r="DR7" t="inlineStr">
        <is>
          <t>0行 5列，源：None 备：</t>
        </is>
      </c>
      <c r="DS7" t="inlineStr">
        <is>
          <t>1行 2列，源：None 备：</t>
        </is>
      </c>
      <c r="DT7" t="inlineStr">
        <is>
          <t>0行 5列，源：None 备：</t>
        </is>
      </c>
      <c r="DU7" t="inlineStr">
        <is>
          <t>0行 5列，源：None 备：</t>
        </is>
      </c>
      <c r="DV7" t="inlineStr">
        <is>
          <t>1行 1列，源： 备：试</t>
        </is>
      </c>
      <c r="DX7" t="inlineStr">
        <is>
          <t>0行 5列，源：None 备：</t>
        </is>
      </c>
      <c r="DY7" t="inlineStr">
        <is>
          <t>1行 1列，源：b'' 备：2A</t>
        </is>
      </c>
      <c r="DZ7"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7" t="inlineStr">
        <is>
          <t>0行 5列，源：None 备：</t>
        </is>
      </c>
      <c r="EC7" t="inlineStr">
        <is>
          <t>1行 1列，源：b'' 备：2A</t>
        </is>
      </c>
      <c r="ED7" t="inlineStr">
        <is>
          <t>1行 1列，源：None 备：</t>
        </is>
      </c>
      <c r="EF7" t="inlineStr">
        <is>
          <t>0行 15列，源：-1.79e+308 备：-1.7900000000000e+308</t>
        </is>
      </c>
      <c r="EI7" t="inlineStr">
        <is>
          <t>0行 6列，源：2046-05-11 14:30:45.123460 备：2046-05-11 14:30:45.12346</t>
        </is>
      </c>
      <c r="EJ7" t="inlineStr">
        <is>
          <t>3行 1列，源：None 备：</t>
        </is>
      </c>
      <c r="EK7" t="inlineStr">
        <is>
          <t>0行 5列，源：None 备：</t>
        </is>
      </c>
      <c r="EL7" t="inlineStr">
        <is>
          <t>1行 1列，源：b'' 备：2A</t>
        </is>
      </c>
      <c r="EM7" t="inlineStr">
        <is>
          <t>5行 0列，源：6 备：14</t>
        </is>
      </c>
      <c r="EO7" t="inlineStr">
        <is>
          <t>1行 4列，源：18:10:06.123000 备：12:30:45.123</t>
        </is>
      </c>
      <c r="EP7" t="inlineStr">
        <is>
          <t>1行 1列，源：b'\x00' 备：2A</t>
        </is>
      </c>
      <c r="EQ7" t="inlineStr">
        <is>
          <t>0行 15列，源：-1.79e+308 备：-1.7900000000000e+308</t>
        </is>
      </c>
      <c r="ER7" t="inlineStr">
        <is>
          <t>2行 2列，源：None 备：</t>
        </is>
      </c>
      <c r="ET7" t="inlineStr">
        <is>
          <t>0行 4列，源：00:00:00 备：12:30:45.123</t>
        </is>
      </c>
      <c r="EW7" t="inlineStr">
        <is>
          <t>0行 4列，源：18:10:06.123000 备：12:30:45.123</t>
        </is>
      </c>
      <c r="EX7" t="inlineStr">
        <is>
          <t>3行 0列，源：4 备：12</t>
        </is>
      </c>
      <c r="EY7" t="inlineStr">
        <is>
          <t>1行 2列，源：b'11223344556677889900' 备：3131323233333434353536363737383839393030</t>
        </is>
      </c>
      <c r="EZ7" t="inlineStr">
        <is>
          <t>0行 15列，源：-1.79e+308 备：-1.7900000000000e+308</t>
        </is>
      </c>
      <c r="FA7" t="inlineStr">
        <is>
          <t>1行 1列，源：b'' 备：2A</t>
        </is>
      </c>
      <c r="FB7" t="inlineStr">
        <is>
          <t>3行 0列，源：4 备：12</t>
        </is>
      </c>
      <c r="FC7" t="inlineStr">
        <is>
          <t>1行 2列，源：b'12345678901234567890' 备：3132333435363738393031323334353637383930</t>
        </is>
      </c>
      <c r="FD7" t="inlineStr">
        <is>
          <t>0行 15列，源：-1.79e+308 备：-1.7900000000000e+308</t>
        </is>
      </c>
      <c r="FE7" t="inlineStr">
        <is>
          <t>0行 5列，源：None 备：</t>
        </is>
      </c>
      <c r="FF7" t="inlineStr">
        <is>
          <t>3行 2列，源：None 备：</t>
        </is>
      </c>
      <c r="FG7" t="inlineStr">
        <is>
          <t>3行 0列，源：4 备：12</t>
        </is>
      </c>
    </row>
    <row r="8">
      <c r="A8" t="inlineStr">
        <is>
          <t>info_datetimeoffset_dml_single_pk_urp</t>
        </is>
      </c>
      <c r="K8" t="inlineStr">
        <is>
          <t>[0;34m info_datetimeoffset_dml_single_pk_urp [0m源备字段数相同，源端字段：9 	备端字段9</t>
        </is>
      </c>
      <c r="W8" s="16">
        <f>HYPERLINK("#2026041723hbase1!Z2","NO 源备存在差异，共12个")</f>
        <v/>
      </c>
      <c r="X8">
        <f>A8</f>
        <v/>
      </c>
      <c r="Z8" t="inlineStr">
        <is>
          <t>2行 2列，源：None 备：</t>
        </is>
      </c>
      <c r="AC8" t="inlineStr">
        <is>
          <t>3行 1列，源：2079-06-06 23:59:00 备：1990-11-26 00:01:00</t>
        </is>
      </c>
      <c r="AD8" t="inlineStr">
        <is>
          <t>1行 2列，源：b'' 备：3132333435363738393031323334353637383930</t>
        </is>
      </c>
      <c r="AE8" t="inlineStr">
        <is>
          <t>6行 0列，源：7 备：2</t>
        </is>
      </c>
      <c r="AF8"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AH8" t="inlineStr">
        <is>
          <t>3行 1列，源：2079-06-06 23:59:00 备：1981-05-11 14:31:00</t>
        </is>
      </c>
      <c r="AI8"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J8" t="inlineStr">
        <is>
          <t>1行 2列，源：b'' 备：3132333435363738393031323334353637383930</t>
        </is>
      </c>
      <c r="AK8" t="inlineStr">
        <is>
          <t>1行 1列，源：  备：Y</t>
        </is>
      </c>
      <c r="AM8" t="inlineStr">
        <is>
          <t>0行 5列，源：9999-12-31 23:59:59.9999 +00:00 备：2003-11-05 02:00:00.0000 -05:10</t>
        </is>
      </c>
      <c r="AO8"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8" t="inlineStr">
        <is>
          <t>2行 1列，源：2068-05-11 14:31:00 备：2079-06-06 23:59:00</t>
        </is>
      </c>
      <c r="AQ8" t="inlineStr">
        <is>
          <t>1行 3列，源：b'' 备：</t>
        </is>
      </c>
      <c r="AS8" t="inlineStr">
        <is>
          <t>1行 3列，源：b'12HelloWorldTestData' 备：313248656C6C6F576F726C645465737444617461</t>
        </is>
      </c>
      <c r="AT8" t="inlineStr">
        <is>
          <t>1行 0列，源：2 备：10</t>
        </is>
      </c>
      <c r="AV8" t="inlineStr">
        <is>
          <t>3行 0列，源：4 备：12</t>
        </is>
      </c>
      <c r="AW8" t="inlineStr">
        <is>
          <t>1行 2列，源：b'' 备：3132333435363738393031323334353637383930</t>
        </is>
      </c>
      <c r="AX8" t="inlineStr">
        <is>
          <t>3行 0列，源：4 备：12</t>
        </is>
      </c>
      <c r="AZ8" t="inlineStr">
        <is>
          <t>3行 0列，源：4 备：12</t>
        </is>
      </c>
      <c r="BA8" t="inlineStr">
        <is>
          <t>1行 2列，源：32767.0 备：0</t>
        </is>
      </c>
      <c r="BB8" t="inlineStr">
        <is>
          <t>3行 1列，源：9999-12-31 23:59:59.997000 备：2020-02-29 19:27:31.123</t>
        </is>
      </c>
      <c r="BC8"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8" t="inlineStr">
        <is>
          <t>3行 0列，源：4 备：12</t>
        </is>
      </c>
      <c r="BE8" t="inlineStr">
        <is>
          <t>3行 1列，源：1753-01-01 00:00:00 备：1998-05-05 23:59:59.997</t>
        </is>
      </c>
      <c r="BF8" t="inlineStr">
        <is>
          <t>1行 3列，源：None 备：</t>
        </is>
      </c>
      <c r="BH8" t="inlineStr">
        <is>
          <t>1行 1列，源：  备：Y</t>
        </is>
      </c>
      <c r="BI8" t="inlineStr">
        <is>
          <t>2行 1列，源：2001-04-09 23:59:59.993000 备：2003-11-04 23:59:59.990</t>
        </is>
      </c>
      <c r="BK8" t="inlineStr">
        <is>
          <t>0行 6列，源：None 备：</t>
        </is>
      </c>
      <c r="BL8" t="inlineStr">
        <is>
          <t>3行 0列，源：4 备：2</t>
        </is>
      </c>
      <c r="BM8" t="inlineStr">
        <is>
          <t>0行 6列，源：None 备：</t>
        </is>
      </c>
      <c r="BN8" t="inlineStr">
        <is>
          <t>0行 6列，源：None 备：</t>
        </is>
      </c>
      <c r="BO8" t="inlineStr">
        <is>
          <t>0行 5列，源：None 备：</t>
        </is>
      </c>
      <c r="BP8" t="inlineStr">
        <is>
          <t>1行 2列，源：b'\x00\x00\x00\x00\x00\x00\x00\x00\x00\x00\x00\x00\x00\x00\x00\x00\x00\x00\x00\x00' 备：3132333435363738393031323334353637383930</t>
        </is>
      </c>
      <c r="BQ8" t="inlineStr">
        <is>
          <t>0行 6列，源：None 备：</t>
        </is>
      </c>
      <c r="BR8" t="inlineStr">
        <is>
          <t>0行 16列，源：1.2345669834560371e-20 备：0.000000</t>
        </is>
      </c>
      <c r="BT8" t="inlineStr">
        <is>
          <t>1行 1列，源：  备：试</t>
        </is>
      </c>
      <c r="BV8" t="inlineStr">
        <is>
          <t>3行 2列，源：2046-05-11 14:30:45.100000 备：2046-05-11 14:30:45.1</t>
        </is>
      </c>
      <c r="BW8" t="inlineStr">
        <is>
          <t>1行 1列，源： 备：Y</t>
        </is>
      </c>
      <c r="BX8" t="inlineStr">
        <is>
          <t>1行 2列，源：b'\x00\x00\x00\x00\x00\x00\x00\x00\x00\x00\x00\x00\x00\x00\x00\x00\x00\x00\x00\x00' 备：3132333435363738393031323334353637383930</t>
        </is>
      </c>
      <c r="CA8"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8" t="inlineStr">
        <is>
          <t>1行 2列，源：b'\x00\x00\x00\x00\x00\x00\x00\x00\x00\x00\x00\x00\x00\x00\x00\x00\x00\x00\x00\x00' 备：3132333435363738393031323334353637383930</t>
        </is>
      </c>
      <c r="CD8" t="inlineStr">
        <is>
          <t>0行 6列，源：None 备：</t>
        </is>
      </c>
      <c r="CF8" t="inlineStr">
        <is>
          <t>0行 6列，源：None 备：</t>
        </is>
      </c>
      <c r="CG8" t="inlineStr">
        <is>
          <t>0行 6列，源：None 备：</t>
        </is>
      </c>
      <c r="CH8"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8" t="inlineStr">
        <is>
          <t>1行 2列，源：b'\x00\x00\x00\x00\x00\x00\x00\x00\x00\x00\x00\x00\x00\x00\x00\x00\x00\x00\x00\x00' 备：3132333435363738393031323334353637383930</t>
        </is>
      </c>
      <c r="CJ8" t="inlineStr">
        <is>
          <t>0行 6列，源：None 备：</t>
        </is>
      </c>
      <c r="CK8" t="inlineStr">
        <is>
          <t>2行 2列，源：None 备：</t>
        </is>
      </c>
      <c r="CL8" t="inlineStr">
        <is>
          <t>1行 2列，源：None 备：</t>
        </is>
      </c>
      <c r="CM8" t="inlineStr">
        <is>
          <t>0行 6列，源：None 备：</t>
        </is>
      </c>
      <c r="CN8" t="inlineStr">
        <is>
          <t>1行 5列，源：2000-05-11 00:30:45.1235 +09:00 备：2013-03-12 02:00:00.0000 -04:25</t>
        </is>
      </c>
      <c r="CO8" t="inlineStr">
        <is>
          <t>3行 0列，源：4 备：122</t>
        </is>
      </c>
      <c r="CP8" t="inlineStr">
        <is>
          <t>0行 5列，源：9999-12-31 23:59:59.9999 +00:00 备：2013-03-12 02:00:00.0000 -04:25</t>
        </is>
      </c>
      <c r="CQ8" t="inlineStr">
        <is>
          <t>3行 0列，源：4 备：2</t>
        </is>
      </c>
      <c r="CR8" t="inlineStr">
        <is>
          <t>2行 6列，源：None 备：</t>
        </is>
      </c>
      <c r="CS8" t="inlineStr">
        <is>
          <t>1行 2列，源：b'This is a test strin' 备：546869732069732061207465737420737472696E</t>
        </is>
      </c>
      <c r="CT8" t="inlineStr">
        <is>
          <t>0行 5列，源：23:59:59.999900 备：12:30:45.1235</t>
        </is>
      </c>
      <c r="CU8" t="inlineStr">
        <is>
          <t>3行 0列，源：4 备：103</t>
        </is>
      </c>
      <c r="CV8" t="inlineStr">
        <is>
          <t>1行 2列，源：b'This is a test strin' 备：7E21D3A2B7BD54657374262A0000000000000000</t>
        </is>
      </c>
      <c r="CW8" t="inlineStr">
        <is>
          <t>0行 16列，源：-3.3999999521443642e+38 备：-339999995214436424907732413799364296704.000000</t>
        </is>
      </c>
      <c r="CX8" t="inlineStr">
        <is>
          <t>3行 1列，源：2079-06-06 23:59:00 备：1990-11-26 00:01:00</t>
        </is>
      </c>
      <c r="CZ8" t="inlineStr">
        <is>
          <t>2行 1列，源：1981-05-11 14:31:00 备：1990-11-26 00:01:00</t>
        </is>
      </c>
      <c r="DB8" t="inlineStr">
        <is>
          <t>0行 16列，源：-3.3999999521443642e+38 备：-339999995214436424907732413799364296704.000000</t>
        </is>
      </c>
      <c r="DD8" t="inlineStr">
        <is>
          <t>1行 3列，源：None 备：</t>
        </is>
      </c>
      <c r="DE8" t="inlineStr">
        <is>
          <t>5行 3列，源：aaaaaaaaaaaaaaaaaaaaaaaaaaaaaa 备：aaaaaaaaaaaaaaaaaaaaaaaaaaaaaaaaaaaaaaaaaaaaaaaaaaaaaaaaaaaaaaaaaaaaaaaaaaaaaaaaaaaaaaaaaaaaaaaaaaaaaaaaaaaaaaaaaaaaaaaaaaaaaaaaaaaaaaaaaaaaaaaaaaaaaaaaaaaaaaaaaaaaaaaaaaaaaaaaaaaaaaaaaaaaaaaaaaaaaaaa</t>
        </is>
      </c>
      <c r="DF8" t="inlineStr">
        <is>
          <t>6行 0列，源：7 备：5</t>
        </is>
      </c>
      <c r="DG8" t="inlineStr">
        <is>
          <t>3行 1列，源：9999-12-31 备：2068-06-01</t>
        </is>
      </c>
      <c r="DH8"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I8" t="inlineStr">
        <is>
          <t>3行 0列，源：4 备：12</t>
        </is>
      </c>
      <c r="DJ8" t="inlineStr">
        <is>
          <t>0行 16列，源：-3.3999999521443642e+38 备：-339999995214436424907732413799364296704.000000</t>
        </is>
      </c>
      <c r="DK8" t="inlineStr">
        <is>
          <t>0行 8列，源：None 备：</t>
        </is>
      </c>
      <c r="DM8"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8" t="inlineStr">
        <is>
          <t>2行 1列，源：2020-02-29 19:27:31.123000 备：1999-06-06 23:59:59.997</t>
        </is>
      </c>
      <c r="DO8" t="inlineStr">
        <is>
          <t>5行 0列，源：11 备：8</t>
        </is>
      </c>
      <c r="DP8" t="inlineStr">
        <is>
          <t>1行 1列，源： 备：Y</t>
        </is>
      </c>
      <c r="DR8" t="inlineStr">
        <is>
          <t>0行 6列，源：None 备：</t>
        </is>
      </c>
      <c r="DS8" t="inlineStr">
        <is>
          <t>1行 3列，源：None 备：</t>
        </is>
      </c>
      <c r="DT8" t="inlineStr">
        <is>
          <t>0行 6列，源：None 备：</t>
        </is>
      </c>
      <c r="DU8" t="inlineStr">
        <is>
          <t>0行 6列，源：None 备：</t>
        </is>
      </c>
      <c r="DV8" t="inlineStr">
        <is>
          <t>1行 1列，源： 备：试</t>
        </is>
      </c>
      <c r="DX8" t="inlineStr">
        <is>
          <t>0行 6列，源：None 备：</t>
        </is>
      </c>
      <c r="DY8" t="inlineStr">
        <is>
          <t>1行 2列，源：b'' 备：3132333435363738393031323334353637383930</t>
        </is>
      </c>
      <c r="DZ8"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8" t="inlineStr">
        <is>
          <t>0行 6列，源：None 备：</t>
        </is>
      </c>
      <c r="EC8" t="inlineStr">
        <is>
          <t>1行 2列，源：b'' 备：3132333435363738393031323334353637383930</t>
        </is>
      </c>
      <c r="ED8" t="inlineStr">
        <is>
          <t>1行 2列，源：None 备：</t>
        </is>
      </c>
      <c r="EF8" t="inlineStr">
        <is>
          <t>0行 16列，源：-3.3999999521443642e+38 备：-339999995214436424907732413799364296704.000000</t>
        </is>
      </c>
      <c r="EI8" t="inlineStr">
        <is>
          <t>1行 2列，源：1941-05-11 14:30:45.100000 备：1941-05-11 14:30:45.1</t>
        </is>
      </c>
      <c r="EK8" t="inlineStr">
        <is>
          <t>0行 6列，源：None 备：</t>
        </is>
      </c>
      <c r="EL8" t="inlineStr">
        <is>
          <t>1行 2列，源：b'' 备：3132333435363738393031323334353637383930</t>
        </is>
      </c>
      <c r="EM8" t="inlineStr">
        <is>
          <t>6行 0列，源：7 备：15</t>
        </is>
      </c>
      <c r="EO8" t="inlineStr">
        <is>
          <t>1行 5列，源：18:10:06.123500 备：09:12:34.1235</t>
        </is>
      </c>
      <c r="EP8" t="inlineStr">
        <is>
          <t>1行 2列，源：b'\x00\x00\x00\x00\x00\x00\x00\x00\x00\x00\x00\x00\x00\x00\x00\x00\x00\x00\x00\x00' 备：3132333435363738393031323334353637383930</t>
        </is>
      </c>
      <c r="EQ8" t="inlineStr">
        <is>
          <t>0行 16列，源：-3.3999999521443642e+38 备：-339999995214436424907732413799364296704.000000</t>
        </is>
      </c>
      <c r="ER8" t="inlineStr">
        <is>
          <t>2行 3列，源：None 备：</t>
        </is>
      </c>
      <c r="ET8" t="inlineStr">
        <is>
          <t>0行 5列，源：00:00:00 备：12:30:45.1235</t>
        </is>
      </c>
      <c r="EW8" t="inlineStr">
        <is>
          <t>0行 5列，源：18:10:06.123500 备：09:12:34.1235</t>
        </is>
      </c>
      <c r="EX8" t="inlineStr">
        <is>
          <t>3行 1列，源：2079-06-06 23:59:00 备：1990-11-26 00:01:00</t>
        </is>
      </c>
      <c r="EY8"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EZ8" t="inlineStr">
        <is>
          <t>0行 16列，源：-3.3999999521443642e+38 备：-339999995214436424907732413799364296704.000000</t>
        </is>
      </c>
      <c r="FA8" t="inlineStr">
        <is>
          <t>1行 2列，源：b'' 备：3132333435363738393031323334353637383930</t>
        </is>
      </c>
      <c r="FB8" t="inlineStr">
        <is>
          <t>3行 1列，源：2079-06-06 23:59:00 备：1990-11-26 00:01:00</t>
        </is>
      </c>
      <c r="FC8"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D8" t="inlineStr">
        <is>
          <t>0行 16列，源：-3.3999999521443642e+38 备：-339999995214436424907732413799364296704.000000</t>
        </is>
      </c>
      <c r="FE8" t="inlineStr">
        <is>
          <t>0行 6列，源：None 备：</t>
        </is>
      </c>
      <c r="FF8" t="inlineStr">
        <is>
          <t>3行 3列，源：None 备：</t>
        </is>
      </c>
      <c r="FG8" t="inlineStr">
        <is>
          <t>3行 1列，源：2079-06-06 23:59:00 备：1990-11-26 00:01:00</t>
        </is>
      </c>
    </row>
    <row r="9">
      <c r="B9" t="inlineStr">
        <is>
          <t>YES</t>
        </is>
      </c>
      <c r="C9" t="inlineStr">
        <is>
          <t>NULL</t>
        </is>
      </c>
      <c r="D9" t="inlineStr">
        <is>
          <t>NULL</t>
        </is>
      </c>
      <c r="E9" t="inlineStr">
        <is>
          <t>NULL</t>
        </is>
      </c>
      <c r="F9" t="inlineStr">
        <is>
          <t>NULL</t>
        </is>
      </c>
      <c r="G9" t="inlineStr">
        <is>
          <t>NULL</t>
        </is>
      </c>
      <c r="H9" t="inlineStr">
        <is>
          <t>NULL</t>
        </is>
      </c>
      <c r="I9" t="inlineStr">
        <is>
          <t>YES!PK__info_dat__3213E83F0D45F8E0</t>
        </is>
      </c>
      <c r="J9" t="inlineStr">
        <is>
          <t>YES! 主键相关索引</t>
        </is>
      </c>
      <c r="K9" t="inlineStr">
        <is>
          <t xml:space="preserve"> NO!  	 id列源备映射错误，源端为int None位	期望更改为text	实际备端为int None位</t>
        </is>
      </c>
      <c r="Z9" t="inlineStr">
        <is>
          <t>2行 3列，源：None 备：</t>
        </is>
      </c>
      <c r="AC9" t="inlineStr">
        <is>
          <t>4行 0列，源：5 备：13</t>
        </is>
      </c>
      <c r="AD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E9" t="inlineStr">
        <is>
          <t>7行 0列，源：8 备：3</t>
        </is>
      </c>
      <c r="AF9" t="inlineStr">
        <is>
          <t>2行 1列，源：b'0' 备：30</t>
        </is>
      </c>
      <c r="AH9" t="inlineStr">
        <is>
          <t>4行 0列，源：5 备：13</t>
        </is>
      </c>
      <c r="AJ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K9" t="inlineStr">
        <is>
          <t xml:space="preserve">1行 2列，源：                     备：上海英方股份              </t>
        </is>
      </c>
      <c r="AM9" t="inlineStr">
        <is>
          <t>0行 6列，源：9999-12-31 23:59:59.99999 +00:00 备：2003-11-05 02:00:00.00000 -05:10</t>
        </is>
      </c>
      <c r="AO9" t="inlineStr">
        <is>
          <t>5行 1列，源：None 备：</t>
        </is>
      </c>
      <c r="AP9" t="inlineStr">
        <is>
          <t>3行 0列，源：10 备：6</t>
        </is>
      </c>
      <c r="AQ9" t="inlineStr">
        <is>
          <t>2行 1列，源：b'' 备：</t>
        </is>
      </c>
      <c r="AS9" t="inlineStr">
        <is>
          <t>2行 1列，源：b'' 备：</t>
        </is>
      </c>
      <c r="AT9" t="inlineStr">
        <is>
          <t>1行 2列，源：32767.0 备：-12345</t>
        </is>
      </c>
      <c r="AV9" t="inlineStr">
        <is>
          <t>3行 1列，源：9999-12-31 23:59:59.997000 备：1998-05-05 23:59:59.997</t>
        </is>
      </c>
      <c r="AW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X9" t="inlineStr">
        <is>
          <t>3行 1列，源：9999-12-31 23:59:59.997000 备：1998-05-05 23:59:59.997</t>
        </is>
      </c>
      <c r="AZ9" t="inlineStr">
        <is>
          <t>3行 1列，源：9999-12-31 23:59:59.997000 备：1998-05-05 23:59:59.997</t>
        </is>
      </c>
      <c r="BA9" t="inlineStr">
        <is>
          <t>1行 3列，源：123456 备：0</t>
        </is>
      </c>
      <c r="BB9" t="inlineStr">
        <is>
          <t>4行 0列，源：5 备：107</t>
        </is>
      </c>
      <c r="BC9"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9" t="inlineStr">
        <is>
          <t>3行 1列，源：9999-12-31 23:59:59.997000 备：9999-12-31 23:59:59.997</t>
        </is>
      </c>
      <c r="BE9" t="inlineStr">
        <is>
          <t>4行 0列，源：5 备：13</t>
        </is>
      </c>
      <c r="BH9" t="inlineStr">
        <is>
          <t xml:space="preserve">1行 2列，源：                     备：上海英方股份              </t>
        </is>
      </c>
      <c r="BI9" t="inlineStr">
        <is>
          <t>3行 0列，源：16 备：18</t>
        </is>
      </c>
      <c r="BK9" t="inlineStr">
        <is>
          <t>0行 7列，源：None 备：</t>
        </is>
      </c>
      <c r="BL9" t="inlineStr">
        <is>
          <t>3行 1列，源：9999-12-31 备：1900-01-01</t>
        </is>
      </c>
      <c r="BM9" t="inlineStr">
        <is>
          <t>0行 7列，源：None 备：</t>
        </is>
      </c>
      <c r="BN9" t="inlineStr">
        <is>
          <t>0行 7列，源：None 备：</t>
        </is>
      </c>
      <c r="BO9" t="inlineStr">
        <is>
          <t>0行 6列，源：None 备：</t>
        </is>
      </c>
      <c r="BP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Q9" t="inlineStr">
        <is>
          <t>0行 7列，源：None 备：</t>
        </is>
      </c>
      <c r="BR9" t="inlineStr">
        <is>
          <t>0行 19列，源：True 备：1</t>
        </is>
      </c>
      <c r="BT9" t="inlineStr">
        <is>
          <t xml:space="preserve">1行 2列，源：                     备：更新生僻字               </t>
        </is>
      </c>
      <c r="BV9" t="inlineStr">
        <is>
          <t>3行 3列，源：2046-05-11 14:30:45.120000 备：2046-05-11 14:30:45.12</t>
        </is>
      </c>
      <c r="BW9" t="inlineStr">
        <is>
          <t>1行 2列，源： 备：上海英方股份</t>
        </is>
      </c>
      <c r="BX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A9"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9" t="inlineStr">
        <is>
          <t>0行 7列，源：None 备：</t>
        </is>
      </c>
      <c r="CF9" t="inlineStr">
        <is>
          <t>0行 7列，源：None 备：</t>
        </is>
      </c>
      <c r="CG9" t="inlineStr">
        <is>
          <t>0行 7列，源：None 备：</t>
        </is>
      </c>
      <c r="CH9"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 t="inlineStr">
        <is>
          <t>0行 7列，源：None 备：</t>
        </is>
      </c>
      <c r="CK9" t="inlineStr">
        <is>
          <t>2行 3列，源：None 备：</t>
        </is>
      </c>
      <c r="CL9" t="inlineStr">
        <is>
          <t>1行 4列，源：None 备：</t>
        </is>
      </c>
      <c r="CM9" t="inlineStr">
        <is>
          <t>0行 7列，源：None 备：</t>
        </is>
      </c>
      <c r="CN9" t="inlineStr">
        <is>
          <t>1行 6列，源：2000-05-11 00:30:45.12346 +09:00 备：2013-03-12 02:00:00.00000 -04:25</t>
        </is>
      </c>
      <c r="CO9" t="inlineStr">
        <is>
          <t>3行 1列，源：9999-12-31 备：1900-01-01</t>
        </is>
      </c>
      <c r="CP9" t="inlineStr">
        <is>
          <t>0行 6列，源：9999-12-31 23:59:59.99999 +00:00 备：2013-03-12 02:00:00.00000 -04:25</t>
        </is>
      </c>
      <c r="CQ9" t="inlineStr">
        <is>
          <t>3行 1列，源：9999-12-31 备：1900-01-01</t>
        </is>
      </c>
      <c r="CR9" t="inlineStr">
        <is>
          <t>2行 7列，源：None 备：</t>
        </is>
      </c>
      <c r="CS9"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9" t="inlineStr">
        <is>
          <t>0行 6列，源：23:59:59.999990 备：12:30:45.12346</t>
        </is>
      </c>
      <c r="CU9" t="inlineStr">
        <is>
          <t>3行 1列，源：9999-12-31 备：0001-01-01</t>
        </is>
      </c>
      <c r="CV9"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9" t="inlineStr">
        <is>
          <t>0行 19列，源：False 备：0</t>
        </is>
      </c>
      <c r="CX9" t="inlineStr">
        <is>
          <t>4行 0列，源：5 备：13</t>
        </is>
      </c>
      <c r="CZ9" t="inlineStr">
        <is>
          <t>3行 0列，源：10 备：4</t>
        </is>
      </c>
      <c r="DB9" t="inlineStr">
        <is>
          <t>0行 19列，源：False 备：0</t>
        </is>
      </c>
      <c r="DE9" t="inlineStr">
        <is>
          <t>5行 3列，源：aaaaaaaaaaaaaaaaaaaaaaaaaaaaaa 备：aaaaaaaaaaaaaaaaaaaaaaaaaaaaaaaaaaaaaaaaaaaaaaaaaaaaaaaaaaaaaaaaaaaaaaaaaaaaaaaaaaaaaaaaaaaaaaaaaaaaaaaaaaaaaaaaaaaaaaaaaaaaaaaaaaaaaaaaaaaaaaaaaaaaaaaaaaaaaaaaaaaaaaaaaaaaaaaaaaaaaaaaaaaaaaaaaaaaaaaa</t>
        </is>
      </c>
      <c r="DF9" t="inlineStr">
        <is>
          <t>7行 0列，源：8 备：6</t>
        </is>
      </c>
      <c r="DG9" t="inlineStr">
        <is>
          <t>4行 0列，源：5 备：3</t>
        </is>
      </c>
      <c r="DI9" t="inlineStr">
        <is>
          <t>3行 1列，源：9999-12-31 23:59:59.997000 备：1998-05-05 23:59:59.997</t>
        </is>
      </c>
      <c r="DJ9" t="inlineStr">
        <is>
          <t>0行 19列，源：False 备：0</t>
        </is>
      </c>
      <c r="DK9" t="inlineStr">
        <is>
          <t>0行 9列，源：None 备：</t>
        </is>
      </c>
      <c r="DM9"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9" t="inlineStr">
        <is>
          <t>3行 0列，源：7 备：15</t>
        </is>
      </c>
      <c r="DO9" t="inlineStr">
        <is>
          <t>5行 1列，源：1990-12-31 备：2026-04-17</t>
        </is>
      </c>
      <c r="DP9" t="inlineStr">
        <is>
          <t>1行 2列，源： 备：上海英方股份</t>
        </is>
      </c>
      <c r="DR9" t="inlineStr">
        <is>
          <t>0行 7列，源：None 备：</t>
        </is>
      </c>
      <c r="DS9" t="inlineStr">
        <is>
          <t>2行 1列，源：b'F' 备：46</t>
        </is>
      </c>
      <c r="DT9" t="inlineStr">
        <is>
          <t>0行 7列，源：None 备：</t>
        </is>
      </c>
      <c r="DU9" t="inlineStr">
        <is>
          <t>0行 7列，源：None 备：</t>
        </is>
      </c>
      <c r="DV9" t="inlineStr">
        <is>
          <t>1行 2列，源： 备：更新生僻字</t>
        </is>
      </c>
      <c r="DX9" t="inlineStr">
        <is>
          <t>0行 7列，源：None 备：</t>
        </is>
      </c>
      <c r="DY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Z9"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9" t="inlineStr">
        <is>
          <t>0行 7列，源：None 备：</t>
        </is>
      </c>
      <c r="EC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D9" t="inlineStr">
        <is>
          <t>1行 3列，源：None 备：</t>
        </is>
      </c>
      <c r="EF9" t="inlineStr">
        <is>
          <t>0行 19列，源：False 备：0</t>
        </is>
      </c>
      <c r="EI9" t="inlineStr">
        <is>
          <t>1行 3列，源：1941-05-11 14:30:45.120000 备：1941-05-11 14:30:45.12</t>
        </is>
      </c>
      <c r="EK9" t="inlineStr">
        <is>
          <t>0行 7列，源：None 备：</t>
        </is>
      </c>
      <c r="EL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M9" t="inlineStr">
        <is>
          <t>7行 0列，源：8 备：16</t>
        </is>
      </c>
      <c r="EO9" t="inlineStr">
        <is>
          <t>1行 6列，源：18:10:06.123460 备：12:30:45.12346</t>
        </is>
      </c>
      <c r="EP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Q9" t="inlineStr">
        <is>
          <t>0行 19列，源：False 备：0</t>
        </is>
      </c>
      <c r="ET9" t="inlineStr">
        <is>
          <t>0行 6列，源：00:00:00 备：12:30:45.12346</t>
        </is>
      </c>
      <c r="EW9" t="inlineStr">
        <is>
          <t>0行 6列，源：18:10:06.123460 备：12:30:45.12346</t>
        </is>
      </c>
      <c r="EX9" t="inlineStr">
        <is>
          <t>4行 0列，源：5 备：13</t>
        </is>
      </c>
      <c r="EY9" t="inlineStr">
        <is>
          <t>2行 1列，源：b'0' 备：30</t>
        </is>
      </c>
      <c r="EZ9" t="inlineStr">
        <is>
          <t>0行 19列，源：False 备：0</t>
        </is>
      </c>
      <c r="FA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9" t="inlineStr">
        <is>
          <t>4行 0列，源：5 备：124</t>
        </is>
      </c>
      <c r="FD9" t="inlineStr">
        <is>
          <t>0行 19列，源：False 备：0</t>
        </is>
      </c>
      <c r="FE9" t="inlineStr">
        <is>
          <t>0行 7列，源：None 备：</t>
        </is>
      </c>
      <c r="FG9" t="inlineStr">
        <is>
          <t>4行 0列，源：5 备：13</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c_dtoffset_0列源备映射错误，源端为datetimeoffset None位	期望更改为text	实际备端为datetimeoffset None位</t>
        </is>
      </c>
      <c r="Z10" t="inlineStr">
        <is>
          <t>2行 4列，源：None 备：</t>
        </is>
      </c>
      <c r="AC10" t="inlineStr">
        <is>
          <t>4行 1列，源：2026-04-17 17:16:00 备：2025-05-11 12:00:00</t>
        </is>
      </c>
      <c r="AD10" t="inlineStr">
        <is>
          <t>2行 0列，源：3 备：2</t>
        </is>
      </c>
      <c r="AE10" t="inlineStr">
        <is>
          <t>8行 0列，源：9 备：4</t>
        </is>
      </c>
      <c r="AF10" t="inlineStr">
        <is>
          <t>2行 2列，源：b'\x11"3DV' 备：1122334456</t>
        </is>
      </c>
      <c r="AH10" t="inlineStr">
        <is>
          <t>4行 1列，源：2079-06-05 23:59:00 备：1981-05-11 14:31:00</t>
        </is>
      </c>
      <c r="AJ10" t="inlineStr">
        <is>
          <t>2行 0列，源：3 备：2</t>
        </is>
      </c>
      <c r="AK10" t="inlineStr">
        <is>
          <t xml:space="preserve">1行 2列，源：                     备：上海英方股份              </t>
        </is>
      </c>
      <c r="AM10" t="inlineStr">
        <is>
          <t>0行 7列，源：9999-12-31 23:59:59.999999 +00:00 备：2003-11-05 02:00:00.000000 -05:10</t>
        </is>
      </c>
      <c r="AP10" t="inlineStr">
        <is>
          <t>3行 1列，源：2079-06-05 23:59:00 备：2020-03-01 00:00:00</t>
        </is>
      </c>
      <c r="AQ10" t="inlineStr">
        <is>
          <t>2行 2列，源：b'' 备：</t>
        </is>
      </c>
      <c r="AS10" t="inlineStr">
        <is>
          <t>2行 2列，源：b'' 备：</t>
        </is>
      </c>
      <c r="AT10" t="inlineStr">
        <is>
          <t>1行 5列，源：None 备：</t>
        </is>
      </c>
      <c r="AV10" t="inlineStr">
        <is>
          <t>4行 0列，源：5 备：13</t>
        </is>
      </c>
      <c r="AW10" t="inlineStr">
        <is>
          <t>2行 0列，源：3 备：2</t>
        </is>
      </c>
      <c r="AX10" t="inlineStr">
        <is>
          <t>4行 0列，源：5 备：121</t>
        </is>
      </c>
      <c r="AZ10" t="inlineStr">
        <is>
          <t>4行 0列，源：5 备：13</t>
        </is>
      </c>
      <c r="BA10" t="inlineStr">
        <is>
          <t>1行 4列，源：1000000 备：0</t>
        </is>
      </c>
      <c r="BB10" t="inlineStr">
        <is>
          <t>4行 1列，源：2026-04-17 17:16:32.183000 备：2000-05-11 14:30:29.000</t>
        </is>
      </c>
      <c r="BC10" t="inlineStr">
        <is>
          <t>2行 0列，源：3 备：2</t>
        </is>
      </c>
      <c r="BD10" t="inlineStr">
        <is>
          <t>4行 0列，源：5 备：13</t>
        </is>
      </c>
      <c r="BE10" t="inlineStr">
        <is>
          <t>4行 1列，源：2020-02-29 19:27:31.123000 备：1999-06-06 23:59:59.997</t>
        </is>
      </c>
      <c r="BH10" t="inlineStr">
        <is>
          <t xml:space="preserve">1行 2列，源：                     备：上海英方股份              </t>
        </is>
      </c>
      <c r="BI10" t="inlineStr">
        <is>
          <t>3行 1列，源：2002-06-11 23:59:59.993000 备：2004-12-24 23:59:59.990</t>
        </is>
      </c>
      <c r="BK10" t="inlineStr">
        <is>
          <t>0行 8列，源：None 备：</t>
        </is>
      </c>
      <c r="BL10" t="inlineStr">
        <is>
          <t>4行 0列，源：5 备：3</t>
        </is>
      </c>
      <c r="BM10" t="inlineStr">
        <is>
          <t>0行 8列，源：None 备：</t>
        </is>
      </c>
      <c r="BN10" t="inlineStr">
        <is>
          <t>0行 8列，源：None 备：</t>
        </is>
      </c>
      <c r="BO10" t="inlineStr">
        <is>
          <t>0行 7列，源：None 备：</t>
        </is>
      </c>
      <c r="BP10" t="inlineStr">
        <is>
          <t>2行 0列，源：3 备：2</t>
        </is>
      </c>
      <c r="BQ10" t="inlineStr">
        <is>
          <t>0行 8列，源：None 备：</t>
        </is>
      </c>
      <c r="BR10" t="inlineStr">
        <is>
          <t>1行 0列，源：2 备：10</t>
        </is>
      </c>
      <c r="BT10" t="inlineStr">
        <is>
          <t xml:space="preserve">1行 2列，源：                     备：更新生僻字               </t>
        </is>
      </c>
      <c r="BV10" t="inlineStr">
        <is>
          <t>3行 4列，源：2046-05-11 14:30:45.123000 备：2046-05-11 14:30:45.123</t>
        </is>
      </c>
      <c r="BW10" t="inlineStr">
        <is>
          <t>1行 2列，源： 备：上海英方股份</t>
        </is>
      </c>
      <c r="BX10" t="inlineStr">
        <is>
          <t>2行 0列，源：3 备：123</t>
        </is>
      </c>
      <c r="CA10" t="inlineStr">
        <is>
          <t>2行 0列，源：3 备：2</t>
        </is>
      </c>
      <c r="CC10" t="inlineStr">
        <is>
          <t>2行 0列，源：3 备：2</t>
        </is>
      </c>
      <c r="CD10" t="inlineStr">
        <is>
          <t>0行 8列，源：None 备：</t>
        </is>
      </c>
      <c r="CF10" t="inlineStr">
        <is>
          <t>0行 8列，源：None 备：</t>
        </is>
      </c>
      <c r="CG10" t="inlineStr">
        <is>
          <t>0行 8列，源：None 备：</t>
        </is>
      </c>
      <c r="CH1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0" t="inlineStr">
        <is>
          <t>2行 0列，源：3 备：103</t>
        </is>
      </c>
      <c r="CJ10" t="inlineStr">
        <is>
          <t>0行 8列，源：None 备：</t>
        </is>
      </c>
      <c r="CK10" t="inlineStr">
        <is>
          <t>3行 1列，源：None 备：</t>
        </is>
      </c>
      <c r="CL10" t="inlineStr">
        <is>
          <t>1行 6列，源：None 备：</t>
        </is>
      </c>
      <c r="CM10" t="inlineStr">
        <is>
          <t>0行 8列，源：None 备：</t>
        </is>
      </c>
      <c r="CN10" t="inlineStr">
        <is>
          <t>1行 7列，源：2000-05-11 00:30:45.123457 +09:00 备：2013-03-12 02:00:00.000000 -04:25</t>
        </is>
      </c>
      <c r="CO10" t="inlineStr">
        <is>
          <t>4行 0列，源：5 备：123</t>
        </is>
      </c>
      <c r="CP10" t="inlineStr">
        <is>
          <t>0行 7列，源：9999-12-31 23:59:59.999999 +00:00 备：2013-03-12 02:00:00.000000 -04:25</t>
        </is>
      </c>
      <c r="CQ10" t="inlineStr">
        <is>
          <t>4行 0列，源：5 备：3</t>
        </is>
      </c>
      <c r="CR10" t="inlineStr">
        <is>
          <t>2行 8列，源：None 备：</t>
        </is>
      </c>
      <c r="CS10" t="inlineStr">
        <is>
          <t>2行 0列，源：3 备：2</t>
        </is>
      </c>
      <c r="CT10" t="inlineStr">
        <is>
          <t>0行 7列，源：23:59:59.999999 备：12:30:45.123457</t>
        </is>
      </c>
      <c r="CU10" t="inlineStr">
        <is>
          <t>4行 0列，源：5 备：106</t>
        </is>
      </c>
      <c r="CV10" t="inlineStr">
        <is>
          <t>2行 0列，源：3 备：2</t>
        </is>
      </c>
      <c r="CW10" t="inlineStr">
        <is>
          <t>1行 0列，源：2 备：10</t>
        </is>
      </c>
      <c r="CX10" t="inlineStr">
        <is>
          <t>4行 1列，源：2026-04-17 16:52:00 备：2025-05-11 12:00:00</t>
        </is>
      </c>
      <c r="CZ10" t="inlineStr">
        <is>
          <t>3行 1列，源：2079-06-05 23:59:00 备：2079-06-06 23:59:00</t>
        </is>
      </c>
      <c r="DB10" t="inlineStr">
        <is>
          <t>1行 1列，源：255.0 备：255</t>
        </is>
      </c>
      <c r="DF10" t="inlineStr">
        <is>
          <t>8行 0列，源：9 备：7</t>
        </is>
      </c>
      <c r="DG10" t="inlineStr">
        <is>
          <t>4行 1列，源：2026-04-17 备：0001-01-01</t>
        </is>
      </c>
      <c r="DI10" t="inlineStr">
        <is>
          <t>4行 0列，源：5 备：13</t>
        </is>
      </c>
      <c r="DJ10" t="inlineStr">
        <is>
          <t>1行 0列，源：2 备：10</t>
        </is>
      </c>
      <c r="DK10" t="inlineStr">
        <is>
          <t>0行 10列，源：None 备：</t>
        </is>
      </c>
      <c r="DM1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0" t="inlineStr">
        <is>
          <t>3行 1列，源：2000-05-11 14:30:29 备：2001-04-09 23:59:59.993</t>
        </is>
      </c>
      <c r="DP10" t="inlineStr">
        <is>
          <t>1行 2列，源： 备：上海英方股份</t>
        </is>
      </c>
      <c r="DR10" t="inlineStr">
        <is>
          <t>0行 8列，源：None 备：</t>
        </is>
      </c>
      <c r="DS10" t="inlineStr">
        <is>
          <t>2行 2列，源：b'~!\xd3\xa2\xb7\xbdTest&amp;*\x00\x00\x00\x00\x00\x00\x00\x00' 备：7E21D3A2B7BD54657374262A0000000000000000</t>
        </is>
      </c>
      <c r="DT10" t="inlineStr">
        <is>
          <t>0行 8列，源：None 备：</t>
        </is>
      </c>
      <c r="DU10" t="inlineStr">
        <is>
          <t>0行 8列，源：None 备：</t>
        </is>
      </c>
      <c r="DV10" t="inlineStr">
        <is>
          <t>1行 2列，源： 备：更新生僻字</t>
        </is>
      </c>
      <c r="DX10" t="inlineStr">
        <is>
          <t>0行 8列，源：None 备：</t>
        </is>
      </c>
      <c r="DY10" t="inlineStr">
        <is>
          <t>2行 0列，源：3 备：2</t>
        </is>
      </c>
      <c r="DZ1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10" t="inlineStr">
        <is>
          <t>0行 8列，源：None 备：</t>
        </is>
      </c>
      <c r="EC10" t="inlineStr">
        <is>
          <t>2行 0列，源：3 备：123</t>
        </is>
      </c>
      <c r="ED10" t="inlineStr">
        <is>
          <t>1行 4列，源：None 备：</t>
        </is>
      </c>
      <c r="EF10" t="inlineStr">
        <is>
          <t>1行 0列，源：2 备：10</t>
        </is>
      </c>
      <c r="EI10" t="inlineStr">
        <is>
          <t>1行 4列，源：1941-05-11 14:30:45.123000 备：1941-05-11 14:30:45.123</t>
        </is>
      </c>
      <c r="EK10" t="inlineStr">
        <is>
          <t>0行 8列，源：None 备：</t>
        </is>
      </c>
      <c r="EL10" t="inlineStr">
        <is>
          <t>2行 0列，源：3 备：2</t>
        </is>
      </c>
      <c r="EM10" t="inlineStr">
        <is>
          <t>8行 0列，源：9 备：2</t>
        </is>
      </c>
      <c r="EO10" t="inlineStr">
        <is>
          <t>1行 7列，源：18:10:06.123457 备：09:12:34.123457</t>
        </is>
      </c>
      <c r="EP10" t="inlineStr">
        <is>
          <t>2行 0列，源：3 备：2</t>
        </is>
      </c>
      <c r="EQ10" t="inlineStr">
        <is>
          <t>1行 0列，源：2 备：10</t>
        </is>
      </c>
      <c r="ET10" t="inlineStr">
        <is>
          <t>0行 7列，源：00:00:00 备：12:30:45.123456</t>
        </is>
      </c>
      <c r="EW10" t="inlineStr">
        <is>
          <t>0行 7列，源：18:10:06.123457 备：09:12:34.123457</t>
        </is>
      </c>
      <c r="EX10" t="inlineStr">
        <is>
          <t>4行 1列，源：2026-04-17 17:15:00 备：2025-05-11 12:00:00</t>
        </is>
      </c>
      <c r="EY10" t="inlineStr">
        <is>
          <t>2行 2列，源：b'\x11"3DV\x00\x00\x00\x00\x00\x00\x00\x00\x00\x00\x00\x00\x00\x00\x00' 备：1122334456000000000000000000000000000000</t>
        </is>
      </c>
      <c r="EZ10" t="inlineStr">
        <is>
          <t>1行 0列，源：2 备：10</t>
        </is>
      </c>
      <c r="FA10" t="inlineStr">
        <is>
          <t>2行 0列，源：3 备：103</t>
        </is>
      </c>
      <c r="FB10" t="inlineStr">
        <is>
          <t>4行 1列，源：2026-04-17 17:15:00 备：2079-06-06 23:59:00</t>
        </is>
      </c>
      <c r="FD10" t="inlineStr">
        <is>
          <t>1行 0列，源：2 备：10</t>
        </is>
      </c>
      <c r="FE10" t="inlineStr">
        <is>
          <t>0行 8列，源：None 备：</t>
        </is>
      </c>
      <c r="FG10" t="inlineStr">
        <is>
          <t>4行 1列，源：2026-04-17 17:16:00 备：2025-05-11 12:00:00</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c_dtoffset_1列源备映射错误，源端为datetimeoffset None位	期望更改为text	实际备端为datetimeoffset None位</t>
        </is>
      </c>
      <c r="Z11" t="inlineStr">
        <is>
          <t>2行 5列，源：None 备：</t>
        </is>
      </c>
      <c r="AC11" t="inlineStr">
        <is>
          <t>5行 0列，源：6 备：14</t>
        </is>
      </c>
      <c r="AD11" t="inlineStr">
        <is>
          <t>2行 1列，源：b'' 备：</t>
        </is>
      </c>
      <c r="AE11" t="inlineStr">
        <is>
          <t>9行 0列，源：10 备：5</t>
        </is>
      </c>
      <c r="AF11" t="inlineStr">
        <is>
          <t>2行 3列，源：b'\x89PNG\r\n\x1a\n\x00\x00\x00\rIHDR' 备：89504E470D0A1A0A0000000D49484452</t>
        </is>
      </c>
      <c r="AH11" t="inlineStr">
        <is>
          <t>5行 0列，源：6 备：14</t>
        </is>
      </c>
      <c r="AJ11" t="inlineStr">
        <is>
          <t>2行 1列，源：b'' 备：</t>
        </is>
      </c>
      <c r="AK11"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1" t="inlineStr">
        <is>
          <t>0行 8列，源：9999-12-31 23:59:59.9999999 +00:00 备：2003-11-05 02:00:00.0000000 -05:10</t>
        </is>
      </c>
      <c r="AP11" t="inlineStr">
        <is>
          <t>4行 0列，源：11 备：8</t>
        </is>
      </c>
      <c r="AQ11" t="inlineStr">
        <is>
          <t>2行 3列，源：b'' 备：</t>
        </is>
      </c>
      <c r="AS11" t="inlineStr">
        <is>
          <t>2行 3列，源：b'' 备：</t>
        </is>
      </c>
      <c r="AT11" t="inlineStr">
        <is>
          <t>1行 15列，源：1.23456789012345e-30 备：0.0000000000000</t>
        </is>
      </c>
      <c r="AV11" t="inlineStr">
        <is>
          <t>4行 1列，源：2026-04-17 17:16:23.090000 备：1999-06-06 23:59:59.997</t>
        </is>
      </c>
      <c r="AW11" t="inlineStr">
        <is>
          <t>2行 1列，源：b'' 备：</t>
        </is>
      </c>
      <c r="AX11" t="inlineStr">
        <is>
          <t>4行 1列，源：2026-04-17 17:16:25.287000 备：2023-05-11 00:00:00.123</t>
        </is>
      </c>
      <c r="AZ11" t="inlineStr">
        <is>
          <t>4行 1列，源：2026-04-17 17:16:32.183000 备：1999-06-06 23:59:59.997</t>
        </is>
      </c>
      <c r="BA11" t="inlineStr">
        <is>
          <t>1行 15列，源：123.456789 备：123.4567890000000</t>
        </is>
      </c>
      <c r="BB11" t="inlineStr">
        <is>
          <t>5行 0列，源：6 备：109</t>
        </is>
      </c>
      <c r="BC11" t="inlineStr">
        <is>
          <t xml:space="preserve">2行 1列，源：None 备： </t>
        </is>
      </c>
      <c r="BD11" t="inlineStr">
        <is>
          <t>4行 1列，源：9999-12-31 23:59:59.997000 备：9999-12-31 23:59:59.997</t>
        </is>
      </c>
      <c r="BE11" t="inlineStr">
        <is>
          <t>5行 0列，源：6 备：14</t>
        </is>
      </c>
      <c r="BH11"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1" t="inlineStr">
        <is>
          <t>4行 0列，源：17 备：6</t>
        </is>
      </c>
      <c r="BK11" t="inlineStr">
        <is>
          <t>2行 2列，源：2026-04-17 17:17:22.400000 备：2026-04-17 17:17:22.4</t>
        </is>
      </c>
      <c r="BL11" t="inlineStr">
        <is>
          <t>4行 1列，源：2026-04-17 备：0001-01-01</t>
        </is>
      </c>
      <c r="BM11" t="inlineStr">
        <is>
          <t>1行 0列，源：2 备：123</t>
        </is>
      </c>
      <c r="BN11" t="inlineStr">
        <is>
          <t>2行 2列，源：2026-04-17 17:17:33.400000 备：2026-04-17 17:17:33.4</t>
        </is>
      </c>
      <c r="BO11" t="inlineStr">
        <is>
          <t>0行 8列，源：None 备：</t>
        </is>
      </c>
      <c r="BP11" t="inlineStr">
        <is>
          <t>2行 1列，源：b'\x00' 备：00</t>
        </is>
      </c>
      <c r="BQ11" t="inlineStr">
        <is>
          <t>1行 0列，源：2 备：103</t>
        </is>
      </c>
      <c r="BR11" t="inlineStr">
        <is>
          <t>1行 1列，源：100.0 备：99</t>
        </is>
      </c>
      <c r="BT11"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1" t="inlineStr">
        <is>
          <t>3行 5列，源：2046-05-11 14:30:45.123500 备：2046-05-11 14:30:45.1235</t>
        </is>
      </c>
      <c r="BW11"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 t="inlineStr">
        <is>
          <t>2行 1列，源：b'\x00' 备：00</t>
        </is>
      </c>
      <c r="CA11" t="inlineStr">
        <is>
          <t>2行 1列，源：None 备：</t>
        </is>
      </c>
      <c r="CC11" t="inlineStr">
        <is>
          <t>2行 1列，源：b'\x00' 备：00</t>
        </is>
      </c>
      <c r="CD11" t="inlineStr">
        <is>
          <t>1行 0列，源：2 备：10</t>
        </is>
      </c>
      <c r="CF11" t="inlineStr">
        <is>
          <t>1行 0列，源：2 备：10</t>
        </is>
      </c>
      <c r="CG11" t="inlineStr">
        <is>
          <t>1行 0列，源：2 备：10</t>
        </is>
      </c>
      <c r="CH11"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1" t="inlineStr">
        <is>
          <t>2行 1列，源：b'\x00' 备：00</t>
        </is>
      </c>
      <c r="CJ11" t="inlineStr">
        <is>
          <t>1行 0列，源：2 备：10</t>
        </is>
      </c>
      <c r="CK11" t="inlineStr">
        <is>
          <t>3行 2列，源：None 备：</t>
        </is>
      </c>
      <c r="CL11" t="inlineStr">
        <is>
          <t>1行 8列，源：None 备：</t>
        </is>
      </c>
      <c r="CM11" t="inlineStr">
        <is>
          <t>1行 0列，源：2 备：10</t>
        </is>
      </c>
      <c r="CN11" t="inlineStr">
        <is>
          <t>1行 8列，源：2000-05-11 00:30:45.1234567 +09:00 备：2013-03-12 02:00:00.0000000 -04:25</t>
        </is>
      </c>
      <c r="CO11" t="inlineStr">
        <is>
          <t>4行 1列，源：2026-04-17 备：0001-01-01</t>
        </is>
      </c>
      <c r="CP11" t="inlineStr">
        <is>
          <t>0行 8列，源：9999-12-31 23:59:59.9999999 +00:00 备：2013-03-12 02:00:00.0000000 -04:25</t>
        </is>
      </c>
      <c r="CQ11" t="inlineStr">
        <is>
          <t>4行 1列，源：2026-04-17 备：0001-01-01</t>
        </is>
      </c>
      <c r="CS11" t="inlineStr">
        <is>
          <t>2行 1列，源：b'X' 备：58</t>
        </is>
      </c>
      <c r="CT11" t="inlineStr">
        <is>
          <t>0行 8列，源：23:59:59.999999 备：12:30:45.1234567</t>
        </is>
      </c>
      <c r="CU11" t="inlineStr">
        <is>
          <t>4行 1列，源：2026-04-17 备：2020-02-29</t>
        </is>
      </c>
      <c r="CV11" t="inlineStr">
        <is>
          <t>2行 1列，源：b'X' 备：58</t>
        </is>
      </c>
      <c r="CW11" t="inlineStr">
        <is>
          <t>1行 1列，源：255.0 备：</t>
        </is>
      </c>
      <c r="CX11" t="inlineStr">
        <is>
          <t>5行 0列，源：6 备：14</t>
        </is>
      </c>
      <c r="CZ11" t="inlineStr">
        <is>
          <t>4行 0列，源：11 备：6</t>
        </is>
      </c>
      <c r="DB11" t="inlineStr">
        <is>
          <t>1行 2列，源：32767.0 备：32767</t>
        </is>
      </c>
      <c r="DF11" t="inlineStr">
        <is>
          <t>9行 0列，源：10 备：8</t>
        </is>
      </c>
      <c r="DG11" t="inlineStr">
        <is>
          <t>5行 0列，源：6 备：4</t>
        </is>
      </c>
      <c r="DI11" t="inlineStr">
        <is>
          <t>4行 1列，源：2026-04-17 16:53:49.210000 备：1999-06-06 23:59:59.997</t>
        </is>
      </c>
      <c r="DJ11" t="inlineStr">
        <is>
          <t>1行 1列，源：255.0 备：</t>
        </is>
      </c>
      <c r="DK11" t="inlineStr">
        <is>
          <t>0行 11列，源：None 备：</t>
        </is>
      </c>
      <c r="DM11"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1" t="inlineStr">
        <is>
          <t>4行 0列，源：8 备：16</t>
        </is>
      </c>
      <c r="DP11"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 t="inlineStr">
        <is>
          <t>1行 0列，源：2 备：10</t>
        </is>
      </c>
      <c r="DS11"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T11" t="inlineStr">
        <is>
          <t>1行 0列，源：2 备：10</t>
        </is>
      </c>
      <c r="DU11" t="inlineStr">
        <is>
          <t>0行 9列，源：None 备：</t>
        </is>
      </c>
      <c r="DV11"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1" t="inlineStr">
        <is>
          <t>2行 2列，源：2026-04-17 16:55:35.800000 备：2026-04-17 16:55:35.8</t>
        </is>
      </c>
      <c r="DY11" t="inlineStr">
        <is>
          <t>2行 1列，源：b'' 备：</t>
        </is>
      </c>
      <c r="DZ11" t="inlineStr">
        <is>
          <t>6行 1列，源：None 备：</t>
        </is>
      </c>
      <c r="EB11" t="inlineStr">
        <is>
          <t>1行 0列，源：2 备：10</t>
        </is>
      </c>
      <c r="EC11" t="inlineStr">
        <is>
          <t>2行 1列，源：b'' 备：</t>
        </is>
      </c>
      <c r="ED11" t="inlineStr">
        <is>
          <t>1行 5列，源：None 备：</t>
        </is>
      </c>
      <c r="EF11" t="inlineStr">
        <is>
          <t>1行 1列，源：255.0 备：99</t>
        </is>
      </c>
      <c r="EI11" t="inlineStr">
        <is>
          <t>1行 5列，源：1941-05-11 14:30:45.123500 备：1941-05-11 14:30:45.1235</t>
        </is>
      </c>
      <c r="EK11" t="inlineStr">
        <is>
          <t>1行 0列，源：2 备：10</t>
        </is>
      </c>
      <c r="EL11" t="inlineStr">
        <is>
          <t>2行 1列，源：b'' 备：</t>
        </is>
      </c>
      <c r="EM11" t="inlineStr">
        <is>
          <t>9行 0列，源：10 备：3</t>
        </is>
      </c>
      <c r="EO11" t="inlineStr">
        <is>
          <t>1行 8列，源：18:10:06.123456 备：12:30:45.1234560</t>
        </is>
      </c>
      <c r="EP11" t="inlineStr">
        <is>
          <t>2行 1列，源：b'\x00' 备：00</t>
        </is>
      </c>
      <c r="EQ11" t="inlineStr">
        <is>
          <t>1行 1列，源：255.0 备：99</t>
        </is>
      </c>
      <c r="ET11" t="inlineStr">
        <is>
          <t>0行 8列，源：00:00:00 备：12:30:45.1234560</t>
        </is>
      </c>
      <c r="EW11" t="inlineStr">
        <is>
          <t>0行 8列，源：18:10:06.123456 备：12:30:45.1234560</t>
        </is>
      </c>
      <c r="EX11" t="inlineStr">
        <is>
          <t>5行 0列，源：6 备：14</t>
        </is>
      </c>
      <c r="EY11" t="inlineStr">
        <is>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89504E470D0A1A0A0000000D4948445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Z11" t="inlineStr">
        <is>
          <t>1行 1列，源：255.0 备：99</t>
        </is>
      </c>
      <c r="FA11" t="inlineStr">
        <is>
          <t>2行 1列，源：b'' 备：</t>
        </is>
      </c>
      <c r="FB11" t="inlineStr">
        <is>
          <t>5行 0列，源：6 备：125</t>
        </is>
      </c>
      <c r="FD11" t="inlineStr">
        <is>
          <t>1行 1列，源：255.0 备：99</t>
        </is>
      </c>
      <c r="FE11" t="inlineStr">
        <is>
          <t>1行 0列，源：2 备：10</t>
        </is>
      </c>
      <c r="FG11" t="inlineStr">
        <is>
          <t>5行 0列，源：6 备：14</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c_dtoffset_2列源备映射错误，源端为datetimeoffset None位	期望更改为text	实际备端为datetimeoffset None位</t>
        </is>
      </c>
      <c r="Z12" t="inlineStr">
        <is>
          <t>2行 6列，源：None 备：</t>
        </is>
      </c>
      <c r="AC12" t="inlineStr">
        <is>
          <t>5行 1列，源：2020-03-01 00:00:00 备：2023-12-25 23:59:00</t>
        </is>
      </c>
      <c r="AD12" t="inlineStr">
        <is>
          <t>2行 2列，源：b'' 备：</t>
        </is>
      </c>
      <c r="AE12" t="inlineStr">
        <is>
          <t>10行 0列，源：11 备：6</t>
        </is>
      </c>
      <c r="AF12" t="inlineStr">
        <is>
          <t>3行 1列，源：None 备：</t>
        </is>
      </c>
      <c r="AH12" t="inlineStr">
        <is>
          <t>5行 1列，源：2020-03-01 00:00:00 备：1981-05-11 14:31:00</t>
        </is>
      </c>
      <c r="AJ12" t="inlineStr">
        <is>
          <t>2行 2列，源：b'' 备：</t>
        </is>
      </c>
      <c r="AK12"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2" t="inlineStr">
        <is>
          <t>1行 0列，源：11 备：12</t>
        </is>
      </c>
      <c r="AP12" t="inlineStr">
        <is>
          <t>4行 1列，源：1900-01-02 00:00:00 备：2068-05-11 14:31:00</t>
        </is>
      </c>
      <c r="AQ12" t="inlineStr">
        <is>
          <t>3行 1列，源：b' ' 备：20</t>
        </is>
      </c>
      <c r="AS12" t="inlineStr">
        <is>
          <t>3行 1列，源：None 备：</t>
        </is>
      </c>
      <c r="AT12" t="inlineStr">
        <is>
          <t>1行 16列，源：1.2345669834560371e-20 备：0.000000</t>
        </is>
      </c>
      <c r="AV12" t="inlineStr">
        <is>
          <t>5行 0列，源：6 备：14</t>
        </is>
      </c>
      <c r="AW12" t="inlineStr">
        <is>
          <t>2行 2列，源：b'' 备：</t>
        </is>
      </c>
      <c r="AX12" t="inlineStr">
        <is>
          <t>5行 0列，源：6 备：122</t>
        </is>
      </c>
      <c r="AZ12" t="inlineStr">
        <is>
          <t>5行 0列，源：6 备：14</t>
        </is>
      </c>
      <c r="BA12" t="inlineStr">
        <is>
          <t>1行 16列，源：1.2345669834560371e-20 备：0.000000</t>
        </is>
      </c>
      <c r="BB12" t="inlineStr">
        <is>
          <t>5行 1列，源：2020-02-29 19:27:31.123000 备：1981-05-11 14:30:59.000</t>
        </is>
      </c>
      <c r="BC12" t="inlineStr">
        <is>
          <t xml:space="preserve">2行 2列，源：None 备：                    </t>
        </is>
      </c>
      <c r="BD12" t="inlineStr">
        <is>
          <t>5行 0列，源：6 备：14</t>
        </is>
      </c>
      <c r="BE12" t="inlineStr">
        <is>
          <t>5行 1列，源：2020-02-29 19:27:31.123000 备：2000-05-01 23:59:59.993</t>
        </is>
      </c>
      <c r="BH12"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2" t="inlineStr">
        <is>
          <t>4行 1列，源：2003-11-04 23:59:59.990000 备：2020-02-29 19:27:31.123</t>
        </is>
      </c>
      <c r="BK12" t="inlineStr">
        <is>
          <t>2行 3列，源：2026-04-17 17:17:22.450000 备：2026-04-17 17:17:22.45</t>
        </is>
      </c>
      <c r="BL12" t="inlineStr">
        <is>
          <t>5行 0列，源：6 备：4</t>
        </is>
      </c>
      <c r="BM12" t="inlineStr">
        <is>
          <t>1行 1列，源：1900-01-01 00:00:00 备：2026-04-17 17:17:25</t>
        </is>
      </c>
      <c r="BN12" t="inlineStr">
        <is>
          <t>2行 3列，源：2026-04-17 17:17:33.410000 备：2026-04-17 17:17:33.41</t>
        </is>
      </c>
      <c r="BO12" t="inlineStr">
        <is>
          <t>0行 9列，源：None 备：</t>
        </is>
      </c>
      <c r="BP12" t="inlineStr">
        <is>
          <t>2行 2列，源：b'\x00\x00\x00\x00\x00\x00\x00\x00\x00\x00\x00\x00\x00\x00\x00\x00\x00\x00\x00\x00' 备：0000000000000000000000000000000000000000</t>
        </is>
      </c>
      <c r="BQ12" t="inlineStr">
        <is>
          <t>1行 1列，源：1900-01-01 00:00:00 备：2026-04-17 17:17:33</t>
        </is>
      </c>
      <c r="BR12" t="inlineStr">
        <is>
          <t>1行 2列，源：32767.0 备：0</t>
        </is>
      </c>
      <c r="BT12"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2" t="inlineStr">
        <is>
          <t>3行 6列，源：2046-05-11 14:30:45.123460 备：2046-05-11 14:30:45.12346</t>
        </is>
      </c>
      <c r="BW12"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2" t="inlineStr">
        <is>
          <t>2行 2列，源：b'\x00\x00\x00\x00\x00\x00\x00\x00\x00\x00\x00\x00\x00\x00\x00\x00\x00\x00\x00\x00' 备：0000000000000000000000000000000000000000</t>
        </is>
      </c>
      <c r="CA12" t="inlineStr">
        <is>
          <t>2行 2列，源：None 备：</t>
        </is>
      </c>
      <c r="CC12" t="inlineStr">
        <is>
          <t>2行 2列，源：b'\x00\x00\x00\x00\x00\x00\x00\x00\x00\x00\x00\x00\x00\x00\x00\x00\x00\x00\x00\x00' 备：0000000000000000000000000000000000000000</t>
        </is>
      </c>
      <c r="CD12" t="inlineStr">
        <is>
          <t>1行 1列，源：1900-01-01 00:00:00 +00:00 备：2013-03-12 02:00:00 -04:25</t>
        </is>
      </c>
      <c r="CF12" t="inlineStr">
        <is>
          <t>1行 1列，源：1900-01-01 00:00:00 +00:00 备：2013-03-12 02:00:00 -04:25</t>
        </is>
      </c>
      <c r="CG12" t="inlineStr">
        <is>
          <t>1行 1列，源：1900-01-01 00:00:00 +00:00 备：2013-03-12 02:00:00 -04:25</t>
        </is>
      </c>
      <c r="CH12"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2" t="inlineStr">
        <is>
          <t>2行 2列，源：b'\x00\x00\x00\x00\x00\x00\x00\x00\x00\x00\x00\x00\x00\x00\x00\x00\x00\x00\x00\x00' 备：0000000000000000000000000000000000000000</t>
        </is>
      </c>
      <c r="CJ12" t="inlineStr">
        <is>
          <t>1行 1列，源：1900-01-01 00:00:00 +00:00 备：2013-03-12 02:00:00 -04:25</t>
        </is>
      </c>
      <c r="CK12" t="inlineStr">
        <is>
          <t>3行 3列，源：None 备：</t>
        </is>
      </c>
      <c r="CL12" t="inlineStr">
        <is>
          <t>2行 0列，源：3 备：11</t>
        </is>
      </c>
      <c r="CM12" t="inlineStr">
        <is>
          <t>1行 1列，源：00:00:00 备：12:30:45</t>
        </is>
      </c>
      <c r="CN12" t="inlineStr">
        <is>
          <t>2行 0列，源：3 备：11</t>
        </is>
      </c>
      <c r="CO12" t="inlineStr">
        <is>
          <t>5行 0列，源：6 备：126</t>
        </is>
      </c>
      <c r="CP12" t="inlineStr">
        <is>
          <t>1行 0列，源：6 备：5</t>
        </is>
      </c>
      <c r="CQ12" t="inlineStr">
        <is>
          <t>5行 0列，源：6 备：4</t>
        </is>
      </c>
      <c r="CS12" t="inlineStr">
        <is>
          <t>2行 2列，源：b'This is a test strin' 备：546869732069732061207465737420737472696E</t>
        </is>
      </c>
      <c r="CT12" t="inlineStr">
        <is>
          <t>1行 0列，源：4 备：13</t>
        </is>
      </c>
      <c r="CU12" t="inlineStr">
        <is>
          <t>5行 0列，源：6 备：107</t>
        </is>
      </c>
      <c r="CV12" t="inlineStr">
        <is>
          <t>2行 2列，源：b'This is a test strin' 备：546869732069732061207465737420737472696E</t>
        </is>
      </c>
      <c r="CW12" t="inlineStr">
        <is>
          <t>1行 2列，源：32767.0 备：</t>
        </is>
      </c>
      <c r="CX12" t="inlineStr">
        <is>
          <t>5行 1列，源：2020-03-01 00:00:00 备：2023-12-25 23:59:00</t>
        </is>
      </c>
      <c r="CZ12" t="inlineStr">
        <is>
          <t>4行 1列，源：1900-01-02 00:00:00 备：2020-03-01 00:00:00</t>
        </is>
      </c>
      <c r="DB12" t="inlineStr">
        <is>
          <t>1行 3列，源：2147483647.0 备：2147483647</t>
        </is>
      </c>
      <c r="DF12" t="inlineStr">
        <is>
          <t>10行 0列，源：11 备：9</t>
        </is>
      </c>
      <c r="DG12" t="inlineStr">
        <is>
          <t>5行 1列，源：2020-02-29 备：9999-12-31</t>
        </is>
      </c>
      <c r="DI12" t="inlineStr">
        <is>
          <t>5行 0列，源：6 备：14</t>
        </is>
      </c>
      <c r="DJ12" t="inlineStr">
        <is>
          <t>1行 2列，源：32767.0 备：</t>
        </is>
      </c>
      <c r="DK12" t="inlineStr">
        <is>
          <t>0行 12列，源：None 备：</t>
        </is>
      </c>
      <c r="DM12"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2" t="inlineStr">
        <is>
          <t>4行 1列，源：2068-05-11 14:30:30 备：2002-06-11 23:59:59.993</t>
        </is>
      </c>
      <c r="DP12"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2" t="inlineStr">
        <is>
          <t>1行 1列，源：00:00:00 备：12:30:45</t>
        </is>
      </c>
      <c r="DT12" t="inlineStr">
        <is>
          <t>1行 1列，源：00:00:00 备：12:30:45</t>
        </is>
      </c>
      <c r="DU12" t="inlineStr">
        <is>
          <t>0行 10列，源：None 备：</t>
        </is>
      </c>
      <c r="DV12"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2" t="inlineStr">
        <is>
          <t>2行 3列，源：2026-04-17 16:55:35.770000 备：2026-04-17 16:55:35.77</t>
        </is>
      </c>
      <c r="DY12" t="inlineStr">
        <is>
          <t>2行 2列，源：b'' 备：</t>
        </is>
      </c>
      <c r="EB12" t="inlineStr">
        <is>
          <t>1行 1列，源：00:00:00 备：12:30:45</t>
        </is>
      </c>
      <c r="EC12" t="inlineStr">
        <is>
          <t>2行 2列，源：b'' 备：</t>
        </is>
      </c>
      <c r="ED12" t="inlineStr">
        <is>
          <t>1行 6列，源：None 备：</t>
        </is>
      </c>
      <c r="EF12" t="inlineStr">
        <is>
          <t>1行 2列，源：32767.0 备：-12345</t>
        </is>
      </c>
      <c r="EI12" t="inlineStr">
        <is>
          <t>1行 6列，源：1941-05-11 14:30:45.123460 备：1941-05-11 14:30:45.12346</t>
        </is>
      </c>
      <c r="EK12" t="inlineStr">
        <is>
          <t>1行 1列，源：00:00:00 备：12:30:45</t>
        </is>
      </c>
      <c r="EL12" t="inlineStr">
        <is>
          <t>2行 2列，源：b'' 备：</t>
        </is>
      </c>
      <c r="EM12" t="inlineStr">
        <is>
          <t>10行 0列，源：11 备：4</t>
        </is>
      </c>
      <c r="EO12" t="inlineStr">
        <is>
          <t>2行 0列，源：3 备：11</t>
        </is>
      </c>
      <c r="EP12" t="inlineStr">
        <is>
          <t>2行 2列，源：b'\x00\x00\x00\x00\x00\x00\x00\x00\x00\x00\x00\x00\x00\x00\x00\x00\x00\x00\x00\x00' 备：0000000000000000000000000000000000000000</t>
        </is>
      </c>
      <c r="EQ12" t="inlineStr">
        <is>
          <t>1行 2列，源：32767.0 备：-12345</t>
        </is>
      </c>
      <c r="ET12" t="inlineStr">
        <is>
          <t>1行 0列，源：4 备：11</t>
        </is>
      </c>
      <c r="EW12" t="inlineStr">
        <is>
          <t>1行 0列，源：4 备：11</t>
        </is>
      </c>
      <c r="EX12" t="inlineStr">
        <is>
          <t>5行 1列，源：2020-03-01 00:00:00 备：2023-12-25 23:59:00</t>
        </is>
      </c>
      <c r="EY12" t="inlineStr">
        <is>
          <t>3行 1列，源：None 备：</t>
        </is>
      </c>
      <c r="EZ12" t="inlineStr">
        <is>
          <t>1行 2列，源：32767.0 备：-12345</t>
        </is>
      </c>
      <c r="FA12" t="inlineStr">
        <is>
          <t>2行 2列，源：b'' 备：</t>
        </is>
      </c>
      <c r="FB12" t="inlineStr">
        <is>
          <t>5行 1列，源：2020-03-01 00:00:00 备：2026-04-17 17:15:00</t>
        </is>
      </c>
      <c r="FD12" t="inlineStr">
        <is>
          <t>1行 2列，源：32767.0 备：-12345</t>
        </is>
      </c>
      <c r="FE12" t="inlineStr">
        <is>
          <t>1行 1列，源：1900-01-01 00:00:00 +00:00 备：2013-03-12 02:00:00 -04:25</t>
        </is>
      </c>
      <c r="FG12" t="inlineStr">
        <is>
          <t>5行 1列，源：2020-03-01 00:00:00 备：2023-12-25 23:59:00</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 xml:space="preserve"> NO!  	 c_dtoffset_3列源备映射错误，源端为datetimeoffset None位	期望更改为text	实际备端为datetimeoffset None位</t>
        </is>
      </c>
      <c r="Z13" t="inlineStr">
        <is>
          <t>2行 7列，源：None 备：</t>
        </is>
      </c>
      <c r="AC13" t="inlineStr">
        <is>
          <t>6行 0列，源：7 备：2</t>
        </is>
      </c>
      <c r="AD13" t="inlineStr">
        <is>
          <t>2行 3列，源：b'' 备：</t>
        </is>
      </c>
      <c r="AE13" t="inlineStr">
        <is>
          <t>11行 0列，源：12 备：7</t>
        </is>
      </c>
      <c r="AF13" t="inlineStr">
        <is>
          <t>3行 2列，源：None 备：</t>
        </is>
      </c>
      <c r="AH13" t="inlineStr">
        <is>
          <t>6行 0列，源：7 备：2</t>
        </is>
      </c>
      <c r="AJ13" t="inlineStr">
        <is>
          <t>2行 3列，源：b'' 备：</t>
        </is>
      </c>
      <c r="AK13" t="inlineStr">
        <is>
          <t>2行 0列，源：3 备：11</t>
        </is>
      </c>
      <c r="AM13" t="inlineStr">
        <is>
          <t>1行 1列，源：2003-11-05 02:00:00 -05:10 备：2025-05-12 00:00:00 -14:00</t>
        </is>
      </c>
      <c r="AQ13" t="inlineStr">
        <is>
          <t>3行 2列，源：b'                                                                                                    ' 备：20202020202020202020202020202020202020202020202020202020202020202020202020202020202020202020202020202020202020202020202020202020202020202020202020202020202020202020202020202020202020202020202020202020</t>
        </is>
      </c>
      <c r="AS13" t="inlineStr">
        <is>
          <t>3行 2列，源：None 备：</t>
        </is>
      </c>
      <c r="AT13" t="inlineStr">
        <is>
          <t>1行 19列，源：False 备：0</t>
        </is>
      </c>
      <c r="AV13" t="inlineStr">
        <is>
          <t>5行 1列，源：2020-02-29 19:27:31.123000 备：2000-05-01 23:59:59.993</t>
        </is>
      </c>
      <c r="AW13" t="inlineStr">
        <is>
          <t>2行 3列，源：b'' 备：</t>
        </is>
      </c>
      <c r="AX13" t="inlineStr">
        <is>
          <t>5行 1列，源：2020-02-29 19:27:31.123000 备：2024-05-11 12:00:00.567</t>
        </is>
      </c>
      <c r="AZ13" t="inlineStr">
        <is>
          <t>5行 1列，源：2020-02-29 19:27:31.123000 备：2000-05-01 23:59:59.993</t>
        </is>
      </c>
      <c r="BA13" t="inlineStr">
        <is>
          <t>1行 19列，源：True 备：1</t>
        </is>
      </c>
      <c r="BB13" t="inlineStr">
        <is>
          <t>6行 0列，源：7 备：11</t>
        </is>
      </c>
      <c r="BC13" t="inlineStr">
        <is>
          <t xml:space="preserve">2行 3列，源：None 备：                                                                                                                                                                                                                                                                                                                                                                                                                                                                                                                                                                                                                                                                                                                                                                                                                                                                                                                                                                                                                                                                                                                                                                                                                                                                                                                                                                                                                                                                                                                                                                                                                                                                                                                                                                                                                                                                                                                                                                                                                                                                                                                                                                                                                                                                                                                                                                                                                                                                                                                                                                                                                                                                                                                                                                                                                                                                                                                                                                                                                                                                                                                                                                                                                                                                                                                                                                                                                                                                                                                                                                                                                                            </t>
        </is>
      </c>
      <c r="BD13" t="inlineStr">
        <is>
          <t>5行 1列，源：9999-12-31 23:59:59.997000 备：9999-12-31 23:59:59.997</t>
        </is>
      </c>
      <c r="BE13" t="inlineStr">
        <is>
          <t>6行 0列，源：7 备：15</t>
        </is>
      </c>
      <c r="BH13" t="inlineStr">
        <is>
          <t>2行 0列，源：3 备：11</t>
        </is>
      </c>
      <c r="BI13" t="inlineStr">
        <is>
          <t>5行 0列，源：18 备：7</t>
        </is>
      </c>
      <c r="BK13" t="inlineStr">
        <is>
          <t>2行 4列，源：2026-04-17 17:17:22.449000 备：2026-04-17 17:17:22.449</t>
        </is>
      </c>
      <c r="BL13" t="inlineStr">
        <is>
          <t>5行 1列，源：2020-02-29 备：9999-12-31</t>
        </is>
      </c>
      <c r="BM13" t="inlineStr">
        <is>
          <t>1行 2列，源：1900-01-01 00:00:00 备：2026-04-17 17:17:24.6</t>
        </is>
      </c>
      <c r="BN13" t="inlineStr">
        <is>
          <t>2行 4列，源：2026-04-17 17:17:33.413000 备：2026-04-17 17:17:33.413</t>
        </is>
      </c>
      <c r="BO13" t="inlineStr">
        <is>
          <t>0行 10列，源：None 备：</t>
        </is>
      </c>
      <c r="BP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3" t="inlineStr">
        <is>
          <t>1行 2列，源：1900-01-01 00:00:00 备：2026-04-17 17:17:33.4</t>
        </is>
      </c>
      <c r="BR13" t="inlineStr">
        <is>
          <t>1行 3列，源：123456.0 备：0</t>
        </is>
      </c>
      <c r="BT13" t="inlineStr">
        <is>
          <t>2行 0列，源：3 备：158</t>
        </is>
      </c>
      <c r="BV13" t="inlineStr">
        <is>
          <t>4行 2列，源：2046-05-11 14:30:45.100000 备：2046-05-11 14:30:45.1</t>
        </is>
      </c>
      <c r="BW13" t="inlineStr">
        <is>
          <t>2行 0列，源：3 备：11</t>
        </is>
      </c>
      <c r="BX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13" t="inlineStr">
        <is>
          <t>2行 3列，源：None 备：</t>
        </is>
      </c>
      <c r="CC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3" t="inlineStr">
        <is>
          <t>1行 2列，源：1900-01-01 00:00:00.0 +00:00 备：2013-03-12 02:00:00.0 -04:25</t>
        </is>
      </c>
      <c r="CF13" t="inlineStr">
        <is>
          <t>1行 2列，源：1900-01-01 00:00:00.0 +00:00 备：2013-03-12 02:00:00.0 -04:25</t>
        </is>
      </c>
      <c r="CG13" t="inlineStr">
        <is>
          <t>1行 2列，源：1900-01-01 00:00:00.0 +00:00 备：2013-03-12 02:00:00.0 -04:25</t>
        </is>
      </c>
      <c r="CH13"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13" t="inlineStr">
        <is>
          <t>1行 2列，源：1900-01-01 00:00:00.0 +00:00 备：2013-03-12 02:00:00.0 -04:25</t>
        </is>
      </c>
      <c r="CK13"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3" t="inlineStr">
        <is>
          <t>2行 2列，源：None 备：</t>
        </is>
      </c>
      <c r="CM13" t="inlineStr">
        <is>
          <t>1行 2列，源：00:00:00 备：12:30:45.1</t>
        </is>
      </c>
      <c r="CN13" t="inlineStr">
        <is>
          <t>2行 1列，源：2000-05-11 00:30:45 +09:00 备：2025-05-12 00:00:00 -14:00</t>
        </is>
      </c>
      <c r="CO13" t="inlineStr">
        <is>
          <t>6行 0列，源：7 备：127</t>
        </is>
      </c>
      <c r="CP13" t="inlineStr">
        <is>
          <t>1行 1列，源：2063-05-11 10:30:45 -04:00 备：9999-12-31 23:59:59 +00:00</t>
        </is>
      </c>
      <c r="CQ13" t="inlineStr">
        <is>
          <t>5行 1列，源：2020-02-29 备：9999-12-31</t>
        </is>
      </c>
      <c r="CS13"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3" t="inlineStr">
        <is>
          <t>1行 1列，源：12:30:45 备：</t>
        </is>
      </c>
      <c r="CU13" t="inlineStr">
        <is>
          <t>5行 1列，源：2020-02-29 备：1970-01-01</t>
        </is>
      </c>
      <c r="CV13"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3" t="inlineStr">
        <is>
          <t>1行 3列，源：2147483647.0 备：</t>
        </is>
      </c>
      <c r="CX13" t="inlineStr">
        <is>
          <t>6行 0列，源：7 备：2</t>
        </is>
      </c>
      <c r="CZ13" t="inlineStr">
        <is>
          <t>5行 0列，源：12 备：9</t>
        </is>
      </c>
      <c r="DB13" t="inlineStr">
        <is>
          <t>1行 4列，源：9.223372036854776e+18 备：9223372036854775807</t>
        </is>
      </c>
      <c r="DG13" t="inlineStr">
        <is>
          <t>6行 0列，源：7 备：5</t>
        </is>
      </c>
      <c r="DI13" t="inlineStr">
        <is>
          <t>5行 1列，源：2020-02-29 19:27:31.123000 备：2000-05-01 23:59:59.993</t>
        </is>
      </c>
      <c r="DJ13" t="inlineStr">
        <is>
          <t>1行 3列，源：2147483647.0 备：</t>
        </is>
      </c>
      <c r="DK13" t="inlineStr">
        <is>
          <t>0行 13列，源：None 备：</t>
        </is>
      </c>
      <c r="DM13"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3" t="inlineStr">
        <is>
          <t>5行 0列，源：9 备：18</t>
        </is>
      </c>
      <c r="DP13" t="inlineStr">
        <is>
          <t>2行 0列，源：3 备：11</t>
        </is>
      </c>
      <c r="DR13" t="inlineStr">
        <is>
          <t>1行 2列，源：00:00:00 备：12:30:45.1</t>
        </is>
      </c>
      <c r="DT13" t="inlineStr">
        <is>
          <t>1行 2列，源：00:00:00 备：12:30:45.1</t>
        </is>
      </c>
      <c r="DU13" t="inlineStr">
        <is>
          <t>0行 11列，源：None 备：</t>
        </is>
      </c>
      <c r="DV13" t="inlineStr">
        <is>
          <t>2行 0列，源：3 备：158</t>
        </is>
      </c>
      <c r="DX13" t="inlineStr">
        <is>
          <t>2行 4列，源：2026-04-17 16:55:35.769000 备：2026-04-17 16:55:35.769</t>
        </is>
      </c>
      <c r="DY13" t="inlineStr">
        <is>
          <t>2行 3列，源：b'' 备：</t>
        </is>
      </c>
      <c r="EB13" t="inlineStr">
        <is>
          <t>1行 2列，源：00:00:00 备：12:30:45.1</t>
        </is>
      </c>
      <c r="EC13" t="inlineStr">
        <is>
          <t>2行 3列，源：b'' 备：</t>
        </is>
      </c>
      <c r="ED13" t="inlineStr">
        <is>
          <t>1行 7列，源：None 备：</t>
        </is>
      </c>
      <c r="EF13" t="inlineStr">
        <is>
          <t>1行 3列，源：2147483647.0 备：-123456789</t>
        </is>
      </c>
      <c r="EI13" t="inlineStr">
        <is>
          <t>5行 1列，源：None 备：</t>
        </is>
      </c>
      <c r="EK13" t="inlineStr">
        <is>
          <t>1行 2列，源：00:00:00 备：12:30:45.1</t>
        </is>
      </c>
      <c r="EL13" t="inlineStr">
        <is>
          <t>2行 3列，源：b'' 备：</t>
        </is>
      </c>
      <c r="EM13" t="inlineStr">
        <is>
          <t>11行 0列，源：12 备：5</t>
        </is>
      </c>
      <c r="EO13" t="inlineStr">
        <is>
          <t>2行 1列，源：23:59:59 备：12:30:45</t>
        </is>
      </c>
      <c r="EP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3" t="inlineStr">
        <is>
          <t>1行 3列，源：2147483647.0 备：-123456789</t>
        </is>
      </c>
      <c r="ET13" t="inlineStr">
        <is>
          <t>2行 0列，源：9 备：12</t>
        </is>
      </c>
      <c r="EW13" t="inlineStr">
        <is>
          <t>1行 1列，源：09:12:34 备：12:30:45</t>
        </is>
      </c>
      <c r="EX13" t="inlineStr">
        <is>
          <t>6行 0列，源：7 备：2</t>
        </is>
      </c>
      <c r="EY13" t="inlineStr">
        <is>
          <t>3行 2列，源：None 备：</t>
        </is>
      </c>
      <c r="EZ13" t="inlineStr">
        <is>
          <t>1行 3列，源：2147483647.0 备：-123456789</t>
        </is>
      </c>
      <c r="FA13" t="inlineStr">
        <is>
          <t>2行 3列，源：b'' 备：</t>
        </is>
      </c>
      <c r="FB13" t="inlineStr">
        <is>
          <t>6行 0列，源：7 备：126</t>
        </is>
      </c>
      <c r="FD13" t="inlineStr">
        <is>
          <t>1行 3列，源：2147483647.0 备：-123456789</t>
        </is>
      </c>
      <c r="FE13" t="inlineStr">
        <is>
          <t>1行 2列，源：1900-01-01 00:00:00.0 +00:00 备：2013-03-12 02:00:00.0 -04:25</t>
        </is>
      </c>
      <c r="FG13" t="inlineStr">
        <is>
          <t>6行 0列，源：7 备：2</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c_dtoffset_4列源备映射错误，源端为datetimeoffset None位	期望更改为text	实际备端为datetimeoffset None位</t>
        </is>
      </c>
      <c r="Z14" t="inlineStr">
        <is>
          <t>2行 8列，源：None 备：</t>
        </is>
      </c>
      <c r="AC14" t="inlineStr">
        <is>
          <t>6行 1列，源：2000-05-11 14:30:00 备：1900-01-01 00:00:00</t>
        </is>
      </c>
      <c r="AD14" t="inlineStr">
        <is>
          <t>3行 0列，源：4 备：3</t>
        </is>
      </c>
      <c r="AE14" t="inlineStr">
        <is>
          <t>12行 0列，源：13 备：8</t>
        </is>
      </c>
      <c r="AF14" t="inlineStr">
        <is>
          <t>3行 3列，源：None 备：</t>
        </is>
      </c>
      <c r="AH14" t="inlineStr">
        <is>
          <t>6行 1列，源：2079-06-05 23:59:00 备：2026-04-17 17:16:00</t>
        </is>
      </c>
      <c r="AJ14" t="inlineStr">
        <is>
          <t>3行 0列，源：4 备：3</t>
        </is>
      </c>
      <c r="AK14" t="inlineStr">
        <is>
          <t>2行 1列，源：  备：1</t>
        </is>
      </c>
      <c r="AM14" t="inlineStr">
        <is>
          <t>1行 2列，源：2003-11-05 02:00:00.0 -05:10 备：2025-05-12 00:00:00.0 -14:00</t>
        </is>
      </c>
      <c r="AQ14"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S14" t="inlineStr">
        <is>
          <t>3行 3列，源：None 备：</t>
        </is>
      </c>
      <c r="AT14" t="inlineStr">
        <is>
          <t>2行 0列，源：3 备：11</t>
        </is>
      </c>
      <c r="AV14" t="inlineStr">
        <is>
          <t>6行 0列，源：7 备：15</t>
        </is>
      </c>
      <c r="AW14" t="inlineStr">
        <is>
          <t>3行 0列，源：4 备：3</t>
        </is>
      </c>
      <c r="AX14" t="inlineStr">
        <is>
          <t>6行 0列，源：7 备：123</t>
        </is>
      </c>
      <c r="AZ14" t="inlineStr">
        <is>
          <t>6行 0列，源：7 备：15</t>
        </is>
      </c>
      <c r="BA14" t="inlineStr">
        <is>
          <t>2行 0列，源：3 备：11</t>
        </is>
      </c>
      <c r="BB14" t="inlineStr">
        <is>
          <t>6行 1列，源：2000-05-11 14:30:29 备：1997-04-04 23:59:59.997</t>
        </is>
      </c>
      <c r="BC14" t="inlineStr">
        <is>
          <t>3行 0列，源：4 备：3</t>
        </is>
      </c>
      <c r="BD14" t="inlineStr">
        <is>
          <t>6行 0列，源：7 备：15</t>
        </is>
      </c>
      <c r="BE14" t="inlineStr">
        <is>
          <t>6行 1列，源：2020-02-29 19:27:31.123000 备：2001-04-09 23:59:59.993</t>
        </is>
      </c>
      <c r="BH14" t="inlineStr">
        <is>
          <t>2行 1列，源：  备：1</t>
        </is>
      </c>
      <c r="BI14" t="inlineStr">
        <is>
          <t>5行 1列，源：2004-12-24 23:59:59.990000 备：2000-05-11 14:30:29.000</t>
        </is>
      </c>
      <c r="BK14" t="inlineStr">
        <is>
          <t>2行 5列，源：2026-04-17 17:17:22.448700 备：2026-04-17 17:17:22.4487</t>
        </is>
      </c>
      <c r="BL14" t="inlineStr">
        <is>
          <t>6行 0列，源：7 备：5</t>
        </is>
      </c>
      <c r="BM14" t="inlineStr">
        <is>
          <t>1行 3列，源：1900-01-01 00:00:00 备：2026-04-17 17:17:24.63</t>
        </is>
      </c>
      <c r="BN14" t="inlineStr">
        <is>
          <t>2行 5列，源：2026-04-17 17:17:33.413300 备：2026-04-17 17:17:33.4133</t>
        </is>
      </c>
      <c r="BO14" t="inlineStr">
        <is>
          <t>0行 11列，源：None 备：</t>
        </is>
      </c>
      <c r="BP14" t="inlineStr">
        <is>
          <t>3行 0列，源：4 备：3</t>
        </is>
      </c>
      <c r="BQ14" t="inlineStr">
        <is>
          <t>1行 3列，源：1900-01-01 00:00:00 备：2026-04-17 17:17:33.41</t>
        </is>
      </c>
      <c r="BR14" t="inlineStr">
        <is>
          <t>1行 4列，源：1000000.0 备：0</t>
        </is>
      </c>
      <c r="BT14" t="inlineStr">
        <is>
          <t>2行 1列，源：A 备：试</t>
        </is>
      </c>
      <c r="BV14" t="inlineStr">
        <is>
          <t>4行 3列，源：2046-05-11 14:30:45.120000 备：2046-05-11 14:30:45.12</t>
        </is>
      </c>
      <c r="BW14" t="inlineStr">
        <is>
          <t>2行 1列，源：  备：1</t>
        </is>
      </c>
      <c r="BX14" t="inlineStr">
        <is>
          <t>3行 0列，源：4 备：124</t>
        </is>
      </c>
      <c r="CA14" t="inlineStr">
        <is>
          <t>3行 0列，源：4 备：3</t>
        </is>
      </c>
      <c r="CC14" t="inlineStr">
        <is>
          <t>3行 0列，源：4 备：3</t>
        </is>
      </c>
      <c r="CD14" t="inlineStr">
        <is>
          <t>1行 3列，源：1900-01-01 00:00:00.00 +00:00 备：2013-03-12 02:00:00.00 -04:25</t>
        </is>
      </c>
      <c r="CF14" t="inlineStr">
        <is>
          <t>1行 3列，源：1900-01-01 00:00:00.00 +00:00 备：2013-03-12 02:00:00.00 -04:25</t>
        </is>
      </c>
      <c r="CG14" t="inlineStr">
        <is>
          <t>1行 3列，源：1900-01-01 00:00:00.00 +00:00 备：2013-03-12 02:00:00.00 -04:25</t>
        </is>
      </c>
      <c r="CH14"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4" t="inlineStr">
        <is>
          <t>3行 0列，源：4 备：104</t>
        </is>
      </c>
      <c r="CJ14" t="inlineStr">
        <is>
          <t>1行 3列，源：1900-01-01 00:00:00.00 +00:00 备：2013-03-12 02:00:00.00 -04:25</t>
        </is>
      </c>
      <c r="CK14"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4" t="inlineStr">
        <is>
          <t>2行 4列，源：None 备：</t>
        </is>
      </c>
      <c r="CM14" t="inlineStr">
        <is>
          <t>1行 3列，源：00:00:00 备：12:30:45.12</t>
        </is>
      </c>
      <c r="CN14" t="inlineStr">
        <is>
          <t>2行 2列，源：2000-05-11 00:30:45.1 +09:00 备：2025-05-12 00:00:00.0 -14:00</t>
        </is>
      </c>
      <c r="CO14" t="inlineStr">
        <is>
          <t>7行 0列，源：8 备：128</t>
        </is>
      </c>
      <c r="CP14" t="inlineStr">
        <is>
          <t>1行 2列，源：2063-05-11 10:30:45.1 -04:00 备：9999-12-31 23:59:59.9 +00:00</t>
        </is>
      </c>
      <c r="CQ14" t="inlineStr">
        <is>
          <t>6行 0列，源：7 备：5</t>
        </is>
      </c>
      <c r="CS14" t="inlineStr">
        <is>
          <t>3行 0列，源：4 备：3</t>
        </is>
      </c>
      <c r="CT14" t="inlineStr">
        <is>
          <t>1行 2列，源：12:30:45 备：00:00:01.1</t>
        </is>
      </c>
      <c r="CU14" t="inlineStr">
        <is>
          <t>6行 0列，源：7 备：108</t>
        </is>
      </c>
      <c r="CV14" t="inlineStr">
        <is>
          <t>3行 0列，源：4 备：3</t>
        </is>
      </c>
      <c r="CW14" t="inlineStr">
        <is>
          <t>1行 4列，源：9.223372036854776e+18 备：</t>
        </is>
      </c>
      <c r="CX14" t="inlineStr">
        <is>
          <t>6行 1列，源：2000-05-11 14:30:00 备：1900-01-01 00:00:00</t>
        </is>
      </c>
      <c r="CZ14" t="inlineStr">
        <is>
          <t>5行 1列，源：1990-11-26 00:01:00 备：1981-05-11 14:31:00</t>
        </is>
      </c>
      <c r="DB14" t="inlineStr">
        <is>
          <t>1行 15列，源：1.79e+308 备：1.7900000000000e+308</t>
        </is>
      </c>
      <c r="DG14" t="inlineStr">
        <is>
          <t>6行 1列，源：1970-01-01 备：2026-04-17</t>
        </is>
      </c>
      <c r="DI14" t="inlineStr">
        <is>
          <t>6行 0列，源：7 备：15</t>
        </is>
      </c>
      <c r="DJ14" t="inlineStr">
        <is>
          <t>1行 4列，源：9.223372036854776e+18 备：</t>
        </is>
      </c>
      <c r="DK14" t="inlineStr">
        <is>
          <t>0行 14列，源：None 备：</t>
        </is>
      </c>
      <c r="DN14" t="inlineStr">
        <is>
          <t>5行 1列，源：1981-05-11 14:30:59 备：2004-12-24 23:59:59.990</t>
        </is>
      </c>
      <c r="DP14" t="inlineStr">
        <is>
          <t>2行 1列，源：  备：1</t>
        </is>
      </c>
      <c r="DR14" t="inlineStr">
        <is>
          <t>1行 3列，源：00:00:00 备：12:30:45.12</t>
        </is>
      </c>
      <c r="DT14" t="inlineStr">
        <is>
          <t>1行 3列，源：00:00:00 备：12:30:45.12</t>
        </is>
      </c>
      <c r="DU14" t="inlineStr">
        <is>
          <t>0行 12列，源：None 备：</t>
        </is>
      </c>
      <c r="DV14" t="inlineStr">
        <is>
          <t>2行 1列，源：A 备：试</t>
        </is>
      </c>
      <c r="DX14" t="inlineStr">
        <is>
          <t>2行 5列，源：2026-04-17 16:55:35.768700 备：2026-04-17 16:55:35.7687</t>
        </is>
      </c>
      <c r="DY14" t="inlineStr">
        <is>
          <t>3行 0列，源：4 备：3</t>
        </is>
      </c>
      <c r="EB14" t="inlineStr">
        <is>
          <t>1行 3列，源：00:00:00 备：12:30:45.12</t>
        </is>
      </c>
      <c r="EC14" t="inlineStr">
        <is>
          <t>3行 0列，源：4 备：124</t>
        </is>
      </c>
      <c r="ED14" t="inlineStr">
        <is>
          <t>1行 8列，源：None 备：</t>
        </is>
      </c>
      <c r="EF14" t="inlineStr">
        <is>
          <t>1行 4列，源：9.223372036854776e+18 备：-123456789012345</t>
        </is>
      </c>
      <c r="EI14" t="inlineStr">
        <is>
          <t>5行 2列，源：None 备：</t>
        </is>
      </c>
      <c r="EK14" t="inlineStr">
        <is>
          <t>1行 3列，源：00:00:00 备：12:30:45.12</t>
        </is>
      </c>
      <c r="EL14" t="inlineStr">
        <is>
          <t>3行 0列，源：4 备：3</t>
        </is>
      </c>
      <c r="EM14" t="inlineStr">
        <is>
          <t>12行 0列，源：13 备：6</t>
        </is>
      </c>
      <c r="EO14" t="inlineStr">
        <is>
          <t>2行 2列，源：23:59:59.900000 备：12:30:45.1</t>
        </is>
      </c>
      <c r="EP14" t="inlineStr">
        <is>
          <t>3行 0列，源：4 备：3</t>
        </is>
      </c>
      <c r="EQ14" t="inlineStr">
        <is>
          <t>1行 4列，源：9.223372036854776e+18 备：-123456789012345</t>
        </is>
      </c>
      <c r="ET14" t="inlineStr">
        <is>
          <t>2行 1列，源：12:30:45 备：23:59:59</t>
        </is>
      </c>
      <c r="EW14" t="inlineStr">
        <is>
          <t>1行 3列，源：09:12:34.120000 备：12:30:45.12</t>
        </is>
      </c>
      <c r="EX14" t="inlineStr">
        <is>
          <t>6行 1列，源：2000-05-11 14:30:00 备：1900-01-01 00:00:00</t>
        </is>
      </c>
      <c r="EY14" t="inlineStr">
        <is>
          <t>3行 3列，源：None 备：</t>
        </is>
      </c>
      <c r="EZ14" t="inlineStr">
        <is>
          <t>1行 4列，源：9.223372036854776e+18 备：-123456789012345</t>
        </is>
      </c>
      <c r="FA14" t="inlineStr">
        <is>
          <t>3行 0列，源：4 备：104</t>
        </is>
      </c>
      <c r="FB14" t="inlineStr">
        <is>
          <t>6行 1列，源：2000-05-11 14:30:00 备：2020-03-01 00:00:00</t>
        </is>
      </c>
      <c r="FD14" t="inlineStr">
        <is>
          <t>1行 4列，源：9.223372036854776e+18 备：-123456789012345</t>
        </is>
      </c>
      <c r="FE14" t="inlineStr">
        <is>
          <t>1行 3列，源：1900-01-01 00:00:00.00 +00:00 备：2013-03-12 02:00:00.00 -04:25</t>
        </is>
      </c>
      <c r="FG14" t="inlineStr">
        <is>
          <t>6行 1列，源：2000-05-11 14:30:00 备：1900-01-01 00:00:00</t>
        </is>
      </c>
    </row>
    <row r="15">
      <c r="B15" t="inlineStr">
        <is>
          <t>NULL</t>
        </is>
      </c>
      <c r="C15" t="inlineStr">
        <is>
          <t>NULL</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c_dtoffset_5列源备映射错误，源端为datetimeoffset None位	期望更改为text	实际备端为datetimeoffset None位</t>
        </is>
      </c>
      <c r="AC15" t="inlineStr">
        <is>
          <t>7行 0列，源：8 备：27</t>
        </is>
      </c>
      <c r="AD15" t="inlineStr">
        <is>
          <t>3行 1列，源：b' ' 备：</t>
        </is>
      </c>
      <c r="AE15" t="inlineStr">
        <is>
          <t>13行 0列，源：14 备：9</t>
        </is>
      </c>
      <c r="AF15" t="inlineStr">
        <is>
          <t>4行 1列，源：b'f' 备：66</t>
        </is>
      </c>
      <c r="AH15" t="inlineStr">
        <is>
          <t>7行 0列，源：8 备：3</t>
        </is>
      </c>
      <c r="AJ15" t="inlineStr">
        <is>
          <t>3行 1列，源：b' ' 备：</t>
        </is>
      </c>
      <c r="AK15" t="inlineStr">
        <is>
          <t>2行 1列，源：  备：1</t>
        </is>
      </c>
      <c r="AM15" t="inlineStr">
        <is>
          <t>1行 3列，源：2003-11-05 02:00:00.00 -05:10 备：2025-05-12 00:00:00.00 -14:00</t>
        </is>
      </c>
      <c r="AQ15" t="inlineStr">
        <is>
          <t>4行 1列，源：b'TestData' 备：5465737444617461</t>
        </is>
      </c>
      <c r="AT15" t="inlineStr">
        <is>
          <t>2行 2列，源：nan 备：20000</t>
        </is>
      </c>
      <c r="AV15" t="inlineStr">
        <is>
          <t>6行 1列，源：2000-05-11 14:30:29 备：2001-04-09 23:59:59.993</t>
        </is>
      </c>
      <c r="AW15" t="inlineStr">
        <is>
          <t>3行 1列，源：b' ' 备：</t>
        </is>
      </c>
      <c r="AX15" t="inlineStr">
        <is>
          <t>6行 1列，源：2000-05-11 14:30:29 备：2025-01-01 00:00:00.233</t>
        </is>
      </c>
      <c r="AZ15" t="inlineStr">
        <is>
          <t>6行 1列，源：2000-05-11 14:30:29 备：2001-04-09 23:59:59.993</t>
        </is>
      </c>
      <c r="BA15" t="inlineStr">
        <is>
          <t>2行 2列，源：0.0 备：0</t>
        </is>
      </c>
      <c r="BB15" t="inlineStr">
        <is>
          <t>7行 0列，源：8 备：110</t>
        </is>
      </c>
      <c r="BC15" t="inlineStr">
        <is>
          <t>4行 0列，源：5 备：4</t>
        </is>
      </c>
      <c r="BD15" t="inlineStr">
        <is>
          <t>6行 1列，源：9999-12-31 23:59:59.997000 备：9999-12-31 23:59:59.997</t>
        </is>
      </c>
      <c r="BE15" t="inlineStr">
        <is>
          <t>7行 0列，源：8 备：16</t>
        </is>
      </c>
      <c r="BH15" t="inlineStr">
        <is>
          <t>2行 1列，源：  备：1</t>
        </is>
      </c>
      <c r="BK15" t="inlineStr">
        <is>
          <t>2行 6列，源：2026-04-17 17:17:22.448700 备：2026-04-17 17:17:22.44870</t>
        </is>
      </c>
      <c r="BL15" t="inlineStr">
        <is>
          <t>6行 1列，源：1970-01-01 备：2026-04-17</t>
        </is>
      </c>
      <c r="BM15" t="inlineStr">
        <is>
          <t>1行 4列，源：1900-01-01 00:00:00 备：2026-04-17 17:17:24.631</t>
        </is>
      </c>
      <c r="BN15" t="inlineStr">
        <is>
          <t>2行 6列，源：2026-04-17 17:17:33.413300 备：2026-04-17 17:17:33.41330</t>
        </is>
      </c>
      <c r="BO15" t="inlineStr">
        <is>
          <t>0行 12列，源：None 备：</t>
        </is>
      </c>
      <c r="BP15" t="inlineStr">
        <is>
          <t>3行 1列，源：b' ' 备：00</t>
        </is>
      </c>
      <c r="BQ15" t="inlineStr">
        <is>
          <t>1行 4列，源：1900-01-01 00:00:00 备：2026-04-17 17:17:33.413</t>
        </is>
      </c>
      <c r="BR15" t="inlineStr">
        <is>
          <t>1行 15列，源：123.456789 备：123.4567890000000</t>
        </is>
      </c>
      <c r="BT15" t="inlineStr">
        <is>
          <t>2行 1列，源：A 备：试</t>
        </is>
      </c>
      <c r="BV15" t="inlineStr">
        <is>
          <t>4行 4列，源：2046-05-11 14:30:45.123000 备：2046-05-11 14:30:45.123</t>
        </is>
      </c>
      <c r="BW15" t="inlineStr">
        <is>
          <t>2行 1列，源：  备：1</t>
        </is>
      </c>
      <c r="BX15" t="inlineStr">
        <is>
          <t>3行 1列，源：b' ' 备：20</t>
        </is>
      </c>
      <c r="CA15" t="inlineStr">
        <is>
          <t>4行 0列，源：5 备：4</t>
        </is>
      </c>
      <c r="CC15" t="inlineStr">
        <is>
          <t>3行 1列，源：b' ' 备：00</t>
        </is>
      </c>
      <c r="CD15" t="inlineStr">
        <is>
          <t>1行 4列，源：1900-01-01 00:00:00.000 +00:00 备：2013-03-12 02:00:00.000 -04:25</t>
        </is>
      </c>
      <c r="CF15" t="inlineStr">
        <is>
          <t>1行 4列，源：1900-01-01 00:00:00.000 +00:00 备：2013-03-12 02:00:00.000 -04:25</t>
        </is>
      </c>
      <c r="CG15" t="inlineStr">
        <is>
          <t>1行 4列，源：1900-01-01 00:00:00.000 +00:00 备：2013-03-12 02:00:00.000 -04:25</t>
        </is>
      </c>
      <c r="CI15" t="inlineStr">
        <is>
          <t>3行 1列，源：b' ' 备：20</t>
        </is>
      </c>
      <c r="CJ15" t="inlineStr">
        <is>
          <t>1行 4列，源：1900-01-01 00:00:00.000 +00:00 备：2013-03-12 02:00:00.000 -04:25</t>
        </is>
      </c>
      <c r="CK15"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5" t="inlineStr">
        <is>
          <t>2行 6列，源：None 备：</t>
        </is>
      </c>
      <c r="CM15" t="inlineStr">
        <is>
          <t>1行 4列，源：00:00:00 备：12:30:45.123</t>
        </is>
      </c>
      <c r="CN15" t="inlineStr">
        <is>
          <t>2行 3列，源：2000-05-11 00:30:45.12 +09:00 备：2025-05-12 00:00:00.00 -14:00</t>
        </is>
      </c>
      <c r="CO15" t="inlineStr">
        <is>
          <t>8行 0列，源：9 备：130</t>
        </is>
      </c>
      <c r="CP15" t="inlineStr">
        <is>
          <t>1行 3列，源：2063-05-11 10:30:45.12 -04:00 备：9999-12-31 23:59:59.99 +00:00</t>
        </is>
      </c>
      <c r="CQ15" t="inlineStr">
        <is>
          <t>6行 1列，源：1970-01-01 备：2026-04-17</t>
        </is>
      </c>
      <c r="CS15" t="inlineStr">
        <is>
          <t>3行 1列，源：b'X' 备：58</t>
        </is>
      </c>
      <c r="CT15" t="inlineStr">
        <is>
          <t>1行 3列，源：12:30:45 备：</t>
        </is>
      </c>
      <c r="CU15" t="inlineStr">
        <is>
          <t>6行 1列，源：1970-01-01 备：0001-01-02</t>
        </is>
      </c>
      <c r="CV15" t="inlineStr">
        <is>
          <t>3行 1列，源：b' ' 备：58</t>
        </is>
      </c>
      <c r="CW15" t="inlineStr">
        <is>
          <t>1行 15列，源：1.79e+308 备：</t>
        </is>
      </c>
      <c r="CX15" t="inlineStr">
        <is>
          <t>7行 0列，源：8 备：3</t>
        </is>
      </c>
      <c r="DB15" t="inlineStr">
        <is>
          <t>1行 16列，源：3.3999999521443642e+38 备：339999995214436424907732413799364296704.000000</t>
        </is>
      </c>
      <c r="DG15" t="inlineStr">
        <is>
          <t>7行 0列，源：8 备：6</t>
        </is>
      </c>
      <c r="DI15" t="inlineStr">
        <is>
          <t>6行 1列，源：2000-05-11 14:30:29 备：2001-04-09 23:59:59.993</t>
        </is>
      </c>
      <c r="DJ15" t="inlineStr">
        <is>
          <t>1行 15列，源：1.79e+308 备：</t>
        </is>
      </c>
      <c r="DK15" t="inlineStr">
        <is>
          <t>0行 15列，源：None 备：</t>
        </is>
      </c>
      <c r="DN15" t="inlineStr">
        <is>
          <t>6行 0列，源：11 备：21</t>
        </is>
      </c>
      <c r="DP15" t="inlineStr">
        <is>
          <t>2行 1列，源：  备：1</t>
        </is>
      </c>
      <c r="DR15" t="inlineStr">
        <is>
          <t>1行 4列，源：00:00:00 备：12:30:45.123</t>
        </is>
      </c>
      <c r="DT15" t="inlineStr">
        <is>
          <t>1行 4列，源：00:00:00 备：12:30:45.123</t>
        </is>
      </c>
      <c r="DU15" t="inlineStr">
        <is>
          <t>0行 13列，源：None 备：</t>
        </is>
      </c>
      <c r="DV15" t="inlineStr">
        <is>
          <t>2行 1列，源：A 备：试</t>
        </is>
      </c>
      <c r="DX15" t="inlineStr">
        <is>
          <t>2行 6列，源：2026-04-17 16:55:35.768700 备：2026-04-17 16:55:35.76870</t>
        </is>
      </c>
      <c r="DY15" t="inlineStr">
        <is>
          <t>3行 1列，源：b' ' 备：</t>
        </is>
      </c>
      <c r="EB15" t="inlineStr">
        <is>
          <t>1行 4列，源：00:00:00 备：12:30:45.123</t>
        </is>
      </c>
      <c r="EC15" t="inlineStr">
        <is>
          <t>3行 1列，源：b' ' 备：20</t>
        </is>
      </c>
      <c r="ED15" t="inlineStr">
        <is>
          <t>1行 9列，源：None 备：</t>
        </is>
      </c>
      <c r="EF15" t="inlineStr">
        <is>
          <t>1行 15列，源：1.79e+308 备：</t>
        </is>
      </c>
      <c r="EI15" t="inlineStr">
        <is>
          <t>5行 3列，源：None 备：</t>
        </is>
      </c>
      <c r="EK15" t="inlineStr">
        <is>
          <t>1行 4列，源：00:00:00 备：12:30:45.123</t>
        </is>
      </c>
      <c r="EL15" t="inlineStr">
        <is>
          <t>3行 1列，源：b' ' 备：</t>
        </is>
      </c>
      <c r="EM15" t="inlineStr">
        <is>
          <t>13行 0列，源：14 备：7</t>
        </is>
      </c>
      <c r="EO15" t="inlineStr">
        <is>
          <t>2行 3列，源：23:59:59.990000 备：12:30:45.12</t>
        </is>
      </c>
      <c r="EP15" t="inlineStr">
        <is>
          <t>3行 1列，源：b' ' 备：00</t>
        </is>
      </c>
      <c r="EQ15" t="inlineStr">
        <is>
          <t>1行 15列，源：1.79e+308 备：</t>
        </is>
      </c>
      <c r="ET15" t="inlineStr">
        <is>
          <t>2行 2列，源：12:30:45.100000 备：23:59:59.1</t>
        </is>
      </c>
      <c r="EW15" t="inlineStr">
        <is>
          <t>1行 5列，源：09:12:34.123500 备：12:30:45.1235</t>
        </is>
      </c>
      <c r="EX15" t="inlineStr">
        <is>
          <t>7行 0列，源：8 备：3</t>
        </is>
      </c>
      <c r="EY15" t="inlineStr">
        <is>
          <t>4行 1列，源：b'F' 备：46</t>
        </is>
      </c>
      <c r="EZ15" t="inlineStr">
        <is>
          <t>1行 15列，源：1.79e+308 备：</t>
        </is>
      </c>
      <c r="FA15" t="inlineStr">
        <is>
          <t>3行 1列，源：b' ' 备：20</t>
        </is>
      </c>
      <c r="FB15" t="inlineStr">
        <is>
          <t>7行 0列，源：8 备：127</t>
        </is>
      </c>
      <c r="FD15" t="inlineStr">
        <is>
          <t>1行 15列，源：1.79e+308 备：</t>
        </is>
      </c>
      <c r="FE15" t="inlineStr">
        <is>
          <t>1行 4列，源：1900-01-01 00:00:00.000 +00:00 备：2013-03-12 02:00:00.000 -04:25</t>
        </is>
      </c>
      <c r="FG15" t="inlineStr">
        <is>
          <t>7行 0列，源：8 备：3</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c_dtoffset_6列源备映射错误，源端为datetimeoffset None位	期望更改为text	实际备端为datetimeoffset None位</t>
        </is>
      </c>
      <c r="AC16" t="inlineStr">
        <is>
          <t>7行 1列，源：2068-05-11 14:31:00 备：2000-05-11 14:30:00</t>
        </is>
      </c>
      <c r="AD16" t="inlineStr">
        <is>
          <t>3行 2列，源：b'          ' 备：</t>
        </is>
      </c>
      <c r="AF16" t="inlineStr">
        <is>
          <t>4行 2列，源：b'~!\xd3\xa2\xb7\xbdtest&amp;*' 备：7E21D3A2B7BD74657374262A</t>
        </is>
      </c>
      <c r="AH16" t="inlineStr">
        <is>
          <t>7行 1列，源：2068-05-11 14:31:00 备：2079-06-05 23:59:00</t>
        </is>
      </c>
      <c r="AJ16" t="inlineStr">
        <is>
          <t>3行 2列，源：b'          ' 备：</t>
        </is>
      </c>
      <c r="AK16" t="inlineStr">
        <is>
          <t>2行 2列，源：                     备：12345678901234567890</t>
        </is>
      </c>
      <c r="AM16" t="inlineStr">
        <is>
          <t>1行 4列，源：2003-11-05 02:00:00.000 -05:10 备：2025-05-12 00:00:00.000 -14:00</t>
        </is>
      </c>
      <c r="AQ16" t="inlineStr">
        <is>
          <t>4行 2列，源：b'HelloWorld' 备：48656C6C6F576F726C64</t>
        </is>
      </c>
      <c r="AT16" t="inlineStr">
        <is>
          <t>2行 5列，源：None 备：</t>
        </is>
      </c>
      <c r="AV16" t="inlineStr">
        <is>
          <t>7行 0列，源：8 备：16</t>
        </is>
      </c>
      <c r="AW16" t="inlineStr">
        <is>
          <t>3行 2列，源：b'          ' 备：</t>
        </is>
      </c>
      <c r="AX16" t="inlineStr">
        <is>
          <t>7行 0列，源：8 备：13</t>
        </is>
      </c>
      <c r="AZ16" t="inlineStr">
        <is>
          <t>7行 0列，源：8 备：16</t>
        </is>
      </c>
      <c r="BA16" t="inlineStr">
        <is>
          <t>2行 6列，源：None 备：</t>
        </is>
      </c>
      <c r="BB16" t="inlineStr">
        <is>
          <t>7行 1列，源：2068-05-11 14:30:30 备：1996-03-03 23:59:59.997</t>
        </is>
      </c>
      <c r="BC16" t="inlineStr">
        <is>
          <t xml:space="preserve">4行 1列，源：测 备： </t>
        </is>
      </c>
      <c r="BD16" t="inlineStr">
        <is>
          <t>7行 0列，源：8 备：16</t>
        </is>
      </c>
      <c r="BE16" t="inlineStr">
        <is>
          <t>7行 1列，源：2020-02-29 19:27:31.123000 备：2002-06-11 23:59:59.993</t>
        </is>
      </c>
      <c r="BH16" t="inlineStr">
        <is>
          <t>2行 2列，源：                     备：12345678901234567890</t>
        </is>
      </c>
      <c r="BK16" t="inlineStr">
        <is>
          <t>4行 2列，源：9999-12-31 23:59:59.900000 备：9999-12-31 23:59:59.9</t>
        </is>
      </c>
      <c r="BL16" t="inlineStr">
        <is>
          <t>7行 0列，源：8 备：6</t>
        </is>
      </c>
      <c r="BM16" t="inlineStr">
        <is>
          <t>1行 5列，源：1900-01-01 00:00:00 备：2026-04-17 17:17:24.6306</t>
        </is>
      </c>
      <c r="BN16" t="inlineStr">
        <is>
          <t>4行 2列，源：9999-12-31 23:59:59.900000 备：9999-12-31 23:59:59.9</t>
        </is>
      </c>
      <c r="BO16" t="inlineStr">
        <is>
          <t>0行 13列，源：None 备：</t>
        </is>
      </c>
      <c r="BP16" t="inlineStr">
        <is>
          <t>3行 2列，源：b'                    ' 备：0000000000000000000000000000000000000000</t>
        </is>
      </c>
      <c r="BQ16" t="inlineStr">
        <is>
          <t>1行 5列，源：1900-01-01 00:00:00 备：2026-04-17 17:17:33.4133</t>
        </is>
      </c>
      <c r="BR16" t="inlineStr">
        <is>
          <t>1行 16列，源：1.2345669834560371e-20 备：</t>
        </is>
      </c>
      <c r="BT16" t="inlineStr">
        <is>
          <t xml:space="preserve">2行 2列，源：THIS IS A TESTCASEYF 备：更新生僻字               </t>
        </is>
      </c>
      <c r="BV16" t="inlineStr">
        <is>
          <t>4行 5列，源：2046-05-11 14:30:45.123500 备：2046-05-11 14:30:45.1235</t>
        </is>
      </c>
      <c r="BW16" t="inlineStr">
        <is>
          <t>2行 2列，源：                     备：12345678901234567890</t>
        </is>
      </c>
      <c r="BX16" t="inlineStr">
        <is>
          <t>3行 2列，源：b'                    ' 备：2020202020202020202020202020202020202020</t>
        </is>
      </c>
      <c r="CA16" t="inlineStr">
        <is>
          <t xml:space="preserve">4行 1列，源：测 备： </t>
        </is>
      </c>
      <c r="CC16" t="inlineStr">
        <is>
          <t>3行 2列，源：b'                    ' 备：0000000000000000000000000000000000000000</t>
        </is>
      </c>
      <c r="CD16" t="inlineStr">
        <is>
          <t>1行 5列，源：1900-01-01 00:00:00.0000 +00:00 备：2013-03-12 02:00:00.0000 -04:25</t>
        </is>
      </c>
      <c r="CF16" t="inlineStr">
        <is>
          <t>1行 5列，源：1900-01-01 00:00:00.0000 +00:00 备：2013-03-12 02:00:00.0000 -04:25</t>
        </is>
      </c>
      <c r="CG16" t="inlineStr">
        <is>
          <t>1行 5列，源：1900-01-01 00:00:00.0000 +00:00 备：2013-03-12 02:00:00.0000 -04:25</t>
        </is>
      </c>
      <c r="CI16" t="inlineStr">
        <is>
          <t>3行 2列，源：b'                    ' 备：2020202020202020202020202020202020202020</t>
        </is>
      </c>
      <c r="CJ16" t="inlineStr">
        <is>
          <t>1行 5列，源：1900-01-01 00:00:00.0000 +00:00 备：2013-03-12 02:00:00.0000 -04:25</t>
        </is>
      </c>
      <c r="CK16"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6" t="inlineStr">
        <is>
          <t>2行 8列，源：None 备：</t>
        </is>
      </c>
      <c r="CM16" t="inlineStr">
        <is>
          <t>1行 5列，源：00:00:00 备：12:30:45.1235</t>
        </is>
      </c>
      <c r="CN16" t="inlineStr">
        <is>
          <t>2行 4列，源：2000-05-11 00:30:45.123 +09:00 备：2025-05-12 00:00:00.000 -14:00</t>
        </is>
      </c>
      <c r="CO16" t="inlineStr">
        <is>
          <t>8行 1列，源：9999-12-30 备：1990-05-11</t>
        </is>
      </c>
      <c r="CP16" t="inlineStr">
        <is>
          <t>1行 4列，源：2063-05-11 10:30:45.123 -04:00 备：9999-12-31 23:59:59.999 +00:00</t>
        </is>
      </c>
      <c r="CQ16" t="inlineStr">
        <is>
          <t>7行 0列，源：8 备：6</t>
        </is>
      </c>
      <c r="CS16" t="inlineStr">
        <is>
          <t>3行 2列，源：b'This is a test strin' 备：546869732069732061207465737420737472696E</t>
        </is>
      </c>
      <c r="CT16" t="inlineStr">
        <is>
          <t>1行 4列，源：12:30:45 备：00:00:01.123</t>
        </is>
      </c>
      <c r="CU16" t="inlineStr">
        <is>
          <t>7行 0列，源：8 备：11</t>
        </is>
      </c>
      <c r="CV16" t="inlineStr">
        <is>
          <t>3行 2列，源：b'                    ' 备：546869732069732061207465737420737472696E</t>
        </is>
      </c>
      <c r="CW16" t="inlineStr">
        <is>
          <t>1行 16列，源：3.3999999521443642e+38 备：</t>
        </is>
      </c>
      <c r="CX16" t="inlineStr">
        <is>
          <t>7行 1列，源：2068-05-11 14:31:00 备：1900-01-01 00:00:00</t>
        </is>
      </c>
      <c r="DB16" t="inlineStr">
        <is>
          <t>1行 19列，源：True 备：1</t>
        </is>
      </c>
      <c r="DG16" t="inlineStr">
        <is>
          <t>7行 1列，源：0001-01-02 备：2020-02-29</t>
        </is>
      </c>
      <c r="DI16" t="inlineStr">
        <is>
          <t>7行 0列，源：8 备：16</t>
        </is>
      </c>
      <c r="DJ16" t="inlineStr">
        <is>
          <t>1行 16列，源：3.3999999521443642e+38 备：</t>
        </is>
      </c>
      <c r="DK16" t="inlineStr">
        <is>
          <t>0行 16列，源：None 备：</t>
        </is>
      </c>
      <c r="DN16" t="inlineStr">
        <is>
          <t>6行 1列，源：1997-04-04 23:59:59.997000 备：2023-05-11 00:00:00.123</t>
        </is>
      </c>
      <c r="DP16" t="inlineStr">
        <is>
          <t>2行 2列，源：                     备：12345678901234567890</t>
        </is>
      </c>
      <c r="DR16" t="inlineStr">
        <is>
          <t>1行 5列，源：00:00:00 备：12:30:45.1235</t>
        </is>
      </c>
      <c r="DT16" t="inlineStr">
        <is>
          <t>1行 5列，源：00:00:00 备：12:30:45.1235</t>
        </is>
      </c>
      <c r="DU16" t="inlineStr">
        <is>
          <t>0行 14列，源：None 备：</t>
        </is>
      </c>
      <c r="DV16" t="inlineStr">
        <is>
          <t>2行 2列，源：THIS IS A TESTCASEYF 备：更新生僻字</t>
        </is>
      </c>
      <c r="DX16" t="inlineStr">
        <is>
          <t>4行 2列，源：9999-12-31 23:59:59.900000 备：9999-12-31 23:59:59.9</t>
        </is>
      </c>
      <c r="DY16" t="inlineStr">
        <is>
          <t>3行 2列，源：b'          ' 备：</t>
        </is>
      </c>
      <c r="EB16" t="inlineStr">
        <is>
          <t>1行 5列，源：00:00:00 备：12:30:45.1235</t>
        </is>
      </c>
      <c r="EC16" t="inlineStr">
        <is>
          <t>3行 2列，源：b'          ' 备：20202020202020202020</t>
        </is>
      </c>
      <c r="ED16" t="inlineStr">
        <is>
          <t>1行 10列，源：None 备：</t>
        </is>
      </c>
      <c r="EF16" t="inlineStr">
        <is>
          <t>1行 16列，源：3.3999999521443642e+38 备：</t>
        </is>
      </c>
      <c r="EI16" t="inlineStr">
        <is>
          <t>5行 4列，源：None 备：</t>
        </is>
      </c>
      <c r="EK16" t="inlineStr">
        <is>
          <t>1行 5列，源：00:00:00 备：12:30:45.1235</t>
        </is>
      </c>
      <c r="EL16" t="inlineStr">
        <is>
          <t>3行 2列，源：b'          ' 备：</t>
        </is>
      </c>
      <c r="EM16" t="inlineStr">
        <is>
          <t>14行 0列，源：15 备：8</t>
        </is>
      </c>
      <c r="EO16" t="inlineStr">
        <is>
          <t>2行 4列，源：23:59:59.999000 备：12:30:45.123</t>
        </is>
      </c>
      <c r="EP16" t="inlineStr">
        <is>
          <t>3行 2列，源：b'                    ' 备：0000000000000000000000000000000000000000</t>
        </is>
      </c>
      <c r="EQ16" t="inlineStr">
        <is>
          <t>1行 16列，源：3.3999999521443642e+38 备：</t>
        </is>
      </c>
      <c r="ET16" t="inlineStr">
        <is>
          <t>2行 3列，源：12:30:45.120000 备：23:59:59.12</t>
        </is>
      </c>
      <c r="EW16" t="inlineStr">
        <is>
          <t>1行 7列，源：09:12:34.123457 备：12:30:45.123457</t>
        </is>
      </c>
      <c r="EX16" t="inlineStr">
        <is>
          <t>7行 1列，源：2068-05-11 14:31:00 备：1900-01-01 00:00:00</t>
        </is>
      </c>
      <c r="EY16" t="inlineStr">
        <is>
          <t>4行 2列，源：b'~!\xd3\xa2\xb7\xbdTest&amp;*\x00\x00\x00\x00\x00\x00\x00\x00' 备：7E21D3A2B7BD54657374262A0000000000000000</t>
        </is>
      </c>
      <c r="EZ16" t="inlineStr">
        <is>
          <t>1行 16列，源：3.3999999521443642e+38 备：</t>
        </is>
      </c>
      <c r="FA16" t="inlineStr">
        <is>
          <t>3行 2列，源：b'          ' 备：20202020202020202020</t>
        </is>
      </c>
      <c r="FB16" t="inlineStr">
        <is>
          <t>7行 1列，源：2068-05-11 14:31:00 备：2000-05-11 14:30:00</t>
        </is>
      </c>
      <c r="FD16" t="inlineStr">
        <is>
          <t>1行 16列，源：3.3999999521443642e+38 备：</t>
        </is>
      </c>
      <c r="FE16" t="inlineStr">
        <is>
          <t>1行 5列，源：1900-01-01 00:00:00.0000 +00:00 备：2013-03-12 02:00:00.0000 -04:25</t>
        </is>
      </c>
      <c r="FG16" t="inlineStr">
        <is>
          <t>7行 1列，源：2068-05-11 14:31:00 备：1900-01-01 00:00:00</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 xml:space="preserve"> NO!  	 c_dtoffset列源备映射错误，源端为datetimeoffset None位	期望更改为text	实际备端为datetimeoffset None位</t>
        </is>
      </c>
      <c r="AC17" t="inlineStr">
        <is>
          <t>8行 0列，源：9 备：28</t>
        </is>
      </c>
      <c r="AD17" t="inlineStr">
        <is>
          <t>3行 3列，源：b'                                                                                                                                                                                                        ' 备：</t>
        </is>
      </c>
      <c r="AF17"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H17" t="inlineStr">
        <is>
          <t>8行 0列，源：9 备：4</t>
        </is>
      </c>
      <c r="AJ17" t="inlineStr">
        <is>
          <t>3行 3列，源：b'                                                                                                                                                                                                        ' 备：</t>
        </is>
      </c>
      <c r="AK17" t="inlineStr">
        <is>
          <t>2行 2列，源：                     备：12345678901234567890</t>
        </is>
      </c>
      <c r="AM17" t="inlineStr">
        <is>
          <t>1行 5列，源：2003-11-05 02:00:00.0000 -05:10 备：2025-05-12 00:00:00.0000 -14:00</t>
        </is>
      </c>
      <c r="AQ17" t="inlineStr">
        <is>
          <t>4行 3列，源：b'HelloWorldTestData' 备：48656C6C6F576F726C645465737444617461</t>
        </is>
      </c>
      <c r="AT17" t="inlineStr">
        <is>
          <t>2行 6列，源：None 备：</t>
        </is>
      </c>
      <c r="AV17" t="inlineStr">
        <is>
          <t>7行 1列，源：2068-05-11 14:30:30 备：2002-06-11 23:59:59.993</t>
        </is>
      </c>
      <c r="AW17" t="inlineStr">
        <is>
          <t>3行 3列，源：b'                                                                                                                                                                                                        ' 备：</t>
        </is>
      </c>
      <c r="AX17" t="inlineStr">
        <is>
          <t>7行 1列，源：2068-05-11 14:30:30 备：1999-06-06 23:59:59.997</t>
        </is>
      </c>
      <c r="AZ17" t="inlineStr">
        <is>
          <t>7行 1列，源：2068-05-11 14:30:30 备：2002-06-11 23:59:59.993</t>
        </is>
      </c>
      <c r="BA17" t="inlineStr">
        <is>
          <t>2行 7列，源：None 备：</t>
        </is>
      </c>
      <c r="BB17" t="inlineStr">
        <is>
          <t>8行 0列，源：9 备：111</t>
        </is>
      </c>
      <c r="BC17" t="inlineStr">
        <is>
          <t xml:space="preserve">4行 1列，源：测 备： </t>
        </is>
      </c>
      <c r="BD17" t="inlineStr">
        <is>
          <t>7行 1列，源：9999-12-31 23:59:59.997000 备：9999-12-31 23:59:59.997</t>
        </is>
      </c>
      <c r="BE17" t="inlineStr">
        <is>
          <t>8行 0列，源：9 备：17</t>
        </is>
      </c>
      <c r="BH17" t="inlineStr">
        <is>
          <t>2行 2列，源：                     备：12345678901234567890</t>
        </is>
      </c>
      <c r="BK17" t="inlineStr">
        <is>
          <t>4行 3列，源：9999-12-31 23:59:59.990000 备：9999-12-31 23:59:59.99</t>
        </is>
      </c>
      <c r="BL17" t="inlineStr">
        <is>
          <t>7行 1列，源：0001-01-02 备：2020-02-29</t>
        </is>
      </c>
      <c r="BM17" t="inlineStr">
        <is>
          <t>1行 6列，源：1900-01-01 00:00:00 备：2026-04-17 17:17:24.63065</t>
        </is>
      </c>
      <c r="BN17" t="inlineStr">
        <is>
          <t>4行 3列，源：9999-12-31 23:59:59.990000 备：9999-12-31 23:59:59.99</t>
        </is>
      </c>
      <c r="BO17" t="inlineStr">
        <is>
          <t>0行 14列，源：None 备：</t>
        </is>
      </c>
      <c r="BP17"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7" t="inlineStr">
        <is>
          <t>1行 6列，源：1900-01-01 00:00:00 备：2026-04-17 17:17:33.41330</t>
        </is>
      </c>
      <c r="BR17" t="inlineStr">
        <is>
          <t>1行 19列，源：True 备：1</t>
        </is>
      </c>
      <c r="BT17" t="inlineStr">
        <is>
          <t xml:space="preserve">2行 2列，源：THIS IS A TESTCASEYF 备：更新生僻字               </t>
        </is>
      </c>
      <c r="BV17" t="inlineStr">
        <is>
          <t>4行 6列，源：2046-05-11 14:30:45.123460 备：2046-05-11 14:30:45.12346</t>
        </is>
      </c>
      <c r="BW17" t="inlineStr">
        <is>
          <t>2行 2列，源：                     备：12345678901234567890</t>
        </is>
      </c>
      <c r="BX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17" t="inlineStr">
        <is>
          <t xml:space="preserve">4行 1列，源：测 备： </t>
        </is>
      </c>
      <c r="CC17"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7" t="inlineStr">
        <is>
          <t>1行 6列，源：1900-01-01 00:00:00.00000 +00:00 备：2013-03-12 02:00:00.00000 -04:25</t>
        </is>
      </c>
      <c r="CF17" t="inlineStr">
        <is>
          <t>1行 6列，源：1900-01-01 00:00:00.00000 +00:00 备：2013-03-12 02:00:00.00000 -04:25</t>
        </is>
      </c>
      <c r="CG17" t="inlineStr">
        <is>
          <t>1行 6列，源：1900-01-01 00:00:00.00000 +00:00 备：2013-03-12 02:00:00.00000 -04:25</t>
        </is>
      </c>
      <c r="CI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17" t="inlineStr">
        <is>
          <t>1行 6列，源：1900-01-01 00:00:00.00000 +00:00 备：2013-03-12 02:00:00.00000 -04:25</t>
        </is>
      </c>
      <c r="CL17" t="inlineStr">
        <is>
          <t>3行 0列，源：4 备：12</t>
        </is>
      </c>
      <c r="CM17" t="inlineStr">
        <is>
          <t>1行 6列，源：00:00:00 备：12:30:45.12346</t>
        </is>
      </c>
      <c r="CN17" t="inlineStr">
        <is>
          <t>2行 5列，源：2000-05-11 00:30:45.1235 +09:00 备：2025-05-12 00:00:00.0000 -14:00</t>
        </is>
      </c>
      <c r="CO17" t="inlineStr">
        <is>
          <t>9行 0列，源：10 备：177</t>
        </is>
      </c>
      <c r="CP17" t="inlineStr">
        <is>
          <t>1行 5列，源：2063-05-11 10:30:45.1235 -04:00 备：9999-12-31 23:59:59.9999 +00:00</t>
        </is>
      </c>
      <c r="CQ17" t="inlineStr">
        <is>
          <t>7行 1列，源：0001-01-02 备：2020-02-29</t>
        </is>
      </c>
      <c r="CS17"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7" t="inlineStr">
        <is>
          <t>1行 5列，源：12:30:45 备：</t>
        </is>
      </c>
      <c r="CU17" t="inlineStr">
        <is>
          <t>7行 1列，源：0001-01-02 备：2068-06-01</t>
        </is>
      </c>
      <c r="CV17"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7" t="inlineStr">
        <is>
          <t>1行 19列，源：True 备：</t>
        </is>
      </c>
      <c r="CX17" t="inlineStr">
        <is>
          <t>8行 0列，源：9 备：4</t>
        </is>
      </c>
      <c r="DB17" t="inlineStr">
        <is>
          <t>2行 1列，源：0.0 备：0</t>
        </is>
      </c>
      <c r="DG17" t="inlineStr">
        <is>
          <t>8行 0列，源：9 备：7</t>
        </is>
      </c>
      <c r="DI17" t="inlineStr">
        <is>
          <t>7行 1列，源：2068-05-11 14:30:30 备：2002-06-11 23:59:59.993</t>
        </is>
      </c>
      <c r="DJ17" t="inlineStr">
        <is>
          <t>1行 19列，源：True 备：</t>
        </is>
      </c>
      <c r="DK17" t="inlineStr">
        <is>
          <t>0行 17列，源：None 备：</t>
        </is>
      </c>
      <c r="DN17" t="inlineStr">
        <is>
          <t>7行 0列，源：12 备：22</t>
        </is>
      </c>
      <c r="DP17" t="inlineStr">
        <is>
          <t>2行 2列，源：                     备：12345678901234567890</t>
        </is>
      </c>
      <c r="DR17" t="inlineStr">
        <is>
          <t>1行 6列，源：00:00:00 备：12:30:45.12346</t>
        </is>
      </c>
      <c r="DT17" t="inlineStr">
        <is>
          <t>1行 6列，源：00:00:00 备：12:30:45.12346</t>
        </is>
      </c>
      <c r="DU17" t="inlineStr">
        <is>
          <t>0行 15列，源：None 备：</t>
        </is>
      </c>
      <c r="DV17" t="inlineStr">
        <is>
          <t>2行 2列，源：THIS IS A TESTCASEYF 备：更新生僻字</t>
        </is>
      </c>
      <c r="DX17" t="inlineStr">
        <is>
          <t>4行 3列，源：9999-12-31 23:59:59.990000 备：9999-12-31 23:59:59.99</t>
        </is>
      </c>
      <c r="DY17" t="inlineStr">
        <is>
          <t>3行 3列，源：b'                                                                                                                                                                                                        ' 备：</t>
        </is>
      </c>
      <c r="EB17" t="inlineStr">
        <is>
          <t>1行 6列，源：00:00:00 备：12:30:45.12346</t>
        </is>
      </c>
      <c r="EC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D17" t="inlineStr">
        <is>
          <t>1行 11列，源：None 备：</t>
        </is>
      </c>
      <c r="EF17" t="inlineStr">
        <is>
          <t>1行 19列，源：True 备：</t>
        </is>
      </c>
      <c r="EI17" t="inlineStr">
        <is>
          <t>5行 5列，源：None 备：</t>
        </is>
      </c>
      <c r="EK17" t="inlineStr">
        <is>
          <t>1行 6列，源：00:00:00 备：12:30:45.12346</t>
        </is>
      </c>
      <c r="EL17" t="inlineStr">
        <is>
          <t>3行 3列，源：b'                                                                                                                                                                                                        ' 备：</t>
        </is>
      </c>
      <c r="EM17" t="inlineStr">
        <is>
          <t>15行 0列，源：16 备：9</t>
        </is>
      </c>
      <c r="EO17" t="inlineStr">
        <is>
          <t>2行 5列，源：23:59:59.999900 备：12:30:45.1235</t>
        </is>
      </c>
      <c r="EP17"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7" t="inlineStr">
        <is>
          <t>1行 19列，源：True 备：</t>
        </is>
      </c>
      <c r="ET17" t="inlineStr">
        <is>
          <t>2行 4列，源：12:30:45.123000 备：23:59:59.123</t>
        </is>
      </c>
      <c r="EW17" t="inlineStr">
        <is>
          <t>2行 0列，源：9 备：12</t>
        </is>
      </c>
      <c r="EX17" t="inlineStr">
        <is>
          <t>8行 0列，源：9 备：4</t>
        </is>
      </c>
      <c r="EY17"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EZ17" t="inlineStr">
        <is>
          <t>1行 19列，源：True 备：</t>
        </is>
      </c>
      <c r="FA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17" t="inlineStr">
        <is>
          <t>8行 0列，源：9 备：128</t>
        </is>
      </c>
      <c r="FD17" t="inlineStr">
        <is>
          <t>1行 19列，源：True 备：</t>
        </is>
      </c>
      <c r="FE17" t="inlineStr">
        <is>
          <t>1行 6列，源：1900-01-01 00:00:00.00000 +00:00 备：2013-03-12 02:00:00.00000 -04:25</t>
        </is>
      </c>
      <c r="FG17" t="inlineStr">
        <is>
          <t>8行 0列，源：9 备：4</t>
        </is>
      </c>
    </row>
    <row r="18">
      <c r="A18" t="inlineStr">
        <is>
          <t>info_nvarchar_dml_batch1_pk_urp1</t>
        </is>
      </c>
      <c r="K18" t="inlineStr">
        <is>
          <t>[0;34m info_nvarchar_dml_batch1_pk_urp1 [0m源备字段数相同，源端字段：4 	备端字段4</t>
        </is>
      </c>
      <c r="W18" t="inlineStr">
        <is>
          <t>YES 源备无差异</t>
        </is>
      </c>
      <c r="X18">
        <f>A18</f>
        <v/>
      </c>
      <c r="AC18" t="inlineStr">
        <is>
          <t>8行 1列，源：1981-05-11 14:31:00 备：2068-05-11 14:31:00</t>
        </is>
      </c>
      <c r="AD18" t="inlineStr">
        <is>
          <t>4行 0列，源：5 备：4</t>
        </is>
      </c>
      <c r="AH18" t="inlineStr">
        <is>
          <t>8行 1列，源：2079-06-05 23:59:00 备：2079-06-06 23:59:00</t>
        </is>
      </c>
      <c r="AJ18" t="inlineStr">
        <is>
          <t>4行 0列，源：5 备：4</t>
        </is>
      </c>
      <c r="AK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t="inlineStr">
        <is>
          <t>1行 6列，源：2003-11-05 02:00:00.00000 -05:10 备：2025-05-12 00:00:00.00000 -14:00</t>
        </is>
      </c>
      <c r="AQ18" t="inlineStr">
        <is>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is>
      </c>
      <c r="AT18" t="inlineStr">
        <is>
          <t>2行 7列，源：None 备：</t>
        </is>
      </c>
      <c r="AV18" t="inlineStr">
        <is>
          <t>8行 0列，源：9 备：17</t>
        </is>
      </c>
      <c r="AW18" t="inlineStr">
        <is>
          <t>4行 0列，源：5 备：4</t>
        </is>
      </c>
      <c r="AX18" t="inlineStr">
        <is>
          <t>8行 0列，源：9 备：14</t>
        </is>
      </c>
      <c r="AZ18" t="inlineStr">
        <is>
          <t>8行 0列，源：9 备：17</t>
        </is>
      </c>
      <c r="BA18" t="inlineStr">
        <is>
          <t>2行 8列，源：None 备：</t>
        </is>
      </c>
      <c r="BB18" t="inlineStr">
        <is>
          <t>8行 1列，源：1981-05-11 14:30:59 备：1997-04-04 23:59:59.997</t>
        </is>
      </c>
      <c r="BC18" t="inlineStr">
        <is>
          <t xml:space="preserve">4行 2列，源：这是一个中文字符串            备：                    </t>
        </is>
      </c>
      <c r="BD18" t="inlineStr">
        <is>
          <t>8行 0列，源：9 备：17</t>
        </is>
      </c>
      <c r="BE18" t="inlineStr">
        <is>
          <t>8行 1列，源：2020-02-29 19:27:31.123000 备：2003-11-04 23:59:59.990</t>
        </is>
      </c>
      <c r="BH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8" t="inlineStr">
        <is>
          <t>4行 4列，源：9999-12-31 23:59:59.999000 备：9999-12-31 23:59:59.999</t>
        </is>
      </c>
      <c r="BL18" t="inlineStr">
        <is>
          <t>8行 0列，源：9 备：7</t>
        </is>
      </c>
      <c r="BM18" t="inlineStr">
        <is>
          <t>1行 7列，源：1900-01-01 00:00:00 备：2026-04-17 17:17:24.630647</t>
        </is>
      </c>
      <c r="BN18" t="inlineStr">
        <is>
          <t>4行 4列，源：9999-12-31 23:59:59.999000 备：9999-12-31 23:59:59.999</t>
        </is>
      </c>
      <c r="BO18" t="inlineStr">
        <is>
          <t>0行 15列，源：nan 备：</t>
        </is>
      </c>
      <c r="BP18" t="inlineStr">
        <is>
          <t>4行 0列，源：5 备：4</t>
        </is>
      </c>
      <c r="BQ18" t="inlineStr">
        <is>
          <t>1行 7列，源：1900-01-01 00:00:00 备：2026-04-17 17:17:33.413301</t>
        </is>
      </c>
      <c r="BR18" t="inlineStr">
        <is>
          <t>2行 0列，源：3 备：11</t>
        </is>
      </c>
      <c r="BT18"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8" t="inlineStr">
        <is>
          <t>4行 0列，源：5 备：125</t>
        </is>
      </c>
      <c r="CA18" t="inlineStr">
        <is>
          <t xml:space="preserve">4行 2列，源：这是一个中文字符串 备：          </t>
        </is>
      </c>
      <c r="CC18" t="inlineStr">
        <is>
          <t>4行 0列，源：5 备：4</t>
        </is>
      </c>
      <c r="CD18" t="inlineStr">
        <is>
          <t>1行 7列，源：1900-01-01 00:00:00.000000 +00:00 备：2013-03-12 02:00:00.000000 -04:25</t>
        </is>
      </c>
      <c r="CF18" t="inlineStr">
        <is>
          <t>1行 7列，源：1900-01-01 00:00:00.000000 +00:00 备：2013-03-12 02:00:00.000000 -04:25</t>
        </is>
      </c>
      <c r="CG18" t="inlineStr">
        <is>
          <t>1行 7列，源：1900-01-01 00:00:00.000000 +00:00 备：2013-03-12 02:00:00.000000 -04:25</t>
        </is>
      </c>
      <c r="CI18" t="inlineStr">
        <is>
          <t>4行 0列，源：5 备：105</t>
        </is>
      </c>
      <c r="CJ18" t="inlineStr">
        <is>
          <t>1行 7列，源：1900-01-01 00:00:00.000000 +00:00 备：2013-03-12 02:00:00.000000 -04:25</t>
        </is>
      </c>
      <c r="CL18" t="inlineStr">
        <is>
          <t>3行 2列，源：None 备：</t>
        </is>
      </c>
      <c r="CM18" t="inlineStr">
        <is>
          <t>1行 7列，源：00:00:00 备：12:30:45.123456</t>
        </is>
      </c>
      <c r="CN18" t="inlineStr">
        <is>
          <t>2行 6列，源：2000-05-11 00:30:45.12346 +09:00 备：2025-05-12 00:00:00.00000 -14:00</t>
        </is>
      </c>
      <c r="CO18" t="inlineStr">
        <is>
          <t>9行 1列，源：1990-05-11 备：1970-01-01</t>
        </is>
      </c>
      <c r="CP18" t="inlineStr">
        <is>
          <t>1行 6列，源：2063-05-11 10:30:45.12346 -04:00 备：9999-12-31 23:59:59.99999 +00:00</t>
        </is>
      </c>
      <c r="CQ18" t="inlineStr">
        <is>
          <t>8行 0列，源：9 备：7</t>
        </is>
      </c>
      <c r="CS18" t="inlineStr">
        <is>
          <t>4行 0列，源：5 备：4</t>
        </is>
      </c>
      <c r="CT18" t="inlineStr">
        <is>
          <t>1行 6列，源：12:30:45 备：00:00:01.12346</t>
        </is>
      </c>
      <c r="CU18" t="inlineStr">
        <is>
          <t>8行 0列，源：9 备：110</t>
        </is>
      </c>
      <c r="CV18" t="inlineStr">
        <is>
          <t>4行 0列，源：5 备：4</t>
        </is>
      </c>
      <c r="CW18" t="inlineStr">
        <is>
          <t>2行 0列，源：3 备：11</t>
        </is>
      </c>
      <c r="CX18" t="inlineStr">
        <is>
          <t>8行 1列，源：1981-05-11 14:31:00 备：2079-06-06 23:59:00</t>
        </is>
      </c>
      <c r="DB18" t="inlineStr">
        <is>
          <t>2行 2列，源：0.0 备：0</t>
        </is>
      </c>
      <c r="DG18" t="inlineStr">
        <is>
          <t>8行 1列，源：1990-12-31 备：1970-01-01</t>
        </is>
      </c>
      <c r="DI18" t="inlineStr">
        <is>
          <t>8行 0列，源：9 备：17</t>
        </is>
      </c>
      <c r="DJ18" t="inlineStr">
        <is>
          <t>2行 0列，源：5 备：12</t>
        </is>
      </c>
      <c r="DK18" t="inlineStr">
        <is>
          <t>0行 18列，源：None 备：</t>
        </is>
      </c>
      <c r="DN18" t="inlineStr">
        <is>
          <t>7行 1列，源：1998-05-05 23:59:59.997000 备：2024-05-11 12:00:00.567</t>
        </is>
      </c>
      <c r="DP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8" t="inlineStr">
        <is>
          <t>1行 7列，源：00:00:00 备：12:30:45.123456</t>
        </is>
      </c>
      <c r="DT18" t="inlineStr">
        <is>
          <t>1行 7列，源：00:00:00 备：12:30:45.123456</t>
        </is>
      </c>
      <c r="DU18" t="inlineStr">
        <is>
          <t>0行 16列，源：None 备：</t>
        </is>
      </c>
      <c r="DV18"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8" t="inlineStr">
        <is>
          <t>4行 4列，源：9999-12-31 23:59:59.999000 备：9999-12-31 23:59:59.999</t>
        </is>
      </c>
      <c r="DY18" t="inlineStr">
        <is>
          <t>4行 0列，源：5 备：4</t>
        </is>
      </c>
      <c r="EB18" t="inlineStr">
        <is>
          <t>1行 7列，源：00:00:00 备：12:30:45.123456</t>
        </is>
      </c>
      <c r="EC18" t="inlineStr">
        <is>
          <t>4行 0列，源：5 备：125</t>
        </is>
      </c>
      <c r="ED18" t="inlineStr">
        <is>
          <t>1行 12列，源：None 备：</t>
        </is>
      </c>
      <c r="EF18" t="inlineStr">
        <is>
          <t>2行 0列，源：3 备：11</t>
        </is>
      </c>
      <c r="EI18" t="inlineStr">
        <is>
          <t>5行 6列，源：None 备：</t>
        </is>
      </c>
      <c r="EK18" t="inlineStr">
        <is>
          <t>1行 7列，源：00:00:00 备：12:30:45.123456</t>
        </is>
      </c>
      <c r="EL18" t="inlineStr">
        <is>
          <t>4行 0列，源：5 备：4</t>
        </is>
      </c>
      <c r="EO18" t="inlineStr">
        <is>
          <t>2行 6列，源：23:59:59.999990 备：12:30:45.12346</t>
        </is>
      </c>
      <c r="EP18" t="inlineStr">
        <is>
          <t>4行 0列，源：5 备：4</t>
        </is>
      </c>
      <c r="EQ18" t="inlineStr">
        <is>
          <t>2行 0列，源：3 备：101</t>
        </is>
      </c>
      <c r="ET18" t="inlineStr">
        <is>
          <t>2行 5列，源：12:30:45.123500 备：23:59:59.1235</t>
        </is>
      </c>
      <c r="EW18" t="inlineStr">
        <is>
          <t>2行 1列，源：12:30:45 备：23:59:59</t>
        </is>
      </c>
      <c r="EX18" t="inlineStr">
        <is>
          <t>8行 1列，源：1981-05-11 14:31:00 备：2079-06-06 23:59:00</t>
        </is>
      </c>
      <c r="EZ18" t="inlineStr">
        <is>
          <t>2行 0列，源：3 备：11</t>
        </is>
      </c>
      <c r="FA18" t="inlineStr">
        <is>
          <t>4行 0列，源：5 备：105</t>
        </is>
      </c>
      <c r="FB18" t="inlineStr">
        <is>
          <t>8行 1列，源：1981-05-11 14:31:00 备：2068-05-11 14:31:00</t>
        </is>
      </c>
      <c r="FD18" t="inlineStr">
        <is>
          <t>2行 0列，源：3 备：101</t>
        </is>
      </c>
      <c r="FE18" t="inlineStr">
        <is>
          <t>1行 7列，源：1900-01-01 00:00:00.000000 +00:00 备：2013-03-12 02:00:00.000000 -04:25</t>
        </is>
      </c>
      <c r="FG18" t="inlineStr">
        <is>
          <t>8行 1列，源：1981-05-11 14:31:00 备：2079-06-06 23:59:00</t>
        </is>
      </c>
    </row>
    <row r="19">
      <c r="B19" t="inlineStr">
        <is>
          <t>YES</t>
        </is>
      </c>
      <c r="C19" t="inlineStr">
        <is>
          <t>NULL</t>
        </is>
      </c>
      <c r="D19" t="inlineStr">
        <is>
          <t>NULL</t>
        </is>
      </c>
      <c r="E19" t="inlineStr">
        <is>
          <t>NULL</t>
        </is>
      </c>
      <c r="F19" t="inlineStr">
        <is>
          <t>NULL</t>
        </is>
      </c>
      <c r="G19" t="inlineStr">
        <is>
          <t>NULL</t>
        </is>
      </c>
      <c r="H19" t="inlineStr">
        <is>
          <t>NULL</t>
        </is>
      </c>
      <c r="I19" t="inlineStr">
        <is>
          <t>YES!PK__info_nva__3213E83FDA6AB9D6</t>
        </is>
      </c>
      <c r="J19" t="inlineStr">
        <is>
          <t>YES! 主键相关索引</t>
        </is>
      </c>
      <c r="K19" t="inlineStr">
        <is>
          <t xml:space="preserve"> NO!  	 id列源备映射错误，源端为int None位	期望更改为text	实际备端为int None位</t>
        </is>
      </c>
      <c r="AC19" t="inlineStr">
        <is>
          <t>9行 0列，源：10 备：29</t>
        </is>
      </c>
      <c r="AD19" t="inlineStr">
        <is>
          <t>4行 1列，源：b'A' 备：20</t>
        </is>
      </c>
      <c r="AH19" t="inlineStr">
        <is>
          <t>9行 0列，源：10 备：5</t>
        </is>
      </c>
      <c r="AJ19" t="inlineStr">
        <is>
          <t>4行 1列，源：b'A' 备：20</t>
        </is>
      </c>
      <c r="AK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t="inlineStr">
        <is>
          <t>1行 7列，源：2003-11-05 02:00:00.000000 -05:10 备：2025-05-12 00:00:00.000000 -14:00</t>
        </is>
      </c>
      <c r="AQ19" t="inlineStr">
        <is>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is>
      </c>
      <c r="AT19" t="inlineStr">
        <is>
          <t>2行 8列，源：None 备：</t>
        </is>
      </c>
      <c r="AV19" t="inlineStr">
        <is>
          <t>8行 1列，源：1981-05-11 14:30:59 备：2003-11-04 23:59:59.990</t>
        </is>
      </c>
      <c r="AW19" t="inlineStr">
        <is>
          <t>4行 1列，源：b'A' 备：20</t>
        </is>
      </c>
      <c r="AX19" t="inlineStr">
        <is>
          <t>8行 1列，源：1981-05-11 14:30:59 备：2000-05-01 23:59:59.993</t>
        </is>
      </c>
      <c r="AZ19" t="inlineStr">
        <is>
          <t>8行 1列，源：1981-05-11 14:30:59 备：2003-11-04 23:59:59.990</t>
        </is>
      </c>
      <c r="BA19" t="inlineStr">
        <is>
          <t>2行 10列，源：None 备：</t>
        </is>
      </c>
      <c r="BB19" t="inlineStr">
        <is>
          <t>9行 0列，源：10 备：112</t>
        </is>
      </c>
      <c r="BC19" t="inlineStr">
        <is>
          <t xml:space="preserve">4行 2列，源：这是一个中文字符串            备：                    </t>
        </is>
      </c>
      <c r="BD19" t="inlineStr">
        <is>
          <t>8行 1列，源：9999-12-31 23:59:59.997000 备：9999-12-31 23:59:59.997</t>
        </is>
      </c>
      <c r="BE19" t="inlineStr">
        <is>
          <t>9行 0列，源：10 备：18</t>
        </is>
      </c>
      <c r="BH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9" t="inlineStr">
        <is>
          <t>4行 5列，源：9999-12-31 23:59:59.999900 备：9999-12-31 23:59:59.9999</t>
        </is>
      </c>
      <c r="BL19" t="inlineStr">
        <is>
          <t>8行 1列，源：9999-12-30 备：1970-01-01</t>
        </is>
      </c>
      <c r="BM19" t="inlineStr">
        <is>
          <t>1行 8列，源：1900-01-01 00:00:00 备：2026-04-17 17:17:24.6306467</t>
        </is>
      </c>
      <c r="BN19" t="inlineStr">
        <is>
          <t>4行 5列，源：9999-12-31 23:59:59.999900 备：9999-12-31 23:59:59.9999</t>
        </is>
      </c>
      <c r="BO19" t="inlineStr">
        <is>
          <t>0行 16列，源：nan 备：</t>
        </is>
      </c>
      <c r="BP19" t="inlineStr">
        <is>
          <t>4行 1列，源：b'A' 备：20</t>
        </is>
      </c>
      <c r="BQ19" t="inlineStr">
        <is>
          <t>1行 8列，源：1900-01-01 00:00:00 备：2026-04-17 17:17:33.4133005</t>
        </is>
      </c>
      <c r="BR19" t="inlineStr">
        <is>
          <t>2行 1列，源：100.0 备：200</t>
        </is>
      </c>
      <c r="BT19"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9" t="inlineStr">
        <is>
          <t>4行 1列，源：b'A' 备：41</t>
        </is>
      </c>
      <c r="CA19" t="inlineStr">
        <is>
          <t xml:space="preserve">4行 2列，源：这是一个中文字符串 备：          </t>
        </is>
      </c>
      <c r="CC19" t="inlineStr">
        <is>
          <t>4行 1列，源：b'A' 备：20</t>
        </is>
      </c>
      <c r="CD19" t="inlineStr">
        <is>
          <t>1行 8列，源：1900-01-01 00:00:00.0000000 +00:00 备：2013-03-12 02:00:00.0000000 -04:25</t>
        </is>
      </c>
      <c r="CF19" t="inlineStr">
        <is>
          <t>1行 8列，源：1900-01-01 00:00:00.0000000 +00:00 备：2013-03-12 02:00:00.0000000 -04:25</t>
        </is>
      </c>
      <c r="CG19" t="inlineStr">
        <is>
          <t>1行 8列，源：1900-01-01 00:00:00.0000000 +00:00 备：2013-03-12 02:00:00.0000000 -04:25</t>
        </is>
      </c>
      <c r="CI19" t="inlineStr">
        <is>
          <t>4行 1列，源：b'A' 备：41</t>
        </is>
      </c>
      <c r="CJ19" t="inlineStr">
        <is>
          <t>1行 8列，源：1900-01-01 00:00:00.0000000 +00:00 备：2013-03-12 02:00:00.0000000 -04:25</t>
        </is>
      </c>
      <c r="CL19" t="inlineStr">
        <is>
          <t>3行 4列，源：None 备：</t>
        </is>
      </c>
      <c r="CM19" t="inlineStr">
        <is>
          <t>1行 8列，源：00:00:00 备：12:30:45.1234560</t>
        </is>
      </c>
      <c r="CN19" t="inlineStr">
        <is>
          <t>2行 7列，源：2000-05-11 00:30:45.123457 +09:00 备：2025-05-12 00:00:00.000000 -14:00</t>
        </is>
      </c>
      <c r="CO19" t="inlineStr">
        <is>
          <t>10行 0列，源：11 备：178</t>
        </is>
      </c>
      <c r="CP19" t="inlineStr">
        <is>
          <t>1行 7列，源：2063-05-11 10:30:45.123457 -04:00 备：9999-12-31 23:59:59.999999 +00:00</t>
        </is>
      </c>
      <c r="CQ19" t="inlineStr">
        <is>
          <t>8行 1列，源：9999-12-30 备：1970-01-01</t>
        </is>
      </c>
      <c r="CS19" t="inlineStr">
        <is>
          <t>4行 1列，源：b'X' 备：58</t>
        </is>
      </c>
      <c r="CT19" t="inlineStr">
        <is>
          <t>1行 7列，源：12:30:45 备：</t>
        </is>
      </c>
      <c r="CU19" t="inlineStr">
        <is>
          <t>8行 1列，源：9999-12-30 备：1990-05-11</t>
        </is>
      </c>
      <c r="CV19" t="inlineStr">
        <is>
          <t>4行 1列，源：b'A' 备：20</t>
        </is>
      </c>
      <c r="CW19" t="inlineStr">
        <is>
          <t>2行 1列，源：0.0 备：</t>
        </is>
      </c>
      <c r="CX19" t="inlineStr">
        <is>
          <t>9行 0列，源：10 备：5</t>
        </is>
      </c>
      <c r="DB19" t="inlineStr">
        <is>
          <t>2行 3列，源：0.0 备：0</t>
        </is>
      </c>
      <c r="DG19" t="inlineStr">
        <is>
          <t>9行 0列，源：10 备：8</t>
        </is>
      </c>
      <c r="DI19" t="inlineStr">
        <is>
          <t>8行 1列，源：1981-05-11 14:30:59 备：2003-11-04 23:59:59.990</t>
        </is>
      </c>
      <c r="DJ19" t="inlineStr">
        <is>
          <t>2行 1列，源：123.0 备：</t>
        </is>
      </c>
      <c r="DK19" t="inlineStr">
        <is>
          <t>0行 19列，源：None 备：</t>
        </is>
      </c>
      <c r="DN19" t="inlineStr">
        <is>
          <t>8行 0列，源：13 备：23</t>
        </is>
      </c>
      <c r="DP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9" t="inlineStr">
        <is>
          <t>1行 8列，源：00:00:00 备：12:30:45.1234560</t>
        </is>
      </c>
      <c r="DT19" t="inlineStr">
        <is>
          <t>1行 8列，源：00:00:00 备：12:30:45.1234560</t>
        </is>
      </c>
      <c r="DU19" t="inlineStr">
        <is>
          <t>0行 17列，源：None 备：</t>
        </is>
      </c>
      <c r="DV19"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9" t="inlineStr">
        <is>
          <t>4行 5列，源：9999-12-31 23:59:59.999900 备：9999-12-31 23:59:59.9999</t>
        </is>
      </c>
      <c r="DY19" t="inlineStr">
        <is>
          <t>4行 1列，源：b'A' 备：20</t>
        </is>
      </c>
      <c r="EB19" t="inlineStr">
        <is>
          <t>1行 8列，源：00:00:00 备：12:30:45.1234560</t>
        </is>
      </c>
      <c r="EC19" t="inlineStr">
        <is>
          <t>4行 1列，源：b'A' 备：41</t>
        </is>
      </c>
      <c r="ED19" t="inlineStr">
        <is>
          <t>1行 13列，源：None 备：</t>
        </is>
      </c>
      <c r="EF19" t="inlineStr">
        <is>
          <t>2行 1列，源：nan 备：200</t>
        </is>
      </c>
      <c r="EI19" t="inlineStr">
        <is>
          <t>5行 7列，源：None 备：</t>
        </is>
      </c>
      <c r="EK19" t="inlineStr">
        <is>
          <t>1行 8列，源：00:00:00 备：12:30:45.1234560</t>
        </is>
      </c>
      <c r="EL19" t="inlineStr">
        <is>
          <t>4行 1列，源：b'A' 备：20</t>
        </is>
      </c>
      <c r="EO19" t="inlineStr">
        <is>
          <t>2行 7列，源：23:59:59.999999 备：12:30:45.123457</t>
        </is>
      </c>
      <c r="EP19" t="inlineStr">
        <is>
          <t>4行 1列，源：b'A' 备：20</t>
        </is>
      </c>
      <c r="EQ19" t="inlineStr">
        <is>
          <t>2行 1列，源：nan 备：</t>
        </is>
      </c>
      <c r="ET19" t="inlineStr">
        <is>
          <t>2行 6列，源：12:30:45.123450 备：23:59:59.12346</t>
        </is>
      </c>
      <c r="EW19" t="inlineStr">
        <is>
          <t>2行 2列，源：12:30:45.100000 备：23:59:59.1</t>
        </is>
      </c>
      <c r="EX19" t="inlineStr">
        <is>
          <t>9行 0列，源：10 备：5</t>
        </is>
      </c>
      <c r="EZ19" t="inlineStr">
        <is>
          <t>2行 1列，源：nan 备：200</t>
        </is>
      </c>
      <c r="FA19" t="inlineStr">
        <is>
          <t>4行 1列，源：b'A' 备：41</t>
        </is>
      </c>
      <c r="FB19" t="inlineStr">
        <is>
          <t>9行 0列，源：10 备：13</t>
        </is>
      </c>
      <c r="FD19" t="inlineStr">
        <is>
          <t>2行 1列，源：nan 备：</t>
        </is>
      </c>
      <c r="FE19" t="inlineStr">
        <is>
          <t>1行 8列，源：1900-01-01 00:00:00.0000000 +00:00 备：2013-03-12 02:00:00.0000000 -04:25</t>
        </is>
      </c>
      <c r="FG19" t="inlineStr">
        <is>
          <t>9行 0列，源：10 备：5</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c_nvarchar列源备映射错误，源端为nvarchar 2位	期望更改为text	实际备端为nvarchar 2位</t>
        </is>
      </c>
      <c r="AC20" t="inlineStr">
        <is>
          <t>9行 1列，源：2079-06-05 23:59:00 备：1981-05-11 14:31:00</t>
        </is>
      </c>
      <c r="AD20" t="inlineStr">
        <is>
          <t>4行 2列，源：b'Variable length bina' 备：20202020202020202020</t>
        </is>
      </c>
      <c r="AH20" t="inlineStr">
        <is>
          <t>10行 0列，源：11 备：6</t>
        </is>
      </c>
      <c r="AJ20" t="inlineStr">
        <is>
          <t>4行 2列，源：b'Variable length bina' 备：20202020202020202020</t>
        </is>
      </c>
      <c r="AK20" t="inlineStr">
        <is>
          <t>3行 0列，源：4 备：12</t>
        </is>
      </c>
      <c r="AM20" t="inlineStr">
        <is>
          <t>1行 8列，源：2003-11-05 02:00:00.0000000 -05:10 备：2025-05-11 23:59:59.9999999 -14:00</t>
        </is>
      </c>
      <c r="AQ20" t="inlineStr">
        <is>
          <t>5行 3列，源：b"SimulatedJPEGData'M\xa3b\xf3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 备：53696D756C617465644A50454744617461274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t>
        </is>
      </c>
      <c r="AT20" t="inlineStr">
        <is>
          <t>2行 10列，源：None 备：</t>
        </is>
      </c>
      <c r="AV20" t="inlineStr">
        <is>
          <t>9行 0列，源：10 备：18</t>
        </is>
      </c>
      <c r="AW20" t="inlineStr">
        <is>
          <t>4行 2列，源：b'Variable length bina' 备：20202020202020202020</t>
        </is>
      </c>
      <c r="AX20" t="inlineStr">
        <is>
          <t>9行 0列，源：10 备：15</t>
        </is>
      </c>
      <c r="AZ20" t="inlineStr">
        <is>
          <t>9行 0列，源：10 备：18</t>
        </is>
      </c>
      <c r="BA20" t="inlineStr">
        <is>
          <t>2行 11列，源：None 备：</t>
        </is>
      </c>
      <c r="BB20" t="inlineStr">
        <is>
          <t>9行 1列，源：1996-03-03 23:59:59.997000 备：1998-05-05 23:59:59.997</t>
        </is>
      </c>
      <c r="BC2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0" t="inlineStr">
        <is>
          <t>9行 0列，源：10 备：18</t>
        </is>
      </c>
      <c r="BE20" t="inlineStr">
        <is>
          <t>9行 1列，源：1996-03-03 23:59:59.997000 备：2004-12-24 23:59:59.990</t>
        </is>
      </c>
      <c r="BH20" t="inlineStr">
        <is>
          <t>3行 0列，源：4 备：12</t>
        </is>
      </c>
      <c r="BK20" t="inlineStr">
        <is>
          <t>4行 6列，源：9999-12-31 23:59:59.999990 备：9999-12-31 23:59:59.99999</t>
        </is>
      </c>
      <c r="BL20" t="inlineStr">
        <is>
          <t>9行 0列，源：10 备：8</t>
        </is>
      </c>
      <c r="BM20" t="inlineStr">
        <is>
          <t>2行 0列，源：3 备：125</t>
        </is>
      </c>
      <c r="BN20" t="inlineStr">
        <is>
          <t>4行 6列，源：9999-12-31 23:59:59.999990 备：9999-12-31 23:59:59.99999</t>
        </is>
      </c>
      <c r="BO20" t="inlineStr">
        <is>
          <t>0行 17列，源：None 备：</t>
        </is>
      </c>
      <c r="BP20" t="inlineStr">
        <is>
          <t>4行 2列，源：b'Variable length bina' 备：2020202020202020202020202020202020202020</t>
        </is>
      </c>
      <c r="BQ20" t="inlineStr">
        <is>
          <t>2行 0列，源：3 备：105</t>
        </is>
      </c>
      <c r="BR20" t="inlineStr">
        <is>
          <t>2行 2列，源：0.0 备：0</t>
        </is>
      </c>
      <c r="BT20" t="inlineStr">
        <is>
          <t>3行 0列，源：4 备：178</t>
        </is>
      </c>
      <c r="BW20" t="inlineStr">
        <is>
          <t>3行 0列，源：4 备：12</t>
        </is>
      </c>
      <c r="BX20" t="inlineStr">
        <is>
          <t>4行 2列，源：b'Variable length bina' 备：5661726961626C65206C656E6774682062696E61</t>
        </is>
      </c>
      <c r="CA2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0" t="inlineStr">
        <is>
          <t>4行 2列，源：b'Variable length bina' 备：2020202020202020202020202020202020202020</t>
        </is>
      </c>
      <c r="CD20" t="inlineStr">
        <is>
          <t>2行 0列，源：3 备：11</t>
        </is>
      </c>
      <c r="CF20" t="inlineStr">
        <is>
          <t>2行 0列，源：3 备：11</t>
        </is>
      </c>
      <c r="CG20" t="inlineStr">
        <is>
          <t>2行 0列，源：3 备：11</t>
        </is>
      </c>
      <c r="CI20" t="inlineStr">
        <is>
          <t>4行 2列，源：b'Variable length bina' 备：5661726961626C65206C656E6774682062696E61</t>
        </is>
      </c>
      <c r="CJ20" t="inlineStr">
        <is>
          <t>2行 0列，源：3 备：102</t>
        </is>
      </c>
      <c r="CL20" t="inlineStr">
        <is>
          <t>3行 6列，源：None 备：</t>
        </is>
      </c>
      <c r="CM20" t="inlineStr">
        <is>
          <t>2行 0列，源：3 备：11</t>
        </is>
      </c>
      <c r="CN20" t="inlineStr">
        <is>
          <t>2行 8列，源：2000-05-11 00:30:45.1234567 +09:00 备：2025-05-11 23:59:59.9999999 -14:00</t>
        </is>
      </c>
      <c r="CO20" t="inlineStr">
        <is>
          <t>10行 1列，源：2068-06-01 备：0001-01-02</t>
        </is>
      </c>
      <c r="CP20" t="inlineStr">
        <is>
          <t>1行 8列，源：2063-05-11 10:30:45.1234567 -04:00 备：9999-12-31 23:59:59.9999999 +00:00</t>
        </is>
      </c>
      <c r="CQ20" t="inlineStr">
        <is>
          <t>9行 0列，源：10 备：8</t>
        </is>
      </c>
      <c r="CS20" t="inlineStr">
        <is>
          <t>4行 2列，源：b'This is a test strin' 备：546869732069732061207465737420737472696E</t>
        </is>
      </c>
      <c r="CT20" t="inlineStr">
        <is>
          <t>1行 8列，源：12:30:45 备：00:00:01.1234567</t>
        </is>
      </c>
      <c r="CU20" t="inlineStr">
        <is>
          <t>9行 0列，源：10 备：2</t>
        </is>
      </c>
      <c r="CV20" t="inlineStr">
        <is>
          <t>4行 2列，源：b'Variable length bina' 备：2020202020202020202020202020202020202020</t>
        </is>
      </c>
      <c r="CW20" t="inlineStr">
        <is>
          <t>2行 2列，源：0.0 备：</t>
        </is>
      </c>
      <c r="CX20" t="inlineStr">
        <is>
          <t>9行 1列，源：2079-06-05 23:59:00 备：2026-04-17 16:52:00</t>
        </is>
      </c>
      <c r="DB20" t="inlineStr">
        <is>
          <t>2行 4列，源：0.0 备：0</t>
        </is>
      </c>
      <c r="DG20" t="inlineStr">
        <is>
          <t>9行 1列，源：1990-12-31 备：0001-01-02</t>
        </is>
      </c>
      <c r="DI20" t="inlineStr">
        <is>
          <t>9行 0列，源：10 备：18</t>
        </is>
      </c>
      <c r="DJ20" t="inlineStr">
        <is>
          <t>2行 2列，源：12345.0 备：</t>
        </is>
      </c>
      <c r="DK20" t="inlineStr">
        <is>
          <t>1行 1列，源：None 备：</t>
        </is>
      </c>
      <c r="DN20" t="inlineStr">
        <is>
          <t>8行 1列，源：1999-06-06 23:59:59.997000 备：2025-01-01 00:00:00.233</t>
        </is>
      </c>
      <c r="DP20" t="inlineStr">
        <is>
          <t>3行 0列，源：4 备：12</t>
        </is>
      </c>
      <c r="DR20" t="inlineStr">
        <is>
          <t>2行 0列，源：3 备：11</t>
        </is>
      </c>
      <c r="DT20" t="inlineStr">
        <is>
          <t>2行 0列，源：3 备：11</t>
        </is>
      </c>
      <c r="DU20" t="inlineStr">
        <is>
          <t>0行 18列，源：None 备：</t>
        </is>
      </c>
      <c r="DV20" t="inlineStr">
        <is>
          <t>3行 0列，源：4 备：178</t>
        </is>
      </c>
      <c r="DX20" t="inlineStr">
        <is>
          <t>4行 6列，源：9999-12-31 23:59:59.999990 备：9999-12-31 23:59:59.99999</t>
        </is>
      </c>
      <c r="DY20" t="inlineStr">
        <is>
          <t>4行 2列，源：b'Variable length bina' 备：20202020202020202020</t>
        </is>
      </c>
      <c r="EB20" t="inlineStr">
        <is>
          <t>2行 0列，源：3 备：11</t>
        </is>
      </c>
      <c r="EC20" t="inlineStr">
        <is>
          <t>4行 2列，源：b'Variable length bina' 备：5661726961626C65206C656E6774682062696E61</t>
        </is>
      </c>
      <c r="ED20" t="inlineStr">
        <is>
          <t>1行 14列，源：None 备：</t>
        </is>
      </c>
      <c r="EF20" t="inlineStr">
        <is>
          <t>2行 2列，源：nan 备：20000</t>
        </is>
      </c>
      <c r="EI20" t="inlineStr">
        <is>
          <t>5行 8列，源：None 备：</t>
        </is>
      </c>
      <c r="EK20" t="inlineStr">
        <is>
          <t>2行 0列，源：3 备：109</t>
        </is>
      </c>
      <c r="EL20" t="inlineStr">
        <is>
          <t>4行 2列，源：b'Variable length bina' 备：20202020202020202020</t>
        </is>
      </c>
      <c r="EO20" t="inlineStr">
        <is>
          <t>2行 8列，源：23:59:59.999999 备：12:30:45.1234567</t>
        </is>
      </c>
      <c r="EP20" t="inlineStr">
        <is>
          <t>4行 2列，源：b'Variable length bina' 备：2020202020202020202020202020202020202020</t>
        </is>
      </c>
      <c r="EQ20" t="inlineStr">
        <is>
          <t>2行 2列，源：nan 备：</t>
        </is>
      </c>
      <c r="ET20" t="inlineStr">
        <is>
          <t>2行 7列，源：12:30:45.123450 备：23:59:59.123457</t>
        </is>
      </c>
      <c r="EW20" t="inlineStr">
        <is>
          <t>2行 3列，源：12:30:45.120000 备：23:59:59.12</t>
        </is>
      </c>
      <c r="EX20" t="inlineStr">
        <is>
          <t>9行 1列，源：2079-06-05 23:59:00 备：2026-04-17 17:15:00</t>
        </is>
      </c>
      <c r="EZ20" t="inlineStr">
        <is>
          <t>2行 2列，源：nan 备：20000</t>
        </is>
      </c>
      <c r="FA20" t="inlineStr">
        <is>
          <t>4行 2列，源：b'Variable length bina' 备：5661726961626C65206C656E6774682062696E61</t>
        </is>
      </c>
      <c r="FB20" t="inlineStr">
        <is>
          <t>9行 1列，源：2079-06-05 23:59:00 备：2025-05-11 12:00:00</t>
        </is>
      </c>
      <c r="FD20" t="inlineStr">
        <is>
          <t>2行 2列，源：nan 备：</t>
        </is>
      </c>
      <c r="FE20" t="inlineStr">
        <is>
          <t>2行 0列，源：3 备：11</t>
        </is>
      </c>
      <c r="FG20" t="inlineStr">
        <is>
          <t>9行 1列，源：2079-06-05 23:59:00 备：2026-04-17 17:16:00</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c_nvarchar20列源备映射错误，源端为nvarchar 40位	期望更改为text	实际备端为nvarchar 40位</t>
        </is>
      </c>
      <c r="AC21" t="inlineStr">
        <is>
          <t>10行 0列，源：11 备：3</t>
        </is>
      </c>
      <c r="AD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H21" t="inlineStr">
        <is>
          <t>10行 1列，源：1900-01-02 00:00:00 备：2020-03-01 00:00:00</t>
        </is>
      </c>
      <c r="AJ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K21" t="inlineStr">
        <is>
          <t>3行 1列，源：  备：2</t>
        </is>
      </c>
      <c r="AM21" t="inlineStr">
        <is>
          <t>2行 0列，源：12 备：13</t>
        </is>
      </c>
      <c r="AT21" t="inlineStr">
        <is>
          <t>2行 11列，源：None 备：</t>
        </is>
      </c>
      <c r="AV21" t="inlineStr">
        <is>
          <t>9行 1列，源：1996-03-03 23:59:59.997000 备：2004-12-24 23:59:59.990</t>
        </is>
      </c>
      <c r="AW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X21" t="inlineStr">
        <is>
          <t>9行 1列，源：1996-03-03 23:59:59.997000 备：2001-04-09 23:59:59.993</t>
        </is>
      </c>
      <c r="AZ21" t="inlineStr">
        <is>
          <t>9行 1列，源：1996-03-03 23:59:59.997000 备：2004-12-24 23:59:59.990</t>
        </is>
      </c>
      <c r="BA21" t="inlineStr">
        <is>
          <t>2行 12列，源：None 备：</t>
        </is>
      </c>
      <c r="BB21" t="inlineStr">
        <is>
          <t>10行 0列，源：11 备：113</t>
        </is>
      </c>
      <c r="BC21"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1" t="inlineStr">
        <is>
          <t>9行 1列，源：9999-12-31 23:59:59.997000 备：9999-12-31 23:59:59.997</t>
        </is>
      </c>
      <c r="BE21" t="inlineStr">
        <is>
          <t>10行 0列，源：11 备：19</t>
        </is>
      </c>
      <c r="BH21" t="inlineStr">
        <is>
          <t>3行 1列，源：  备：2</t>
        </is>
      </c>
      <c r="BK21" t="inlineStr">
        <is>
          <t>5行 2列，源：1945-05-11 14:30:45.100000 备：1945-05-11 14:30:45.1</t>
        </is>
      </c>
      <c r="BL21" t="inlineStr">
        <is>
          <t>9行 1列，源：1990-05-11 备：0001-01-02</t>
        </is>
      </c>
      <c r="BM21" t="inlineStr">
        <is>
          <t>2行 1列，源：2026-04-17 17:17:25 备：9999-12-31 23:59:59</t>
        </is>
      </c>
      <c r="BN21" t="inlineStr">
        <is>
          <t>5行 2列，源：1945-05-11 14:30:45.100000 备：1945-05-11 14:30:45.1</t>
        </is>
      </c>
      <c r="BO21" t="inlineStr">
        <is>
          <t>0行 18列，源：None 备：</t>
        </is>
      </c>
      <c r="BP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Q21" t="inlineStr">
        <is>
          <t>2行 1列，源：2026-04-17 17:17:33 备：9999-12-31 23:59:59</t>
        </is>
      </c>
      <c r="BR21" t="inlineStr">
        <is>
          <t>2行 3列，源：0.0 备：0</t>
        </is>
      </c>
      <c r="BT21" t="inlineStr">
        <is>
          <t>3行 1列，源：6 备：试</t>
        </is>
      </c>
      <c r="BW21" t="inlineStr">
        <is>
          <t>3行 1列，源：  备：2</t>
        </is>
      </c>
      <c r="BX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A21"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21" t="inlineStr">
        <is>
          <t>2行 1列，源：2026-04-17 17:18:21 +08:00 备：2003-11-05 02:00:00 -05:10</t>
        </is>
      </c>
      <c r="CF21" t="inlineStr">
        <is>
          <t>2行 1列，源：2026-04-17 17:18:23 +08:00 备：2003-11-05 02:00:00 -05:10</t>
        </is>
      </c>
      <c r="CG21" t="inlineStr">
        <is>
          <t>2行 1列，源：2026-04-17 17:18:32 +08:00 备：2003-11-05 02:00:00 -05:10</t>
        </is>
      </c>
      <c r="CI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21" t="inlineStr">
        <is>
          <t>2行 1列，源：2026-04-17 17:18:32 +08:00 备：1900-01-01 00:00:00 +00:00</t>
        </is>
      </c>
      <c r="CL21" t="inlineStr">
        <is>
          <t>3行 8列，源：None 备：</t>
        </is>
      </c>
      <c r="CM21" t="inlineStr">
        <is>
          <t>2行 1列，源：23:59:59 备：12:30:45</t>
        </is>
      </c>
      <c r="CN21" t="inlineStr">
        <is>
          <t>3行 0列，源：4 备：12</t>
        </is>
      </c>
      <c r="CO21" t="inlineStr">
        <is>
          <t>11行 0列，源：21 备：180</t>
        </is>
      </c>
      <c r="CP21" t="inlineStr">
        <is>
          <t>2行 0列，源：10 备：6</t>
        </is>
      </c>
      <c r="CQ21" t="inlineStr">
        <is>
          <t>9行 1列，源：1990-05-11 备：0001-01-02</t>
        </is>
      </c>
      <c r="CS21"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1" t="inlineStr">
        <is>
          <t>2行 0列，源：5 备：3</t>
        </is>
      </c>
      <c r="CU21" t="inlineStr">
        <is>
          <t>9行 1列，源：1990-05-11 备：1900-01-01</t>
        </is>
      </c>
      <c r="CV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W21" t="inlineStr">
        <is>
          <t>2行 3列，源：0.0 备：</t>
        </is>
      </c>
      <c r="CX21" t="inlineStr">
        <is>
          <t>10行 0列，源：11 备：6</t>
        </is>
      </c>
      <c r="DB21" t="inlineStr">
        <is>
          <t>2行 15列，源：0.0 备：0.0000000000000</t>
        </is>
      </c>
      <c r="DG21" t="inlineStr">
        <is>
          <t>10行 0列，源：11 备：9</t>
        </is>
      </c>
      <c r="DI21" t="inlineStr">
        <is>
          <t>9行 1列，源：1996-03-03 23:59:59.997000 备：2004-12-24 23:59:59.990</t>
        </is>
      </c>
      <c r="DJ21" t="inlineStr">
        <is>
          <t>2行 3列，源：1234567890.0 备：</t>
        </is>
      </c>
      <c r="DK21" t="inlineStr">
        <is>
          <t>1行 2列，源：None 备：</t>
        </is>
      </c>
      <c r="DN21" t="inlineStr">
        <is>
          <t>9行 0列，源：15 备：3</t>
        </is>
      </c>
      <c r="DP21" t="inlineStr">
        <is>
          <t>3行 1列，源：  备：2</t>
        </is>
      </c>
      <c r="DR21" t="inlineStr">
        <is>
          <t>2行 1列，源：23:59:59 备：12:30:45</t>
        </is>
      </c>
      <c r="DT21" t="inlineStr">
        <is>
          <t>2行 1列，源：23:59:59 备：12:30:45</t>
        </is>
      </c>
      <c r="DU21" t="inlineStr">
        <is>
          <t>0行 19列，源：None 备：</t>
        </is>
      </c>
      <c r="DV21" t="inlineStr">
        <is>
          <t>3行 1列，源：6 备：试</t>
        </is>
      </c>
      <c r="DX21" t="inlineStr">
        <is>
          <t>5行 2列，源：1945-05-11 14:30:45.100000 备：1945-05-11 14:30:45.1</t>
        </is>
      </c>
      <c r="DY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B21" t="inlineStr">
        <is>
          <t>2行 1列，源：23:59:59 备：12:30:45</t>
        </is>
      </c>
      <c r="EC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D21" t="inlineStr">
        <is>
          <t>1行 15列，源：None 备：</t>
        </is>
      </c>
      <c r="EF21" t="inlineStr">
        <is>
          <t>2行 3列，源：nan 备：2000000000</t>
        </is>
      </c>
      <c r="EK21" t="inlineStr">
        <is>
          <t>2行 1列，源：23:59:59 备：12:30:45</t>
        </is>
      </c>
      <c r="EL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O21" t="inlineStr">
        <is>
          <t>3行 0列，源：4 备：12</t>
        </is>
      </c>
      <c r="EP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Q21" t="inlineStr">
        <is>
          <t>2行 3列，源：nan 备：</t>
        </is>
      </c>
      <c r="ET21" t="inlineStr">
        <is>
          <t>2行 8列，源：12:30:45.123450 备：23:59:59.1234567</t>
        </is>
      </c>
      <c r="EW21" t="inlineStr">
        <is>
          <t>2行 4列，源：12:30:45.123000 备：23:59:59.123</t>
        </is>
      </c>
      <c r="EX21" t="inlineStr">
        <is>
          <t>10行 0列，源：11 备：6</t>
        </is>
      </c>
      <c r="EZ21" t="inlineStr">
        <is>
          <t>2行 3列，源：nan 备：2000000000</t>
        </is>
      </c>
      <c r="FA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21" t="inlineStr">
        <is>
          <t>10行 0列，源：11 备：130</t>
        </is>
      </c>
      <c r="FD21" t="inlineStr">
        <is>
          <t>2行 3列，源：nan 备：</t>
        </is>
      </c>
      <c r="FE21" t="inlineStr">
        <is>
          <t>2行 1列，源：2026-04-17 16:56:53 +08:00 备：2003-11-05 02:00:00 -05:10</t>
        </is>
      </c>
      <c r="FG21" t="inlineStr">
        <is>
          <t>10行 0列，源：11 备：6</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c_nvarchar3500列源备映射错误，源端为nvarchar 7000位	期望更改为text	实际备端为nvarchar 7000位</t>
        </is>
      </c>
      <c r="AC22" t="inlineStr">
        <is>
          <t>10行 1列，源：1900-01-02 00:00:00 备：1900-01-01 00:00:00</t>
        </is>
      </c>
      <c r="AD22" t="inlineStr">
        <is>
          <t>5行 0列，源：6 备：5</t>
        </is>
      </c>
      <c r="AH22" t="inlineStr">
        <is>
          <t>11行 0列，源：12 备：7</t>
        </is>
      </c>
      <c r="AJ22" t="inlineStr">
        <is>
          <t>5行 0列，源：6 备：5</t>
        </is>
      </c>
      <c r="AK22" t="inlineStr">
        <is>
          <t>3行 1列，源：  备：2</t>
        </is>
      </c>
      <c r="AM22" t="inlineStr">
        <is>
          <t>2行 1列，源：2025-05-12 00:00:00 -14:00 备：1971-05-11 00:00:00 +14:00</t>
        </is>
      </c>
      <c r="AT22" t="inlineStr">
        <is>
          <t>2行 12列，源：None 备：</t>
        </is>
      </c>
      <c r="AV22" t="inlineStr">
        <is>
          <t>10行 0列，源：11 备：19</t>
        </is>
      </c>
      <c r="AW22" t="inlineStr">
        <is>
          <t>5行 0列，源：6 备：5</t>
        </is>
      </c>
      <c r="AX22" t="inlineStr">
        <is>
          <t>10行 0列，源：11 备：152</t>
        </is>
      </c>
      <c r="AZ22" t="inlineStr">
        <is>
          <t>10行 0列，源：11 备：19</t>
        </is>
      </c>
      <c r="BA22" t="inlineStr">
        <is>
          <t>2行 13列，源：None 备：</t>
        </is>
      </c>
      <c r="BB22" t="inlineStr">
        <is>
          <t>10行 1列，源：1997-04-04 23:59:59.997000 备：1999-06-06 23:59:59.997</t>
        </is>
      </c>
      <c r="BC22" t="inlineStr">
        <is>
          <t>5行 0列，源：6 备：5</t>
        </is>
      </c>
      <c r="BD22" t="inlineStr">
        <is>
          <t>10行 0列，源：11 备：19</t>
        </is>
      </c>
      <c r="BE22" t="inlineStr">
        <is>
          <t>10行 1列，源：2020-02-29 19:27:31.123000 备：1753-01-02 00:00:00.000</t>
        </is>
      </c>
      <c r="BH22" t="inlineStr">
        <is>
          <t>3行 1列，源：  备：2</t>
        </is>
      </c>
      <c r="BK22" t="inlineStr">
        <is>
          <t>5行 3列，源：1945-05-11 14:30:45.120000 备：1945-05-11 14:30:45.12</t>
        </is>
      </c>
      <c r="BL22" t="inlineStr">
        <is>
          <t>10行 0列，源：11 备：9</t>
        </is>
      </c>
      <c r="BM22" t="inlineStr">
        <is>
          <t>2行 2列，源：2026-04-17 17:17:24.600000 备：9999-12-31 23:59:59.9</t>
        </is>
      </c>
      <c r="BN22" t="inlineStr">
        <is>
          <t>5行 3列，源：1945-05-11 14:30:45.120000 备：1945-05-11 14:30:45.12</t>
        </is>
      </c>
      <c r="BO22" t="inlineStr">
        <is>
          <t>0行 19列，源：None 备：</t>
        </is>
      </c>
      <c r="BP22" t="inlineStr">
        <is>
          <t>5行 0列，源：6 备：5</t>
        </is>
      </c>
      <c r="BQ22" t="inlineStr">
        <is>
          <t>2行 2列，源：2026-04-17 17:17:33.400000 备：9999-12-31 23:59:59.9</t>
        </is>
      </c>
      <c r="BR22" t="inlineStr">
        <is>
          <t>2行 4列，源：0.0 备：0</t>
        </is>
      </c>
      <c r="BT22" t="inlineStr">
        <is>
          <t>3行 1列，源：6 备：试</t>
        </is>
      </c>
      <c r="BW22" t="inlineStr">
        <is>
          <t>3行 1列，源：  备：2</t>
        </is>
      </c>
      <c r="BX22" t="inlineStr">
        <is>
          <t>5行 0列，源：6 备：126</t>
        </is>
      </c>
      <c r="CA22" t="inlineStr">
        <is>
          <t>5行 0列，源：6 备：5</t>
        </is>
      </c>
      <c r="CC22" t="inlineStr">
        <is>
          <t>5行 0列，源：6 备：5</t>
        </is>
      </c>
      <c r="CD22" t="inlineStr">
        <is>
          <t>2行 2列，源：2026-04-17 17:18:20.6 +08:00 备：2003-11-05 02:00:00.0 -05:10</t>
        </is>
      </c>
      <c r="CF22" t="inlineStr">
        <is>
          <t>2行 2列，源：2026-04-17 17:18:22.8 +08:00 备：2003-11-05 02:00:00.0 -05:10</t>
        </is>
      </c>
      <c r="CG22" t="inlineStr">
        <is>
          <t>2行 2列，源：2026-04-17 17:18:31.5 +08:00 备：2003-11-05 02:00:00.0 -05:10</t>
        </is>
      </c>
      <c r="CI22" t="inlineStr">
        <is>
          <t>5行 0列，源：6 备：106</t>
        </is>
      </c>
      <c r="CJ22" t="inlineStr">
        <is>
          <t>2行 2列，源：2026-04-17 17:18:31.5 +08:00 备：1900-01-01 00:00:00.0 +00:00</t>
        </is>
      </c>
      <c r="CL22" t="inlineStr">
        <is>
          <t>4行 0列，源：5 备：13</t>
        </is>
      </c>
      <c r="CM22" t="inlineStr">
        <is>
          <t>2行 2列，源：23:59:59.900000 备：12:30:45.1</t>
        </is>
      </c>
      <c r="CN22" t="inlineStr">
        <is>
          <t>3行 1列，源：0001-01-01 00:00:00 +00:00 备：2025-05-12 00:00:00 -14:00</t>
        </is>
      </c>
      <c r="CO22" t="inlineStr">
        <is>
          <t>11行 1列，源：None 备：1990-05-11</t>
        </is>
      </c>
      <c r="CP22" t="inlineStr">
        <is>
          <t>2行 1列，源：2013-03-12 02:00:00 -04:25 备：2063-05-11 10:30:45 -04:00</t>
        </is>
      </c>
      <c r="CQ22" t="inlineStr">
        <is>
          <t>10行 0列，源：11 备：9</t>
        </is>
      </c>
      <c r="CS22" t="inlineStr">
        <is>
          <t>5行 0列，源：6 备：5</t>
        </is>
      </c>
      <c r="CT22" t="inlineStr">
        <is>
          <t>2行 1列，源：12:30:45 备：23:59:59</t>
        </is>
      </c>
      <c r="CU22" t="inlineStr">
        <is>
          <t>10行 0列，源：11 备：204</t>
        </is>
      </c>
      <c r="CV22" t="inlineStr">
        <is>
          <t>5行 0列，源：6 备：5</t>
        </is>
      </c>
      <c r="CW22" t="inlineStr">
        <is>
          <t>2行 4列，源：0.0 备：</t>
        </is>
      </c>
      <c r="CX22" t="inlineStr">
        <is>
          <t>10行 1列，源：1900-01-02 00:00:00 备：2020-03-01 00:00:00</t>
        </is>
      </c>
      <c r="DB22" t="inlineStr">
        <is>
          <t>2行 16列，源：0.0 备：0.000000</t>
        </is>
      </c>
      <c r="DI22" t="inlineStr">
        <is>
          <t>10行 0列，源：11 备：19</t>
        </is>
      </c>
      <c r="DJ22" t="inlineStr">
        <is>
          <t>2行 4列，源：1234567890123456.0 备：</t>
        </is>
      </c>
      <c r="DK22" t="inlineStr">
        <is>
          <t>1行 3列，源：None 备：</t>
        </is>
      </c>
      <c r="DN22" t="inlineStr">
        <is>
          <t>9行 1列，源：2001-04-09 23:59:59.993000 备：1753-01-01 00:00:00.000</t>
        </is>
      </c>
      <c r="DP22" t="inlineStr">
        <is>
          <t>3行 1列，源：  备：2</t>
        </is>
      </c>
      <c r="DR22" t="inlineStr">
        <is>
          <t>2行 2列，源：23:59:59.900000 备：12:30:45.1</t>
        </is>
      </c>
      <c r="DT22" t="inlineStr">
        <is>
          <t>2行 2列，源：23:59:59.900000 备：12:30:45.1</t>
        </is>
      </c>
      <c r="DU22" t="inlineStr">
        <is>
          <t>0行 20列，源：None 备：</t>
        </is>
      </c>
      <c r="DV22" t="inlineStr">
        <is>
          <t>3行 1列，源：6 备：试</t>
        </is>
      </c>
      <c r="DX22" t="inlineStr">
        <is>
          <t>5行 3列，源：1945-05-11 14:30:45.120000 备：1945-05-11 14:30:45.12</t>
        </is>
      </c>
      <c r="DY22" t="inlineStr">
        <is>
          <t>5行 0列，源：6 备：5</t>
        </is>
      </c>
      <c r="EB22" t="inlineStr">
        <is>
          <t>2行 2列，源：23:59:59.900000 备：12:30:45.1</t>
        </is>
      </c>
      <c r="EC22" t="inlineStr">
        <is>
          <t>5行 0列，源：6 备：126</t>
        </is>
      </c>
      <c r="ED22" t="inlineStr">
        <is>
          <t>1行 16列，源：None 备：</t>
        </is>
      </c>
      <c r="EF22" t="inlineStr">
        <is>
          <t>2行 4列，源：nan 备：2000000000000000</t>
        </is>
      </c>
      <c r="EK22" t="inlineStr">
        <is>
          <t>2行 2列，源：23:59:59.900000 备：12:30:45.1</t>
        </is>
      </c>
      <c r="EL22" t="inlineStr">
        <is>
          <t>5行 0列，源：6 备：5</t>
        </is>
      </c>
      <c r="EO22" t="inlineStr">
        <is>
          <t>3行 1列，源：09:12:34 备：23:59:59</t>
        </is>
      </c>
      <c r="EP22" t="inlineStr">
        <is>
          <t>5行 0列，源：6 备：5</t>
        </is>
      </c>
      <c r="EQ22" t="inlineStr">
        <is>
          <t>2行 4列，源：nan 备：</t>
        </is>
      </c>
      <c r="ET22" t="inlineStr">
        <is>
          <t>3行 0列，源：10 备：13</t>
        </is>
      </c>
      <c r="EW22" t="inlineStr">
        <is>
          <t>2行 5列，源：12:30:45.123500 备：23:59:59.1235</t>
        </is>
      </c>
      <c r="EX22" t="inlineStr">
        <is>
          <t>10行 1列，源：1900-01-02 00:00:00 备：2020-03-01 00:00:00</t>
        </is>
      </c>
      <c r="EZ22" t="inlineStr">
        <is>
          <t>2行 4列，源：nan 备：2000000000000000</t>
        </is>
      </c>
      <c r="FA22" t="inlineStr">
        <is>
          <t>5行 0列，源：6 备：106</t>
        </is>
      </c>
      <c r="FB22" t="inlineStr">
        <is>
          <t>10行 1列，源：1900-01-02 00:00:00 备：2079-06-05 23:59:00</t>
        </is>
      </c>
      <c r="FD22" t="inlineStr">
        <is>
          <t>2行 4列，源：nan 备：</t>
        </is>
      </c>
      <c r="FE22" t="inlineStr">
        <is>
          <t>2行 2列，源：2026-04-17 16:56:52.8 +08:00 备：2003-11-05 02:00:00.0 -05:10</t>
        </is>
      </c>
      <c r="FG22" t="inlineStr">
        <is>
          <t>10行 1列，源：1900-01-02 00:00:00 备：2020-03-01 00:00:00</t>
        </is>
      </c>
    </row>
    <row r="23">
      <c r="A23" t="inlineStr">
        <is>
          <t>info_text_dml_single_pk_irp</t>
        </is>
      </c>
      <c r="K23" t="inlineStr">
        <is>
          <t>[0;34m info_text_dml_single_pk_irp [0m源备字段数相同，源端字段：3 	备端字段3</t>
        </is>
      </c>
      <c r="W23" s="16">
        <f>HYPERLINK("#2026041723hbase1!AA2","NO 源备存在差异，共2个")</f>
        <v/>
      </c>
      <c r="X23">
        <f>A23</f>
        <v/>
      </c>
      <c r="AC23" t="inlineStr">
        <is>
          <t>11行 0列，源：12 备：30</t>
        </is>
      </c>
      <c r="AD23" t="inlineStr">
        <is>
          <t>5行 1列，源：b'\xb8' 备：41</t>
        </is>
      </c>
      <c r="AH23" t="inlineStr">
        <is>
          <t>11行 1列，源：1981-05-11 14:31:00 备：2079-06-05 23:59:00</t>
        </is>
      </c>
      <c r="AJ23" t="inlineStr">
        <is>
          <t>5行 1列，源：b'J' 备：41</t>
        </is>
      </c>
      <c r="AK23" t="inlineStr">
        <is>
          <t xml:space="preserve">3行 2列，源：                     备：123456789           </t>
        </is>
      </c>
      <c r="AM23" t="inlineStr">
        <is>
          <t>2行 2列，源：2025-05-12 00:00:00.0 -14:00 备：1971-05-11 00:00:00.0 +14:00</t>
        </is>
      </c>
      <c r="AT23" t="inlineStr">
        <is>
          <t>2行 13列，源：None 备：</t>
        </is>
      </c>
      <c r="AV23" t="inlineStr">
        <is>
          <t>10行 1列，源：1997-04-04 23:59:59.997000 备：1753-01-02 00:00:00.000</t>
        </is>
      </c>
      <c r="AW23" t="inlineStr">
        <is>
          <t>5行 1列，源：b'J' 备：41</t>
        </is>
      </c>
      <c r="AX23" t="inlineStr">
        <is>
          <t>10行 1列，源：1997-04-04 23:59:59.997000 备：1900-01-01 00:00:00.000</t>
        </is>
      </c>
      <c r="AZ23" t="inlineStr">
        <is>
          <t>10行 1列，源：1997-04-04 23:59:59.997000 备：1753-01-02 00:00:00.000</t>
        </is>
      </c>
      <c r="BA23" t="inlineStr">
        <is>
          <t>2行 14列，源：None 备：</t>
        </is>
      </c>
      <c r="BB23" t="inlineStr">
        <is>
          <t>11行 0列，源：12 备：114</t>
        </is>
      </c>
      <c r="BC23" t="inlineStr">
        <is>
          <t>5行 1列，源：T 备：测</t>
        </is>
      </c>
      <c r="BD23" t="inlineStr">
        <is>
          <t>10行 1列，源：9999-12-31 23:59:59.997000 备：9999-12-31 23:59:59.997</t>
        </is>
      </c>
      <c r="BE23" t="inlineStr">
        <is>
          <t>11行 0列，源：12 备：2</t>
        </is>
      </c>
      <c r="BH23" t="inlineStr">
        <is>
          <t xml:space="preserve">3行 2列，源：                     备：123456789           </t>
        </is>
      </c>
      <c r="BK23" t="inlineStr">
        <is>
          <t>5行 4列，源：1945-05-11 14:30:45.123000 备：1945-05-11 14:30:45.123</t>
        </is>
      </c>
      <c r="BL23" t="inlineStr">
        <is>
          <t>10行 1列，源：2068-06-01 备：9999-12-30</t>
        </is>
      </c>
      <c r="BM23" t="inlineStr">
        <is>
          <t>2行 3列，源：2026-04-17 17:17:24.630000 备：9999-12-31 23:59:59.99</t>
        </is>
      </c>
      <c r="BN23" t="inlineStr">
        <is>
          <t>5行 4列，源：1945-05-11 14:30:45.123000 备：1945-05-11 14:30:45.123</t>
        </is>
      </c>
      <c r="BO23" t="inlineStr">
        <is>
          <t>1行 0列，源：10 备：12</t>
        </is>
      </c>
      <c r="BP23" t="inlineStr">
        <is>
          <t>5行 1列，源：b'\x8f' 备：41</t>
        </is>
      </c>
      <c r="BQ23" t="inlineStr">
        <is>
          <t>2行 3列，源：2026-04-17 17:17:33.410000 备：9999-12-31 23:59:59.99</t>
        </is>
      </c>
      <c r="BR23" t="inlineStr">
        <is>
          <t>2行 5列，源：None 备：99999</t>
        </is>
      </c>
      <c r="BT23" t="inlineStr">
        <is>
          <t xml:space="preserve">3行 2列，源：12345678901234567890 备：更新生僻字               </t>
        </is>
      </c>
      <c r="BW23" t="inlineStr">
        <is>
          <t>3行 2列，源：           备：123456789</t>
        </is>
      </c>
      <c r="BX23" t="inlineStr">
        <is>
          <t>5行 1列，源：b'p' 备：70</t>
        </is>
      </c>
      <c r="CA23" t="inlineStr">
        <is>
          <t>5行 1列，源：T 备：测</t>
        </is>
      </c>
      <c r="CC23" t="inlineStr">
        <is>
          <t>5行 1列，源：b'\xaf' 备：41</t>
        </is>
      </c>
      <c r="CD23" t="inlineStr">
        <is>
          <t>2行 3列，源：2026-04-17 17:18:20.57 +08:00 备：2003-11-05 02:00:00.00 -05:10</t>
        </is>
      </c>
      <c r="CF23" t="inlineStr">
        <is>
          <t>2行 3列，源：2026-04-17 17:18:22.75 +08:00 备：2003-11-05 02:00:00.00 -05:10</t>
        </is>
      </c>
      <c r="CG23" t="inlineStr">
        <is>
          <t>2行 3列，源：2026-04-17 17:18:31.54 +08:00 备：2003-11-05 02:00:00.00 -05:10</t>
        </is>
      </c>
      <c r="CI23" t="inlineStr">
        <is>
          <t>5行 1列，源：b'\xaf' 备：AF</t>
        </is>
      </c>
      <c r="CJ23" t="inlineStr">
        <is>
          <t>2行 3列，源：2026-04-17 17:18:31.54 +08:00 备：1900-01-01 00:00:00.00 +00:00</t>
        </is>
      </c>
      <c r="CL23" t="inlineStr">
        <is>
          <t>4行 2列，源：None 备：</t>
        </is>
      </c>
      <c r="CM23" t="inlineStr">
        <is>
          <t>2行 3列，源：23:59:59.990000 备：12:30:45.12</t>
        </is>
      </c>
      <c r="CN23" t="inlineStr">
        <is>
          <t>3行 2列，源：0001-01-01 00:00:00.0 +00:00 备：2025-05-12 00:00:00.0 -14:00</t>
        </is>
      </c>
      <c r="CO23" t="inlineStr">
        <is>
          <t>12行 0列，源：22 备：2</t>
        </is>
      </c>
      <c r="CP23" t="inlineStr">
        <is>
          <t>2行 2列，源：2013-03-12 02:00:00.0 -04:25 备：2063-05-11 10:30:45.1 -04:00</t>
        </is>
      </c>
      <c r="CQ23" t="inlineStr">
        <is>
          <t>10行 1列，源：2068-06-01 备：9999-12-30</t>
        </is>
      </c>
      <c r="CS23" t="inlineStr">
        <is>
          <t>5行 1列，源：b'X' 备：58</t>
        </is>
      </c>
      <c r="CT23" t="inlineStr">
        <is>
          <t>2行 2列，源：12:30:45.100000 备：23:59:59.9</t>
        </is>
      </c>
      <c r="CU23" t="inlineStr">
        <is>
          <t>10行 1列，源：2068-06-01 备：9999-12-31</t>
        </is>
      </c>
      <c r="CV23" t="inlineStr">
        <is>
          <t>5行 1列，源：b'T' 备：41</t>
        </is>
      </c>
      <c r="CW23" t="inlineStr">
        <is>
          <t>2行 15列，源：0.0 备：0.0000000000000</t>
        </is>
      </c>
      <c r="CX23" t="inlineStr">
        <is>
          <t>11行 0列，源：12 备：7</t>
        </is>
      </c>
      <c r="DB23" t="inlineStr">
        <is>
          <t>2行 19列，源：False 备：0</t>
        </is>
      </c>
      <c r="DI23" t="inlineStr">
        <is>
          <t>10行 1列，源：1997-04-04 23:59:59.997000 备：1753-01-02 00:00:00.000</t>
        </is>
      </c>
      <c r="DJ23" t="inlineStr">
        <is>
          <t>2行 15列，源：6.62607015e-34 备：</t>
        </is>
      </c>
      <c r="DK23" t="inlineStr">
        <is>
          <t>1行 4列，源：None 备：</t>
        </is>
      </c>
      <c r="DN23" t="inlineStr">
        <is>
          <t>10行 0列，源：16 备：4</t>
        </is>
      </c>
      <c r="DP23" t="inlineStr">
        <is>
          <t>3行 2列，源：           备：123456789</t>
        </is>
      </c>
      <c r="DR23" t="inlineStr">
        <is>
          <t>2行 3列，源：23:59:59.990000 备：12:30:45.12</t>
        </is>
      </c>
      <c r="DT23" t="inlineStr">
        <is>
          <t>2行 3列，源：23:59:59.990000 备：12:30:45.12</t>
        </is>
      </c>
      <c r="DU23" t="inlineStr">
        <is>
          <t>0行 21列，源：None 备：</t>
        </is>
      </c>
      <c r="DV23" t="inlineStr">
        <is>
          <t>3行 2列，源：12345678901234567890 备：更新生僻字</t>
        </is>
      </c>
      <c r="DX23" t="inlineStr">
        <is>
          <t>5行 4列，源：1945-05-11 14:30:45.123000 备：1945-05-11 14:30:45.123</t>
        </is>
      </c>
      <c r="DY23" t="inlineStr">
        <is>
          <t>5行 1列，源：b'\xeb' 备：41</t>
        </is>
      </c>
      <c r="EB23" t="inlineStr">
        <is>
          <t>2行 3列，源：23:59:59.990000 备：12:30:45.12</t>
        </is>
      </c>
      <c r="EC23" t="inlineStr">
        <is>
          <t>5行 1列，源：b'\xa1' 备：A1</t>
        </is>
      </c>
      <c r="ED23" t="inlineStr">
        <is>
          <t>1行 17列，源：None 备：</t>
        </is>
      </c>
      <c r="EF23" t="inlineStr">
        <is>
          <t>2行 5列，源：None 备：</t>
        </is>
      </c>
      <c r="EK23" t="inlineStr">
        <is>
          <t>2行 3列，源：23:59:59.990000 备：12:30:45.12</t>
        </is>
      </c>
      <c r="EL23" t="inlineStr">
        <is>
          <t>5行 1列，源：b'\\' 备：41</t>
        </is>
      </c>
      <c r="EO23" t="inlineStr">
        <is>
          <t>3行 2列，源：12:30:45 备：23:59:59.1</t>
        </is>
      </c>
      <c r="EP23" t="inlineStr">
        <is>
          <t>5行 1列，源：b'\x9c' 备：41</t>
        </is>
      </c>
      <c r="EQ23" t="inlineStr">
        <is>
          <t>2行 5列，源：None 备：-999999999999999999</t>
        </is>
      </c>
      <c r="ET23" t="inlineStr">
        <is>
          <t>3行 1列，源：12:30:45 备：</t>
        </is>
      </c>
      <c r="EW23" t="inlineStr">
        <is>
          <t>2行 6列，源：12:30:45.123450 备：23:59:59.12346</t>
        </is>
      </c>
      <c r="EX23" t="inlineStr">
        <is>
          <t>11行 0列，源：12 备：7</t>
        </is>
      </c>
      <c r="EZ23" t="inlineStr">
        <is>
          <t>2行 5列，源：None 备：</t>
        </is>
      </c>
      <c r="FA23" t="inlineStr">
        <is>
          <t>5行 1列，源：b'\\' 备：5C</t>
        </is>
      </c>
      <c r="FB23" t="inlineStr">
        <is>
          <t>11行 0列，源：12 备：133</t>
        </is>
      </c>
      <c r="FD23" t="inlineStr">
        <is>
          <t>2行 5列，源：None 备：-999999999999999999</t>
        </is>
      </c>
      <c r="FE23" t="inlineStr">
        <is>
          <t>2行 3列，源：2026-04-17 16:56:52.83 +08:00 备：2003-11-05 02:00:00.00 -05:10</t>
        </is>
      </c>
      <c r="FG23" t="inlineStr">
        <is>
          <t>11行 0列，源：12 备：7</t>
        </is>
      </c>
    </row>
    <row r="24">
      <c r="B24" t="inlineStr">
        <is>
          <t>YES</t>
        </is>
      </c>
      <c r="C24" t="inlineStr">
        <is>
          <t>NULL</t>
        </is>
      </c>
      <c r="D24" t="inlineStr">
        <is>
          <t>NULL</t>
        </is>
      </c>
      <c r="E24" t="inlineStr">
        <is>
          <t>NULL</t>
        </is>
      </c>
      <c r="F24" t="inlineStr">
        <is>
          <t>NULL</t>
        </is>
      </c>
      <c r="G24" t="inlineStr">
        <is>
          <t>NULL</t>
        </is>
      </c>
      <c r="H24" t="inlineStr">
        <is>
          <t>NULL</t>
        </is>
      </c>
      <c r="I24" t="inlineStr">
        <is>
          <t>YES!PK__info_tex__3213E83FC3C2EBF1</t>
        </is>
      </c>
      <c r="J24" t="inlineStr">
        <is>
          <t>YES! 主键相关索引</t>
        </is>
      </c>
      <c r="K24" t="inlineStr">
        <is>
          <t xml:space="preserve"> NO!  	 id列源备映射错误，源端为int None位	期望更改为text	实际备端为int None位</t>
        </is>
      </c>
      <c r="AC24" t="inlineStr">
        <is>
          <t>11行 1列，源：1990-11-26 00:01:00 备：2079-06-05 23:59:00</t>
        </is>
      </c>
      <c r="AD24" t="inlineStr">
        <is>
          <t>5行 2列，源：b'\xd55\x92\xb2)\xa4`[,4\xc5\xbf\x99\xfa\xdf\xad\xaan\xe72W\xb7\xb70#h:h\xe3\xdd\x15\xbelwN\xbd\xb3VA\xfc}\n\xec\x8dI\xb4\xa1r\xa0"[\x19\xba]\xcd\xbd\xa3\xb9\x07Um\x8f\xed\xabq\xd8\x16\x9flz&amp;\xea\x00rSjU\xf6y\xc3\x93\xaa\x00\xae\x04@\x90U\xf2`\xe9\xd5\x1bl\xbf\xd0\xd9\n\xb9Y' 备：5661726961626C65206C656E6774682062696E61</t>
        </is>
      </c>
      <c r="AH24" t="inlineStr">
        <is>
          <t>12行 0列，源：13 备：8</t>
        </is>
      </c>
      <c r="AJ24"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K24" t="inlineStr">
        <is>
          <t xml:space="preserve">3行 2列，源：                     备：123456789           </t>
        </is>
      </c>
      <c r="AM24" t="inlineStr">
        <is>
          <t>2行 3列，源：2025-05-12 00:00:00.00 -14:00 备：1971-05-11 00:00:00.00 +14:00</t>
        </is>
      </c>
      <c r="AT24" t="inlineStr">
        <is>
          <t>2行 14列，源：None 备：</t>
        </is>
      </c>
      <c r="AV24" t="inlineStr">
        <is>
          <t>11行 0列，源：12 备：2</t>
        </is>
      </c>
      <c r="AW24"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X24" t="inlineStr">
        <is>
          <t>11行 0列，源：12 备：153</t>
        </is>
      </c>
      <c r="AZ24" t="inlineStr">
        <is>
          <t>11行 0列，源：12 备：2</t>
        </is>
      </c>
      <c r="BA24" t="inlineStr">
        <is>
          <t>2行 15列，源：123.456789 备：0.0000000000000</t>
        </is>
      </c>
      <c r="BB24" t="inlineStr">
        <is>
          <t>11行 1列，源：1998-05-05 23:59:59.997000 备：2000-05-01 23:59:59.993</t>
        </is>
      </c>
      <c r="BC24" t="inlineStr">
        <is>
          <t>5行 1列，源：T 备：测</t>
        </is>
      </c>
      <c r="BD24" t="inlineStr">
        <is>
          <t>11行 0列，源：12 备：2</t>
        </is>
      </c>
      <c r="BE24" t="inlineStr">
        <is>
          <t>11行 1列，源：1998-05-05 23:59:59.997000 备：1753-01-01 00:00:00.000</t>
        </is>
      </c>
      <c r="BH24" t="inlineStr">
        <is>
          <t xml:space="preserve">3行 2列，源：                     备：123456789           </t>
        </is>
      </c>
      <c r="BK24" t="inlineStr">
        <is>
          <t>5行 5列，源：1945-05-11 14:30:45.123500 备：1945-05-11 14:30:45.1235</t>
        </is>
      </c>
      <c r="BM24" t="inlineStr">
        <is>
          <t>2行 4列，源：2026-04-17 17:17:24.631000 备：9999-12-31 23:59:59.999</t>
        </is>
      </c>
      <c r="BN24" t="inlineStr">
        <is>
          <t>5行 5列，源：1945-05-11 14:30:45.123500 备：1945-05-11 14:30:45.1235</t>
        </is>
      </c>
      <c r="BO24" t="inlineStr">
        <is>
          <t>1行 1列，源：99.0 备：</t>
        </is>
      </c>
      <c r="BP24" t="inlineStr">
        <is>
          <t>5行 2列，源：b'm\xe5\x01\xb2cd\xd6Q\xa85\x16\x18\x0c[A\xbb\x194\xc3\xc1' 备：5661726961626C65206C656E6774682062696E61</t>
        </is>
      </c>
      <c r="BQ24" t="inlineStr">
        <is>
          <t>2行 4列，源：2026-04-17 17:17:33.413000 备：9999-12-31 23:59:59.999</t>
        </is>
      </c>
      <c r="BR24" t="inlineStr">
        <is>
          <t>2行 6列，源：None 备：</t>
        </is>
      </c>
      <c r="BT24" t="inlineStr">
        <is>
          <t xml:space="preserve">3行 2列，源：12345678901234567890 备：更新生僻字               </t>
        </is>
      </c>
      <c r="BW24" t="inlineStr">
        <is>
          <t>3行 2列，源：           备：123456789</t>
        </is>
      </c>
      <c r="BX24" t="inlineStr">
        <is>
          <t>5行 2列，源：b'2s\x91\xb2\xca\xeb\xbb38{\xf9;\xc6\x13v/\x88l"\x82' 备：327391B2CAEBBB33387BF93BC613762F886C2282</t>
        </is>
      </c>
      <c r="CA24" t="inlineStr">
        <is>
          <t>5行 1列，源：T 备：测</t>
        </is>
      </c>
      <c r="CC24" t="inlineStr">
        <is>
          <t>5行 2列，源：b'h\x00\x85\xcb\x87\xdd\x92\xbb\x17\x9eD}\x9fS\xb74\x1c^d\x80' 备：5661726961626C65206C656E6774682062696E61</t>
        </is>
      </c>
      <c r="CD24" t="inlineStr">
        <is>
          <t>2行 4列，源：2026-04-17 17:18:20.568 +08:00 备：2003-11-05 02:00:00.000 -05:10</t>
        </is>
      </c>
      <c r="CF24" t="inlineStr">
        <is>
          <t>2行 4列，源：2026-04-17 17:18:22.755 +08:00 备：2003-11-05 02:00:00.000 -05:10</t>
        </is>
      </c>
      <c r="CG24" t="inlineStr">
        <is>
          <t>2行 4列，源：2026-04-17 17:18:31.537 +08:00 备：2003-11-05 02:00:00.000 -05:10</t>
        </is>
      </c>
      <c r="CI24" t="inlineStr">
        <is>
          <t>5行 2列，源：b'h\x00\x85\xcb\x87\xdd\x92\xbb\x17\x9eD}\x9fS\xb74\x1c^d\x80' 备：680085CB87DD92BB179E447D9F53B7341C5E6480</t>
        </is>
      </c>
      <c r="CJ24" t="inlineStr">
        <is>
          <t>2行 4列，源：2026-04-17 17:18:31.537 +08:00 备：1900-01-01 00:00:00.000 +00:00</t>
        </is>
      </c>
      <c r="CL24" t="inlineStr">
        <is>
          <t>4行 4列，源：None 备：</t>
        </is>
      </c>
      <c r="CM24" t="inlineStr">
        <is>
          <t>2行 4列，源：23:59:59.999000 备：12:30:45.123</t>
        </is>
      </c>
      <c r="CN24" t="inlineStr">
        <is>
          <t>3行 3列，源：0001-01-01 00:00:00.00 +00:00 备：2025-05-12 00:00:00.00 -14:00</t>
        </is>
      </c>
      <c r="CO24" t="inlineStr">
        <is>
          <t>13行 0列，源：23 备：21</t>
        </is>
      </c>
      <c r="CP24" t="inlineStr">
        <is>
          <t>2行 3列，源：2013-03-12 02:00:00.00 -04:25 备：2063-05-11 10:30:45.12 -04:00</t>
        </is>
      </c>
      <c r="CS24" t="inlineStr">
        <is>
          <t>5行 2列，源：b'This is a test strin' 备：546869732069732061207465737420737472696E</t>
        </is>
      </c>
      <c r="CT24" t="inlineStr">
        <is>
          <t>2行 3列，源：12:30:45.100000 备：23:59:59.99</t>
        </is>
      </c>
      <c r="CU24" t="inlineStr">
        <is>
          <t>11行 0列，源：57 备：205</t>
        </is>
      </c>
      <c r="CV24" t="inlineStr">
        <is>
          <t>5行 2列，源：b'\xe2cm7\x9aGOp\xfaB\xdb\x80L\x88J&gt;`\xe3w\xd0' 备：5661726961626C65206C656E6774682062696E61</t>
        </is>
      </c>
      <c r="CW24" t="inlineStr">
        <is>
          <t>2行 16列，源：0.0 备：0.000000</t>
        </is>
      </c>
      <c r="CX24" t="inlineStr">
        <is>
          <t>11行 1列，源：1990-11-26 00:01:00 备：2000-05-11 14:30:00</t>
        </is>
      </c>
      <c r="DB24" t="inlineStr">
        <is>
          <t>3行 1列，源：nan 备：</t>
        </is>
      </c>
      <c r="DI24" t="inlineStr">
        <is>
          <t>11行 0列，源：12 备：2</t>
        </is>
      </c>
      <c r="DJ24" t="inlineStr">
        <is>
          <t>2行 16列，源：299792448.0 备：</t>
        </is>
      </c>
      <c r="DK24" t="inlineStr">
        <is>
          <t>1行 5列，源：None 备：</t>
        </is>
      </c>
      <c r="DN24" t="inlineStr">
        <is>
          <t>10行 1列，源：2002-06-11 23:59:59.993000 备：9999-12-31 23:59:59.997</t>
        </is>
      </c>
      <c r="DP24" t="inlineStr">
        <is>
          <t>3行 2列，源：           备：123456789</t>
        </is>
      </c>
      <c r="DR24" t="inlineStr">
        <is>
          <t>2行 4列，源：23:59:59.999000 备：12:30:45.123</t>
        </is>
      </c>
      <c r="DT24" t="inlineStr">
        <is>
          <t>2行 4列，源：23:59:59.999000 备：12:30:45.123</t>
        </is>
      </c>
      <c r="DU24" t="inlineStr">
        <is>
          <t>0行 22列，源：None 备：</t>
        </is>
      </c>
      <c r="DV24" t="inlineStr">
        <is>
          <t>3行 2列，源：12345678901234567890 备：更新生僻字</t>
        </is>
      </c>
      <c r="DX24" t="inlineStr">
        <is>
          <t>5行 5列，源：1945-05-11 14:30:45.123500 备：1945-05-11 14:30:45.1235</t>
        </is>
      </c>
      <c r="DY24"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EB24" t="inlineStr">
        <is>
          <t>2行 4列，源：23:59:59.999000 备：12:30:45.123</t>
        </is>
      </c>
      <c r="EC24"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ED24" t="inlineStr">
        <is>
          <t>1行 18列，源：None 备：</t>
        </is>
      </c>
      <c r="EF24" t="inlineStr">
        <is>
          <t>2行 6列，源：None 备：</t>
        </is>
      </c>
      <c r="EK24" t="inlineStr">
        <is>
          <t>2行 4列，源：23:59:59.999000 备：12:30:45.123</t>
        </is>
      </c>
      <c r="EL24"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O24" t="inlineStr">
        <is>
          <t>3行 3列，源：09:12:34.120000 备：23:59:59.12</t>
        </is>
      </c>
      <c r="EP24" t="inlineStr">
        <is>
          <t>5行 2列，源：b'_&gt;\xe2\xe4\x93(\xd5\xbc\x85Vq#\x83E\n\x9a\x99\xfd8!' 备：5661726961626C65206C656E6774682062696E61</t>
        </is>
      </c>
      <c r="EQ24" t="inlineStr">
        <is>
          <t>2行 6列，源：None 备：-99999999999999999999999999999999999999</t>
        </is>
      </c>
      <c r="ET24" t="inlineStr">
        <is>
          <t>3行 2列，源：12:30:45.100000 备：00:00:01.1</t>
        </is>
      </c>
      <c r="EW24" t="inlineStr">
        <is>
          <t>2行 7列，源：12:30:45.123450 备：23:59:59.123457</t>
        </is>
      </c>
      <c r="EX24" t="inlineStr">
        <is>
          <t>11行 1列，源：1990-11-26 00:01:00 备：2000-05-11 14:30:00</t>
        </is>
      </c>
      <c r="EZ24" t="inlineStr">
        <is>
          <t>2行 6列，源：None 备：</t>
        </is>
      </c>
      <c r="FA24"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FB24" t="inlineStr">
        <is>
          <t>11行 1列，源：1990-11-26 00:01:00 备：2025-05-11 12:00:00</t>
        </is>
      </c>
      <c r="FD24" t="inlineStr">
        <is>
          <t>2行 6列，源：None 备：-99999999999999999999999999999999999999</t>
        </is>
      </c>
      <c r="FE24" t="inlineStr">
        <is>
          <t>2行 4列，源：2026-04-17 16:56:52.828 +08:00 备：2003-11-05 02:00:00.000 -05:10</t>
        </is>
      </c>
      <c r="FG24" t="inlineStr">
        <is>
          <t>11行 1列，源：1990-11-26 00:01:00 备：2000-05-11 14:30:00</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YES! 	 c_text列源备映射正确，源端为text 2147483647位	期望更改为text	实际备端为text 2147483647位</t>
        </is>
      </c>
      <c r="AC25" t="inlineStr">
        <is>
          <t>12行 0列，源：13 备：31</t>
        </is>
      </c>
      <c r="AD25" t="inlineStr">
        <is>
          <t>5行 3列，源：b'\te}\xb0~\xe84ez\x0f\x93\xa7\x90\xaeh\x1c9`\x04n1})K\xbe\x0b\x890g\xa6I\x91\xc9mSZxB\xab{\x8a^\xc7g/\xc5\x03\xcf\x90\xe47^\xf7\t,d\xd4\xf5\xfa{\\\x0e8Nn?\xdee\x9a\xaf\x16Ix\x14\x89-\xef\x18\xf9&gt;\xc1\xb0\xc0\x01\xc2U\xeaH@\x7f\t\xc2\xbec\xec\xb8\tuu\x9b[\xb6*2A\x07\x8b\x99\xd7\x95\xb2\tC\xf0\xf3\xfa\x8e`\x93z\x84\x0c\x08[~\x93\x1e\x95\xf5\x90\xc7\xe2\xba\xc8\x84\xaf\x1d\x8c\xa9q\x07\xa1\xa2 \xc7\xbf\x90\x82\xd1b\xecC%\x7f\x81\xe4\xa4\xa6\xfa\x01SS\xbcoX\xbc\x98\xb3\x90\x936\x1b\xdfDE\x00\xf0\x1a/F07/\xd7\xd5\xd1(\xd0\xe8|\xde\xbc\x03\r{\xb8oS\r\x12'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H25" t="inlineStr">
        <is>
          <t>12行 1列，源：1981-05-11 14:31:00 备：2068-05-11 14:31:00</t>
        </is>
      </c>
      <c r="AJ25"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K25"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t="inlineStr">
        <is>
          <t>2行 4列，源：2025-05-12 00:00:00.000 -14:00 备：1971-05-11 00:00:00.000 +14:00</t>
        </is>
      </c>
      <c r="AT25" t="inlineStr">
        <is>
          <t>2行 15列，源：1.23456789012345e-30 备：0.0000000000000</t>
        </is>
      </c>
      <c r="AV25" t="inlineStr">
        <is>
          <t>11行 1列，源：1998-05-05 23:59:59.997000 备：1900-01-01 00:00:00.000</t>
        </is>
      </c>
      <c r="AW25"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X25" t="inlineStr">
        <is>
          <t>11行 1列，源：1998-05-05 23:59:59.997000 备：1753-01-01 00:00:00.000</t>
        </is>
      </c>
      <c r="AZ25" t="inlineStr">
        <is>
          <t>11行 1列，源：1998-05-05 23:59:59.997000 备：1900-01-01 00:00:00.000</t>
        </is>
      </c>
      <c r="BA25" t="inlineStr">
        <is>
          <t>2行 16列，源：1.2345669834560371e-20 备：0.000000</t>
        </is>
      </c>
      <c r="BB25" t="inlineStr">
        <is>
          <t>12行 0列，源：13 备：115</t>
        </is>
      </c>
      <c r="BC25" t="inlineStr">
        <is>
          <t xml:space="preserve">5行 2列，源：This is a nchar stri 备：这是一个中文字符串           </t>
        </is>
      </c>
      <c r="BD25" t="inlineStr">
        <is>
          <t>11行 1列，源：9999-12-31 23:59:59.997000 备：9999-12-31 23:59:59.997</t>
        </is>
      </c>
      <c r="BE25" t="inlineStr">
        <is>
          <t>12行 0列，源：13 备：20</t>
        </is>
      </c>
      <c r="BH25"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5" t="inlineStr">
        <is>
          <t>5行 6列，源：1945-05-11 14:30:45.123460 备：1945-05-11 14:30:45.12346</t>
        </is>
      </c>
      <c r="BM25" t="inlineStr">
        <is>
          <t>2行 5列，源：2026-04-17 17:17:24.630600 备：9999-12-31 23:59:59.9999</t>
        </is>
      </c>
      <c r="BN25" t="inlineStr">
        <is>
          <t>5行 6列，源：1945-05-11 14:30:45.123460 备：1945-05-11 14:30:45.12346</t>
        </is>
      </c>
      <c r="BO25" t="inlineStr">
        <is>
          <t>1行 2列，源：-12345.0 备：</t>
        </is>
      </c>
      <c r="BP25"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Q25" t="inlineStr">
        <is>
          <t>2行 5列，源：2026-04-17 17:17:33.413300 备：9999-12-31 23:59:59.9999</t>
        </is>
      </c>
      <c r="BR25" t="inlineStr">
        <is>
          <t>2行 7列，源：None 备：</t>
        </is>
      </c>
      <c r="BT25"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5"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5"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A25" t="inlineStr">
        <is>
          <t>5行 2列，源：This is a nvarchar 备：这是一个中文字符串</t>
        </is>
      </c>
      <c r="CC25"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25" t="inlineStr">
        <is>
          <t>2行 5列，源：2026-04-17 17:18:20.5678 +08:00 备：2003-11-05 02:00:00.0000 -05:10</t>
        </is>
      </c>
      <c r="CF25" t="inlineStr">
        <is>
          <t>2行 5列，源：2026-04-17 17:18:22.7550 +08:00 备：2003-11-05 02:00:00.0000 -05:10</t>
        </is>
      </c>
      <c r="CG25" t="inlineStr">
        <is>
          <t>2行 5列，源：2026-04-17 17:18:31.5370 +08:00 备：2003-11-05 02:00:00.0000 -05:10</t>
        </is>
      </c>
      <c r="CI25"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25" t="inlineStr">
        <is>
          <t>2行 5列，源：2026-04-17 17:18:31.5370 +08:00 备：1900-01-01 00:00:00.0000 +00:00</t>
        </is>
      </c>
      <c r="CL25" t="inlineStr">
        <is>
          <t>4行 6列，源：None 备：</t>
        </is>
      </c>
      <c r="CM25" t="inlineStr">
        <is>
          <t>2行 5列，源：23:59:59.999900 备：12:30:45.1235</t>
        </is>
      </c>
      <c r="CN25" t="inlineStr">
        <is>
          <t>3行 4列，源：0001-01-01 00:00:00.000 +00:00 备：2025-05-12 00:00:00.000 -14:00</t>
        </is>
      </c>
      <c r="CO25" t="inlineStr">
        <is>
          <t>13行 1列，源：0001-01-01 备：</t>
        </is>
      </c>
      <c r="CP25" t="inlineStr">
        <is>
          <t>2行 4列，源：2013-03-12 02:00:00.000 -04:25 备：2063-05-11 10:30:45.123 -04:00</t>
        </is>
      </c>
      <c r="CS25"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5" t="inlineStr">
        <is>
          <t>2行 4列，源：12:30:45.100000 备：23:59:59.999</t>
        </is>
      </c>
      <c r="CU25" t="inlineStr">
        <is>
          <t>11行 1列，源：1970-01-01 备：2026-04-17</t>
        </is>
      </c>
      <c r="CV25"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W25" t="inlineStr">
        <is>
          <t>2行 19列，源：False 备：</t>
        </is>
      </c>
      <c r="CX25" t="inlineStr">
        <is>
          <t>12行 0列，源：13 备：8</t>
        </is>
      </c>
      <c r="DB25" t="inlineStr">
        <is>
          <t>3行 2列，源：nan 备：</t>
        </is>
      </c>
      <c r="DI25" t="inlineStr">
        <is>
          <t>11行 1列，源：1998-05-05 23:59:59.997000 备：1900-01-01 00:00:00.000</t>
        </is>
      </c>
      <c r="DJ25" t="inlineStr">
        <is>
          <t>2行 19列，源：True 备：</t>
        </is>
      </c>
      <c r="DK25" t="inlineStr">
        <is>
          <t>1行 6列，源：None 备：</t>
        </is>
      </c>
      <c r="DN25" t="inlineStr">
        <is>
          <t>11行 0列，源：18 备：6</t>
        </is>
      </c>
      <c r="DP25"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5" t="inlineStr">
        <is>
          <t>2行 5列，源：23:59:59.999900 备：12:30:45.1235</t>
        </is>
      </c>
      <c r="DT25" t="inlineStr">
        <is>
          <t>2行 5列，源：23:59:59.999900 备：12:30:45.1235</t>
        </is>
      </c>
      <c r="DU25" t="inlineStr">
        <is>
          <t>0行 23列，源：None 备：</t>
        </is>
      </c>
      <c r="DV25"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5" t="inlineStr">
        <is>
          <t>5行 6列，源：1945-05-11 14:30:45.123460 备：1945-05-11 14:30:45.12346</t>
        </is>
      </c>
      <c r="DY25"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B25" t="inlineStr">
        <is>
          <t>2行 5列，源：23:59:59.999900 备：12:30:45.1235</t>
        </is>
      </c>
      <c r="EC25"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D25" t="inlineStr">
        <is>
          <t>1行 19列，源：None 备：</t>
        </is>
      </c>
      <c r="EF25" t="inlineStr">
        <is>
          <t>2行 7列，源：None 备：</t>
        </is>
      </c>
      <c r="EK25" t="inlineStr">
        <is>
          <t>2行 5列，源：23:59:59.999900 备：12:30:45.1235</t>
        </is>
      </c>
      <c r="EL25"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O25" t="inlineStr">
        <is>
          <t>3行 4列，源：12:30:45 备：23:59:59.123</t>
        </is>
      </c>
      <c r="EP25" t="inlineStr">
        <is>
          <t>5行 3列，源：b'\x11\xd5\x91\x803\x08\xd7\x86s2zB\xab\xc7O\xa3\xd6z\xe0\xdbO9N-\xc6\xb6[\xa1+m\xf79\xf6\xaeIm\xc1\x08|\xc1\xb1"UgQ\xd6\xba\x891ko\xea\n:\xa0\xd3\x83\x98\xd1\xd4\xc2\x95\xba\x14\xad\x84\x02!+*_7.\xe8\x8e\xc8I\xe9\nn\xacN\xba\xfef&gt;\xf6\xb5\x18$U\x01%x3\x7f_DK\xd3\x16\xbar,\xad\xdcK\xc7n\x9a\x84V9e0\xdc\xfeuS\xcc[\xe6\x97\xbc\x97\x14,P\xea\xc0\xf21,\xe4\rt\xe01\xa4\x93\xbc\xbf\x0b\xa8\x84\xf3\xf2\xaa\xd5\xca\x1b.\xd4\x9a\x1d\x8a\x7f\x91\x84\xfa\x7f"\xd0r\n\x9418t\x16pD\xe1Qg\x8f&lt;\xd3\xda\x8b\xc7P\x8f\x1d!M\xe7\x88\'\xda\xad\x14\x93\x81\x92\x8f\x93\x8b_&l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Q25" t="inlineStr">
        <is>
          <t>2行 7列，源：None 备：-0.99999999999999999999999999999999999999</t>
        </is>
      </c>
      <c r="ET25" t="inlineStr">
        <is>
          <t>3行 3列，源：12:30:45.120000 备：</t>
        </is>
      </c>
      <c r="EW25" t="inlineStr">
        <is>
          <t>2行 8列，源：12:30:45.123450 备：23:59:59.1234567</t>
        </is>
      </c>
      <c r="EX25" t="inlineStr">
        <is>
          <t>12行 0列，源：13 备：8</t>
        </is>
      </c>
      <c r="EZ25" t="inlineStr">
        <is>
          <t>2行 7列，源：None 备：</t>
        </is>
      </c>
      <c r="FA25"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25" t="inlineStr">
        <is>
          <t>12行 0列，源：13 备：134</t>
        </is>
      </c>
      <c r="FD25" t="inlineStr">
        <is>
          <t>2行 7列，源：None 备：-0.99999999999999999999999999999999999999</t>
        </is>
      </c>
      <c r="FE25" t="inlineStr">
        <is>
          <t>2行 5列，源：2026-04-17 16:56:52.8279 +08:00 备：2003-11-05 02:00:00.0000 -05:10</t>
        </is>
      </c>
      <c r="FG25" t="inlineStr">
        <is>
          <t>12行 0列，源：13 备：8</t>
        </is>
      </c>
    </row>
    <row r="26">
      <c r="B26" t="inlineStr">
        <is>
          <t>NULL</t>
        </is>
      </c>
      <c r="C26" t="inlineStr">
        <is>
          <t>NULL</t>
        </is>
      </c>
      <c r="D26" t="inlineStr">
        <is>
          <t>NULL</t>
        </is>
      </c>
      <c r="E26" t="inlineStr">
        <is>
          <t>NULL</t>
        </is>
      </c>
      <c r="F26" t="inlineStr">
        <is>
          <t>NULL</t>
        </is>
      </c>
      <c r="G26" t="inlineStr">
        <is>
          <t>NULL</t>
        </is>
      </c>
      <c r="H26" t="inlineStr">
        <is>
          <t>NULL</t>
        </is>
      </c>
      <c r="I26" t="inlineStr">
        <is>
          <t>NULL</t>
        </is>
      </c>
      <c r="J26" t="inlineStr">
        <is>
          <t>NULL</t>
        </is>
      </c>
      <c r="K26" t="inlineStr">
        <is>
          <t xml:space="preserve"> NO!  	 c_ntext列源备映射错误，源端为ntext 2147483646位	期望更改为text	实际备端为ntext 2147483646位</t>
        </is>
      </c>
      <c r="AC26" t="inlineStr">
        <is>
          <t>12行 1列，源：2025-05-11 12:00:00 备：1900-01-02 00:00:00</t>
        </is>
      </c>
      <c r="AD26" t="inlineStr">
        <is>
          <t>6行 0列，源：7 备：6</t>
        </is>
      </c>
      <c r="AH26" t="inlineStr">
        <is>
          <t>13行 0列，源：14 备：9</t>
        </is>
      </c>
      <c r="AJ26" t="inlineStr">
        <is>
          <t>6行 0列，源：7 备：6</t>
        </is>
      </c>
      <c r="AK26"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t="inlineStr">
        <is>
          <t>2行 5列，源：2025-05-12 00:00:00.0000 -14:00 备：1971-05-11 00:00:00.0000 +14:00</t>
        </is>
      </c>
      <c r="AT26" t="inlineStr">
        <is>
          <t>2行 16列，源：1.2345669834560371e-20 备：0.000000</t>
        </is>
      </c>
      <c r="AV26" t="inlineStr">
        <is>
          <t>12行 0列，源：13 备：20</t>
        </is>
      </c>
      <c r="AW26" t="inlineStr">
        <is>
          <t>6行 0列，源：7 备：6</t>
        </is>
      </c>
      <c r="AX26" t="inlineStr">
        <is>
          <t>12行 0列，源：13 备：156</t>
        </is>
      </c>
      <c r="AZ26" t="inlineStr">
        <is>
          <t>12行 0列，源：13 备：20</t>
        </is>
      </c>
      <c r="BA26" t="inlineStr">
        <is>
          <t>2行 18列，源：None 备：</t>
        </is>
      </c>
      <c r="BB26" t="inlineStr">
        <is>
          <t>12行 1列，源：1999-06-06 23:59:59.997000 备：2001-04-09 23:59:59.993</t>
        </is>
      </c>
      <c r="BC26" t="inlineStr">
        <is>
          <t xml:space="preserve">5行 2列，源：This is a nchar stri 备：这是一个中文字符串           </t>
        </is>
      </c>
      <c r="BD26" t="inlineStr">
        <is>
          <t>12行 0列，源：13 备：20</t>
        </is>
      </c>
      <c r="BE26" t="inlineStr">
        <is>
          <t>12行 1列，源：1999-06-06 23:59:59.997000 备：2020-02-29 19:27:31.123</t>
        </is>
      </c>
      <c r="BH26"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6" t="inlineStr">
        <is>
          <t>6行 2列，源：2065-05-11 14:30:45.100000 备：2065-05-11 14:30:45.1</t>
        </is>
      </c>
      <c r="BM26" t="inlineStr">
        <is>
          <t>2行 6列，源：2026-04-17 17:17:24.630650 备：9999-12-31 23:59:59.99999</t>
        </is>
      </c>
      <c r="BN26" t="inlineStr">
        <is>
          <t>6行 2列，源：2065-05-11 14:30:45.100000 备：2065-05-11 14:30:45.1</t>
        </is>
      </c>
      <c r="BO26" t="inlineStr">
        <is>
          <t>1行 3列，源：-123456789.0 备：</t>
        </is>
      </c>
      <c r="BP26" t="inlineStr">
        <is>
          <t>6行 0列，源：7 备：6</t>
        </is>
      </c>
      <c r="BQ26" t="inlineStr">
        <is>
          <t>2行 6列，源：2026-04-17 17:17:33.413300 备：9999-12-31 23:59:59.99999</t>
        </is>
      </c>
      <c r="BR26" t="inlineStr">
        <is>
          <t>2行 8列，源：None 备：</t>
        </is>
      </c>
      <c r="BT26"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6"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6" t="inlineStr">
        <is>
          <t>6行 0列，源：7 备：127</t>
        </is>
      </c>
      <c r="CA26" t="inlineStr">
        <is>
          <t>5行 2列，源：This is a nvarchar 备：这是一个中文字符串</t>
        </is>
      </c>
      <c r="CC26" t="inlineStr">
        <is>
          <t>6行 0列，源：7 备：6</t>
        </is>
      </c>
      <c r="CD26" t="inlineStr">
        <is>
          <t>2行 6列，源：2026-04-17 17:18:20.56779 +08:00 备：2003-11-05 02:00:00.00000 -05:10</t>
        </is>
      </c>
      <c r="CF26" t="inlineStr">
        <is>
          <t>2行 6列，源：2026-04-17 17:18:22.75495 +08:00 备：2003-11-05 02:00:00.00000 -05:10</t>
        </is>
      </c>
      <c r="CG26" t="inlineStr">
        <is>
          <t>2行 6列，源：2026-04-17 17:18:31.53698 +08:00 备：2003-11-05 02:00:00.00000 -05:10</t>
        </is>
      </c>
      <c r="CI26" t="inlineStr">
        <is>
          <t>6行 0列，源：7 备：107</t>
        </is>
      </c>
      <c r="CJ26" t="inlineStr">
        <is>
          <t>2行 6列，源：2026-04-17 17:18:31.53698 +08:00 备：1900-01-01 00:00:00.00000 +00:00</t>
        </is>
      </c>
      <c r="CL26" t="inlineStr">
        <is>
          <t>4行 8列，源：None 备：</t>
        </is>
      </c>
      <c r="CM26" t="inlineStr">
        <is>
          <t>2行 6列，源：23:59:59.999990 备：12:30:45.12346</t>
        </is>
      </c>
      <c r="CN26" t="inlineStr">
        <is>
          <t>3行 5列，源：0001-01-01 00:00:00.0000 +00:00 备：2025-05-12 00:00:00.0000 -14:00</t>
        </is>
      </c>
      <c r="CO26" t="inlineStr">
        <is>
          <t>14行 0列，源：24 备：22</t>
        </is>
      </c>
      <c r="CP26" t="inlineStr">
        <is>
          <t>2行 5列，源：2013-03-12 02:00:00.0000 -04:25 备：2063-05-11 10:30:45.1235 -04:00</t>
        </is>
      </c>
      <c r="CS26" t="inlineStr">
        <is>
          <t>6行 0列，源：7 备：6</t>
        </is>
      </c>
      <c r="CT26" t="inlineStr">
        <is>
          <t>2行 5列，源：12:30:45.100000 备：23:59:59.9999</t>
        </is>
      </c>
      <c r="CU26" t="inlineStr">
        <is>
          <t>12行 0列，源：58 备：209</t>
        </is>
      </c>
      <c r="CV26" t="inlineStr">
        <is>
          <t>6行 0列，源：7 备：6</t>
        </is>
      </c>
      <c r="CW26" t="inlineStr">
        <is>
          <t>3行 0列，源：4 备：12</t>
        </is>
      </c>
      <c r="CX26" t="inlineStr">
        <is>
          <t>12行 1列，源：2025-05-11 12:00:00 备：2068-05-11 14:31:00</t>
        </is>
      </c>
      <c r="DB26" t="inlineStr">
        <is>
          <t>3行 3列，源：nan 备：</t>
        </is>
      </c>
      <c r="DI26" t="inlineStr">
        <is>
          <t>12行 0列，源：13 备：20</t>
        </is>
      </c>
      <c r="DJ26" t="inlineStr">
        <is>
          <t>3行 0列，源：7 备：13</t>
        </is>
      </c>
      <c r="DK26" t="inlineStr">
        <is>
          <t>1行 8列，源：None 备：</t>
        </is>
      </c>
      <c r="DN26" t="inlineStr">
        <is>
          <t>11行 1列，源：2004-12-24 23:59:59.990000 备：2020-02-29 19:27:31.123</t>
        </is>
      </c>
      <c r="DP26"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6" t="inlineStr">
        <is>
          <t>2行 6列，源：23:59:59.999990 备：12:30:45.12346</t>
        </is>
      </c>
      <c r="DT26" t="inlineStr">
        <is>
          <t>2行 6列，源：23:59:59.999990 备：12:30:45.12346</t>
        </is>
      </c>
      <c r="DU26" t="inlineStr">
        <is>
          <t>0行 24列，源：timestamp不参与比较 备：0000000000014075</t>
        </is>
      </c>
      <c r="DV26"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6" t="inlineStr">
        <is>
          <t>6行 2列，源：2065-05-11 14:30:45.100000 备：2065-05-11 14:30:45.1</t>
        </is>
      </c>
      <c r="DY26" t="inlineStr">
        <is>
          <t>6行 0列，源：7 备：6</t>
        </is>
      </c>
      <c r="EB26" t="inlineStr">
        <is>
          <t>2行 6列，源：23:59:59.999990 备：12:30:45.12346</t>
        </is>
      </c>
      <c r="EC26" t="inlineStr">
        <is>
          <t>6行 0列，源：7 备：127</t>
        </is>
      </c>
      <c r="ED26" t="inlineStr">
        <is>
          <t>1行 20列，源：None 备：</t>
        </is>
      </c>
      <c r="EF26" t="inlineStr">
        <is>
          <t>2行 8列，源：None 备：</t>
        </is>
      </c>
      <c r="EK26" t="inlineStr">
        <is>
          <t>2行 6列，源：23:59:59.999990 备：12:30:45.12345</t>
        </is>
      </c>
      <c r="EL26" t="inlineStr">
        <is>
          <t>6行 0列，源：7 备：6</t>
        </is>
      </c>
      <c r="EO26" t="inlineStr">
        <is>
          <t>3行 5列，源：09:12:34.123500 备：23:59:59.1235</t>
        </is>
      </c>
      <c r="EP26" t="inlineStr">
        <is>
          <t>6行 0列，源：7 备：6</t>
        </is>
      </c>
      <c r="EQ26" t="inlineStr">
        <is>
          <t>2行 8列，源：None 备：-9999999999999999999999999999.9999999999</t>
        </is>
      </c>
      <c r="ET26" t="inlineStr">
        <is>
          <t>3行 4列，源：12:30:45.123000 备：00:00:01.123</t>
        </is>
      </c>
      <c r="EW26" t="inlineStr">
        <is>
          <t>3行 0列，源：10 备：13</t>
        </is>
      </c>
      <c r="EX26" t="inlineStr">
        <is>
          <t>12行 1列，源：2025-05-11 12:00:00 备：2068-05-11 14:31:00</t>
        </is>
      </c>
      <c r="EZ26" t="inlineStr">
        <is>
          <t>2行 8列，源：None 备：</t>
        </is>
      </c>
      <c r="FA26" t="inlineStr">
        <is>
          <t>6行 0列，源：7 备：107</t>
        </is>
      </c>
      <c r="FB26" t="inlineStr">
        <is>
          <t>12行 1列，源：2025-05-11 12:00:00 备：2023-12-25 23:59:00</t>
        </is>
      </c>
      <c r="FD26" t="inlineStr">
        <is>
          <t>2行 8列，源：None 备：-9999999999999999999999999999.9999999999</t>
        </is>
      </c>
      <c r="FE26" t="inlineStr">
        <is>
          <t>2行 6列，源：2026-04-17 16:56:52.82789 +08:00 备：2003-11-05 02:00:00.00000 -05:10</t>
        </is>
      </c>
      <c r="FG26" t="inlineStr">
        <is>
          <t>12行 1列，源：2025-05-11 12:00:00 备：2068-05-11 14:31:00</t>
        </is>
      </c>
    </row>
    <row r="27">
      <c r="A27" t="inlineStr">
        <is>
          <t>info_geometry_dml_single_pk_irp</t>
        </is>
      </c>
      <c r="K27" t="inlineStr">
        <is>
          <t>[0;34m info_geometry_dml_single_pk_irp [0m源备字段数相同，源端字段：2 	备端字段2</t>
        </is>
      </c>
      <c r="W27" s="16">
        <f>HYPERLINK("#2026041723hbase1!AB2","NO 源备存在差异，共1个")</f>
        <v/>
      </c>
      <c r="X27">
        <f>A27</f>
        <v/>
      </c>
      <c r="AC27" t="inlineStr">
        <is>
          <t>13行 0列，源：14 备：32</t>
        </is>
      </c>
      <c r="AD27" t="inlineStr">
        <is>
          <t>6行 1列，源：b'T' 备：B8</t>
        </is>
      </c>
      <c r="AH27" t="inlineStr">
        <is>
          <t>13行 1列，源：1981-05-11 14:31:00 备：2079-06-05 23:59:00</t>
        </is>
      </c>
      <c r="AJ27" t="inlineStr">
        <is>
          <t>6行 1列，源：b'T' 备：4A</t>
        </is>
      </c>
      <c r="AK27" t="inlineStr">
        <is>
          <t>4行 0列，源：5 备：13</t>
        </is>
      </c>
      <c r="AM27" t="inlineStr">
        <is>
          <t>2行 6列，源：2025-05-12 00:00:00.00000 -14:00 备：1971-05-11 00:00:00.00000 +14:00</t>
        </is>
      </c>
      <c r="AT27" t="inlineStr">
        <is>
          <t>2行 18列，源：None 备：</t>
        </is>
      </c>
      <c r="AV27" t="inlineStr">
        <is>
          <t>12行 1列，源：1999-06-06 23:59:59.997000 备：9999-12-30 23:59:59.997</t>
        </is>
      </c>
      <c r="AW27" t="inlineStr">
        <is>
          <t>6行 1列，源：b'T' 备：4A</t>
        </is>
      </c>
      <c r="AX27" t="inlineStr">
        <is>
          <t>12行 1列，源：1999-06-06 23:59:59.997000 备：2020-02-29 19:27:31.123</t>
        </is>
      </c>
      <c r="AZ27" t="inlineStr">
        <is>
          <t>12行 1列，源：1999-06-06 23:59:59.997000 备：9999-12-30 23:59:59.997</t>
        </is>
      </c>
      <c r="BA27" t="inlineStr">
        <is>
          <t>2行 19列，源：True 备：0</t>
        </is>
      </c>
      <c r="BB27" t="inlineStr">
        <is>
          <t>13行 0列，源：14 备：116</t>
        </is>
      </c>
      <c r="BC27"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7" t="inlineStr">
        <is>
          <t>12行 1列，源：9999-12-31 23:59:59.997000 备：9999-12-31 23:59:59.997</t>
        </is>
      </c>
      <c r="BE27" t="inlineStr">
        <is>
          <t>13行 0列，源：14 备：21</t>
        </is>
      </c>
      <c r="BH27" t="inlineStr">
        <is>
          <t>4行 0列，源：5 备：13</t>
        </is>
      </c>
      <c r="BK27" t="inlineStr">
        <is>
          <t>6行 3列，源：2065-05-11 14:30:45.120000 备：2065-05-11 14:30:45.12</t>
        </is>
      </c>
      <c r="BM27" t="inlineStr">
        <is>
          <t>2行 7列，源：2026-04-17 17:17:24.630647 备：9999-12-31 23:59:59.999999</t>
        </is>
      </c>
      <c r="BN27" t="inlineStr">
        <is>
          <t>6行 3列，源：2065-05-11 14:30:45.120000 备：2065-05-11 14:30:45.12</t>
        </is>
      </c>
      <c r="BO27" t="inlineStr">
        <is>
          <t>1行 4列，源：-123456789012345.0 备：</t>
        </is>
      </c>
      <c r="BP27" t="inlineStr">
        <is>
          <t>6行 1列，源：b'T' 备：8F</t>
        </is>
      </c>
      <c r="BQ27" t="inlineStr">
        <is>
          <t>2行 7列，源：2026-04-17 17:17:33.413301 备：9999-12-31 23:59:59.999999</t>
        </is>
      </c>
      <c r="BR27" t="inlineStr">
        <is>
          <t>2行 10列，源：None 备：</t>
        </is>
      </c>
      <c r="BT27" t="inlineStr">
        <is>
          <t>4行 0列，源：5 备：2</t>
        </is>
      </c>
      <c r="BW27" t="inlineStr">
        <is>
          <t>4行 0列，源：5 备：13</t>
        </is>
      </c>
      <c r="BX27" t="inlineStr">
        <is>
          <t>6行 1列，源：b'T' 备：54</t>
        </is>
      </c>
      <c r="CA27"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7" t="inlineStr">
        <is>
          <t>6行 1列，源：b'T' 备：AF</t>
        </is>
      </c>
      <c r="CD27" t="inlineStr">
        <is>
          <t>2行 7列，源：2026-04-17 17:18:20.567790 +08:00 备：2003-11-05 02:00:00.000000 -05:10</t>
        </is>
      </c>
      <c r="CF27" t="inlineStr">
        <is>
          <t>2行 7列，源：2026-04-17 17:18:22.754952 +08:00 备：2003-11-05 02:00:00.000000 -05:10</t>
        </is>
      </c>
      <c r="CG27" t="inlineStr">
        <is>
          <t>2行 7列，源：2026-04-17 17:18:31.536981 +08:00 备：2003-11-05 02:00:00.000000 -05:10</t>
        </is>
      </c>
      <c r="CI27" t="inlineStr">
        <is>
          <t>6行 1列，源：b'T' 备：54</t>
        </is>
      </c>
      <c r="CJ27" t="inlineStr">
        <is>
          <t>2行 7列，源：2026-04-17 17:18:31.536981 +08:00 备：1900-01-01 00:00:00.000000 +00:00</t>
        </is>
      </c>
      <c r="CL27" t="inlineStr">
        <is>
          <t>5行 0列，源：6 备：2</t>
        </is>
      </c>
      <c r="CM27" t="inlineStr">
        <is>
          <t>2行 7列，源：23:59:59.999999 备：12:30:45.123457</t>
        </is>
      </c>
      <c r="CN27" t="inlineStr">
        <is>
          <t>3行 6列，源：0001-01-01 00:00:00.00000 +00:00 备：2025-05-12 00:00:00.00000 -14:00</t>
        </is>
      </c>
      <c r="CO27" t="inlineStr">
        <is>
          <t>14行 1列，源：9999-12-31 备：1900-01-01</t>
        </is>
      </c>
      <c r="CP27" t="inlineStr">
        <is>
          <t>2行 6列，源：2013-03-12 02:00:00.00000 -04:25 备：2063-05-11 10:30:45.12346 -04:00</t>
        </is>
      </c>
      <c r="CS27" t="inlineStr">
        <is>
          <t>6行 1列，源：b'X' 备：58</t>
        </is>
      </c>
      <c r="CT27" t="inlineStr">
        <is>
          <t>2行 6列，源：12:30:45.100000 备：23:59:59.99999</t>
        </is>
      </c>
      <c r="CU27" t="inlineStr">
        <is>
          <t>12行 1列，源：0001-01-02 备：9999-12-30</t>
        </is>
      </c>
      <c r="CV27" t="inlineStr">
        <is>
          <t>6行 1列，源：b'T' 备：54</t>
        </is>
      </c>
      <c r="CW27" t="inlineStr">
        <is>
          <t>3行 1列，源：nan 备：</t>
        </is>
      </c>
      <c r="CX27" t="inlineStr">
        <is>
          <t>13行 0列，源：14 备：9</t>
        </is>
      </c>
      <c r="DB27" t="inlineStr">
        <is>
          <t>3行 4列，源：nan 备：</t>
        </is>
      </c>
      <c r="DI27" t="inlineStr">
        <is>
          <t>12行 1列，源：1999-06-06 23:59:59.997000 备：9999-12-30 23:59:59.997</t>
        </is>
      </c>
      <c r="DJ27" t="inlineStr">
        <is>
          <t>3行 1列，源：nan 备：</t>
        </is>
      </c>
      <c r="DK27" t="inlineStr">
        <is>
          <t>1行 9列，源：None 备：</t>
        </is>
      </c>
      <c r="DN27" t="inlineStr">
        <is>
          <t>12行 0列，源：21 备：7</t>
        </is>
      </c>
      <c r="DP27" t="inlineStr">
        <is>
          <t>4行 0列，源：5 备：13</t>
        </is>
      </c>
      <c r="DR27" t="inlineStr">
        <is>
          <t>2行 7列，源：23:59:59.999999 备：12:30:45.123457</t>
        </is>
      </c>
      <c r="DT27" t="inlineStr">
        <is>
          <t>2行 7列，源：23:59:59.999999 备：12:30:45.123457</t>
        </is>
      </c>
      <c r="DU27" t="inlineStr">
        <is>
          <t>0行 24列，源：timestamp不参与比较 备：0000000000014075</t>
        </is>
      </c>
      <c r="DV27" t="inlineStr">
        <is>
          <t>4行 0列，源：5 备：2</t>
        </is>
      </c>
      <c r="DX27" t="inlineStr">
        <is>
          <t>6行 3列，源：2065-05-11 14:30:45.120000 备：2065-05-11 14:30:45.12</t>
        </is>
      </c>
      <c r="DY27" t="inlineStr">
        <is>
          <t>6行 1列，源：b'T' 备：EB</t>
        </is>
      </c>
      <c r="EB27" t="inlineStr">
        <is>
          <t>2行 7列，源：23:59:59.999999 备：12:30:45.123457</t>
        </is>
      </c>
      <c r="EC27" t="inlineStr">
        <is>
          <t>6行 1列，源：b'T' 备：54</t>
        </is>
      </c>
      <c r="ED27" t="inlineStr">
        <is>
          <t>1行 21列，源：None 备：</t>
        </is>
      </c>
      <c r="EF27" t="inlineStr">
        <is>
          <t>2行 9列，源：None 备：</t>
        </is>
      </c>
      <c r="EK27" t="inlineStr">
        <is>
          <t>2行 7列，源：23:59:59.999999 备：12:30:45.123450</t>
        </is>
      </c>
      <c r="EL27" t="inlineStr">
        <is>
          <t>6行 1列，源：b'T' 备：5C</t>
        </is>
      </c>
      <c r="EO27" t="inlineStr">
        <is>
          <t>3行 6列，源：12:30:45 备：23:59:59.12346</t>
        </is>
      </c>
      <c r="EP27" t="inlineStr">
        <is>
          <t>6行 1列，源：b'T' 备：9C</t>
        </is>
      </c>
      <c r="EQ27" t="inlineStr">
        <is>
          <t>2行 9列，源：None 备：-999999999999999.9999</t>
        </is>
      </c>
      <c r="ET27" t="inlineStr">
        <is>
          <t>3行 5列，源：12:30:45.123500 备：</t>
        </is>
      </c>
      <c r="EW27" t="inlineStr">
        <is>
          <t>3行 1列，源：09:12:34 备：</t>
        </is>
      </c>
      <c r="EX27" t="inlineStr">
        <is>
          <t>13行 0列，源：14 备：9</t>
        </is>
      </c>
      <c r="EZ27" t="inlineStr">
        <is>
          <t>2行 9列，源：None 备：</t>
        </is>
      </c>
      <c r="FA27" t="inlineStr">
        <is>
          <t>6行 1列，源：b'T' 备：54</t>
        </is>
      </c>
      <c r="FB27" t="inlineStr">
        <is>
          <t>14行 0列，源：21 备：177</t>
        </is>
      </c>
      <c r="FD27" t="inlineStr">
        <is>
          <t>2行 9列，源：None 备：-999999999999999.9999</t>
        </is>
      </c>
      <c r="FE27" t="inlineStr">
        <is>
          <t>2行 7列，源：2026-04-17 16:56:52.827894 +08:00 备：2003-11-05 02:00:00.000000 -05:10</t>
        </is>
      </c>
      <c r="FG27" t="inlineStr">
        <is>
          <t>13行 0列，源：14 备：9</t>
        </is>
      </c>
    </row>
    <row r="28">
      <c r="B28" t="inlineStr">
        <is>
          <t>YES</t>
        </is>
      </c>
      <c r="C28" t="inlineStr">
        <is>
          <t>NULL</t>
        </is>
      </c>
      <c r="D28" t="inlineStr">
        <is>
          <t>NULL</t>
        </is>
      </c>
      <c r="E28" t="inlineStr">
        <is>
          <t>NULL</t>
        </is>
      </c>
      <c r="F28" t="inlineStr">
        <is>
          <t>NULL</t>
        </is>
      </c>
      <c r="G28" t="inlineStr">
        <is>
          <t>NULL</t>
        </is>
      </c>
      <c r="H28" t="inlineStr">
        <is>
          <t>NULL</t>
        </is>
      </c>
      <c r="I28" t="inlineStr">
        <is>
          <t>YES!PK__info_geo__3213E83F82114B83</t>
        </is>
      </c>
      <c r="J28" t="inlineStr">
        <is>
          <t>YES! 主键相关索引</t>
        </is>
      </c>
      <c r="K28" t="inlineStr">
        <is>
          <t xml:space="preserve"> NO!  	 id列源备映射错误，源端为int None位	期望更改为text	实际备端为int None位</t>
        </is>
      </c>
      <c r="AC28" t="inlineStr">
        <is>
          <t>13行 1列，源：2023-12-25 23:59:00 备：1990-11-26 00:01:00</t>
        </is>
      </c>
      <c r="AD28" t="inlineStr">
        <is>
          <t>6行 2列，源：b'HelloWorld' 备：D53592B229A4605B2C34C5BF99FADFADAA6EE73257B7B73023683A68E3DD15BE6C774EBDB35641FC7D0AEC8D49B4A172A0225B19BA5DCDBDA3B907556D8FEDAB71D8169F6C7A26EA0072536A55F679C393AA00AE04409055F260E9D51B6CBFD0D90AB959</t>
        </is>
      </c>
      <c r="AJ28" t="inlineStr">
        <is>
          <t>6行 2列，源：b'HelloWorld' 备：6CCFAF36FE45174CC60A2BB53F0C5A4002550A32C3E68425463EC007B03A1ABC5EBD9F393DCE551484CB3E21DB1386EE48236EC167B46033C592DC8483A88C02ABDAC024ABEEAAD882FC854C66C7F448678D088AAECE2D4956A88A0457808C1124F67769</t>
        </is>
      </c>
      <c r="AK28" t="inlineStr">
        <is>
          <t>4行 1列，源：A 备：@</t>
        </is>
      </c>
      <c r="AM28" t="inlineStr">
        <is>
          <t>2行 7列，源：2025-05-12 00:00:00.000000 -14:00 备：1971-05-11 00:00:00.000000 +14:00</t>
        </is>
      </c>
      <c r="AT28" t="inlineStr">
        <is>
          <t>2行 19列，源：False 备：0</t>
        </is>
      </c>
      <c r="AV28" t="inlineStr">
        <is>
          <t>13行 0列，源：14 备：21</t>
        </is>
      </c>
      <c r="AW28" t="inlineStr">
        <is>
          <t>6行 2列，源：b'HelloWorld' 备：6CCFAF36FE45174CC60A2BB53F0C5A4002550A32C3E68425463EC007B03A1ABC5EBD9F393DCE551484CB3E21DB1386EE48236EC167B46033C592DC8483A88C02ABDAC024ABEEAAD882FC854C66C7F448678D088AAECE2D4956A88A0457808C1124F67769</t>
        </is>
      </c>
      <c r="AX28" t="inlineStr">
        <is>
          <t>13行 0列，源：14 备：157</t>
        </is>
      </c>
      <c r="AZ28" t="inlineStr">
        <is>
          <t>13行 0列，源：14 备：21</t>
        </is>
      </c>
      <c r="BA28" t="inlineStr">
        <is>
          <t>3行 0列，源：4 备：12</t>
        </is>
      </c>
      <c r="BB28" t="inlineStr">
        <is>
          <t>13行 1列，源：2000-05-01 23:59:59.993000 备：2002-06-11 23:59:59.993</t>
        </is>
      </c>
      <c r="BC28"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8" t="inlineStr">
        <is>
          <t>13行 0列，源：14 备：21</t>
        </is>
      </c>
      <c r="BE28" t="inlineStr">
        <is>
          <t>13行 1列，源：2000-05-01 23:59:59.993000 备：2020-02-29 19:27:31.123</t>
        </is>
      </c>
      <c r="BH28" t="inlineStr">
        <is>
          <t>4行 1列，源：A 备：@</t>
        </is>
      </c>
      <c r="BK28" t="inlineStr">
        <is>
          <t>6行 4列，源：2065-05-11 14:30:45.123000 备：2065-05-11 14:30:45.123</t>
        </is>
      </c>
      <c r="BM28" t="inlineStr">
        <is>
          <t>2行 8列，源：2026-04-17 17:17:24.630646 备：9999-12-31 23:59:59.9999999</t>
        </is>
      </c>
      <c r="BN28" t="inlineStr">
        <is>
          <t>6行 4列，源：2065-05-11 14:30:45.123000 备：2065-05-11 14:30:45.123</t>
        </is>
      </c>
      <c r="BO28" t="inlineStr">
        <is>
          <t>1行 5列，源：None 备：123</t>
        </is>
      </c>
      <c r="BP28" t="inlineStr">
        <is>
          <t>6行 2列，源：b'HelloWorld\x00\x00\x00\x00\x00\x00\x00\x00\x00\x00' 备：6DE501B26364D651A83516180C5B41BB1934C3C1</t>
        </is>
      </c>
      <c r="BQ28" t="inlineStr">
        <is>
          <t>2行 8列，源：2026-04-17 17:17:33.413300 备：9999-12-31 23:59:59.9999999</t>
        </is>
      </c>
      <c r="BR28" t="inlineStr">
        <is>
          <t>2行 11列，源：None 备：</t>
        </is>
      </c>
      <c r="BT28" t="inlineStr">
        <is>
          <t xml:space="preserve">4行 1列，源：X 备： </t>
        </is>
      </c>
      <c r="BW28" t="inlineStr">
        <is>
          <t>4行 1列，源：A 备：@</t>
        </is>
      </c>
      <c r="BX28" t="inlineStr">
        <is>
          <t>6行 2列，源：b'HelloWorld\x00\x00\x00\x00\x00\x00\x00\x00\x00\x00' 备：48656C6C6F576F726C6400000000000000000000</t>
        </is>
      </c>
      <c r="CA28"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8" t="inlineStr">
        <is>
          <t>6行 2列，源：b'HelloWorld\x00\x00\x00\x00\x00\x00\x00\x00\x00\x00' 备：680085CB87DD92BB179E447D9F53B7341C5E6480</t>
        </is>
      </c>
      <c r="CD28" t="inlineStr">
        <is>
          <t>2行 8列，源：2026-04-17 17:18:20.5677897 +08:00 备：2003-11-05 02:00:00.0000000 -05:10</t>
        </is>
      </c>
      <c r="CF28" t="inlineStr">
        <is>
          <t>2行 8列，源：2026-04-17 17:18:22.7549521 +08:00 备：2003-11-05 02:00:00.0000000 -05:10</t>
        </is>
      </c>
      <c r="CG28" t="inlineStr">
        <is>
          <t>2行 8列，源：2026-04-17 17:18:31.5369809 +08:00 备：2003-11-05 02:00:00.0000000 -05:10</t>
        </is>
      </c>
      <c r="CI28" t="inlineStr">
        <is>
          <t>6行 2列，源：b'HelloWorld\x00\x00\x00\x00\x00\x00\x00\x00\x00\x00' 备：48656C6C6F576F726C6400000000000000000000</t>
        </is>
      </c>
      <c r="CJ28" t="inlineStr">
        <is>
          <t>2行 8列，源：2026-04-17 17:18:31.5369809 +08:00 备：1900-01-01 00:00:00.0000000 +00:00</t>
        </is>
      </c>
      <c r="CL28" t="inlineStr">
        <is>
          <t>5行 2列，源：None 备：</t>
        </is>
      </c>
      <c r="CM28" t="inlineStr">
        <is>
          <t>2行 8列，源：23:59:59.999999 备：12:30:45.1234567</t>
        </is>
      </c>
      <c r="CN28" t="inlineStr">
        <is>
          <t>3行 7列，源：0001-01-01 00:00:00.000000 +00:00 备：2025-05-12 00:00:00.000000 -14:00</t>
        </is>
      </c>
      <c r="CO28" t="inlineStr">
        <is>
          <t>15行 0列，源：25 备：224</t>
        </is>
      </c>
      <c r="CP28" t="inlineStr">
        <is>
          <t>2行 7列，源：2013-03-12 02:00:00.000000 -04:25 备：2063-05-11 10:30:45.123457 -04:00</t>
        </is>
      </c>
      <c r="CS28" t="inlineStr">
        <is>
          <t>6行 2列，源：b'This is a test strin' 备：546869732069732061207465737420737472696E</t>
        </is>
      </c>
      <c r="CT28" t="inlineStr">
        <is>
          <t>2行 7列，源：12:30:45.100000 备：23:59:59.999999</t>
        </is>
      </c>
      <c r="CU28" t="inlineStr">
        <is>
          <t>13行 0列，源：59 备：211</t>
        </is>
      </c>
      <c r="CV28" t="inlineStr">
        <is>
          <t>6行 2列，源：b'HelloWorld\x00\x00\x00\x00\x00\x00\x00\x00\x00\x00' 备：E2636D379A474F70FA42DB804C884A3E60E377D0</t>
        </is>
      </c>
      <c r="CW28" t="inlineStr">
        <is>
          <t>3行 2列，源：nan 备：</t>
        </is>
      </c>
      <c r="CX28" t="inlineStr">
        <is>
          <t>13行 1列，源：2023-12-25 23:59:00 备：1981-05-11 14:31:00</t>
        </is>
      </c>
      <c r="DB28" t="inlineStr">
        <is>
          <t>3行 5列，源：None 备：</t>
        </is>
      </c>
      <c r="DI28" t="inlineStr">
        <is>
          <t>13行 0列，源：14 备：21</t>
        </is>
      </c>
      <c r="DJ28" t="inlineStr">
        <is>
          <t>3行 2列，源：nan 备：</t>
        </is>
      </c>
      <c r="DK28" t="inlineStr">
        <is>
          <t>1行 10列，源：None 备：</t>
        </is>
      </c>
      <c r="DN28" t="inlineStr">
        <is>
          <t>12行 1列，源：2023-05-11 00:00:00.123000 备：2000-05-11 14:30:29.000</t>
        </is>
      </c>
      <c r="DP28" t="inlineStr">
        <is>
          <t>4行 1列，源：A 备：@</t>
        </is>
      </c>
      <c r="DR28" t="inlineStr">
        <is>
          <t>2行 8列，源：23:59:59.999999 备：12:30:45.1234567</t>
        </is>
      </c>
      <c r="DT28" t="inlineStr">
        <is>
          <t>2行 8列，源：23:59:59.999999 备：12:30:45.1234567</t>
        </is>
      </c>
      <c r="DU28" t="inlineStr">
        <is>
          <t>1行 10列，源：-922337203685477.58 备：-922337203685477.5808</t>
        </is>
      </c>
      <c r="DV28" t="inlineStr">
        <is>
          <t>4行 1列，源：X 备：</t>
        </is>
      </c>
      <c r="DX28" t="inlineStr">
        <is>
          <t>6行 4列，源：2065-05-11 14:30:45.123000 备：2065-05-11 14:30:45.123</t>
        </is>
      </c>
      <c r="DY28" t="inlineStr">
        <is>
          <t>6行 2列，源：b'HelloWorld' 备：4EDC2125C4D9B53775D40F74945E0779A3ED0D6FA62D29A7472F6301AF9255783A7C290510BA7C7BF518E0DD05CA446B369D2E3B5CD11922278E9F411FCDCFF5729890CD92AEA745AC36DBD095B9F03A1041AF7A7AD18614A4A32B3EA71D8D34C7FF9B1A</t>
        </is>
      </c>
      <c r="EB28" t="inlineStr">
        <is>
          <t>2行 8列，源：23:59:59.999999 备：12:30:45.1234567</t>
        </is>
      </c>
      <c r="EC28" t="inlineStr">
        <is>
          <t>6行 2列，源：b'HelloWorld' 备：48656C6C6F576F726C64</t>
        </is>
      </c>
      <c r="ED28" t="inlineStr">
        <is>
          <t>1行 22列，源：None 备：</t>
        </is>
      </c>
      <c r="EF28" t="inlineStr">
        <is>
          <t>2行 10列，源：None 备：</t>
        </is>
      </c>
      <c r="EK28" t="inlineStr">
        <is>
          <t>2行 8列，源：23:59:59.999999 备：12:30:45.1234500</t>
        </is>
      </c>
      <c r="EL28" t="inlineStr">
        <is>
          <t>6行 2列，源：b'HelloWorld' 备：6D43AC05C60829CB35A65D48C355AEA1031AD766E6F65C49CE4D2CBEE49D104E3AC8C87D4D6ACE7AD61DF14F0EC02A2414AAC51D3FF9AD5D711E71DA9BF7A5A16FAC3BCB542A12C82CC1E5FE1B8F4E1476C6D977DAC6FA4678C8C33D6BB677AEBD65F62C</t>
        </is>
      </c>
      <c r="EO28" t="inlineStr">
        <is>
          <t>3行 7列，源：09:12:34.123457 备：23:59:59.123457</t>
        </is>
      </c>
      <c r="EP28" t="inlineStr">
        <is>
          <t>6行 2列，源：b'HelloWorld\x00\x00\x00\x00\x00\x00\x00\x00\x00\x00' 备：5F3EE2E49328D5BC8556712383450A9A99FD3821</t>
        </is>
      </c>
      <c r="EQ28" t="inlineStr">
        <is>
          <t>2行 10列，源：None 备：-999999999999999999</t>
        </is>
      </c>
      <c r="ET28" t="inlineStr">
        <is>
          <t>3行 6列，源：12:30:45.123460 备：00:00:01.12346</t>
        </is>
      </c>
      <c r="EW28" t="inlineStr">
        <is>
          <t>3行 2列，源：12:30:45.100000 备：00:00:01.1</t>
        </is>
      </c>
      <c r="EX28" t="inlineStr">
        <is>
          <t>13行 1列，源：2023-12-25 23:59:00 备：1981-05-11 14:31:00</t>
        </is>
      </c>
      <c r="EZ28" t="inlineStr">
        <is>
          <t>2行 10列，源：None 备：</t>
        </is>
      </c>
      <c r="FA28" t="inlineStr">
        <is>
          <t>6行 2列，源：b'HelloWorld' 备：48656C6C6F576F726C64</t>
        </is>
      </c>
      <c r="FB28" t="inlineStr">
        <is>
          <t>14行 1列，源：NaT 备：2000-05-11 14:30:00</t>
        </is>
      </c>
      <c r="FD28" t="inlineStr">
        <is>
          <t>2行 10列，源：None 备：-999999999999999999</t>
        </is>
      </c>
      <c r="FE28" t="inlineStr">
        <is>
          <t>2行 8列，源：2026-04-17 16:56:52.8278938 +08:00 备：2003-11-05 02:00:00.0000000 -05:10</t>
        </is>
      </c>
      <c r="FG28" t="inlineStr">
        <is>
          <t>13行 1列，源：2023-12-25 23:59:00 备：1981-05-11 14:31:00</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c_geometry列源备映射错误，源端为geometry -1位	期望更改为text	实际备端为geometry -1位</t>
        </is>
      </c>
      <c r="AC29" t="inlineStr">
        <is>
          <t>14行 0列，源：27 备：33</t>
        </is>
      </c>
      <c r="AD29" t="inlineStr">
        <is>
          <t>6行 3列，源：b'HelloWorldTestData' 备：09657DB07EE834657A0F93A790AE681C3960046E317D294BBE0B893067A64991C96D535A7842AB7B8A5EC7672FC503CF90E4375EF7092C64D4F5FA7B5C0E384E6E3FDE659AAF16497814892DEF18F93EC1B0C001C255EA48407F09C2BE63ECB80975759B5BB62A3241078B99D795B20943F0F3FA8E60937A840C085B7E931E95F590C7E2BAC884AF1D8CA97107A1A220C7BF9082D162EC43257F81E4A4A6FA015353BC6F58BC98B39093361BDF444500F01A2F4630372FD7D5D128D0E87CDEBC030D7BB86F530D12</t>
        </is>
      </c>
      <c r="AJ29"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K29" t="inlineStr">
        <is>
          <t>4行 1列，源：A 备：@</t>
        </is>
      </c>
      <c r="AM29" t="inlineStr">
        <is>
          <t>2行 8列，源：2025-05-11 23:59:59.9999999 -14:00 备：1971-05-11 00:00:00.0000001 +14:00</t>
        </is>
      </c>
      <c r="AT29" t="inlineStr">
        <is>
          <t>3行 0列，源：4 备：12</t>
        </is>
      </c>
      <c r="AV29" t="inlineStr">
        <is>
          <t>13行 1列，源：2000-05-01 23:59:59.993000 备：2023-05-11 00:00:00.123</t>
        </is>
      </c>
      <c r="AW29"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X29" t="inlineStr">
        <is>
          <t>13行 1列，源：2000-05-01 23:59:59.993000 备：2000-05-11 14:30:29.000</t>
        </is>
      </c>
      <c r="AZ29" t="inlineStr">
        <is>
          <t>13行 1列，源：2000-05-01 23:59:59.993000 备：2023-05-11 00:00:00.123</t>
        </is>
      </c>
      <c r="BA29" t="inlineStr">
        <is>
          <t>3行 2列，源：12345.0 备：</t>
        </is>
      </c>
      <c r="BB29" t="inlineStr">
        <is>
          <t>14行 0列，源：15 备：117</t>
        </is>
      </c>
      <c r="BC29" t="inlineStr">
        <is>
          <t>6行 0列，源：7 备：6</t>
        </is>
      </c>
      <c r="BD29" t="inlineStr">
        <is>
          <t>13行 1列，源：9999-12-31 23:59:59.997000 备：9999-12-31 23:59:59.997</t>
        </is>
      </c>
      <c r="BE29" t="inlineStr">
        <is>
          <t>14行 0列，源：15 备：22</t>
        </is>
      </c>
      <c r="BH29" t="inlineStr">
        <is>
          <t>4行 1列，源：A 备：@</t>
        </is>
      </c>
      <c r="BK29" t="inlineStr">
        <is>
          <t>6行 5列，源：2065-05-11 14:30:45.123500 备：2065-05-11 14:30:45.1235</t>
        </is>
      </c>
      <c r="BM29" t="inlineStr">
        <is>
          <t>3行 0列，源：4 备：126</t>
        </is>
      </c>
      <c r="BN29" t="inlineStr">
        <is>
          <t>6行 5列，源：2065-05-11 14:30:45.123500 备：2065-05-11 14:30:45.1235</t>
        </is>
      </c>
      <c r="BO29" t="inlineStr">
        <is>
          <t>1行 6列，源：None 备：12345678901234567890123789012345678</t>
        </is>
      </c>
      <c r="BP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Q29" t="inlineStr">
        <is>
          <t>3行 0列，源：4 备：106</t>
        </is>
      </c>
      <c r="BR29" t="inlineStr">
        <is>
          <t>2行 12列，源：None 备：</t>
        </is>
      </c>
      <c r="BT29" t="inlineStr">
        <is>
          <t xml:space="preserve">4行 1列，源：X 备： </t>
        </is>
      </c>
      <c r="BW29" t="inlineStr">
        <is>
          <t>4行 1列，源：A 备：@</t>
        </is>
      </c>
      <c r="BX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29" t="inlineStr">
        <is>
          <t>6行 0列，源：7 备：6</t>
        </is>
      </c>
      <c r="CC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D29" t="inlineStr">
        <is>
          <t>3行 0列，源：4 备：12</t>
        </is>
      </c>
      <c r="CF29" t="inlineStr">
        <is>
          <t>3行 0列，源：4 备：12</t>
        </is>
      </c>
      <c r="CG29" t="inlineStr">
        <is>
          <t>3行 0列，源：4 备：12</t>
        </is>
      </c>
      <c r="CI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29" t="inlineStr">
        <is>
          <t>3行 0列，源：4 备：103</t>
        </is>
      </c>
      <c r="CL29" t="inlineStr">
        <is>
          <t>5行 4列，源：None 备：</t>
        </is>
      </c>
      <c r="CM29" t="inlineStr">
        <is>
          <t>3行 0列，源：4 备：12</t>
        </is>
      </c>
      <c r="CN29" t="inlineStr">
        <is>
          <t>3行 8列，源：0001-01-01 00:00:00.0000000 +00:00 备：2025-05-11 23:59:59.9999999 -14:00</t>
        </is>
      </c>
      <c r="CO29" t="inlineStr">
        <is>
          <t>15行 1列，源：2026-04-17 备：9999-12-31</t>
        </is>
      </c>
      <c r="CP29" t="inlineStr">
        <is>
          <t>2行 8列，源：2013-03-12 02:00:00.0000000 -04:25 备：2063-05-11 10:30:45.1234567 -04:00</t>
        </is>
      </c>
      <c r="CS29"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9" t="inlineStr">
        <is>
          <t>2行 8列，源：12:30:45.100000 备：23:59:59.9999999</t>
        </is>
      </c>
      <c r="CU29" t="inlineStr">
        <is>
          <t>13行 1列，源：9999-12-30 备：2068-06-01</t>
        </is>
      </c>
      <c r="CV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W29" t="inlineStr">
        <is>
          <t>3行 3列，源：nan 备：</t>
        </is>
      </c>
      <c r="DB29" t="inlineStr">
        <is>
          <t>3行 6列，源：None 备：</t>
        </is>
      </c>
      <c r="DI29" t="inlineStr">
        <is>
          <t>13行 1列，源：2000-05-01 23:59:59.993000 备：2023-05-11 00:00:00.123</t>
        </is>
      </c>
      <c r="DJ29" t="inlineStr">
        <is>
          <t>3行 3列，源：nan 备：</t>
        </is>
      </c>
      <c r="DK29" t="inlineStr">
        <is>
          <t>1行 11列，源：None 备：</t>
        </is>
      </c>
      <c r="DN29" t="inlineStr">
        <is>
          <t>13行 0列，源：22 备：8</t>
        </is>
      </c>
      <c r="DP29" t="inlineStr">
        <is>
          <t>4行 1列，源：A 备：@</t>
        </is>
      </c>
      <c r="DR29" t="inlineStr">
        <is>
          <t>3行 0列，源：4 备：12</t>
        </is>
      </c>
      <c r="DT29" t="inlineStr">
        <is>
          <t>3行 0列，源：4 备：12</t>
        </is>
      </c>
      <c r="DU29" t="inlineStr">
        <is>
          <t>1行 20列，源：0xC9CFBAA3D3A2B7BDC8EDBCFEB9C9B7DDB9ABCBBE 备：0xBAA3D3A2B7BDC8EDBCFEB9C9B7DDB9ABCBBE</t>
        </is>
      </c>
      <c r="DV29" t="inlineStr">
        <is>
          <t>4行 1列，源：X 备：</t>
        </is>
      </c>
      <c r="DX29" t="inlineStr">
        <is>
          <t>6行 5列，源：2065-05-11 14:30:45.123500 备：2065-05-11 14:30:45.1235</t>
        </is>
      </c>
      <c r="DY29"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EB29" t="inlineStr">
        <is>
          <t>3行 0列，源：4 备：12</t>
        </is>
      </c>
      <c r="EC29" t="inlineStr">
        <is>
          <t>6行 3列，源：b'HelloWorldTestData' 备：48656C6C6F576F726C645465737444617461</t>
        </is>
      </c>
      <c r="ED29" t="inlineStr">
        <is>
          <t>1行 23列，源：None 备：</t>
        </is>
      </c>
      <c r="EF29" t="inlineStr">
        <is>
          <t>2行 11列，源：None 备：</t>
        </is>
      </c>
      <c r="EK29" t="inlineStr">
        <is>
          <t>3行 0列，源：4 备：11</t>
        </is>
      </c>
      <c r="EL29"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O29" t="inlineStr">
        <is>
          <t>3行 8列，源：12:30:45 备：23:59:59.1234567</t>
        </is>
      </c>
      <c r="EP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11D591803308D78673327A42ABC74FA3D67AE0DB4F394E2DC6B65BA12B6DF739F6AE496DC1087CC1B122556751D6BA89316B6FEA0A3AA0D38398D1D4C295BA14AD8402212B2A5F372EE88EC849E90A6EAC4EBAFE663EF6B5182455012578337F5F444BD316BA722CADDC4BC76E9A8456396530DCFE7553CC5BE697BC97142C50EAC0F2312CE40D74E031A493BCBF0BA884F3F2AAD5CA1B2ED49A1D8A7F9184FA7F22D0720A94313874167044E151678F3CD3DA8BC7508F1D214DE78827DAAD149381928F938B5F3C</t>
        </is>
      </c>
      <c r="EQ29" t="inlineStr">
        <is>
          <t>2行 11列，源：None 备：-99999999999999999999999999999999999999</t>
        </is>
      </c>
      <c r="ET29" t="inlineStr">
        <is>
          <t>3行 7列，源：12:30:45.123456 备：</t>
        </is>
      </c>
      <c r="EW29" t="inlineStr">
        <is>
          <t>3行 3列，源：09:12:34.120000 备：</t>
        </is>
      </c>
      <c r="EZ29" t="inlineStr">
        <is>
          <t>2行 11列，源：None 备：</t>
        </is>
      </c>
      <c r="FA29" t="inlineStr">
        <is>
          <t>6行 3列，源：b'HelloWorldTestData' 备：48656C6C6F576F726C645465737444617461</t>
        </is>
      </c>
      <c r="FB29" t="inlineStr">
        <is>
          <t>15行 0列，源：22 备：178</t>
        </is>
      </c>
      <c r="FD29" t="inlineStr">
        <is>
          <t>2行 11列，源：None 备：-99999999999999999999999999999999999999</t>
        </is>
      </c>
      <c r="FE29" t="inlineStr">
        <is>
          <t>3行 0列，源：4 备：12</t>
        </is>
      </c>
    </row>
    <row r="30">
      <c r="A30" t="inlineStr">
        <is>
          <t>info_sdt_dml_batch2_pk_irp2</t>
        </is>
      </c>
      <c r="K30" t="inlineStr">
        <is>
          <t>[0;34m info_sdt_dml_batch2_pk_irp2 [0m源备字段数相同，源端字段：2 	备端字段2</t>
        </is>
      </c>
      <c r="W30" s="16">
        <f>HYPERLINK("#2026041723hbase1!AC2","NO 源备存在差异，共52个")</f>
        <v/>
      </c>
      <c r="X30">
        <f>A30</f>
        <v/>
      </c>
      <c r="AC30" t="inlineStr">
        <is>
          <t>14行 1列，源：2000-05-11 14:30:00 备：2025-05-11 12:00:00</t>
        </is>
      </c>
      <c r="AD30" t="inlineStr">
        <is>
          <t>7行 0列，源：8 备：7</t>
        </is>
      </c>
      <c r="AJ30" t="inlineStr">
        <is>
          <t>7行 0列，源：8 备：7</t>
        </is>
      </c>
      <c r="AK30" t="inlineStr">
        <is>
          <t>4行 2列，源：THIS IS A TESTCASEYF 备：~!@#$%^&amp;*()_+|`;,[]}</t>
        </is>
      </c>
      <c r="AM30" t="inlineStr">
        <is>
          <t>3行 0列，源：13 备：5</t>
        </is>
      </c>
      <c r="AT30" t="inlineStr">
        <is>
          <t>3行 2列，源：12345.0 备：</t>
        </is>
      </c>
      <c r="AV30" t="inlineStr">
        <is>
          <t>14行 0列，源：15 备：22</t>
        </is>
      </c>
      <c r="AW30" t="inlineStr">
        <is>
          <t>7行 0列，源：8 备：7</t>
        </is>
      </c>
      <c r="AX30" t="inlineStr">
        <is>
          <t>14行 0列，源：15 备：159</t>
        </is>
      </c>
      <c r="AZ30" t="inlineStr">
        <is>
          <t>14行 0列，源：15 备：22</t>
        </is>
      </c>
      <c r="BA30" t="inlineStr">
        <is>
          <t>3行 5列，源：None 备：</t>
        </is>
      </c>
      <c r="BB30" t="inlineStr">
        <is>
          <t>14行 1列，源：2001-04-09 23:59:59.993000 备：2003-11-04 23:59:59.990</t>
        </is>
      </c>
      <c r="BC30" t="inlineStr">
        <is>
          <t>6行 1列，源：* 备：T</t>
        </is>
      </c>
      <c r="BD30" t="inlineStr">
        <is>
          <t>14行 0列，源：15 备：22</t>
        </is>
      </c>
      <c r="BE30" t="inlineStr">
        <is>
          <t>14行 1列，源：2001-04-09 23:59:59.993000 备：2020-02-29 19:27:31.123</t>
        </is>
      </c>
      <c r="BH30" t="inlineStr">
        <is>
          <t>4行 2列，源：THIS IS A TESTCASEYF 备：~!@#$%^&amp;*()_+|`;,[]}</t>
        </is>
      </c>
      <c r="BK30" t="inlineStr">
        <is>
          <t>6行 6列，源：2065-05-11 14:30:45.123460 备：2065-05-11 14:30:45.12346</t>
        </is>
      </c>
      <c r="BM30" t="inlineStr">
        <is>
          <t>3行 1列，源：0001-01-01 00:00:00 备：1945-05-11 14:30:45</t>
        </is>
      </c>
      <c r="BN30" t="inlineStr">
        <is>
          <t>6行 6列，源：2065-05-11 14:30:45.123460 备：2065-05-11 14:30:45.12346</t>
        </is>
      </c>
      <c r="BO30" t="inlineStr">
        <is>
          <t>1行 7列，源：None 备：0.12345678901234590123456789012367800000</t>
        </is>
      </c>
      <c r="BP30" t="inlineStr">
        <is>
          <t>7行 0列，源：8 备：7</t>
        </is>
      </c>
      <c r="BQ30" t="inlineStr">
        <is>
          <t>3行 1列，源：0001-01-01 00:00:00 备：1945-05-11 14:30:45</t>
        </is>
      </c>
      <c r="BR30" t="inlineStr">
        <is>
          <t>2行 13列，源：None 备：</t>
        </is>
      </c>
      <c r="BT30" t="inlineStr">
        <is>
          <t xml:space="preserve">4行 2列，源：This is a nchar stri 备：                    </t>
        </is>
      </c>
      <c r="BW30" t="inlineStr">
        <is>
          <t>4行 2列，源：THIS IS A TESTCASEYF 备：~!@#$%^&amp;*()_+|`;,[]}</t>
        </is>
      </c>
      <c r="BX30" t="inlineStr">
        <is>
          <t>7行 0列，源：8 备：128</t>
        </is>
      </c>
      <c r="CA30" t="inlineStr">
        <is>
          <t>6行 1列，源：* 备：T</t>
        </is>
      </c>
      <c r="CC30" t="inlineStr">
        <is>
          <t>7行 0列，源：8 备：7</t>
        </is>
      </c>
      <c r="CD30" t="inlineStr">
        <is>
          <t>3行 1列，源：0001-01-01 00:00:00 +00:00 备：2025-05-12 00:00:00 -14:00</t>
        </is>
      </c>
      <c r="CF30" t="inlineStr">
        <is>
          <t>3行 1列，源：0001-01-01 00:00:00 +00:00 备：2025-05-12 00:00:00 -14:00</t>
        </is>
      </c>
      <c r="CG30" t="inlineStr">
        <is>
          <t>3行 1列，源：0001-01-01 00:00:00 +00:00 备：2025-05-12 00:00:00 -14:00</t>
        </is>
      </c>
      <c r="CI30" t="inlineStr">
        <is>
          <t>7行 0列，源：8 备：108</t>
        </is>
      </c>
      <c r="CJ30" t="inlineStr">
        <is>
          <t>3行 1列，源：0001-01-01 00:00:00 +00:00 备：2026-04-17 17:18:32 +08:00</t>
        </is>
      </c>
      <c r="CL30" t="inlineStr">
        <is>
          <t>5行 6列，源：None 备：</t>
        </is>
      </c>
      <c r="CM30" t="inlineStr">
        <is>
          <t>3行 1列，源：12:30:45 备：23:59:59</t>
        </is>
      </c>
      <c r="CN30" t="inlineStr">
        <is>
          <t>4行 0列，源：5 备：13</t>
        </is>
      </c>
      <c r="CO30" t="inlineStr">
        <is>
          <t>16行 0列，源：26 备：225</t>
        </is>
      </c>
      <c r="CS30" t="inlineStr">
        <is>
          <t>7行 0列，源：8 备：7</t>
        </is>
      </c>
      <c r="CT30" t="inlineStr">
        <is>
          <t>3行 0列，源：6 备：4</t>
        </is>
      </c>
      <c r="CU30" t="inlineStr">
        <is>
          <t>14行 0列，源：60 备：3</t>
        </is>
      </c>
      <c r="CV30" t="inlineStr">
        <is>
          <t>7行 0列，源：8 备：7</t>
        </is>
      </c>
      <c r="CW30" t="inlineStr">
        <is>
          <t>3行 4列，源：nan 备：</t>
        </is>
      </c>
      <c r="DB30" t="inlineStr">
        <is>
          <t>3行 7列，源：None 备：</t>
        </is>
      </c>
      <c r="DI30" t="inlineStr">
        <is>
          <t>14行 0列，源：15 备：22</t>
        </is>
      </c>
      <c r="DJ30" t="inlineStr">
        <is>
          <t>3行 4列，源：nan 备：</t>
        </is>
      </c>
      <c r="DK30" t="inlineStr">
        <is>
          <t>1行 12列，源：None 备：</t>
        </is>
      </c>
      <c r="DN30" t="inlineStr">
        <is>
          <t>13行 1列，源：2024-05-11 12:00:00.567000 备：2068-05-11 14:30:30.000</t>
        </is>
      </c>
      <c r="DP30" t="inlineStr">
        <is>
          <t>4行 2列，源：THIS IS A TESTCASEYF 备：~!@#$%^&amp;*()_+|`;,[]}</t>
        </is>
      </c>
      <c r="DR30" t="inlineStr">
        <is>
          <t>3行 1列，源：12:30:45 备：23:59:59</t>
        </is>
      </c>
      <c r="DT30" t="inlineStr">
        <is>
          <t>3行 1列，源：12:30:45 备：23:59:59</t>
        </is>
      </c>
      <c r="DU30" t="inlineStr">
        <is>
          <t>1行 20列，源：0xC9CFBAA3D3A2B7BDC8EDBCFEB9C9B7DDB9ABCBBE 备：0xBAA3D3A2B7BDC8EDBCFEB9C9B7DDB9ABCBBE</t>
        </is>
      </c>
      <c r="DV30" t="inlineStr">
        <is>
          <t>4行 2列，源：This is a nchar stri 备：</t>
        </is>
      </c>
      <c r="DX30" t="inlineStr">
        <is>
          <t>6行 6列，源：2065-05-11 14:30:45.123460 备：2065-05-11 14:30:45.12346</t>
        </is>
      </c>
      <c r="DY30" t="inlineStr">
        <is>
          <t>7行 0列，源：8 备：7</t>
        </is>
      </c>
      <c r="EB30" t="inlineStr">
        <is>
          <t>3行 1列，源：12:30:45 备：23:59:59</t>
        </is>
      </c>
      <c r="EC30" t="inlineStr">
        <is>
          <t>7行 0列，源：8 备：128</t>
        </is>
      </c>
      <c r="ED30" t="inlineStr">
        <is>
          <t>1行 24列，源：timestamp不参与比较 备：000000000001407A</t>
        </is>
      </c>
      <c r="EF30" t="inlineStr">
        <is>
          <t>2行 12列，源：None 备：</t>
        </is>
      </c>
      <c r="EK30" t="inlineStr">
        <is>
          <t>4行 0列，源：5 备：12</t>
        </is>
      </c>
      <c r="EL30" t="inlineStr">
        <is>
          <t>7行 0列，源：8 备：7</t>
        </is>
      </c>
      <c r="EO30" t="inlineStr">
        <is>
          <t>4行 0列，源：5 备：13</t>
        </is>
      </c>
      <c r="EP30" t="inlineStr">
        <is>
          <t>7行 0列，源：8 备：7</t>
        </is>
      </c>
      <c r="EQ30" t="inlineStr">
        <is>
          <t>2行 12列，源：None 备：-0.99999999999999999999999999999999999999</t>
        </is>
      </c>
      <c r="ET30" t="inlineStr">
        <is>
          <t>3行 8列，源：12:30:45.123456 备：00:00:01.1234567</t>
        </is>
      </c>
      <c r="EW30" t="inlineStr">
        <is>
          <t>3行 4列，源：12:30:45.123000 备：00:00:01.123</t>
        </is>
      </c>
      <c r="EZ30" t="inlineStr">
        <is>
          <t>2行 12列，源：None 备：</t>
        </is>
      </c>
      <c r="FA30" t="inlineStr">
        <is>
          <t>7行 0列，源：8 备：108</t>
        </is>
      </c>
      <c r="FB30" t="inlineStr">
        <is>
          <t>15行 1列，源：1900-01-01 00:00:00 备：2068-05-11 14:31:00</t>
        </is>
      </c>
      <c r="FD30" t="inlineStr">
        <is>
          <t>2行 12列，源：None 备：-0.99999999999999999999999999999999999999</t>
        </is>
      </c>
      <c r="FE30" t="inlineStr">
        <is>
          <t>3行 1列，源：0001-01-01 00:00:00 +00:00 备：2025-05-12 00:00:00 -14:00</t>
        </is>
      </c>
    </row>
    <row r="31">
      <c r="B31" t="inlineStr">
        <is>
          <t>YES</t>
        </is>
      </c>
      <c r="C31" t="inlineStr">
        <is>
          <t>NULL</t>
        </is>
      </c>
      <c r="D31" t="inlineStr">
        <is>
          <t>NULL</t>
        </is>
      </c>
      <c r="E31" t="inlineStr">
        <is>
          <t>NULL</t>
        </is>
      </c>
      <c r="F31" t="inlineStr">
        <is>
          <t>NULL</t>
        </is>
      </c>
      <c r="G31" t="inlineStr">
        <is>
          <t>NULL</t>
        </is>
      </c>
      <c r="H31" t="inlineStr">
        <is>
          <t>NULL</t>
        </is>
      </c>
      <c r="I31" t="inlineStr">
        <is>
          <t>YES!PK__info_sdt__3213E83F81481F05</t>
        </is>
      </c>
      <c r="J31" t="inlineStr">
        <is>
          <t>YES! 主键相关索引</t>
        </is>
      </c>
      <c r="K31" t="inlineStr">
        <is>
          <t xml:space="preserve"> NO!  	 id列源备映射错误，源端为int None位	期望更改为text	实际备端为int None位</t>
        </is>
      </c>
      <c r="AC31" t="inlineStr">
        <is>
          <t>15行 0列，源：28 备：34</t>
        </is>
      </c>
      <c r="AD31" t="inlineStr">
        <is>
          <t>7行 1列，源：b'B' 备：54</t>
        </is>
      </c>
      <c r="AJ31" t="inlineStr">
        <is>
          <t>7行 1列，源：b'B' 备：54</t>
        </is>
      </c>
      <c r="AK31" t="inlineStr">
        <is>
          <t>4行 2列，源：THIS IS A TESTCASEYF 备：~!@#$%^&amp;*()_+|`;,[]}</t>
        </is>
      </c>
      <c r="AM31" t="inlineStr">
        <is>
          <t>3行 1列，源：1971-05-11 00:00:00 +14:00 备：9999-12-31 23:59:59 +00:00</t>
        </is>
      </c>
      <c r="AT31" t="inlineStr">
        <is>
          <t>3行 5列，源：None 备：</t>
        </is>
      </c>
      <c r="AV31" t="inlineStr">
        <is>
          <t>14行 1列，源：2001-04-09 23:59:59.993000 备：2024-05-11 12:00:00.567</t>
        </is>
      </c>
      <c r="AW31" t="inlineStr">
        <is>
          <t>7行 1列，源：b'B' 备：54</t>
        </is>
      </c>
      <c r="AX31" t="inlineStr">
        <is>
          <t>14行 1列，源：2001-04-09 23:59:59.993000 备：1981-05-11 14:30:59.000</t>
        </is>
      </c>
      <c r="AZ31" t="inlineStr">
        <is>
          <t>14行 1列，源：2001-04-09 23:59:59.993000 备：2024-05-11 12:00:00.567</t>
        </is>
      </c>
      <c r="BA31" t="inlineStr">
        <is>
          <t>3行 15列，源：1.23456789012345e-30 备：0.0000000000000</t>
        </is>
      </c>
      <c r="BB31" t="inlineStr">
        <is>
          <t>15行 0列，源：16 备：118</t>
        </is>
      </c>
      <c r="BC31" t="inlineStr">
        <is>
          <t>6行 1列，源：* 备：T</t>
        </is>
      </c>
      <c r="BD31" t="inlineStr">
        <is>
          <t>14行 1列，源：9999-12-31 23:59:59.997000 备：9999-12-31 23:59:59.997</t>
        </is>
      </c>
      <c r="BE31" t="inlineStr">
        <is>
          <t>15行 0列，源：16 备：23</t>
        </is>
      </c>
      <c r="BH31" t="inlineStr">
        <is>
          <t>4行 2列，源：THIS IS A TESTCASEYF 备：~!@#$%^&amp;*()_+|`;,[]}</t>
        </is>
      </c>
      <c r="BM31" t="inlineStr">
        <is>
          <t>3行 2列，源：0001-01-01 00:00:00 备：1945-05-11 14:30:45.1</t>
        </is>
      </c>
      <c r="BO31" t="inlineStr">
        <is>
          <t>1行 8列，源：None 备：123456789012367012345678.1245890000</t>
        </is>
      </c>
      <c r="BP31" t="inlineStr">
        <is>
          <t>7行 1列，源：b'B' 备：54</t>
        </is>
      </c>
      <c r="BQ31" t="inlineStr">
        <is>
          <t>3行 2列，源：0001-01-01 00:00:00 备：1945-05-11 14:30:45.1</t>
        </is>
      </c>
      <c r="BR31" t="inlineStr">
        <is>
          <t>2行 14列，源：None 备：</t>
        </is>
      </c>
      <c r="BT31" t="inlineStr">
        <is>
          <t xml:space="preserve">4行 2列，源：This is a nchar stri 备：                    </t>
        </is>
      </c>
      <c r="BW31" t="inlineStr">
        <is>
          <t>4行 2列，源：THIS IS A TESTCASEYF 备：~!@#$%^&amp;*()_+|`;,[]}</t>
        </is>
      </c>
      <c r="BX31" t="inlineStr">
        <is>
          <t>7行 1列，源：b'B' 备：42</t>
        </is>
      </c>
      <c r="CA31" t="inlineStr">
        <is>
          <t>6行 1列，源：* 备：T</t>
        </is>
      </c>
      <c r="CC31" t="inlineStr">
        <is>
          <t>7行 1列，源：b'B' 备：54</t>
        </is>
      </c>
      <c r="CD31" t="inlineStr">
        <is>
          <t>3行 2列，源：0001-01-01 00:00:00.0 +00:00 备：2025-05-12 00:00:00.0 -14:00</t>
        </is>
      </c>
      <c r="CF31" t="inlineStr">
        <is>
          <t>3行 2列，源：0001-01-01 00:00:00.0 +00:00 备：2025-05-12 00:00:00.0 -14:00</t>
        </is>
      </c>
      <c r="CG31" t="inlineStr">
        <is>
          <t>3行 2列，源：0001-01-01 00:00:00.0 +00:00 备：2025-05-12 00:00:00.0 -14:00</t>
        </is>
      </c>
      <c r="CI31" t="inlineStr">
        <is>
          <t>7行 1列，源：b'B' 备：42</t>
        </is>
      </c>
      <c r="CJ31" t="inlineStr">
        <is>
          <t>3行 2列，源：0001-01-01 00:00:00.0 +00:00 备：2026-04-17 17:18:31.5 +08:00</t>
        </is>
      </c>
      <c r="CL31" t="inlineStr">
        <is>
          <t>5行 8列，源：None 备：</t>
        </is>
      </c>
      <c r="CM31" t="inlineStr">
        <is>
          <t>3行 2列，源：12:30:45 备：23:59:59.1</t>
        </is>
      </c>
      <c r="CN31" t="inlineStr">
        <is>
          <t>4行 1列，源：2063-03-12 02:00:00 -04:25 备：2025-05-12 00:00:00 -14:00</t>
        </is>
      </c>
      <c r="CO31" t="inlineStr">
        <is>
          <t>16行 1列，源：2020-02-29 备：2026-04-17</t>
        </is>
      </c>
      <c r="CS31" t="inlineStr">
        <is>
          <t>7行 1列，源：b'X' 备：58</t>
        </is>
      </c>
      <c r="CT31" t="inlineStr">
        <is>
          <t>4行 0列，源：7 备：5</t>
        </is>
      </c>
      <c r="CU31" t="inlineStr">
        <is>
          <t>14行 1列，源：1990-05-11 备：0001-01-01</t>
        </is>
      </c>
      <c r="CV31" t="inlineStr">
        <is>
          <t>7行 1列，源：b'F' 备：54</t>
        </is>
      </c>
      <c r="CW31" t="inlineStr">
        <is>
          <t>3行 5列，源：None 备：</t>
        </is>
      </c>
      <c r="DB31" t="inlineStr">
        <is>
          <t>3行 8列，源：None 备：</t>
        </is>
      </c>
      <c r="DI31" t="inlineStr">
        <is>
          <t>14行 1列，源：2001-04-09 23:59:59.993000 备：2024-05-11 12:00:00.567</t>
        </is>
      </c>
      <c r="DJ31" t="inlineStr">
        <is>
          <t>3行 5列，源：None 备：</t>
        </is>
      </c>
      <c r="DK31" t="inlineStr">
        <is>
          <t>1行 13列，源：None 备：</t>
        </is>
      </c>
      <c r="DN31" t="inlineStr">
        <is>
          <t>14行 0列，源：23 备：9</t>
        </is>
      </c>
      <c r="DP31" t="inlineStr">
        <is>
          <t>4行 2列，源：THIS IS A TESTCASEYF 备：~!@#$%^&amp;*()_+|`;,[]}</t>
        </is>
      </c>
      <c r="DR31" t="inlineStr">
        <is>
          <t>3行 2列，源：12:30:45 备：23:59:59.1</t>
        </is>
      </c>
      <c r="DT31" t="inlineStr">
        <is>
          <t>3行 2列，源：12:30:45 备：23:59:59.1</t>
        </is>
      </c>
      <c r="DU31" t="inlineStr">
        <is>
          <t>1行 24列，源：timestamp不参与比较 备：0000000000014076</t>
        </is>
      </c>
      <c r="DV31" t="inlineStr">
        <is>
          <t>4行 2列，源：This is a nchar stri 备：</t>
        </is>
      </c>
      <c r="DY31" t="inlineStr">
        <is>
          <t>7行 1列，源：b'B' 备：54</t>
        </is>
      </c>
      <c r="EB31" t="inlineStr">
        <is>
          <t>3行 2列，源：12:30:45 备：23:59:59.1</t>
        </is>
      </c>
      <c r="EC31" t="inlineStr">
        <is>
          <t>7行 1列，源：b'B' 备：42</t>
        </is>
      </c>
      <c r="ED31" t="inlineStr">
        <is>
          <t>1行 24列，源：timestamp不参与比较 备：000000000001407A</t>
        </is>
      </c>
      <c r="EF31" t="inlineStr">
        <is>
          <t>2行 13列，源：None 备：</t>
        </is>
      </c>
      <c r="EK31" t="inlineStr">
        <is>
          <t>4行 1列，源：12:30:45 备：23:59:59</t>
        </is>
      </c>
      <c r="EL31" t="inlineStr">
        <is>
          <t>7行 1列，源：b'B' 备：54</t>
        </is>
      </c>
      <c r="EO31" t="inlineStr">
        <is>
          <t>4行 1列，源：12:30:45 备：</t>
        </is>
      </c>
      <c r="EP31" t="inlineStr">
        <is>
          <t>7行 1列，源：b'B' 备：54</t>
        </is>
      </c>
      <c r="EQ31" t="inlineStr">
        <is>
          <t>2行 13列，源：None 备：-9999999999999999999999999999.9999999999</t>
        </is>
      </c>
      <c r="ET31" t="inlineStr">
        <is>
          <t>4行 0列，源：11 备：14</t>
        </is>
      </c>
      <c r="EW31" t="inlineStr">
        <is>
          <t>3行 5列，源：09:12:34.123500 备：</t>
        </is>
      </c>
      <c r="EZ31" t="inlineStr">
        <is>
          <t>2行 13列，源：None 备：</t>
        </is>
      </c>
      <c r="FA31" t="inlineStr">
        <is>
          <t>7行 1列，源：b'B' 备：42</t>
        </is>
      </c>
      <c r="FB31" t="inlineStr">
        <is>
          <t>16行 0列，源：23 备：180</t>
        </is>
      </c>
      <c r="FD31" t="inlineStr">
        <is>
          <t>2行 13列，源：None 备：-9999999999999999999999999999.9999999999</t>
        </is>
      </c>
      <c r="FE31" t="inlineStr">
        <is>
          <t>3行 2列，源：0001-01-01 00:00:00.0 +00:00 备：2025-05-12 00:00:00.0 -14:00</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 xml:space="preserve"> NO!  	 c_sdt列源备映射错误，源端为smalldatetime None位	期望更改为text	实际备端为smalldatetime None位</t>
        </is>
      </c>
      <c r="AC32" t="inlineStr">
        <is>
          <t>15行 1列，源：2068-05-11 14:31:00 备：2023-12-25 23:59:00</t>
        </is>
      </c>
      <c r="AD32" t="inlineStr">
        <is>
          <t>7行 2列，源：b'\xc9\xcf\xba\xa3\xd3\xa2\xb7\xbd\xc8\xed\xbc\xfe\xb9\xc9\xb7\xdd\xb9\xab\xcb\xbe' 备：48656C6C6F576F726C64</t>
        </is>
      </c>
      <c r="AJ32" t="inlineStr">
        <is>
          <t>7行 2列，源：b'\xc9\xcf\xba\xa3\xd3\xa2\xb7\xbd\xc8\xed\xbc\xfe\xb9\xc9\xb7\xdd\xb9\xab\xcb\xbe' 备：48656C6C6F576F726C64</t>
        </is>
      </c>
      <c r="AK32"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t="inlineStr">
        <is>
          <t>3行 2列，源：1971-05-11 00:00:00.0 +14:00 备：9999-12-31 23:59:59.9 +00:00</t>
        </is>
      </c>
      <c r="AT32" t="inlineStr">
        <is>
          <t>3行 15列，源：1.23456789012345e-30 备：0.0000000000000</t>
        </is>
      </c>
      <c r="AV32" t="inlineStr">
        <is>
          <t>15行 0列，源：16 备：23</t>
        </is>
      </c>
      <c r="AW32" t="inlineStr">
        <is>
          <t>7行 2列，源：b'\xc9\xcf\xba\xa3\xd3\xa2\xb7\xbd\xc8\xed\xbc\xfe\xb9\xc9\xb7\xdd\xb9\xab\xcb\xbe' 备：48656C6C6F576F726C64</t>
        </is>
      </c>
      <c r="AX32" t="inlineStr">
        <is>
          <t>15行 1列，源：2002-06-11 23:59:59.993000 备：2002-06-11 23:59:59.993</t>
        </is>
      </c>
      <c r="AZ32" t="inlineStr">
        <is>
          <t>15行 0列，源：16 备：23</t>
        </is>
      </c>
      <c r="BA32" t="inlineStr">
        <is>
          <t>3行 16列，源：1.2345669834560371e-20 备：0.000000</t>
        </is>
      </c>
      <c r="BB32" t="inlineStr">
        <is>
          <t>15行 1列，源：2002-06-11 23:59:59.993000 备：2004-12-24 23:59:59.990</t>
        </is>
      </c>
      <c r="BC32" t="inlineStr">
        <is>
          <t>6行 2列，源：!@#%^&amp;()+{}:"&lt;&gt;?];\n 备：This is a nchar stri</t>
        </is>
      </c>
      <c r="BD32" t="inlineStr">
        <is>
          <t>15行 0列，源：16 备：23</t>
        </is>
      </c>
      <c r="BE32" t="inlineStr">
        <is>
          <t>15行 1列，源：2002-06-11 23:59:59.993000 备：2020-02-29 19:27:31.123</t>
        </is>
      </c>
      <c r="BH32"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2" t="inlineStr">
        <is>
          <t>3行 3列，源：0001-01-01 00:00:00 备：1945-05-11 14:30:45.12</t>
        </is>
      </c>
      <c r="BO32" t="inlineStr">
        <is>
          <t>1行 9列，源：None 备：123456712345.6789</t>
        </is>
      </c>
      <c r="BP32" t="inlineStr">
        <is>
          <t>7行 2列，源：b'\xc9\xcf\xba\xa3\xd3\xa2\xb7\xbd\xc8\xed\xbc\xfe\xb9\xc9\xb7\xdd\xb9\xab\xcb\xbe' 备：48656C6C6F576F726C6400000000000000000000</t>
        </is>
      </c>
      <c r="BQ32" t="inlineStr">
        <is>
          <t>3行 3列，源：0001-01-01 00:00:00 备：1945-05-11 14:30:45.12</t>
        </is>
      </c>
      <c r="BR32" t="inlineStr">
        <is>
          <t>2行 15列，源：1.23456789012345e-30 备：123.4567890000000</t>
        </is>
      </c>
      <c r="BT32"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2"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2" t="inlineStr">
        <is>
          <t>7行 2列，源：b'\xc9\xcf\xba\xa3\xd3\xa2\xb7\xbd\xc8\xed\xbc\xfe\xb9\xc9\xb7\xdd\xb9\xab\xcb\xbe' 备：C9CFBAA3D3A2B7BDC8EDBCFEB9C9B7DDB9ABCBBE</t>
        </is>
      </c>
      <c r="CA32" t="inlineStr">
        <is>
          <t>6行 2列，源：!@#%^&amp;()+{}:"&lt;&gt;?];\n 备：This is a nvarchar</t>
        </is>
      </c>
      <c r="CC32" t="inlineStr">
        <is>
          <t>7行 2列，源：b'\xc9\xcf\xba\xa3\xd3\xa2\xb7\xbd\xc8\xed\xbc\xfe\xb9\xc9\xb7\xdd\xb9\xab\xcb\xbe' 备：48656C6C6F576F726C6400000000000000000000</t>
        </is>
      </c>
      <c r="CD32" t="inlineStr">
        <is>
          <t>3行 3列，源：0001-01-01 00:00:00.00 +00:00 备：2025-05-12 00:00:00.00 -14:00</t>
        </is>
      </c>
      <c r="CF32" t="inlineStr">
        <is>
          <t>3行 3列，源：0001-01-01 00:00:00.00 +00:00 备：2025-05-12 00:00:00.00 -14:00</t>
        </is>
      </c>
      <c r="CG32" t="inlineStr">
        <is>
          <t>3行 3列，源：0001-01-01 00:00:00.00 +00:00 备：2025-05-12 00:00:00.00 -14:00</t>
        </is>
      </c>
      <c r="CI32" t="inlineStr">
        <is>
          <t>7行 2列，源：b'\xc9\xcf\xba\xa3\xd3\xa2\xb7\xbd\xc8\xed\xbc\xfe\xb9\xc9\xb7\xdd\xb9\xab\xcb\xbe' 备：C9CFBAA3D3A2B7BDC8EDBCFEB9C9B7DDB9ABCBBE</t>
        </is>
      </c>
      <c r="CJ32" t="inlineStr">
        <is>
          <t>3行 3列，源：0001-01-01 00:00:00.00 +00:00 备：2026-04-17 17:18:31.54 +08:00</t>
        </is>
      </c>
      <c r="CL32" t="inlineStr">
        <is>
          <t>6行 0列，源：7 备：3</t>
        </is>
      </c>
      <c r="CM32" t="inlineStr">
        <is>
          <t>3行 3列，源：12:30:45 备：23:59:59.12</t>
        </is>
      </c>
      <c r="CN32" t="inlineStr">
        <is>
          <t>4行 2列，源：2063-03-12 02:00:00.0 -04:25 备：2025-05-12 00:00:00.0 -14:00</t>
        </is>
      </c>
      <c r="CO32" t="inlineStr">
        <is>
          <t>17行 0列，源：27 备：229</t>
        </is>
      </c>
      <c r="CS32" t="inlineStr">
        <is>
          <t>7行 2列，源：b'This is a test strin' 备：546869732069732061207465737420737472696E</t>
        </is>
      </c>
      <c r="CT32" t="inlineStr">
        <is>
          <t>5行 0列，源：9 备：6</t>
        </is>
      </c>
      <c r="CU32" t="inlineStr">
        <is>
          <t>15行 0列，源：61 备：4</t>
        </is>
      </c>
      <c r="CV32" t="inlineStr">
        <is>
          <t>7行 2列，源：b'~!\xd3\xa2\xb7\xbdTest&amp;*\x00\x00\x00\x00\x00\x00\x00\x00' 备：48656C6C6F576F726C6400000000000000000000</t>
        </is>
      </c>
      <c r="CW32" t="inlineStr">
        <is>
          <t>3行 6列，源：None 备：</t>
        </is>
      </c>
      <c r="DB32" t="inlineStr">
        <is>
          <t>3行 9列，源：None 备：</t>
        </is>
      </c>
      <c r="DI32" t="inlineStr">
        <is>
          <t>15行 0列，源：16 备：23</t>
        </is>
      </c>
      <c r="DJ32" t="inlineStr">
        <is>
          <t>3行 6列，源：None 备：</t>
        </is>
      </c>
      <c r="DK32" t="inlineStr">
        <is>
          <t>1行 14列，源：None 备：</t>
        </is>
      </c>
      <c r="DN32" t="inlineStr">
        <is>
          <t>14行 1列，源：2025-01-01 00:00:00.233000 备：1981-05-11 14:30:59.000</t>
        </is>
      </c>
      <c r="DP32"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2" t="inlineStr">
        <is>
          <t>3行 3列，源：12:30:45 备：23:59:59.12</t>
        </is>
      </c>
      <c r="DT32" t="inlineStr">
        <is>
          <t>3行 3列，源：12:30:45 备：23:59:59.12</t>
        </is>
      </c>
      <c r="DU32" t="inlineStr">
        <is>
          <t>1行 24列，源：timestamp不参与比较 备：0000000000014076</t>
        </is>
      </c>
      <c r="DV32"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2" t="inlineStr">
        <is>
          <t>7行 2列，源：b'\xc9\xcf\xba\xa3\xd3\xa2\xb7\xbd\xc8\xed\xbc\xfe\xb9\xc9\xb7\xdd\xb9\xab\xcb\xbe' 备：48656C6C6F576F726C64</t>
        </is>
      </c>
      <c r="EB32" t="inlineStr">
        <is>
          <t>3行 3列，源：12:30:45 备：23:59:59.12</t>
        </is>
      </c>
      <c r="EC32" t="inlineStr">
        <is>
          <t>7行 2列，源：b'\xc9\xcf\xba\xa3\xd3\xa2\xb7\xbd\xc8\xed\xbc\xfe\xb9\xc9\xb7\xdd\xb9\xab\xcb\xbe' 备：C9CFBAA3D3A2B7BDC8EDBCFEB9C9B7DDB9ABCBBE</t>
        </is>
      </c>
      <c r="EF32" t="inlineStr">
        <is>
          <t>2行 14列，源：None 备：</t>
        </is>
      </c>
      <c r="EK32" t="inlineStr">
        <is>
          <t>4行 2列，源：12:30:45.100000 备：23:59:59.1</t>
        </is>
      </c>
      <c r="EL32" t="inlineStr">
        <is>
          <t>7行 2列，源：b'\xc9\xcf\xba\xa3\xd3\xa2\xb7\xbd\xc8\xed\xbc\xfe\xb9\xc9\xb7\xdd\xb9\xab\xcb\xbe' 备：48656C6C6F576F726C64</t>
        </is>
      </c>
      <c r="EO32" t="inlineStr">
        <is>
          <t>4行 2列，源：12:30:45.100000 备：00:00:01.1</t>
        </is>
      </c>
      <c r="EP32" t="inlineStr">
        <is>
          <t>7行 2列，源：b'\xc9\xcf\xba\xa3\xd3\xa2\xb7\xbd\xc8\xed\xbc\xfe\xb9\xc9\xb7\xdd\xb9\xab\xcb\xbe' 备：48656C6C6F576F726C6400000000000000000000</t>
        </is>
      </c>
      <c r="EQ32" t="inlineStr">
        <is>
          <t>2行 14列，源：None 备：-9999999999999999.99</t>
        </is>
      </c>
      <c r="ET32" t="inlineStr">
        <is>
          <t>4行 1列，源：12:30:45 备：</t>
        </is>
      </c>
      <c r="EW32" t="inlineStr">
        <is>
          <t>3行 6列，源：12:30:45.123460 备：00:00:01.12346</t>
        </is>
      </c>
      <c r="EZ32" t="inlineStr">
        <is>
          <t>2行 14列，源：None 备：</t>
        </is>
      </c>
      <c r="FA32" t="inlineStr">
        <is>
          <t>7行 2列，源：b'\xc9\xcf\xba\xa3\xd3\xa2\xb7\xbd\xc8\xed\xbc\xfe\xb9\xc9\xb7\xdd\xb9\xab\xcb\xbe' 备：C9CFBAA3D3A2B7BDC8EDBCFEB9C9B7DDB9ABCBBE</t>
        </is>
      </c>
      <c r="FB32" t="inlineStr">
        <is>
          <t>16行 1列，源：1900-01-01 00:00:00 备：2079-06-05 23:59:00</t>
        </is>
      </c>
      <c r="FD32" t="inlineStr">
        <is>
          <t>2行 14列，源：None 备：-9999999999999999.99</t>
        </is>
      </c>
      <c r="FE32" t="inlineStr">
        <is>
          <t>3行 3列，源：0001-01-01 00:00:00.00 +00:00 备：2025-05-12 00:00:00.00 -14:00</t>
        </is>
      </c>
    </row>
    <row r="33">
      <c r="A33" t="inlineStr">
        <is>
          <t>info_varbinary_dml_single_pk_irp</t>
        </is>
      </c>
      <c r="K33" t="inlineStr">
        <is>
          <t>[0;34m info_varbinary_dml_single_pk_irp [0m源备字段数相同，源端字段：4 	备端字段4</t>
        </is>
      </c>
      <c r="W33" s="16">
        <f>HYPERLINK("#2026041723hbase1!AD2","NO 源备存在差异，共39个")</f>
        <v/>
      </c>
      <c r="X33">
        <f>A33</f>
        <v/>
      </c>
      <c r="AC33" t="inlineStr">
        <is>
          <t>16行 0列，源：29 备：4</t>
        </is>
      </c>
      <c r="AD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J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K33"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t="inlineStr">
        <is>
          <t>3行 3列，源：1971-05-11 00:00:00.00 +14:00 备：9999-12-31 23:59:59.99 +00:00</t>
        </is>
      </c>
      <c r="AT33" t="inlineStr">
        <is>
          <t>3行 16列，源：1.2345669834560371e-20 备：0.000000</t>
        </is>
      </c>
      <c r="AV33" t="inlineStr">
        <is>
          <t>15行 1列，源：2002-06-11 23:59:59.993000 备：2025-01-01 00:00:00.233</t>
        </is>
      </c>
      <c r="AW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X33" t="inlineStr">
        <is>
          <t>16行 0列，源：17 备：160</t>
        </is>
      </c>
      <c r="AZ33" t="inlineStr">
        <is>
          <t>15行 1列，源：2002-06-11 23:59:59.993000 备：2025-01-01 00:00:00.233</t>
        </is>
      </c>
      <c r="BA33" t="inlineStr">
        <is>
          <t>3行 19列，源：False 备：0</t>
        </is>
      </c>
      <c r="BB33" t="inlineStr">
        <is>
          <t>16行 0列，源：17 备：119</t>
        </is>
      </c>
      <c r="BC33" t="inlineStr">
        <is>
          <t>6行 2列，源：!@#%^&amp;()+{}:"&lt;&gt;?];\n 备：This is a nchar stri</t>
        </is>
      </c>
      <c r="BD33" t="inlineStr">
        <is>
          <t>15行 1列，源：9999-12-31 23:59:59.997000 备：9999-12-31 23:59:59.997</t>
        </is>
      </c>
      <c r="BE33" t="inlineStr">
        <is>
          <t>16行 0列，源：17 备：24</t>
        </is>
      </c>
      <c r="BH33"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3" t="inlineStr">
        <is>
          <t>3行 4列，源：0001-01-01 00:00:00 备：1945-05-11 14:30:45.123</t>
        </is>
      </c>
      <c r="BO33" t="inlineStr">
        <is>
          <t>1行 10列，源：None 备：988</t>
        </is>
      </c>
      <c r="BP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33" t="inlineStr">
        <is>
          <t>3行 4列，源：0001-01-01 00:00:00 备：1945-05-11 14:30:45.123</t>
        </is>
      </c>
      <c r="BR33" t="inlineStr">
        <is>
          <t>2行 16列，源：1.2345669834560371e-20 备：</t>
        </is>
      </c>
      <c r="BT33"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3"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A33" t="inlineStr">
        <is>
          <t>6行 2列，源：!@#%^&amp;()+{}:"&lt;&gt;?];\n 备：This is a nvarchar</t>
        </is>
      </c>
      <c r="CC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33" t="inlineStr">
        <is>
          <t>3行 4列，源：0001-01-01 00:00:00.000 +00:00 备：2025-05-12 00:00:00.000 -14:00</t>
        </is>
      </c>
      <c r="CF33" t="inlineStr">
        <is>
          <t>3行 4列，源：0001-01-01 00:00:00.000 +00:00 备：2025-05-12 00:00:00.000 -14:00</t>
        </is>
      </c>
      <c r="CG33" t="inlineStr">
        <is>
          <t>3行 4列，源：0001-01-01 00:00:00.000 +00:00 备：2025-05-12 00:00:00.000 -14:00</t>
        </is>
      </c>
      <c r="CI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33" t="inlineStr">
        <is>
          <t>3行 4列，源：0001-01-01 00:00:00.000 +00:00 备：2026-04-17 17:18:31.537 +08:00</t>
        </is>
      </c>
      <c r="CL33" t="inlineStr">
        <is>
          <t>6行 2列，源：None 备：</t>
        </is>
      </c>
      <c r="CM33" t="inlineStr">
        <is>
          <t>3行 4列，源：12:30:45 备：23:59:59.123</t>
        </is>
      </c>
      <c r="CN33" t="inlineStr">
        <is>
          <t>4行 3列，源：2063-03-12 02:00:00.00 -04:25 备：2025-05-12 00:00:00.00 -14:00</t>
        </is>
      </c>
      <c r="CO33" t="inlineStr">
        <is>
          <t>17行 1列，源：1970-01-01 备：9999-12-30</t>
        </is>
      </c>
      <c r="CS33"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3" t="inlineStr">
        <is>
          <t>6行 0列，源：11 备：7</t>
        </is>
      </c>
      <c r="CU33" t="inlineStr">
        <is>
          <t>15行 1列，源：2068-06-01 备：9999-12-31</t>
        </is>
      </c>
      <c r="CV33"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W33" t="inlineStr">
        <is>
          <t>3行 7列，源：None 备：</t>
        </is>
      </c>
      <c r="DB33" t="inlineStr">
        <is>
          <t>3行 10列，源：None 备：</t>
        </is>
      </c>
      <c r="DI33" t="inlineStr">
        <is>
          <t>15行 1列，源：2002-06-11 23:59:59.993000 备：2025-01-01 00:00:00.233</t>
        </is>
      </c>
      <c r="DJ33" t="inlineStr">
        <is>
          <t>3行 8列，源：None 备：</t>
        </is>
      </c>
      <c r="DK33" t="inlineStr">
        <is>
          <t>1行 15列，源：None 备：</t>
        </is>
      </c>
      <c r="DP33"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3" t="inlineStr">
        <is>
          <t>3行 4列，源：12:30:45 备：23:59:59.123</t>
        </is>
      </c>
      <c r="DT33" t="inlineStr">
        <is>
          <t>3行 4列，源：12:30:45 备：23:59:59.123</t>
        </is>
      </c>
      <c r="DV33"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B33" t="inlineStr">
        <is>
          <t>3行 4列，源：12:30:45 备：23:59:59.123</t>
        </is>
      </c>
      <c r="EC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33" t="inlineStr">
        <is>
          <t>2行 15列，源：nan 备：</t>
        </is>
      </c>
      <c r="EK33" t="inlineStr">
        <is>
          <t>4行 3列，源：12:30:45.100000 备：23:59:59.12</t>
        </is>
      </c>
      <c r="EL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O33" t="inlineStr">
        <is>
          <t>4行 3列，源：12:30:45.100000 备：</t>
        </is>
      </c>
      <c r="EP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33" t="inlineStr">
        <is>
          <t>2行 15列，源：nan 备：</t>
        </is>
      </c>
      <c r="ET33" t="inlineStr">
        <is>
          <t>4行 2列，源：12:30:45.100000 备：12:00:00.1</t>
        </is>
      </c>
      <c r="EW33" t="inlineStr">
        <is>
          <t>3行 7列，源：09:12:34.123457 备：</t>
        </is>
      </c>
      <c r="EZ33" t="inlineStr">
        <is>
          <t>2行 15列，源：nan 备：</t>
        </is>
      </c>
      <c r="FA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33" t="inlineStr">
        <is>
          <t>17行 0列，源：24 备：183</t>
        </is>
      </c>
      <c r="FD33" t="inlineStr">
        <is>
          <t>2行 15列，源：nan 备：</t>
        </is>
      </c>
      <c r="FE33" t="inlineStr">
        <is>
          <t>3行 4列，源：0001-01-01 00:00:00.000 +00:00 备：2025-05-12 00:00:00.000 -14:00</t>
        </is>
      </c>
    </row>
    <row r="34">
      <c r="B34" t="inlineStr">
        <is>
          <t>YES</t>
        </is>
      </c>
      <c r="C34" t="inlineStr">
        <is>
          <t>NULL</t>
        </is>
      </c>
      <c r="D34" t="inlineStr">
        <is>
          <t>NULL</t>
        </is>
      </c>
      <c r="E34" t="inlineStr">
        <is>
          <t>NULL</t>
        </is>
      </c>
      <c r="F34" t="inlineStr">
        <is>
          <t>NULL</t>
        </is>
      </c>
      <c r="G34" t="inlineStr">
        <is>
          <t>NULL</t>
        </is>
      </c>
      <c r="H34" t="inlineStr">
        <is>
          <t>NULL</t>
        </is>
      </c>
      <c r="I34" t="inlineStr">
        <is>
          <t>YES!PK__info_var__3213E83FB56840C7</t>
        </is>
      </c>
      <c r="J34" t="inlineStr">
        <is>
          <t>YES! 主键相关索引</t>
        </is>
      </c>
      <c r="K34" t="inlineStr">
        <is>
          <t xml:space="preserve"> NO!  	 id列源备映射错误，源端为int None位	期望更改为text	实际备端为int None位</t>
        </is>
      </c>
      <c r="AC34" t="inlineStr">
        <is>
          <t>16行 1列，源：1981-05-11 14:31:00 备：2079-06-06 23:59:00</t>
        </is>
      </c>
      <c r="AD34" t="inlineStr">
        <is>
          <t>8行 0列，源：9 备：8</t>
        </is>
      </c>
      <c r="AJ34" t="inlineStr">
        <is>
          <t>8行 0列，源：9 备：8</t>
        </is>
      </c>
      <c r="AK34" t="inlineStr">
        <is>
          <t>5行 0列，源：6 备：14</t>
        </is>
      </c>
      <c r="AM34" t="inlineStr">
        <is>
          <t>3行 4列，源：1971-05-11 00:00:00.000 +14:00 备：9999-12-31 23:59:59.999 +00:00</t>
        </is>
      </c>
      <c r="AT34" t="inlineStr">
        <is>
          <t>3行 19列，源：False 备：0</t>
        </is>
      </c>
      <c r="AV34" t="inlineStr">
        <is>
          <t>16行 0列，源：17 备：24</t>
        </is>
      </c>
      <c r="AW34" t="inlineStr">
        <is>
          <t>8行 0列，源：9 备：8</t>
        </is>
      </c>
      <c r="AX34" t="inlineStr">
        <is>
          <t>16行 1列，源：2003-11-04 23:59:59.990000 备：1996-03-03 23:59:59.997</t>
        </is>
      </c>
      <c r="AZ34" t="inlineStr">
        <is>
          <t>16行 0列，源：17 备：24</t>
        </is>
      </c>
      <c r="BA34" t="inlineStr">
        <is>
          <t>4行 0列，源：5 备：13</t>
        </is>
      </c>
      <c r="BB34" t="inlineStr">
        <is>
          <t>16行 1列，源：2003-11-04 23:59:59.990000 备：1753-01-02 00:00:00.000</t>
        </is>
      </c>
      <c r="BC34"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4" t="inlineStr">
        <is>
          <t>16行 0列，源：17 备：24</t>
        </is>
      </c>
      <c r="BE34" t="inlineStr">
        <is>
          <t>16行 1列，源：2003-11-04 23:59:59.990000 备：2020-02-29 19:27:31.123</t>
        </is>
      </c>
      <c r="BH34" t="inlineStr">
        <is>
          <t>5行 0列，源：6 备：14</t>
        </is>
      </c>
      <c r="BM34" t="inlineStr">
        <is>
          <t>3行 5列，源：0001-01-01 00:00:00 备：1945-05-11 14:30:45.1235</t>
        </is>
      </c>
      <c r="BO34" t="inlineStr">
        <is>
          <t>1行 11列，源：None 备：987654321098765410987654321098765432</t>
        </is>
      </c>
      <c r="BP34" t="inlineStr">
        <is>
          <t>8行 0列，源：9 备：8</t>
        </is>
      </c>
      <c r="BQ34" t="inlineStr">
        <is>
          <t>3行 5列，源：0001-01-01 00:00:00 备：1945-05-11 14:30:45.1235</t>
        </is>
      </c>
      <c r="BR34" t="inlineStr">
        <is>
          <t>2行 18列，源：None 备：</t>
        </is>
      </c>
      <c r="BT34" t="inlineStr">
        <is>
          <t>5行 0列，源：6 备：21</t>
        </is>
      </c>
      <c r="BW34" t="inlineStr">
        <is>
          <t>5行 0列，源：6 备：14</t>
        </is>
      </c>
      <c r="BX34" t="inlineStr">
        <is>
          <t>8行 0列，源：9 备：2</t>
        </is>
      </c>
      <c r="CA34"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4" t="inlineStr">
        <is>
          <t>8行 0列，源：9 备：8</t>
        </is>
      </c>
      <c r="CD34" t="inlineStr">
        <is>
          <t>3行 5列，源：0001-01-01 00:00:00.0000 +00:00 备：2025-05-12 00:00:00.0000 -14:00</t>
        </is>
      </c>
      <c r="CF34" t="inlineStr">
        <is>
          <t>3行 5列，源：0001-01-01 00:00:00.0000 +00:00 备：2025-05-12 00:00:00.0000 -14:00</t>
        </is>
      </c>
      <c r="CG34" t="inlineStr">
        <is>
          <t>3行 5列，源：0001-01-01 00:00:00.0000 +00:00 备：2025-05-12 00:00:00.0000 -14:00</t>
        </is>
      </c>
      <c r="CI34" t="inlineStr">
        <is>
          <t>8行 0列，源：9 备：109</t>
        </is>
      </c>
      <c r="CJ34" t="inlineStr">
        <is>
          <t>3行 5列，源：0001-01-01 00:00:00.0000 +00:00 备：2026-04-17 17:18:31.5370 +08:00</t>
        </is>
      </c>
      <c r="CL34" t="inlineStr">
        <is>
          <t>6行 4列，源：None 备：</t>
        </is>
      </c>
      <c r="CM34" t="inlineStr">
        <is>
          <t>3行 5列，源：12:30:45 备：23:59:59.1235</t>
        </is>
      </c>
      <c r="CN34" t="inlineStr">
        <is>
          <t>4行 4列，源：2063-03-12 02:00:00.000 -04:25 备：2025-05-12 00:00:00.000 -14:00</t>
        </is>
      </c>
      <c r="CO34" t="inlineStr">
        <is>
          <t>18行 0列，源：28 备：23</t>
        </is>
      </c>
      <c r="CS34" t="inlineStr">
        <is>
          <t>8行 0列，源：9 备：8</t>
        </is>
      </c>
      <c r="CT34" t="inlineStr">
        <is>
          <t>7行 0列，源：13 备：9</t>
        </is>
      </c>
      <c r="CU34" t="inlineStr">
        <is>
          <t>16行 0列，源：102 备：5</t>
        </is>
      </c>
      <c r="CV34" t="inlineStr">
        <is>
          <t>8行 0列，源：9 备：8</t>
        </is>
      </c>
      <c r="CW34" t="inlineStr">
        <is>
          <t>3行 8列，源：None 备：</t>
        </is>
      </c>
      <c r="DB34" t="inlineStr">
        <is>
          <t>3行 11列，源：None 备：</t>
        </is>
      </c>
      <c r="DI34" t="inlineStr">
        <is>
          <t>16行 0列，源：17 备：24</t>
        </is>
      </c>
      <c r="DJ34" t="inlineStr">
        <is>
          <t>3行 9列，源：None 备：</t>
        </is>
      </c>
      <c r="DK34" t="inlineStr">
        <is>
          <t>1行 16列，源：None 备：</t>
        </is>
      </c>
      <c r="DP34" t="inlineStr">
        <is>
          <t>5行 0列，源：6 备：14</t>
        </is>
      </c>
      <c r="DR34" t="inlineStr">
        <is>
          <t>3行 5列，源：12:30:45 备：23:59:59.1235</t>
        </is>
      </c>
      <c r="DT34" t="inlineStr">
        <is>
          <t>3行 5列，源：12:30:45 备：23:59:59.1235</t>
        </is>
      </c>
      <c r="DV34" t="inlineStr">
        <is>
          <t>5行 0列，源：6 备：21</t>
        </is>
      </c>
      <c r="DY34" t="inlineStr">
        <is>
          <t>8行 0列，源：9 备：8</t>
        </is>
      </c>
      <c r="EB34" t="inlineStr">
        <is>
          <t>3行 5列，源：12:30:45 备：23:59:59.1235</t>
        </is>
      </c>
      <c r="EC34" t="inlineStr">
        <is>
          <t>8行 0列，源：9 备：2</t>
        </is>
      </c>
      <c r="EF34" t="inlineStr">
        <is>
          <t>2行 16列，源：nan 备：</t>
        </is>
      </c>
      <c r="EK34" t="inlineStr">
        <is>
          <t>4行 4列，源：12:30:45.100000 备：23:59:59.123</t>
        </is>
      </c>
      <c r="EL34" t="inlineStr">
        <is>
          <t>8行 0列，源：9 备：8</t>
        </is>
      </c>
      <c r="EO34" t="inlineStr">
        <is>
          <t>4行 4列，源：12:30:45.100000 备：00:00:01.123</t>
        </is>
      </c>
      <c r="EP34" t="inlineStr">
        <is>
          <t>8行 0列，源：9 备：8</t>
        </is>
      </c>
      <c r="EQ34" t="inlineStr">
        <is>
          <t>2行 16列，源：nan 备：</t>
        </is>
      </c>
      <c r="ET34" t="inlineStr">
        <is>
          <t>4行 3列，源：12:30:45.120000 备：</t>
        </is>
      </c>
      <c r="EW34" t="inlineStr">
        <is>
          <t>3行 8列，源：12:30:45.123456 备：00:00:01.1234567</t>
        </is>
      </c>
      <c r="EZ34" t="inlineStr">
        <is>
          <t>2行 16列，源：nan 备：</t>
        </is>
      </c>
      <c r="FA34" t="inlineStr">
        <is>
          <t>8行 0列，源：9 备：2</t>
        </is>
      </c>
      <c r="FB34" t="inlineStr">
        <is>
          <t>17行 1列，源：2079-06-06 23:59:00 备：2025-05-11 12:00:00</t>
        </is>
      </c>
      <c r="FD34" t="inlineStr">
        <is>
          <t>2行 16列，源：nan 备：</t>
        </is>
      </c>
      <c r="FE34" t="inlineStr">
        <is>
          <t>3行 5列，源：0001-01-01 00:00:00.0000 +00:00 备：2025-05-12 00:00:00.0000 -14:00</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 xml:space="preserve"> NO!  	 c_varbinary列源备映射错误，源端为varbinary 1位	期望更改为text	实际备端为varbinary 1位</t>
        </is>
      </c>
      <c r="AC35" t="inlineStr">
        <is>
          <t>17行 0列，源：30 备：5</t>
        </is>
      </c>
      <c r="AD35" t="inlineStr">
        <is>
          <t>8行 1列，源：b'*' 备：42</t>
        </is>
      </c>
      <c r="AJ35" t="inlineStr">
        <is>
          <t>8行 1列，源：b'*' 备：42</t>
        </is>
      </c>
      <c r="AK35" t="inlineStr">
        <is>
          <t>5行 1列，源：A 备：Y</t>
        </is>
      </c>
      <c r="AM35" t="inlineStr">
        <is>
          <t>3行 5列，源：1971-05-11 00:00:00.0000 +14:00 备：9999-12-31 23:59:59.9999 +00:00</t>
        </is>
      </c>
      <c r="AT35" t="inlineStr">
        <is>
          <t>4行 0列，源：5 备：13</t>
        </is>
      </c>
      <c r="AV35" t="inlineStr">
        <is>
          <t>16行 1列，源：2003-11-04 23:59:59.990000 备：2040-12-25 23:59:59.997</t>
        </is>
      </c>
      <c r="AW35" t="inlineStr">
        <is>
          <t>8行 1列，源：b'*' 备：42</t>
        </is>
      </c>
      <c r="AX35" t="inlineStr">
        <is>
          <t>17行 0列，源：18 备：161</t>
        </is>
      </c>
      <c r="AZ35" t="inlineStr">
        <is>
          <t>16行 1列，源：2003-11-04 23:59:59.990000 备：2040-12-25 23:59:59.997</t>
        </is>
      </c>
      <c r="BA35" t="inlineStr">
        <is>
          <t>4行 2列，源：0.0 备：</t>
        </is>
      </c>
      <c r="BB35" t="inlineStr">
        <is>
          <t>17行 0列，源：18 备：12</t>
        </is>
      </c>
      <c r="BC35"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5" t="inlineStr">
        <is>
          <t>16行 1列，源：9999-12-31 23:59:59.997000 备：9999-12-31 23:59:59.997</t>
        </is>
      </c>
      <c r="BE35" t="inlineStr">
        <is>
          <t>17行 0列，源：18 备：3</t>
        </is>
      </c>
      <c r="BH35" t="inlineStr">
        <is>
          <t>5行 1列，源：A 备：Y</t>
        </is>
      </c>
      <c r="BM35" t="inlineStr">
        <is>
          <t>3行 6列，源：0001-01-01 00:00:00 备：1945-05-11 14:30:45.12346</t>
        </is>
      </c>
      <c r="BO35" t="inlineStr">
        <is>
          <t>1行 12列，源：None 备：0.98765432109874321098765432109876543200</t>
        </is>
      </c>
      <c r="BP35" t="inlineStr">
        <is>
          <t>8行 1列，源：b'*' 备：42</t>
        </is>
      </c>
      <c r="BQ35" t="inlineStr">
        <is>
          <t>3行 6列，源：0001-01-01 00:00:00 备：1945-05-11 14:30:45.12346</t>
        </is>
      </c>
      <c r="BR35" t="inlineStr">
        <is>
          <t>2行 19列，源：False 备：1</t>
        </is>
      </c>
      <c r="BT35" t="inlineStr">
        <is>
          <t>5行 1列，源：Y 备：</t>
        </is>
      </c>
      <c r="BW35" t="inlineStr">
        <is>
          <t>5行 1列，源：A 备：Y</t>
        </is>
      </c>
      <c r="BX35" t="inlineStr">
        <is>
          <t>8行 1列，源：b'*' 备：00</t>
        </is>
      </c>
      <c r="CA35"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5" t="inlineStr">
        <is>
          <t>8行 1列，源：b'*' 备：42</t>
        </is>
      </c>
      <c r="CD35" t="inlineStr">
        <is>
          <t>3行 6列，源：0001-01-01 00:00:00.00000 +00:00 备：2025-05-12 00:00:00.00000 -14:00</t>
        </is>
      </c>
      <c r="CF35" t="inlineStr">
        <is>
          <t>3行 6列，源：0001-01-01 00:00:00.00000 +00:00 备：2025-05-12 00:00:00.00000 -14:00</t>
        </is>
      </c>
      <c r="CG35" t="inlineStr">
        <is>
          <t>3行 6列，源：0001-01-01 00:00:00.00000 +00:00 备：2025-05-12 00:00:00.00000 -14:00</t>
        </is>
      </c>
      <c r="CI35" t="inlineStr">
        <is>
          <t>8行 1列，源：b'*' 备：2A</t>
        </is>
      </c>
      <c r="CJ35" t="inlineStr">
        <is>
          <t>3行 6列，源：0001-01-01 00:00:00.00000 +00:00 备：2026-04-17 17:18:31.53698 +08:00</t>
        </is>
      </c>
      <c r="CL35" t="inlineStr">
        <is>
          <t>6行 6列，源：None 备：</t>
        </is>
      </c>
      <c r="CM35" t="inlineStr">
        <is>
          <t>3行 6列，源：12:30:45 备：23:59:59.12346</t>
        </is>
      </c>
      <c r="CN35" t="inlineStr">
        <is>
          <t>4行 5列，源：2063-03-12 02:00:00.0000 -04:25 备：2025-05-12 00:00:00.0000 -14:00</t>
        </is>
      </c>
      <c r="CO35" t="inlineStr">
        <is>
          <t>18行 1列，源：0001-01-02 备：0001-01-01</t>
        </is>
      </c>
      <c r="CS35" t="inlineStr">
        <is>
          <t>8行 1列，源：b'X' 备：58</t>
        </is>
      </c>
      <c r="CT35" t="inlineStr">
        <is>
          <t>7行 1列，源：None 备：12:30:45</t>
        </is>
      </c>
      <c r="CU35" t="inlineStr">
        <is>
          <t>16行 1列，源：1900-01-01 备：2026-04-17</t>
        </is>
      </c>
      <c r="CV35" t="inlineStr">
        <is>
          <t>8行 1列，源：b'F' 备：46</t>
        </is>
      </c>
      <c r="CW35" t="inlineStr">
        <is>
          <t>3行 9列，源：None 备：</t>
        </is>
      </c>
      <c r="DB35" t="inlineStr">
        <is>
          <t>3行 12列，源：None 备：</t>
        </is>
      </c>
      <c r="DI35" t="inlineStr">
        <is>
          <t>16行 1列，源：2003-11-04 23:59:59.990000 备：2040-12-25 23:59:59.997</t>
        </is>
      </c>
      <c r="DJ35" t="inlineStr">
        <is>
          <t>3行 10列，源：None 备：</t>
        </is>
      </c>
      <c r="DK35" t="inlineStr">
        <is>
          <t>1行 17列，源：None 备：</t>
        </is>
      </c>
      <c r="DP35" t="inlineStr">
        <is>
          <t>5行 1列，源：A 备：Y</t>
        </is>
      </c>
      <c r="DR35" t="inlineStr">
        <is>
          <t>3行 6列，源：12:30:45 备：23:59:59.12346</t>
        </is>
      </c>
      <c r="DT35" t="inlineStr">
        <is>
          <t>3行 6列，源：12:30:45 备：23:59:59.12346</t>
        </is>
      </c>
      <c r="DV35" t="inlineStr">
        <is>
          <t>5行 1列，源：Y 备：</t>
        </is>
      </c>
      <c r="DY35" t="inlineStr">
        <is>
          <t>8行 1列，源：b'*' 备：42</t>
        </is>
      </c>
      <c r="EB35" t="inlineStr">
        <is>
          <t>3行 6列，源：12:30:45 备：23:59:59.12346</t>
        </is>
      </c>
      <c r="EC35" t="inlineStr">
        <is>
          <t>8行 1列，源：b'*' 备：</t>
        </is>
      </c>
      <c r="EF35" t="inlineStr">
        <is>
          <t>2行 17列，源：None 备：</t>
        </is>
      </c>
      <c r="EK35" t="inlineStr">
        <is>
          <t>4行 5列，源：12:30:45.100000 备：23:59:59.1235</t>
        </is>
      </c>
      <c r="EL35" t="inlineStr">
        <is>
          <t>8行 1列，源：b'*' 备：42</t>
        </is>
      </c>
      <c r="EO35" t="inlineStr">
        <is>
          <t>4行 5列，源：12:30:45.100000 备：</t>
        </is>
      </c>
      <c r="EP35" t="inlineStr">
        <is>
          <t>8行 1列，源：b'*' 备：42</t>
        </is>
      </c>
      <c r="EQ35" t="inlineStr">
        <is>
          <t>2行 17列，源：None 备：</t>
        </is>
      </c>
      <c r="ET35" t="inlineStr">
        <is>
          <t>4行 4列，源：12:30:45.123000 备：12:00:00.123</t>
        </is>
      </c>
      <c r="EW35" t="inlineStr">
        <is>
          <t>4行 0列，源：11 备：14</t>
        </is>
      </c>
      <c r="EZ35" t="inlineStr">
        <is>
          <t>2行 17列，源：None 备：</t>
        </is>
      </c>
      <c r="FA35" t="inlineStr">
        <is>
          <t>8行 1列，源：b'*' 备：</t>
        </is>
      </c>
      <c r="FB35" t="inlineStr">
        <is>
          <t>18行 0列，源：25 备：184</t>
        </is>
      </c>
      <c r="FD35" t="inlineStr">
        <is>
          <t>2行 17列，源：None 备：</t>
        </is>
      </c>
      <c r="FE35" t="inlineStr">
        <is>
          <t>3行 6列，源：0001-01-01 00:00:00.00000 +00:00 备：2025-05-12 00:00:00.00000 -14:00</t>
        </is>
      </c>
    </row>
    <row r="36">
      <c r="B36" t="inlineStr">
        <is>
          <t>NULL</t>
        </is>
      </c>
      <c r="C36" t="inlineStr">
        <is>
          <t>NULL</t>
        </is>
      </c>
      <c r="D36" t="inlineStr">
        <is>
          <t>NULL</t>
        </is>
      </c>
      <c r="E36" t="inlineStr">
        <is>
          <t>NULL</t>
        </is>
      </c>
      <c r="F36" t="inlineStr">
        <is>
          <t>NULL</t>
        </is>
      </c>
      <c r="G36" t="inlineStr">
        <is>
          <t>NULL</t>
        </is>
      </c>
      <c r="H36" t="inlineStr">
        <is>
          <t>NULL</t>
        </is>
      </c>
      <c r="I36" t="inlineStr">
        <is>
          <t>NULL</t>
        </is>
      </c>
      <c r="J36" t="inlineStr">
        <is>
          <t>NULL</t>
        </is>
      </c>
      <c r="K36" t="inlineStr">
        <is>
          <t xml:space="preserve"> NO!  	 c_varbinary_100列源备映射错误，源端为varbinary 100位	期望更改为text	实际备端为varbinary 100位</t>
        </is>
      </c>
      <c r="AC36" t="inlineStr">
        <is>
          <t>17行 1列，源：2079-06-05 23:59:00 备：2026-04-17 17:16:00</t>
        </is>
      </c>
      <c r="AD36" t="inlineStr">
        <is>
          <t>8行 2列，源：b'~!@#$%^&amp;*]' 备：C9CFBAA3D3A2B7BDC8EDBCFEB9C9B7DDB9ABCBBE</t>
        </is>
      </c>
      <c r="AJ36" t="inlineStr">
        <is>
          <t>8行 2列，源：b'~!@#$%^&amp;*]' 备：C9CFBAA3D3A2B7BDC8EDBCFEB9C9B7DDB9ABCBBE</t>
        </is>
      </c>
      <c r="AK36" t="inlineStr">
        <is>
          <t>5行 1列，源：A 备：Y</t>
        </is>
      </c>
      <c r="AM36" t="inlineStr">
        <is>
          <t>3行 6列，源：1971-05-11 00:00:00.00000 +14:00 备：9999-12-31 23:59:59.99999 +00:00</t>
        </is>
      </c>
      <c r="AT36" t="inlineStr">
        <is>
          <t>4行 2列，源：0.0 备：</t>
        </is>
      </c>
      <c r="AV36" t="inlineStr">
        <is>
          <t>17行 0列，源：18 备：3</t>
        </is>
      </c>
      <c r="AW36" t="inlineStr">
        <is>
          <t>8行 2列，源：b'~!@#$%^&amp;*]' 备：C9CFBAA3D3A2B7BDC8EDBCFEB9C9B7DDB9ABCBBE</t>
        </is>
      </c>
      <c r="AX36" t="inlineStr">
        <is>
          <t>17行 1列，源：2004-12-24 23:59:59.990000 备：1997-04-04 23:59:59.997</t>
        </is>
      </c>
      <c r="AZ36" t="inlineStr">
        <is>
          <t>17行 0列，源：18 备：3</t>
        </is>
      </c>
      <c r="BA36" t="inlineStr">
        <is>
          <t>4行 3列，源：0 备：123456</t>
        </is>
      </c>
      <c r="BB36" t="inlineStr">
        <is>
          <t>17行 1列，源：2004-12-24 23:59:59.990000 备：1998-05-05 23:59:59.997</t>
        </is>
      </c>
      <c r="BC36" t="inlineStr">
        <is>
          <t>7行 0列，源：8 备：7</t>
        </is>
      </c>
      <c r="BD36" t="inlineStr">
        <is>
          <t>17行 0列，源：18 备：3</t>
        </is>
      </c>
      <c r="BE36" t="inlineStr">
        <is>
          <t>17行 1列，源：2004-12-24 23:59:59.990000 备：1753-01-01 00:00:00.000</t>
        </is>
      </c>
      <c r="BH36" t="inlineStr">
        <is>
          <t>5行 1列，源：A 备：Y</t>
        </is>
      </c>
      <c r="BM36" t="inlineStr">
        <is>
          <t>3行 7列，源：0001-01-01 00:00:00 备：1945-05-11 14:30:45.123457</t>
        </is>
      </c>
      <c r="BO36" t="inlineStr">
        <is>
          <t>1行 13列，源：None 备：987654321098765432105432.1098542000</t>
        </is>
      </c>
      <c r="BP36" t="inlineStr">
        <is>
          <t>8行 2列，源：b'~!@#$%^&amp;*]\x00\x00\x00\x00\x00\x00\x00\x00\x00\x00' 备：C9CFBAA3D3A2B7BDC8EDBCFEB9C9B7DDB9ABCBBE</t>
        </is>
      </c>
      <c r="BQ36" t="inlineStr">
        <is>
          <t>3行 7列，源：0001-01-01 00:00:00 备：1945-05-11 14:30:45.123457</t>
        </is>
      </c>
      <c r="BR36" t="inlineStr">
        <is>
          <t>3行 0列，源：5 备：12</t>
        </is>
      </c>
      <c r="BT36" t="inlineStr">
        <is>
          <t>5行 1列，源：Y 备：</t>
        </is>
      </c>
      <c r="BW36" t="inlineStr">
        <is>
          <t>5行 1列，源：A 备：Y</t>
        </is>
      </c>
      <c r="BX36" t="inlineStr">
        <is>
          <t>8行 2列，源：b'~!@#$%^&amp;*]\x00\x00\x00\x00\x00\x00\x00\x00\x00\x00' 备：0000000000000000000000000000000000000000</t>
        </is>
      </c>
      <c r="CA36" t="inlineStr">
        <is>
          <t>7行 0列，源：8 备：7</t>
        </is>
      </c>
      <c r="CC36" t="inlineStr">
        <is>
          <t>8行 2列，源：b'~!@#$%^&amp;*]\x00\x00\x00\x00\x00\x00\x00\x00\x00\x00' 备：C9CFBAA3D3A2B7BDC8EDBCFEB9C9B7DDB9ABCBBE</t>
        </is>
      </c>
      <c r="CD36" t="inlineStr">
        <is>
          <t>3行 7列，源：0001-01-01 00:00:00.000000 +00:00 备：2025-05-12 00:00:00.000000 -14:00</t>
        </is>
      </c>
      <c r="CF36" t="inlineStr">
        <is>
          <t>3行 7列，源：0001-01-01 00:00:00.000000 +00:00 备：2025-05-12 00:00:00.000000 -14:00</t>
        </is>
      </c>
      <c r="CG36" t="inlineStr">
        <is>
          <t>3行 7列，源：0001-01-01 00:00:00.000000 +00:00 备：2025-05-12 00:00:00.000000 -14:00</t>
        </is>
      </c>
      <c r="CI36" t="inlineStr">
        <is>
          <t>8行 2列，源：b'~!@#$%^&amp;*]\x00\x00\x00\x00\x00\x00\x00\x00\x00\x00' 备：7E21402324255E262A5D00000000000000000000</t>
        </is>
      </c>
      <c r="CJ36" t="inlineStr">
        <is>
          <t>3行 7列，源：0001-01-01 00:00:00.000000 +00:00 备：2026-04-17 17:18:31.536981 +08:00</t>
        </is>
      </c>
      <c r="CL36" t="inlineStr">
        <is>
          <t>6行 8列，源：None 备：</t>
        </is>
      </c>
      <c r="CM36" t="inlineStr">
        <is>
          <t>3行 7列，源：12:30:45 备：23:59:59.123457</t>
        </is>
      </c>
      <c r="CN36" t="inlineStr">
        <is>
          <t>4行 6列，源：2063-03-12 02:00:00.00000 -04:25 备：2025-05-12 00:00:00.00000 -14:00</t>
        </is>
      </c>
      <c r="CO36" t="inlineStr">
        <is>
          <t>19行 0列，源：29 备：231</t>
        </is>
      </c>
      <c r="CS36" t="inlineStr">
        <is>
          <t>8行 2列，源：b'This is a test strin' 备：546869732069732061207465737420737472696E</t>
        </is>
      </c>
      <c r="CT36" t="inlineStr">
        <is>
          <t>7行 2列，源：00:00:01.100000 备：12:30:45.1</t>
        </is>
      </c>
      <c r="CU36" t="inlineStr">
        <is>
          <t>17行 0列，源：103 备：57</t>
        </is>
      </c>
      <c r="CV36" t="inlineStr">
        <is>
          <t>8行 2列，源：b'~!\xd3\xa2\xb7\xbdTest&amp;*\x00\x00\x00\x00\x00\x00\x00\x00' 备：7E21D3A2B7BD54657374262A0000000000000000</t>
        </is>
      </c>
      <c r="CW36" t="inlineStr">
        <is>
          <t>3行 10列，源：None 备：</t>
        </is>
      </c>
      <c r="DB36" t="inlineStr">
        <is>
          <t>3行 13列，源：None 备：</t>
        </is>
      </c>
      <c r="DI36" t="inlineStr">
        <is>
          <t>17行 0列，源：18 备：3</t>
        </is>
      </c>
      <c r="DJ36" t="inlineStr">
        <is>
          <t>3行 11列，源：None 备：</t>
        </is>
      </c>
      <c r="DK36" t="inlineStr">
        <is>
          <t>1行 18列，源：None 备：</t>
        </is>
      </c>
      <c r="DP36" t="inlineStr">
        <is>
          <t>5行 1列，源：A 备：Y</t>
        </is>
      </c>
      <c r="DR36" t="inlineStr">
        <is>
          <t>3行 7列，源：12:30:45 备：23:59:59.123457</t>
        </is>
      </c>
      <c r="DT36" t="inlineStr">
        <is>
          <t>3行 7列，源：12:30:45 备：23:59:59.123457</t>
        </is>
      </c>
      <c r="DV36" t="inlineStr">
        <is>
          <t>5行 1列，源：Y 备：</t>
        </is>
      </c>
      <c r="DY36" t="inlineStr">
        <is>
          <t>8行 2列，源：b'~!@#$%^&amp;*]' 备：C9CFBAA3D3A2B7BDC8EDBCFEB9C9B7DDB9ABCBBE</t>
        </is>
      </c>
      <c r="EB36" t="inlineStr">
        <is>
          <t>3行 7列，源：12:30:45 备：23:59:59.123457</t>
        </is>
      </c>
      <c r="EC36" t="inlineStr">
        <is>
          <t>8行 2列，源：b'~!@#$%^&amp;*]' 备：</t>
        </is>
      </c>
      <c r="EF36" t="inlineStr">
        <is>
          <t>2行 18列，源：None 备：</t>
        </is>
      </c>
      <c r="EK36" t="inlineStr">
        <is>
          <t>4行 6列，源：12:30:45.100000 备：23:59:59.12346</t>
        </is>
      </c>
      <c r="EL36" t="inlineStr">
        <is>
          <t>8行 2列，源：b'~!@#$%^&amp;*]' 备：C9CFBAA3D3A2B7BDC8EDBCFEB9C9B7DDB9ABCBBE</t>
        </is>
      </c>
      <c r="EO36" t="inlineStr">
        <is>
          <t>4行 6列，源：12:30:45.100000 备：00:00:01.12346</t>
        </is>
      </c>
      <c r="EP36" t="inlineStr">
        <is>
          <t>8行 2列，源：b'~!@#$%^&amp;*]\x00\x00\x00\x00\x00\x00\x00\x00\x00\x00' 备：C9CFBAA3D3A2B7BDC8EDBCFEB9C9B7DDB9ABCBBE</t>
        </is>
      </c>
      <c r="EQ36" t="inlineStr">
        <is>
          <t>2行 18列，源：None 备：</t>
        </is>
      </c>
      <c r="ET36" t="inlineStr">
        <is>
          <t>4行 5列，源：12:30:45.123500 备：</t>
        </is>
      </c>
      <c r="EW36" t="inlineStr">
        <is>
          <t>4行 1列，源：12:30:45 备：</t>
        </is>
      </c>
      <c r="EZ36" t="inlineStr">
        <is>
          <t>2行 18列，源：None 备：</t>
        </is>
      </c>
      <c r="FA36" t="inlineStr">
        <is>
          <t>8行 2列，源：b'~!@#$%^&amp;*]' 备：</t>
        </is>
      </c>
      <c r="FB36" t="inlineStr">
        <is>
          <t>18行 1列，源：2026-04-17 17:15:00 备：2023-12-25 23:59:00</t>
        </is>
      </c>
      <c r="FD36" t="inlineStr">
        <is>
          <t>2行 18列，源：None 备：</t>
        </is>
      </c>
      <c r="FE36" t="inlineStr">
        <is>
          <t>3行 7列，源：0001-01-01 00:00:00.000000 +00:00 备：2025-05-12 00:00:00.000000 -14:00</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c_varbinary_200列源备映射错误，源端为varbinary 200位	期望更改为text	实际备端为varbinary 200位</t>
        </is>
      </c>
      <c r="AC37" t="inlineStr">
        <is>
          <t>18行 0列，源：31 备：57</t>
        </is>
      </c>
      <c r="AD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K37" t="inlineStr">
        <is>
          <t xml:space="preserve">5行 2列，源：THIS IS A            备：测Test\n%_8试&amp;12YG@2  </t>
        </is>
      </c>
      <c r="AM37" t="inlineStr">
        <is>
          <t>3行 7列，源：1971-05-11 00:00:00.000000 +14:00 备：9999-12-31 23:59:59.999999 +00:00</t>
        </is>
      </c>
      <c r="AT37" t="inlineStr">
        <is>
          <t>4行 5列，源：None 备：</t>
        </is>
      </c>
      <c r="AV37" t="inlineStr">
        <is>
          <t>17行 1列，源：2004-12-24 23:59:59.990000 备：1753-01-01 00:00:00.000</t>
        </is>
      </c>
      <c r="AW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X37" t="inlineStr">
        <is>
          <t>18行 0列，源：19 备：162</t>
        </is>
      </c>
      <c r="AZ37" t="inlineStr">
        <is>
          <t>17行 1列，源：2004-12-24 23:59:59.990000 备：1753-01-01 00:00:00.000</t>
        </is>
      </c>
      <c r="BA37" t="inlineStr">
        <is>
          <t>4行 4列，源：0 备：1000000</t>
        </is>
      </c>
      <c r="BB37" t="inlineStr">
        <is>
          <t>18行 0列，源：19 备：121</t>
        </is>
      </c>
      <c r="BC37" t="inlineStr">
        <is>
          <t>7行 1列，源：0 备：*</t>
        </is>
      </c>
      <c r="BD37" t="inlineStr">
        <is>
          <t>17行 1列，源：9999-12-31 23:59:59.997000 备：9999-12-31 23:59:59.997</t>
        </is>
      </c>
      <c r="BE37" t="inlineStr">
        <is>
          <t>18行 0列，源：19 备：4</t>
        </is>
      </c>
      <c r="BH37" t="inlineStr">
        <is>
          <t xml:space="preserve">5行 2列，源：THIS IS A            备：测Test\n%_8试&amp;12YG@2  </t>
        </is>
      </c>
      <c r="BM37" t="inlineStr">
        <is>
          <t>3行 8列，源：0001-01-01 00:00:00 备：1945-05-11 14:30:45.1234567</t>
        </is>
      </c>
      <c r="BO37" t="inlineStr">
        <is>
          <t>1行 14列，源：None 备：1234567012456.78</t>
        </is>
      </c>
      <c r="BP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Q37" t="inlineStr">
        <is>
          <t>3行 8列，源：0001-01-01 00:00:00 备：1945-05-11 14:30:45.1234567</t>
        </is>
      </c>
      <c r="BR37" t="inlineStr">
        <is>
          <t>3行 1列，源：0.0 备：</t>
        </is>
      </c>
      <c r="BT37" t="inlineStr">
        <is>
          <t>5行 2列，源：€¶I€¶                备：</t>
        </is>
      </c>
      <c r="BW37" t="inlineStr">
        <is>
          <t>5行 2列，源：THIS IS A 备：测Test\n%_8试&amp;12YG@2</t>
        </is>
      </c>
      <c r="BX37"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37" t="inlineStr">
        <is>
          <t>7行 1列，源：0 备：*</t>
        </is>
      </c>
      <c r="CC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37" t="inlineStr">
        <is>
          <t>3行 8列，源：0001-01-01 00:00:00.0000000 +00:00 备：2025-05-11 23:59:59.9999999 -14:00</t>
        </is>
      </c>
      <c r="CF37" t="inlineStr">
        <is>
          <t>3行 8列，源：0001-01-01 00:00:00.0000000 +00:00 备：2025-05-11 23:59:59.9999999 -14:00</t>
        </is>
      </c>
      <c r="CG37" t="inlineStr">
        <is>
          <t>3行 8列，源：0001-01-01 00:00:00.0000000 +00:00 备：2025-05-11 23:59:59.9999999 -14:00</t>
        </is>
      </c>
      <c r="CI37"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37" t="inlineStr">
        <is>
          <t>3行 8列，源：0001-01-01 00:00:00.0000000 +00:00 备：2026-04-17 17:18:31.5369809 +08:00</t>
        </is>
      </c>
      <c r="CL37" t="inlineStr">
        <is>
          <t>7行 0列，源：8 备：4</t>
        </is>
      </c>
      <c r="CM37" t="inlineStr">
        <is>
          <t>3行 8列，源：12:30:45 备：23:59:59.1234567</t>
        </is>
      </c>
      <c r="CN37" t="inlineStr">
        <is>
          <t>4行 7列，源：2063-03-12 02:00:00.000000 -04:25 备：2025-05-12 00:00:00.000000 -14:00</t>
        </is>
      </c>
      <c r="CO37" t="inlineStr">
        <is>
          <t>19行 1列，源：9999-12-30 备：2068-06-01</t>
        </is>
      </c>
      <c r="CS37"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7" t="inlineStr">
        <is>
          <t>7行 3列，源：None 备：12:30:45.12</t>
        </is>
      </c>
      <c r="CU37" t="inlineStr">
        <is>
          <t>17行 1列，源：0001-01-01 备：1970-01-01</t>
        </is>
      </c>
      <c r="CV37"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37" t="inlineStr">
        <is>
          <t>3行 11列，源：None 备：</t>
        </is>
      </c>
      <c r="DB37" t="inlineStr">
        <is>
          <t>3行 14列，源：None 备：</t>
        </is>
      </c>
      <c r="DI37" t="inlineStr">
        <is>
          <t>17行 1列，源：2004-12-24 23:59:59.990000 备：1753-01-01 00:00:00.000</t>
        </is>
      </c>
      <c r="DJ37" t="inlineStr">
        <is>
          <t>3行 12列，源：None 备：</t>
        </is>
      </c>
      <c r="DK37" t="inlineStr">
        <is>
          <t>1行 19列，源：None 备：</t>
        </is>
      </c>
      <c r="DP37" t="inlineStr">
        <is>
          <t>5行 2列，源：THIS IS A 备：测Test\n%_8试&amp;12YG@2</t>
        </is>
      </c>
      <c r="DR37" t="inlineStr">
        <is>
          <t>3行 8列，源：12:30:45 备：23:59:59.1234567</t>
        </is>
      </c>
      <c r="DT37" t="inlineStr">
        <is>
          <t>3行 8列，源：12:30:45 备：23:59:59.1234567</t>
        </is>
      </c>
      <c r="DV37" t="inlineStr">
        <is>
          <t>5行 2列，源：€¶I€¶ 备：</t>
        </is>
      </c>
      <c r="DY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B37" t="inlineStr">
        <is>
          <t>3行 8列，源：12:30:45 备：23:59:59.1234567</t>
        </is>
      </c>
      <c r="EC37" t="inlineStr">
        <is>
          <t>8行 3列，源：b'~!@#$%^&amp;*]~!@#$%^&amp;*]~!@#$%^&amp;*]~!@#$%^&amp;*]~!@#$%^&amp;*]~!@#$%^&amp;*]~!@#$%^&amp;*]~!@#$%^&amp;*]~!@#$%^&amp;*]~!@#$%^&amp;*]~!@#$%^&amp;*]~!@#$%^&amp;*]~!@#$%^&amp;*]~!@#$%^&amp;*]~!@#$%^&amp;*]~!@#$%^&amp;*]~!@#$%^&amp;*]~!@#$%^&amp;*]~!@#$%^&amp;*]~!@#$%^&amp;*]' 备：</t>
        </is>
      </c>
      <c r="EF37" t="inlineStr">
        <is>
          <t>2行 19列，源：None 备：</t>
        </is>
      </c>
      <c r="EK37" t="inlineStr">
        <is>
          <t>4行 7列，源：12:30:45.100000 备：23:59:59.123457</t>
        </is>
      </c>
      <c r="EL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O37" t="inlineStr">
        <is>
          <t>4行 7列，源：12:30:45.100000 备：</t>
        </is>
      </c>
      <c r="EP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Q37" t="inlineStr">
        <is>
          <t>2行 19列，源：None 备：</t>
        </is>
      </c>
      <c r="ET37" t="inlineStr">
        <is>
          <t>4行 6列，源：12:30:45.123460 备：12:00:00.12346</t>
        </is>
      </c>
      <c r="EW37" t="inlineStr">
        <is>
          <t>4行 2列，源：12:30:45.100000 备：12:00:00.1</t>
        </is>
      </c>
      <c r="EZ37" t="inlineStr">
        <is>
          <t>2行 19列，源：None 备：</t>
        </is>
      </c>
      <c r="FA37" t="inlineStr">
        <is>
          <t>8行 3列，源：b'~!@#$%^&amp;*]~!@#$%^&amp;*]~!@#$%^&amp;*]~!@#$%^&amp;*]~!@#$%^&amp;*]~!@#$%^&amp;*]~!@#$%^&amp;*]~!@#$%^&amp;*]~!@#$%^&amp;*]~!@#$%^&amp;*]~!@#$%^&amp;*]~!@#$%^&amp;*]~!@#$%^&amp;*]~!@#$%^&amp;*]~!@#$%^&amp;*]~!@#$%^&amp;*]~!@#$%^&amp;*]~!@#$%^&amp;*]~!@#$%^&amp;*]~!@#$%^&amp;*]' 备：</t>
        </is>
      </c>
      <c r="FB37" t="inlineStr">
        <is>
          <t>19行 0列，源：26 备：2</t>
        </is>
      </c>
      <c r="FD37" t="inlineStr">
        <is>
          <t>2行 19列，源：None 备：</t>
        </is>
      </c>
      <c r="FE37" t="inlineStr">
        <is>
          <t>3行 8列，源：0001-01-01 00:00:00.0000000 +00:00 备：2025-05-11 23:59:59.9999999 -14:00</t>
        </is>
      </c>
    </row>
    <row r="38">
      <c r="A38" t="inlineStr">
        <is>
          <t>info_varchar_dml_batch1_pk_drp1</t>
        </is>
      </c>
      <c r="K38" t="inlineStr">
        <is>
          <t>[0;34m info_varchar_dml_batch1_pk_drp1 [0m源备字段数相同，源端字段：4 	备端字段4</t>
        </is>
      </c>
      <c r="W38" t="inlineStr">
        <is>
          <t>YES 源备无差异</t>
        </is>
      </c>
      <c r="X38">
        <f>A38</f>
        <v/>
      </c>
      <c r="AC38" t="inlineStr">
        <is>
          <t>18行 1列，源：1900-01-02 00:00:00 备：2000-05-11 14:30:00</t>
        </is>
      </c>
      <c r="AD38" t="inlineStr">
        <is>
          <t>9行 0列，源：10 备：9</t>
        </is>
      </c>
      <c r="AJ38" t="inlineStr">
        <is>
          <t>9行 0列，源：10 备：9</t>
        </is>
      </c>
      <c r="AK38" t="inlineStr">
        <is>
          <t xml:space="preserve">5行 2列，源：THIS IS A            备：测Test\n%_8试&amp;12YG@2  </t>
        </is>
      </c>
      <c r="AM38" t="inlineStr">
        <is>
          <t>3行 8列，源：1971-05-11 00:00:00.0000001 +14:00 备：9999-12-31 23:59:59.9999999 +00:00</t>
        </is>
      </c>
      <c r="AT38" t="inlineStr">
        <is>
          <t>4行 6列，源：None 备：-123456780123456781234589012345678</t>
        </is>
      </c>
      <c r="AV38" t="inlineStr">
        <is>
          <t>18行 0列，源：19 备：4</t>
        </is>
      </c>
      <c r="AW38" t="inlineStr">
        <is>
          <t>9行 0列，源：10 备：9</t>
        </is>
      </c>
      <c r="AX38" t="inlineStr">
        <is>
          <t>18行 1列，源：1753-01-02 00:00:00 备：1998-05-05 23:59:59.997</t>
        </is>
      </c>
      <c r="AZ38" t="inlineStr">
        <is>
          <t>18行 0列，源：19 备：4</t>
        </is>
      </c>
      <c r="BA38" t="inlineStr">
        <is>
          <t>4行 6列，源：None 备：-123456780123456781234589012345678</t>
        </is>
      </c>
      <c r="BB38" t="inlineStr">
        <is>
          <t>18行 1列，源：1753-01-02 00:00:00 备：2023-05-11 00:00:00.123</t>
        </is>
      </c>
      <c r="BC38" t="inlineStr">
        <is>
          <t>7行 1列，源：0 备：*</t>
        </is>
      </c>
      <c r="BD38" t="inlineStr">
        <is>
          <t>18行 0列，源：19 备：4</t>
        </is>
      </c>
      <c r="BE38" t="inlineStr">
        <is>
          <t>18行 1列，源：1753-01-02 00:00:00 备：1753-01-01 00:00:00.000</t>
        </is>
      </c>
      <c r="BH38" t="inlineStr">
        <is>
          <t xml:space="preserve">5行 2列，源：THIS IS A            备：测Test\n%_8试&amp;12YG@2  </t>
        </is>
      </c>
      <c r="BM38" t="inlineStr">
        <is>
          <t>4行 0列，源：5 备：127</t>
        </is>
      </c>
      <c r="BO38" t="inlineStr">
        <is>
          <t>1行 15列，源：nan 备：</t>
        </is>
      </c>
      <c r="BP38" t="inlineStr">
        <is>
          <t>9行 0列，源：10 备：9</t>
        </is>
      </c>
      <c r="BQ38" t="inlineStr">
        <is>
          <t>4行 0列，源：5 备：107</t>
        </is>
      </c>
      <c r="BR38" t="inlineStr">
        <is>
          <t>3行 2列，源：0.0 备：</t>
        </is>
      </c>
      <c r="BT38" t="inlineStr">
        <is>
          <t>5行 2列，源：€¶I€¶                备：</t>
        </is>
      </c>
      <c r="BW38" t="inlineStr">
        <is>
          <t>5行 2列，源：THIS IS A 备：测Test\n%_8试&amp;12YG@2</t>
        </is>
      </c>
      <c r="BX38" t="inlineStr">
        <is>
          <t>9行 0列，源：10 备：21</t>
        </is>
      </c>
      <c r="CA38" t="inlineStr">
        <is>
          <t>7行 1列，源：0 备：*</t>
        </is>
      </c>
      <c r="CC38" t="inlineStr">
        <is>
          <t>9行 0列，源：10 备：9</t>
        </is>
      </c>
      <c r="CD38" t="inlineStr">
        <is>
          <t>4行 0列，源：5 备：13</t>
        </is>
      </c>
      <c r="CF38" t="inlineStr">
        <is>
          <t>4行 0列，源：5 备：122</t>
        </is>
      </c>
      <c r="CG38" t="inlineStr">
        <is>
          <t>4行 0列，源：5 备：13</t>
        </is>
      </c>
      <c r="CI38" t="inlineStr">
        <is>
          <t>9行 0列，源：10 备：110</t>
        </is>
      </c>
      <c r="CJ38" t="inlineStr">
        <is>
          <t>4行 0列，源：5 备：104</t>
        </is>
      </c>
      <c r="CL38" t="inlineStr">
        <is>
          <t>7行 2列，源：None 备：</t>
        </is>
      </c>
      <c r="CM38" t="inlineStr">
        <is>
          <t>4行 0列，源：5 备：13</t>
        </is>
      </c>
      <c r="CN38" t="inlineStr">
        <is>
          <t>4行 8列，源：2063-03-12 02:00:00.0000000 -04:25 备：2025-05-11 23:59:59.9999999 -14:00</t>
        </is>
      </c>
      <c r="CO38" t="inlineStr">
        <is>
          <t>20行 0列，源：30 备：24</t>
        </is>
      </c>
      <c r="CS38" t="inlineStr">
        <is>
          <t>9行 0列，源：10 备：9</t>
        </is>
      </c>
      <c r="CT38" t="inlineStr">
        <is>
          <t>7行 4列，源：00:00:01.123000 备：12:30:45.123</t>
        </is>
      </c>
      <c r="CU38" t="inlineStr">
        <is>
          <t>18行 0列，源：106 备：58</t>
        </is>
      </c>
      <c r="CV38" t="inlineStr">
        <is>
          <t>9行 0列，源：10 备：9</t>
        </is>
      </c>
      <c r="CW38" t="inlineStr">
        <is>
          <t>3行 12列，源：None 备：</t>
        </is>
      </c>
      <c r="DB38" t="inlineStr">
        <is>
          <t>3行 15列，源：nan 备：</t>
        </is>
      </c>
      <c r="DI38" t="inlineStr">
        <is>
          <t>18行 0列，源：19 备：4</t>
        </is>
      </c>
      <c r="DJ38" t="inlineStr">
        <is>
          <t>3行 13列，源：None 备：</t>
        </is>
      </c>
      <c r="DP38" t="inlineStr">
        <is>
          <t>5行 2列，源：THIS IS A 备：测Test\n%_8试&amp;12YG@2</t>
        </is>
      </c>
      <c r="DR38" t="inlineStr">
        <is>
          <t>4行 0列，源：5 备：13</t>
        </is>
      </c>
      <c r="DT38" t="inlineStr">
        <is>
          <t>4行 0列，源：5 备：129</t>
        </is>
      </c>
      <c r="DV38" t="inlineStr">
        <is>
          <t>5行 2列，源：€¶I€¶ 备：</t>
        </is>
      </c>
      <c r="DY38" t="inlineStr">
        <is>
          <t>9行 0列，源：10 备：9</t>
        </is>
      </c>
      <c r="EB38" t="inlineStr">
        <is>
          <t>4行 0列，源：5 备：13</t>
        </is>
      </c>
      <c r="EC38" t="inlineStr">
        <is>
          <t>9行 0列，源：10 备：21</t>
        </is>
      </c>
      <c r="EF38" t="inlineStr">
        <is>
          <t>3行 0列，源：4 备：12</t>
        </is>
      </c>
      <c r="EK38" t="inlineStr">
        <is>
          <t>4行 8列，源：12:30:45.100000 备：23:59:59.1234567</t>
        </is>
      </c>
      <c r="EL38" t="inlineStr">
        <is>
          <t>9行 0列，源：10 备：9</t>
        </is>
      </c>
      <c r="EO38" t="inlineStr">
        <is>
          <t>4行 8列，源：12:30:45.100000 备：00:00:01.1234567</t>
        </is>
      </c>
      <c r="EP38" t="inlineStr">
        <is>
          <t>9行 0列，源：10 备：9</t>
        </is>
      </c>
      <c r="EQ38" t="inlineStr">
        <is>
          <t>3行 0列，源：4 备：102</t>
        </is>
      </c>
      <c r="ET38" t="inlineStr">
        <is>
          <t>4行 7列，源：12:30:45.123457 备：</t>
        </is>
      </c>
      <c r="EW38" t="inlineStr">
        <is>
          <t>4行 3列，源：12:30:45.120000 备：</t>
        </is>
      </c>
      <c r="EZ38" t="inlineStr">
        <is>
          <t>3行 0列，源：4 备：12</t>
        </is>
      </c>
      <c r="FA38" t="inlineStr">
        <is>
          <t>9行 0列，源：10 备：3</t>
        </is>
      </c>
      <c r="FB38" t="inlineStr">
        <is>
          <t>19行 1列，源：2020-03-01 00:00:00 备：1900-01-01 00:00:00</t>
        </is>
      </c>
      <c r="FD38" t="inlineStr">
        <is>
          <t>3行 0列，源：4 备：102</t>
        </is>
      </c>
      <c r="FE38" t="inlineStr">
        <is>
          <t>4行 0列，源：5 备：13</t>
        </is>
      </c>
    </row>
    <row r="39">
      <c r="B39" t="inlineStr">
        <is>
          <t>YES</t>
        </is>
      </c>
      <c r="C39" t="inlineStr">
        <is>
          <t>NULL</t>
        </is>
      </c>
      <c r="D39" t="inlineStr">
        <is>
          <t>NULL</t>
        </is>
      </c>
      <c r="E39" t="inlineStr">
        <is>
          <t>NULL</t>
        </is>
      </c>
      <c r="F39" t="inlineStr">
        <is>
          <t>NULL</t>
        </is>
      </c>
      <c r="G39" t="inlineStr">
        <is>
          <t>NULL</t>
        </is>
      </c>
      <c r="H39" t="inlineStr">
        <is>
          <t>NULL</t>
        </is>
      </c>
      <c r="I39" t="inlineStr">
        <is>
          <t>YES!PK__info_var__3213E83FF228FCD7</t>
        </is>
      </c>
      <c r="J39" t="inlineStr">
        <is>
          <t>YES! 主键相关索引</t>
        </is>
      </c>
      <c r="K39" t="inlineStr">
        <is>
          <t xml:space="preserve"> NO!  	 id列源备映射错误，源端为int None位	期望更改为text	实际备端为int None位</t>
        </is>
      </c>
      <c r="AC39" t="inlineStr">
        <is>
          <t>19行 0列，源：32 备：58</t>
        </is>
      </c>
      <c r="AD39" t="inlineStr">
        <is>
          <t>9行 1列，源：b'*' 备：2A</t>
        </is>
      </c>
      <c r="AJ39" t="inlineStr">
        <is>
          <t>9行 1列，源：b'*' 备：2A</t>
        </is>
      </c>
      <c r="AK39"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39" t="inlineStr">
        <is>
          <t>4行 7列，源：None 备：-0.45678901234792345678901456789010000000</t>
        </is>
      </c>
      <c r="AV39" t="inlineStr">
        <is>
          <t>18行 1列，源：1753-01-02 00:00:00 备：9999-12-31 23:59:59.997</t>
        </is>
      </c>
      <c r="AW39" t="inlineStr">
        <is>
          <t>9行 1列，源：b'*' 备：2A</t>
        </is>
      </c>
      <c r="AX39" t="inlineStr">
        <is>
          <t>19行 0列，源：20 备：163</t>
        </is>
      </c>
      <c r="AZ39" t="inlineStr">
        <is>
          <t>18行 1列，源：1753-01-02 00:00:00 备：9999-12-31 23:59:59.997</t>
        </is>
      </c>
      <c r="BA39" t="inlineStr">
        <is>
          <t>4行 7列，源：None 备：-0.45678901234792345678901456789010000000</t>
        </is>
      </c>
      <c r="BB39" t="inlineStr">
        <is>
          <t>19行 0列，源：20 备：122</t>
        </is>
      </c>
      <c r="BC39" t="inlineStr">
        <is>
          <t>7行 2列，源：12345678901234567890 备：!@#%^&amp;()+{}:"&lt;&gt;?];\n</t>
        </is>
      </c>
      <c r="BD39" t="inlineStr">
        <is>
          <t>18行 1列，源：9999-12-31 23:59:59.997000 备：9999-12-31 23:59:59.997</t>
        </is>
      </c>
      <c r="BE39" t="inlineStr">
        <is>
          <t>19行 0列，源：20 备：5</t>
        </is>
      </c>
      <c r="BH39"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39" t="inlineStr">
        <is>
          <t>4行 1列，源：9999-12-31 23:59:59 备：2065-05-11 14:30:45</t>
        </is>
      </c>
      <c r="BO39" t="inlineStr">
        <is>
          <t>1行 16列，源：nan 备：</t>
        </is>
      </c>
      <c r="BP39" t="inlineStr">
        <is>
          <t>9行 1列，源：b'*' 备：2A</t>
        </is>
      </c>
      <c r="BQ39" t="inlineStr">
        <is>
          <t>4行 1列，源：9999-12-31 23:59:59 备：2065-05-11 14:30:45</t>
        </is>
      </c>
      <c r="BR39" t="inlineStr">
        <is>
          <t>3行 3列，源：0.0 备：</t>
        </is>
      </c>
      <c r="BT39" t="inlineStr">
        <is>
          <t>5行 3列，源：€¶I€¶€¶I€¶€¶I€¶€¶I€¶€¶I€¶€¶I€¶€¶I€¶€¶I€¶€¶I€¶€¶I€¶€¶I€¶€¶I€¶€¶I€¶€¶I€¶€¶I€¶€¶I€¶€¶I€¶€¶I€¶€¶I€¶€¶I€¶€¶I€¶€¶I€¶€¶I€¶€¶I€¶€¶I€¶€¶I€¶€¶I€¶€¶I€¶€¶I€¶€¶I€¶€¶I€¶€¶I€¶€¶I€¶€¶I€¶€¶I€¶€¶I€¶€¶I€¶€¶I€¶€¶I€¶€¶I€¶€¶I€¶€¶I€¶€¶I€¶€¶I€¶€¶I€¶€¶I€¶€¶I€¶€¶I€¶€¶I€¶€¶I€¶€¶I€¶€¶I€¶€¶I€¶€¶I€¶€¶I€¶€¶I€¶€¶I€¶€¶I€¶€¶I€¶€¶I€¶€¶I€¶€¶I€¶€¶I€¶€¶I€¶€¶I€¶€¶I€¶€¶I€¶€¶I€¶€¶I€¶€¶I€¶€¶I€¶€¶I€¶€¶I€¶€¶I€¶€¶I€¶€¶I€¶€¶I€¶€¶I€¶€¶I€¶€¶I€¶€¶I€¶€¶I€¶€¶I€¶€¶I€¶€¶I€¶€¶I€¶€¶I€¶€¶I€¶€¶I€¶€¶I€¶€¶I€¶€¶I€¶€¶I€¶€¶I€¶€¶I€¶€¶I€¶€¶I€¶€¶I€¶€¶I€¶€¶I€¶€¶I€¶€¶I€¶€¶I€¶€¶I€¶€¶I€¶€¶I€¶€¶I€¶€¶I€¶€¶I€¶€¶I€¶€¶I€¶€¶I€¶€¶I€¶€¶I€¶€¶I€¶€¶I€¶€¶I€¶€¶I€¶€¶I€¶€¶I€¶€¶I€¶€¶I€¶€¶I€¶€¶I€¶€¶I€¶€¶I€¶€¶I€¶€¶I€¶€¶I€¶€¶I€¶€¶I€¶€¶I€¶€¶I€¶€¶I€¶€¶I€¶€¶I€¶€¶I€¶€¶I€¶€¶I€¶€¶I€¶€¶I€¶€¶I€¶€¶I€¶€¶I€¶€¶I€¶€¶I€¶€¶I€¶€¶I€¶€¶I€¶€¶I€¶€¶I€¶€¶I€¶€¶I€¶€¶I€¶€¶I€¶€¶I€¶€¶I€¶€¶I€¶€¶I€¶€¶I€¶€¶I€¶€¶I€¶€¶I€¶€¶I€¶€¶I€¶€¶I€¶€¶I€¶€¶I€¶€¶I€¶€¶I€¶€¶I€¶€¶I€¶€¶I€¶€¶I€¶€¶I€¶€¶I€¶€¶I€¶€¶I€¶€¶I€¶€¶I€¶€¶I€¶€¶I€¶€¶I€¶€¶I€¶€¶I€¶€¶I€¶€¶I€¶€¶I€¶€¶I€¶€¶I€¶€¶I€¶€¶I€¶€¶I€¶€¶I€¶€¶I€¶€¶I€¶€¶I€¶€¶I€¶€¶I€¶€¶I€¶                                                                                                                                                                                                                                                                                                                                                                                                                                                                                                                                                                                                                                                                                                                                                                                                                                                                                                                                                                                                                                                                                                                                                                                                                                                                                                                                                                                                                                                                                                                                                                                                                                                                                                                                                                                                                                                                                                                                                                                                                                                                                                                                                                                                                                                                                                                                                                                                                                                                                                                                                                                                     备：</t>
        </is>
      </c>
      <c r="BW39"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39" t="inlineStr">
        <is>
          <t>9行 1列，源：b'*' 备：</t>
        </is>
      </c>
      <c r="CA39" t="inlineStr">
        <is>
          <t>7行 2列，源：12345678901234567890 备：!@#%^&amp;()+{}:"&lt;&gt;?];\n</t>
        </is>
      </c>
      <c r="CC39" t="inlineStr">
        <is>
          <t>9行 1列，源：b'*' 备：2A</t>
        </is>
      </c>
      <c r="CD39" t="inlineStr">
        <is>
          <t>4行 1列，源：9999-12-31 23:59:59 +00:00 备：1971-05-11 00:00:00 +14:00</t>
        </is>
      </c>
      <c r="CF39" t="inlineStr">
        <is>
          <t>4行 1列，源：9999-12-31 23:59:59 +00:00 备：1900-01-01 00:00:00 +00:00</t>
        </is>
      </c>
      <c r="CG39" t="inlineStr">
        <is>
          <t>4行 1列，源：9999-12-31 23:59:59 +00:00 备：1971-05-11 00:00:00 +14:00</t>
        </is>
      </c>
      <c r="CI39" t="inlineStr">
        <is>
          <t>9行 1列，源：b'*' 备：2A</t>
        </is>
      </c>
      <c r="CJ39" t="inlineStr">
        <is>
          <t>4行 1列，源：9999-12-31 23:59:59 +00:00 备：0001-01-01 00:00:00 +00:00</t>
        </is>
      </c>
      <c r="CL39" t="inlineStr">
        <is>
          <t>7行 4列，源：None 备：</t>
        </is>
      </c>
      <c r="CM39" t="inlineStr">
        <is>
          <t>4行 1列，源：12:30:45 备：</t>
        </is>
      </c>
      <c r="CN39" t="inlineStr">
        <is>
          <t>5行 0列，源：6 备：2</t>
        </is>
      </c>
      <c r="CO39" t="inlineStr">
        <is>
          <t>20行 1列，源：1990-05-11 备：9999-12-31</t>
        </is>
      </c>
      <c r="CS39" t="inlineStr">
        <is>
          <t>9行 1列，源：b'X' 备：58</t>
        </is>
      </c>
      <c r="CT39" t="inlineStr">
        <is>
          <t>7行 5列，源：None 备：12:30:45.1235</t>
        </is>
      </c>
      <c r="CU39" t="inlineStr">
        <is>
          <t>18行 1列，源：2020-02-29 备：0001-01-02</t>
        </is>
      </c>
      <c r="CV39" t="inlineStr">
        <is>
          <t>9行 1列，源：b'F' 备：46</t>
        </is>
      </c>
      <c r="CW39" t="inlineStr">
        <is>
          <t>3行 13列，源：None 备：</t>
        </is>
      </c>
      <c r="DB39" t="inlineStr">
        <is>
          <t>3行 16列，源：nan 备：</t>
        </is>
      </c>
      <c r="DI39" t="inlineStr">
        <is>
          <t>18行 1列，源：1753-01-02 00:00:00 备：9999-12-31 23:59:59.997</t>
        </is>
      </c>
      <c r="DJ39" t="inlineStr">
        <is>
          <t>3行 14列，源：None 备：</t>
        </is>
      </c>
      <c r="DP39"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39" t="inlineStr">
        <is>
          <t>4行 1列，源：12:30:45 备：</t>
        </is>
      </c>
      <c r="DT39" t="inlineStr">
        <is>
          <t>5行 0列，源：6 备：13</t>
        </is>
      </c>
      <c r="DV39" t="inlineStr">
        <is>
          <t>5行 3列，源：€¶I€¶€¶I€¶€¶I€¶€¶I€¶€¶I€¶€¶I€¶€¶I€¶€¶I€¶€¶I€¶€¶I€¶€¶I€¶€¶I€¶€¶I€¶€¶I€¶€¶I€¶€¶I€¶€¶I€¶€¶I€¶€¶I€¶€¶I€¶€¶I€¶€¶I€¶€¶I€¶€¶I€¶€¶I€¶€¶I€¶€¶I€¶€¶I€¶€¶I€¶€¶I€¶€¶I€¶€¶I€¶€¶I€¶€¶I€¶€¶I€¶€¶I€¶€¶I€¶€¶I€¶€¶I€¶€¶I€¶€¶I€¶€¶I€¶€¶I€¶€¶I€¶€¶I€¶€¶I€¶€¶I€¶€¶I€¶€¶I€¶€¶I€¶€¶I€¶€¶I€¶€¶I€¶€¶I€¶€¶I€¶€¶I€¶€¶I€¶€¶I€¶€¶I€¶€¶I€¶€¶I€¶€¶I€¶€¶I€¶€¶I€¶€¶I€¶€¶I€¶€¶I€¶€¶I€¶€¶I€¶€¶I€¶€¶I€¶€¶I€¶€¶I€¶€¶I€¶€¶I€¶€¶I€¶€¶I€¶€¶I€¶€¶I€¶€¶I€¶€¶I€¶€¶I€¶€¶I€¶€¶I€¶€¶I€¶€¶I€¶€¶I€¶€¶I€¶€¶I€¶€¶I€¶€¶I€¶€¶I€¶€¶I€¶€¶I€¶€¶I€¶€¶I€¶€¶I€¶€¶I€¶€¶I€¶€¶I€¶€¶I€¶€¶I€¶€¶I€¶€¶I€¶€¶I€¶€¶I€¶€¶I€¶€¶I€¶€¶I€¶€¶I€¶€¶I€¶€¶I€¶€¶I€¶€¶I€¶€¶I€¶€¶I€¶€¶I€¶€¶I€¶€¶I€¶€¶I€¶€¶I€¶€¶I€¶€¶I€¶€¶I€¶€¶I€¶€¶I€¶€¶I€¶€¶I€¶€¶I€¶€¶I€¶€¶I€¶€¶I€¶€¶I€¶€¶I€¶€¶I€¶€¶I€¶€¶I€¶€¶I€¶€¶I€¶€¶I€¶€¶I€¶€¶I€¶€¶I€¶€¶I€¶€¶I€¶€¶I€¶€¶I€¶€¶I€¶€¶I€¶€¶I€¶€¶I€¶€¶I€¶€¶I€¶€¶I€¶€¶I€¶€¶I€¶€¶I€¶€¶I€¶€¶I€¶€¶I€¶€¶I€¶€¶I€¶€¶I€¶€¶I€¶€¶I€¶€¶I€¶€¶I€¶€¶I€¶€¶I€¶€¶I€¶€¶I€¶€¶I€¶€¶I€¶€¶I€¶€¶I€¶€¶I€¶€¶I€¶€¶I€¶€¶I€¶€¶I€¶€¶I€¶€¶I€¶€¶I€¶€¶I€¶€¶I€¶€¶I€¶€¶I€¶€¶I€¶€¶I€¶€¶I€¶€¶I€¶€¶I€¶€¶I€¶€¶I€¶€¶I€¶€¶I€¶€¶I€¶€¶I€¶€¶I€¶€¶I€¶ 备：</t>
        </is>
      </c>
      <c r="DY39" t="inlineStr">
        <is>
          <t>9行 1列，源：b'*' 备：2A</t>
        </is>
      </c>
      <c r="EB39" t="inlineStr">
        <is>
          <t>4行 1列，源：12:30:45 备：</t>
        </is>
      </c>
      <c r="EC39" t="inlineStr">
        <is>
          <t>9行 1列，源：b'*' 备：</t>
        </is>
      </c>
      <c r="EF39" t="inlineStr">
        <is>
          <t>3行 1列，源：123.0 备：</t>
        </is>
      </c>
      <c r="EK39" t="inlineStr">
        <is>
          <t>5行 0列，源：6 备：13</t>
        </is>
      </c>
      <c r="EL39" t="inlineStr">
        <is>
          <t>9行 1列，源：b'*' 备：2A</t>
        </is>
      </c>
      <c r="EO39" t="inlineStr">
        <is>
          <t>5行 0列，源：6 备：14</t>
        </is>
      </c>
      <c r="EP39" t="inlineStr">
        <is>
          <t>9行 1列，源：b'*' 备：2A</t>
        </is>
      </c>
      <c r="EQ39" t="inlineStr">
        <is>
          <t>3行 1列，源：123.0 备：</t>
        </is>
      </c>
      <c r="ET39" t="inlineStr">
        <is>
          <t>4行 8列，源：12:30:45.123456 备：12:00:00.1234567</t>
        </is>
      </c>
      <c r="EW39" t="inlineStr">
        <is>
          <t>4行 4列，源：12:30:45.123000 备：12:00:00.123</t>
        </is>
      </c>
      <c r="EZ39" t="inlineStr">
        <is>
          <t>3行 1列，源：123.0 备：</t>
        </is>
      </c>
      <c r="FA39" t="inlineStr">
        <is>
          <t>9行 1列，源：b'*' 备：</t>
        </is>
      </c>
      <c r="FB39" t="inlineStr">
        <is>
          <t>20行 0列，源：27 备：21</t>
        </is>
      </c>
      <c r="FD39" t="inlineStr">
        <is>
          <t>3行 1列，源：123.0 备：</t>
        </is>
      </c>
      <c r="FE39" t="inlineStr">
        <is>
          <t>4行 1列，源：9999-12-31 23:59:59 +00:00 备：1971-05-11 00:00:00 +14:00</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 xml:space="preserve"> NO!  	 c_varchar列源备映射错误，源端为varchar 1位	期望更改为text	实际备端为varchar 1位</t>
        </is>
      </c>
      <c r="AC40" t="inlineStr">
        <is>
          <t>19行 1列，源：1990-11-26 00:01:00 备：2068-05-11 14:31:00</t>
        </is>
      </c>
      <c r="AD40" t="inlineStr">
        <is>
          <t>9行 2列，源：b'12345678901234567890' 备：7E21402324255E262A5D</t>
        </is>
      </c>
      <c r="AJ40" t="inlineStr">
        <is>
          <t>9行 2列，源：b'12345678901234567890' 备：7E21402324255E262A5D</t>
        </is>
      </c>
      <c r="AK4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40" t="inlineStr">
        <is>
          <t>4行 8列，源：None 备：-123456789012347890345678.9874321000</t>
        </is>
      </c>
      <c r="AV40" t="inlineStr">
        <is>
          <t>19行 0列，源：20 备：5</t>
        </is>
      </c>
      <c r="AW40" t="inlineStr">
        <is>
          <t>9行 2列，源：b'12345678901234567890' 备：7E21402324255E262A5D</t>
        </is>
      </c>
      <c r="AX40" t="inlineStr">
        <is>
          <t>19行 1列，源：9999-12-30 23:59:59.997000 备：1999-06-06 23:59:59.997</t>
        </is>
      </c>
      <c r="AZ40" t="inlineStr">
        <is>
          <t>19行 0列，源：20 备：5</t>
        </is>
      </c>
      <c r="BA40" t="inlineStr">
        <is>
          <t>4行 8列，源：None 备：-123456789012347890345678.9874321000</t>
        </is>
      </c>
      <c r="BB40" t="inlineStr">
        <is>
          <t>19行 1列，源：9999-12-30 23:59:59.997000 备：2024-05-11 12:00:00.567</t>
        </is>
      </c>
      <c r="BC40" t="inlineStr">
        <is>
          <t>7行 2列，源：12345678901234567890 备：!@#%^&amp;()+{}:"&lt;&gt;?];\n</t>
        </is>
      </c>
      <c r="BD40" t="inlineStr">
        <is>
          <t>19行 0列，源：20 备：5</t>
        </is>
      </c>
      <c r="BE40" t="inlineStr">
        <is>
          <t>20行 0列，源：21 备：6</t>
        </is>
      </c>
      <c r="BH4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40" t="inlineStr">
        <is>
          <t>4行 2列，源：9999-12-31 23:59:59.900000 备：2065-05-11 14:30:45.1</t>
        </is>
      </c>
      <c r="BO40" t="inlineStr">
        <is>
          <t>1行 17列，源：None 备：</t>
        </is>
      </c>
      <c r="BP40" t="inlineStr">
        <is>
          <t>9行 2列，源：b'12345678901234567890' 备：7E21402324255E262A5D00000000000000000000</t>
        </is>
      </c>
      <c r="BQ40" t="inlineStr">
        <is>
          <t>4行 2列，源：9999-12-31 23:59:59.900000 备：2065-05-11 14:30:45.1</t>
        </is>
      </c>
      <c r="BR40" t="inlineStr">
        <is>
          <t>3行 4列，源：0.0 备：</t>
        </is>
      </c>
      <c r="BT40" t="inlineStr">
        <is>
          <t>5行 3列，源：€¶I€¶€¶I€¶€¶I€¶€¶I€¶€¶I€¶€¶I€¶€¶I€¶€¶I€¶€¶I€¶€¶I€¶€¶I€¶€¶I€¶€¶I€¶€¶I€¶€¶I€¶€¶I€¶€¶I€¶€¶I€¶€¶I€¶€¶I€¶€¶I€¶€¶I€¶€¶I€¶€¶I€¶€¶I€¶€¶I€¶€¶I€¶€¶I€¶€¶I€¶€¶I€¶€¶I€¶€¶I€¶€¶I€¶€¶I€¶€¶I€¶€¶I€¶€¶I€¶€¶I€¶€¶I€¶€¶I€¶€¶I€¶€¶I€¶€¶I€¶€¶I€¶€¶I€¶€¶I€¶€¶I€¶€¶I€¶€¶I€¶€¶I€¶€¶I€¶€¶I€¶€¶I€¶€¶I€¶€¶I€¶€¶I€¶€¶I€¶€¶I€¶€¶I€¶€¶I€¶€¶I€¶€¶I€¶€¶I€¶€¶I€¶€¶I€¶€¶I€¶€¶I€¶€¶I€¶€¶I€¶€¶I€¶€¶I€¶€¶I€¶€¶I€¶€¶I€¶€¶I€¶€¶I€¶€¶I€¶€¶I€¶€¶I€¶€¶I€¶€¶I€¶€¶I€¶€¶I€¶€¶I€¶€¶I€¶€¶I€¶€¶I€¶€¶I€¶€¶I€¶€¶I€¶€¶I€¶€¶I€¶€¶I€¶€¶I€¶€¶I€¶€¶I€¶€¶I€¶€¶I€¶€¶I€¶€¶I€¶€¶I€¶€¶I€¶€¶I€¶€¶I€¶€¶I€¶€¶I€¶€¶I€¶€¶I€¶€¶I€¶€¶I€¶€¶I€¶€¶I€¶€¶I€¶€¶I€¶€¶I€¶€¶I€¶€¶I€¶€¶I€¶€¶I€¶€¶I€¶€¶I€¶€¶I€¶€¶I€¶€¶I€¶€¶I€¶€¶I€¶€¶I€¶€¶I€¶€¶I€¶€¶I€¶€¶I€¶€¶I€¶€¶I€¶€¶I€¶€¶I€¶€¶I€¶€¶I€¶€¶I€¶€¶I€¶€¶I€¶€¶I€¶€¶I€¶€¶I€¶€¶I€¶€¶I€¶€¶I€¶€¶I€¶€¶I€¶€¶I€¶€¶I€¶€¶I€¶€¶I€¶€¶I€¶€¶I€¶€¶I€¶€¶I€¶€¶I€¶€¶I€¶€¶I€¶€¶I€¶€¶I€¶€¶I€¶€¶I€¶€¶I€¶€¶I€¶€¶I€¶€¶I€¶€¶I€¶€¶I€¶€¶I€¶€¶I€¶€¶I€¶€¶I€¶€¶I€¶€¶I€¶€¶I€¶€¶I€¶€¶I€¶€¶I€¶€¶I€¶€¶I€¶€¶I€¶€¶I€¶€¶I€¶€¶I€¶€¶I€¶€¶I€¶€¶I€¶€¶I€¶€¶I€¶€¶I€¶€¶I€¶€¶I€¶€¶I€¶€¶I€¶€¶I€¶€¶I€¶€¶I€¶€¶I€¶€¶I€¶                                                                                                                                                                                                                                                                                                                                                                                                                                                                                                                                                                                                                                                                                                                                                                                                                                                                                                                                                                                                                                                                                                                                                                                                                                                                                                                                                                                                                                                                                                                                                                                                                                                                                                                                                                                                                                                                                                                                                                                                                                                                                                                                                                                                                                                                                                                                                                                                                                                                                                                                                                                                     备：</t>
        </is>
      </c>
      <c r="BW4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40" t="inlineStr">
        <is>
          <t>9行 2列，源：b'12345678901234567890' 备：</t>
        </is>
      </c>
      <c r="CA40" t="inlineStr">
        <is>
          <t>7行 2列，源：12345678901234567890 备：!@#%^&amp;()+{}:"&lt;&gt;?];\n</t>
        </is>
      </c>
      <c r="CC40" t="inlineStr">
        <is>
          <t>9行 2列，源：b'12345678901234567890' 备：7E21402324255E262A5D00000000000000000000</t>
        </is>
      </c>
      <c r="CD40" t="inlineStr">
        <is>
          <t>4行 2列，源：9999-12-31 23:59:59.9 +00:00 备：1971-05-11 00:00:00.0 +14:00</t>
        </is>
      </c>
      <c r="CF40" t="inlineStr">
        <is>
          <t>4行 2列，源：9999-12-31 23:59:59.9 +00:00 备：1900-01-01 00:00:00.0 +00:00</t>
        </is>
      </c>
      <c r="CG40" t="inlineStr">
        <is>
          <t>4行 2列，源：9999-12-31 23:59:59.9 +00:00 备：1971-05-11 00:00:00.0 +14:00</t>
        </is>
      </c>
      <c r="CI40" t="inlineStr">
        <is>
          <t>9行 2列，源：b'12345678901234567890' 备：3132333435363738393031323334353637383930</t>
        </is>
      </c>
      <c r="CJ40" t="inlineStr">
        <is>
          <t>4行 2列，源：9999-12-31 23:59:59.9 +00:00 备：0001-01-01 00:00:00.0 +00:00</t>
        </is>
      </c>
      <c r="CL40" t="inlineStr">
        <is>
          <t>7行 6列，源：None 备：</t>
        </is>
      </c>
      <c r="CM40" t="inlineStr">
        <is>
          <t>4行 2列，源：12:30:45.100000 备：00:00:01.1</t>
        </is>
      </c>
      <c r="CN40" t="inlineStr">
        <is>
          <t>5行 1列，源：2063-05-11 10:30:45 -04:00 备：2000-05-11 00:30:45 +09:00</t>
        </is>
      </c>
      <c r="CO40" t="inlineStr">
        <is>
          <t>21行 0列，源：31 备：25</t>
        </is>
      </c>
      <c r="CS40" t="inlineStr">
        <is>
          <t>9行 2列，源：b'This is a test strin' 备：546869732069732061207465737420737472696E</t>
        </is>
      </c>
      <c r="CT40" t="inlineStr">
        <is>
          <t>7行 6列，源：00:00:01.123460 备：12:30:45.12345</t>
        </is>
      </c>
      <c r="CU40" t="inlineStr">
        <is>
          <t>19行 0列，源：107 备：59</t>
        </is>
      </c>
      <c r="CV40" t="inlineStr">
        <is>
          <t>9行 2列，源：b'~!\xd3\xa2\xb7\xbdTest&amp;*\x00\x00\x00\x00\x00\x00\x00\x00' 备：7E21D3A2B7BD54657374262A0000000000000000</t>
        </is>
      </c>
      <c r="CW40" t="inlineStr">
        <is>
          <t>3行 14列，源：None 备：</t>
        </is>
      </c>
      <c r="DB40" t="inlineStr">
        <is>
          <t>3行 17列，源：None 备：</t>
        </is>
      </c>
      <c r="DI40" t="inlineStr">
        <is>
          <t>19行 0列，源：20 备：5</t>
        </is>
      </c>
      <c r="DJ40" t="inlineStr">
        <is>
          <t>3行 15列，源：nan 备：</t>
        </is>
      </c>
      <c r="DP4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40" t="inlineStr">
        <is>
          <t>4行 2列，源：12:30:45.100000 备：00:00:01.1</t>
        </is>
      </c>
      <c r="DT40" t="inlineStr">
        <is>
          <t>5行 1列，源：12:30:45 备：</t>
        </is>
      </c>
      <c r="DV40" t="inlineStr">
        <is>
          <t>5行 3列，源：€¶I€¶€¶I€¶€¶I€¶€¶I€¶€¶I€¶€¶I€¶€¶I€¶€¶I€¶€¶I€¶€¶I€¶€¶I€¶€¶I€¶€¶I€¶€¶I€¶€¶I€¶€¶I€¶€¶I€¶€¶I€¶€¶I€¶€¶I€¶€¶I€¶€¶I€¶€¶I€¶€¶I€¶€¶I€¶€¶I€¶€¶I€¶€¶I€¶€¶I€¶€¶I€¶€¶I€¶€¶I€¶€¶I€¶€¶I€¶€¶I€¶€¶I€¶€¶I€¶€¶I€¶€¶I€¶€¶I€¶€¶I€¶€¶I€¶€¶I€¶€¶I€¶€¶I€¶€¶I€¶€¶I€¶€¶I€¶€¶I€¶€¶I€¶€¶I€¶€¶I€¶€¶I€¶€¶I€¶€¶I€¶€¶I€¶€¶I€¶€¶I€¶€¶I€¶€¶I€¶€¶I€¶€¶I€¶€¶I€¶€¶I€¶€¶I€¶€¶I€¶€¶I€¶€¶I€¶€¶I€¶€¶I€¶€¶I€¶€¶I€¶€¶I€¶€¶I€¶€¶I€¶€¶I€¶€¶I€¶€¶I€¶€¶I€¶€¶I€¶€¶I€¶€¶I€¶€¶I€¶€¶I€¶€¶I€¶€¶I€¶€¶I€¶€¶I€¶€¶I€¶€¶I€¶€¶I€¶€¶I€¶€¶I€¶€¶I€¶€¶I€¶€¶I€¶€¶I€¶€¶I€¶€¶I€¶€¶I€¶€¶I€¶€¶I€¶€¶I€¶€¶I€¶€¶I€¶€¶I€¶€¶I€¶€¶I€¶€¶I€¶€¶I€¶€¶I€¶€¶I€¶€¶I€¶€¶I€¶€¶I€¶€¶I€¶€¶I€¶€¶I€¶€¶I€¶€¶I€¶€¶I€¶€¶I€¶€¶I€¶€¶I€¶€¶I€¶€¶I€¶€¶I€¶€¶I€¶€¶I€¶€¶I€¶€¶I€¶€¶I€¶€¶I€¶€¶I€¶€¶I€¶€¶I€¶€¶I€¶€¶I€¶€¶I€¶€¶I€¶€¶I€¶€¶I€¶€¶I€¶€¶I€¶€¶I€¶€¶I€¶€¶I€¶€¶I€¶€¶I€¶€¶I€¶€¶I€¶€¶I€¶€¶I€¶€¶I€¶€¶I€¶€¶I€¶€¶I€¶€¶I€¶€¶I€¶€¶I€¶€¶I€¶€¶I€¶€¶I€¶€¶I€¶€¶I€¶€¶I€¶€¶I€¶€¶I€¶€¶I€¶€¶I€¶€¶I€¶€¶I€¶€¶I€¶€¶I€¶€¶I€¶€¶I€¶€¶I€¶€¶I€¶€¶I€¶€¶I€¶€¶I€¶€¶I€¶€¶I€¶€¶I€¶€¶I€¶€¶I€¶€¶I€¶€¶I€¶€¶I€¶€¶I€¶€¶I€¶€¶I€¶€¶I€¶€¶I€¶€¶I€¶€¶I€¶€¶I€¶€¶I€¶€¶I€¶€¶I€¶ 备：</t>
        </is>
      </c>
      <c r="DY40" t="inlineStr">
        <is>
          <t>9行 2列，源：b'12345678901234567890' 备：7E21402324255E262A5D</t>
        </is>
      </c>
      <c r="EB40" t="inlineStr">
        <is>
          <t>4行 2列，源：12:30:45.100000 备：00:00:01.1</t>
        </is>
      </c>
      <c r="EC40" t="inlineStr">
        <is>
          <t>9行 2列，源：b'12345678901234567890' 备：</t>
        </is>
      </c>
      <c r="EF40" t="inlineStr">
        <is>
          <t>3行 2列，源：12345.0 备：</t>
        </is>
      </c>
      <c r="EK40" t="inlineStr">
        <is>
          <t>5行 1列，源：12:30:45 备：</t>
        </is>
      </c>
      <c r="EL40" t="inlineStr">
        <is>
          <t>9行 2列，源：b'12345678901234567890' 备：7E21402324255E262A5D</t>
        </is>
      </c>
      <c r="EO40" t="inlineStr">
        <is>
          <t>5行 1列，源：09:12:34 备：</t>
        </is>
      </c>
      <c r="EP40" t="inlineStr">
        <is>
          <t>9行 2列，源：b'12345678901234567890' 备：7E21402324255E262A5D00000000000000000000</t>
        </is>
      </c>
      <c r="EQ40" t="inlineStr">
        <is>
          <t>3行 2列，源：12345.0 备：</t>
        </is>
      </c>
      <c r="ET40" t="inlineStr">
        <is>
          <t>5行 0列，源：12 备：15</t>
        </is>
      </c>
      <c r="EW40" t="inlineStr">
        <is>
          <t>4行 5列，源：12:30:45.123500 备：</t>
        </is>
      </c>
      <c r="EZ40" t="inlineStr">
        <is>
          <t>3行 2列，源：12345.0 备：</t>
        </is>
      </c>
      <c r="FA40" t="inlineStr">
        <is>
          <t>9行 2列，源：b'12345678901234567890' 备：</t>
        </is>
      </c>
      <c r="FB40" t="inlineStr">
        <is>
          <t>20行 1列，源：2000-05-11 14:30:00 备：</t>
        </is>
      </c>
      <c r="FD40" t="inlineStr">
        <is>
          <t>3行 2列，源：12345.0 备：</t>
        </is>
      </c>
      <c r="FE40" t="inlineStr">
        <is>
          <t>4行 2列，源：9999-12-31 23:59:59.9 +00:00 备：1971-05-11 00:00:00.0 +14:00</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 xml:space="preserve"> NO!  	 c_varchar20列源备映射错误，源端为varchar 20位	期望更改为text	实际备端为varchar 20位</t>
        </is>
      </c>
      <c r="AC41" t="inlineStr">
        <is>
          <t>20行 0列，源：33 备：6</t>
        </is>
      </c>
      <c r="AD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J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K41" t="inlineStr">
        <is>
          <t>6行 0列，源：7 备：15</t>
        </is>
      </c>
      <c r="AT41" t="inlineStr">
        <is>
          <t>4行 10列，源：None 备：-321</t>
        </is>
      </c>
      <c r="AV41" t="inlineStr">
        <is>
          <t>19行 1列，源：9999-12-30 23:59:59.997000 备：2026-04-17 17:16:23.090</t>
        </is>
      </c>
      <c r="AW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X41" t="inlineStr">
        <is>
          <t>20行 0列，源：21 备：164</t>
        </is>
      </c>
      <c r="AZ41" t="inlineStr">
        <is>
          <t>19行 1列，源：9999-12-30 23:59:59.997000 备：2026-04-17 17:16:32.183</t>
        </is>
      </c>
      <c r="BA41" t="inlineStr">
        <is>
          <t>4行 10列，源：None 备：-321</t>
        </is>
      </c>
      <c r="BB41" t="inlineStr">
        <is>
          <t>20行 0列，源：21 备：123</t>
        </is>
      </c>
      <c r="BC41"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1" t="inlineStr">
        <is>
          <t>19行 1列，源：9999-12-31 23:59:59.997000 备：9999-12-31 23:59:59.997</t>
        </is>
      </c>
      <c r="BE41" t="inlineStr">
        <is>
          <t>21行 0列，源：22 备：7</t>
        </is>
      </c>
      <c r="BH41" t="inlineStr">
        <is>
          <t>6行 0列，源：7 备：15</t>
        </is>
      </c>
      <c r="BM41" t="inlineStr">
        <is>
          <t>4行 3列，源：9999-12-31 23:59:59.990000 备：2065-05-11 14:30:45.12</t>
        </is>
      </c>
      <c r="BO41" t="inlineStr">
        <is>
          <t>1行 18列，源：None 备：</t>
        </is>
      </c>
      <c r="BP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Q41" t="inlineStr">
        <is>
          <t>4行 3列，源：9999-12-31 23:59:59.990000 备：2065-05-11 14:30:45.12</t>
        </is>
      </c>
      <c r="BR41" t="inlineStr">
        <is>
          <t>3行 5列，源：None 备：123</t>
        </is>
      </c>
      <c r="BT41" t="inlineStr">
        <is>
          <t>6行 0列，源：7 备：22</t>
        </is>
      </c>
      <c r="BW41" t="inlineStr">
        <is>
          <t>6行 0列，源：7 备：15</t>
        </is>
      </c>
      <c r="BX41" t="inlineStr">
        <is>
          <t>9行 3列，源：b'12345678901234567890123456789012345678901234567890123456789012345678901234567890123456789012345678901234567890123456789012345678901234567890123456789012345678901234567890123456789012345678901234567890' 备：</t>
        </is>
      </c>
      <c r="CA41"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C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41" t="inlineStr">
        <is>
          <t>4行 3列，源：9999-12-31 23:59:59.99 +00:00 备：1971-05-11 00:00:00.00 +14:00</t>
        </is>
      </c>
      <c r="CF41" t="inlineStr">
        <is>
          <t>4行 3列，源：9999-12-31 23:59:59.99 +00:00 备：1900-01-01 00:00:00.00 +00:00</t>
        </is>
      </c>
      <c r="CG41" t="inlineStr">
        <is>
          <t>4行 3列，源：9999-12-31 23:59:59.99 +00:00 备：1971-05-11 00:00:00.00 +14:00</t>
        </is>
      </c>
      <c r="CI41"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41" t="inlineStr">
        <is>
          <t>4行 3列，源：9999-12-31 23:59:59.99 +00:00 备：0001-01-01 00:00:00.00 +00:00</t>
        </is>
      </c>
      <c r="CL41" t="inlineStr">
        <is>
          <t>7行 8列，源：None 备：</t>
        </is>
      </c>
      <c r="CM41" t="inlineStr">
        <is>
          <t>4行 3列，源：12:30:45.100000 备：</t>
        </is>
      </c>
      <c r="CN41" t="inlineStr">
        <is>
          <t>5行 2列，源：2063-05-11 10:30:45.1 -04:00 备：2000-05-11 00:30:45.1 +09:00</t>
        </is>
      </c>
      <c r="CO41" t="inlineStr">
        <is>
          <t>21行 1列，源：2068-06-01 备：2026-04-17</t>
        </is>
      </c>
      <c r="CS41"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41" t="inlineStr">
        <is>
          <t>7行 7列，源：None 备：12:30:45.123450</t>
        </is>
      </c>
      <c r="CU41" t="inlineStr">
        <is>
          <t>19行 1列，源：1970-01-01 备：9999-12-30</t>
        </is>
      </c>
      <c r="CV41"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41" t="inlineStr">
        <is>
          <t>3行 15列，源：nan 备：</t>
        </is>
      </c>
      <c r="DB41" t="inlineStr">
        <is>
          <t>3行 18列，源：None 备：</t>
        </is>
      </c>
      <c r="DI41" t="inlineStr">
        <is>
          <t>19行 1列，源：9999-12-30 23:59:59.997000 备：2026-04-17 16:53:49.210</t>
        </is>
      </c>
      <c r="DJ41" t="inlineStr">
        <is>
          <t>3行 16列，源：nan 备：</t>
        </is>
      </c>
      <c r="DP41" t="inlineStr">
        <is>
          <t>6行 0列，源：7 备：15</t>
        </is>
      </c>
      <c r="DR41" t="inlineStr">
        <is>
          <t>4行 3列，源：12:30:45.100000 备：</t>
        </is>
      </c>
      <c r="DT41" t="inlineStr">
        <is>
          <t>5行 2列，源：12:30:45.100000 备：00:00:01.1</t>
        </is>
      </c>
      <c r="DV41" t="inlineStr">
        <is>
          <t>6行 0列，源：7 备：22</t>
        </is>
      </c>
      <c r="DY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B41" t="inlineStr">
        <is>
          <t>4行 3列，源：12:30:45.100000 备：</t>
        </is>
      </c>
      <c r="EC41" t="inlineStr">
        <is>
          <t>9行 3列，源：b'12345678901234567890123456789012345678901234567890123456789012345678901234567890123456789012345678901234567890123456789012345678901234567890123456789012345678901234567890123456789012345678901234567890' 备：</t>
        </is>
      </c>
      <c r="EF41" t="inlineStr">
        <is>
          <t>3行 3列，源：1234567890.0 备：</t>
        </is>
      </c>
      <c r="EK41" t="inlineStr">
        <is>
          <t>5行 2列，源：12:30:45.100000 备：00:00:01.1</t>
        </is>
      </c>
      <c r="EL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O41" t="inlineStr">
        <is>
          <t>5行 2列，源：12:30:45.100000 备：12:00:00.1</t>
        </is>
      </c>
      <c r="EP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Q41" t="inlineStr">
        <is>
          <t>3行 3列，源：1234567890.0 备：</t>
        </is>
      </c>
      <c r="ET41" t="inlineStr">
        <is>
          <t>5行 1列，源：23:59:59 备：00:00:01</t>
        </is>
      </c>
      <c r="EW41" t="inlineStr">
        <is>
          <t>4行 6列，源：12:30:45.123460 备：12:00:00.12346</t>
        </is>
      </c>
      <c r="EZ41" t="inlineStr">
        <is>
          <t>3行 3列，源：1234567890.0 备：</t>
        </is>
      </c>
      <c r="FA41" t="inlineStr">
        <is>
          <t>9行 3列，源：b'12345678901234567890123456789012345678901234567890123456789012345678901234567890123456789012345678901234567890123456789012345678901234567890123456789012345678901234567890123456789012345678901234567890' 备：</t>
        </is>
      </c>
      <c r="FB41" t="inlineStr">
        <is>
          <t>21行 0列，源：28 备：22</t>
        </is>
      </c>
      <c r="FD41" t="inlineStr">
        <is>
          <t>3行 3列，源：1234567890.0 备：</t>
        </is>
      </c>
      <c r="FE41" t="inlineStr">
        <is>
          <t>4行 3列，源：9999-12-31 23:59:59.99 +00:00 备：1971-05-11 00:00:00.00 +14:00</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c_varchar7000列源备映射错误，源端为varchar 7000位	期望更改为text	实际备端为varchar 7000位</t>
        </is>
      </c>
      <c r="AC42" t="inlineStr">
        <is>
          <t>20行 1列，源：2025-05-11 12:00:00 备：2020-03-01 00:00:00</t>
        </is>
      </c>
      <c r="AK42" t="inlineStr">
        <is>
          <t>6行 1列，源：a 备：N</t>
        </is>
      </c>
      <c r="AT42" t="inlineStr">
        <is>
          <t>4行 11列，源：None 备：-987654321096543210987654321098765432</t>
        </is>
      </c>
      <c r="AV42" t="inlineStr">
        <is>
          <t>20行 0列，源：21 备：6</t>
        </is>
      </c>
      <c r="AX42" t="inlineStr">
        <is>
          <t>20行 1列，源：2023-05-11 00:00:00.123000 备：2000-05-01 23:59:59.993</t>
        </is>
      </c>
      <c r="AZ42" t="inlineStr">
        <is>
          <t>20行 0列，源：21 备：6</t>
        </is>
      </c>
      <c r="BA42" t="inlineStr">
        <is>
          <t>4行 11列，源：None 备：-987654321096543210987654321098765432</t>
        </is>
      </c>
      <c r="BB42" t="inlineStr">
        <is>
          <t>20行 1列，源：2023-05-11 00:00:00.123000 备：2025-01-01 00:00:00.233</t>
        </is>
      </c>
      <c r="BC42"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2" t="inlineStr">
        <is>
          <t>20行 0列，源：21 备：6</t>
        </is>
      </c>
      <c r="BE42" t="inlineStr">
        <is>
          <t>22行 0列，源：23 备：8</t>
        </is>
      </c>
      <c r="BH42" t="inlineStr">
        <is>
          <t>6行 1列，源：a 备：N</t>
        </is>
      </c>
      <c r="BM42" t="inlineStr">
        <is>
          <t>4行 4列，源：9999-12-31 23:59:59.999000 备：2065-05-11 14:30:45.123</t>
        </is>
      </c>
      <c r="BO42" t="inlineStr">
        <is>
          <t>1行 19列，源：None 备：</t>
        </is>
      </c>
      <c r="BQ42" t="inlineStr">
        <is>
          <t>4行 4列，源：9999-12-31 23:59:59.999000 备：2065-05-11 14:30:45.123</t>
        </is>
      </c>
      <c r="BR42" t="inlineStr">
        <is>
          <t>3行 6列，源：None 备：12345678901234567890123789012345678</t>
        </is>
      </c>
      <c r="BT42" t="inlineStr">
        <is>
          <t xml:space="preserve">6行 1列，源：测 备： </t>
        </is>
      </c>
      <c r="BW42" t="inlineStr">
        <is>
          <t>6行 1列，源：a 备：N</t>
        </is>
      </c>
      <c r="BX42" t="inlineStr">
        <is>
          <t>10行 0列，源：21 备：22</t>
        </is>
      </c>
      <c r="CA42"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D42" t="inlineStr">
        <is>
          <t>4行 4列，源：9999-12-31 23:59:59.999 +00:00 备：1971-05-11 00:00:00.000 +14:00</t>
        </is>
      </c>
      <c r="CF42" t="inlineStr">
        <is>
          <t>4行 4列，源：9999-12-31 23:59:59.999 +00:00 备：1900-01-01 00:00:00.000 +00:00</t>
        </is>
      </c>
      <c r="CG42" t="inlineStr">
        <is>
          <t>4行 4列，源：9999-12-31 23:59:59.999 +00:00 备：1971-05-11 00:00:00.000 +14:00</t>
        </is>
      </c>
      <c r="CI42" t="inlineStr">
        <is>
          <t>10行 0列，源：53 备：2</t>
        </is>
      </c>
      <c r="CJ42" t="inlineStr">
        <is>
          <t>4行 4列，源：9999-12-31 23:59:59.999 +00:00 备：0001-01-01 00:00:00.000 +00:00</t>
        </is>
      </c>
      <c r="CL42" t="inlineStr">
        <is>
          <t>8行 0列，源：9 备：5</t>
        </is>
      </c>
      <c r="CM42" t="inlineStr">
        <is>
          <t>4行 4列，源：12:30:45.100000 备：00:00:01.123</t>
        </is>
      </c>
      <c r="CN42" t="inlineStr">
        <is>
          <t>5行 3列，源：2063-05-11 10:30:45.12 -04:00 备：2000-05-11 00:30:45.12 +09:00</t>
        </is>
      </c>
      <c r="CO42" t="inlineStr">
        <is>
          <t>22行 0列，源：77 备：26</t>
        </is>
      </c>
      <c r="CT42" t="inlineStr">
        <is>
          <t>7行 8列，源：00:00:01.123456 备：12:30:45.1234500</t>
        </is>
      </c>
      <c r="CU42" t="inlineStr">
        <is>
          <t>20行 0列，源：108 备：6</t>
        </is>
      </c>
      <c r="CW42" t="inlineStr">
        <is>
          <t>3行 16列，源：nan 备：</t>
        </is>
      </c>
      <c r="DB42" t="inlineStr">
        <is>
          <t>3行 19列，源：None 备：</t>
        </is>
      </c>
      <c r="DI42" t="inlineStr">
        <is>
          <t>20行 0列，源：21 备：6</t>
        </is>
      </c>
      <c r="DJ42" t="inlineStr">
        <is>
          <t>3行 17列，源：None 备：1.0000</t>
        </is>
      </c>
      <c r="DP42" t="inlineStr">
        <is>
          <t>6行 1列，源：a 备：N</t>
        </is>
      </c>
      <c r="DR42" t="inlineStr">
        <is>
          <t>4行 4列，源：12:30:45.100000 备：00:00:01.123</t>
        </is>
      </c>
      <c r="DT42" t="inlineStr">
        <is>
          <t>5行 3列，源：12:30:45.120000 备：</t>
        </is>
      </c>
      <c r="DV42" t="inlineStr">
        <is>
          <t>6行 1列，源：测 备：</t>
        </is>
      </c>
      <c r="EB42" t="inlineStr">
        <is>
          <t>4行 4列，源：12:30:45.100000 备：00:00:01.123</t>
        </is>
      </c>
      <c r="EC42" t="inlineStr">
        <is>
          <t>10行 0列，源：21 备：22</t>
        </is>
      </c>
      <c r="EF42" t="inlineStr">
        <is>
          <t>3行 4列，源：1234567890123456.0 备：</t>
        </is>
      </c>
      <c r="EK42" t="inlineStr">
        <is>
          <t>5行 3列，源：12:30:45.120000 备：</t>
        </is>
      </c>
      <c r="EO42" t="inlineStr">
        <is>
          <t>5行 3列，源：09:12:34.120000 备：</t>
        </is>
      </c>
      <c r="EQ42" t="inlineStr">
        <is>
          <t>3行 4列，源：1234567890123456.0 备：</t>
        </is>
      </c>
      <c r="ET42" t="inlineStr">
        <is>
          <t>5行 2列，源：23:59:59.100000 备：</t>
        </is>
      </c>
      <c r="EW42" t="inlineStr">
        <is>
          <t>4行 7列，源：12:30:45.123457 备：</t>
        </is>
      </c>
      <c r="EZ42" t="inlineStr">
        <is>
          <t>3行 4列，源：1234567890123456.0 备：</t>
        </is>
      </c>
      <c r="FA42" t="inlineStr">
        <is>
          <t>10行 0列，源：53 备：4</t>
        </is>
      </c>
      <c r="FB42" t="inlineStr">
        <is>
          <t>21行 1列，源：2068-05-11 14:31:00 备：1900-01-01 00:00:00</t>
        </is>
      </c>
      <c r="FD42" t="inlineStr">
        <is>
          <t>3行 4列，源：1234567890123456.0 备：</t>
        </is>
      </c>
      <c r="FE42" t="inlineStr">
        <is>
          <t>4行 4列，源：9999-12-31 23:59:59.999 +00:00 备：1971-05-11 00:00:00.000 +14:00</t>
        </is>
      </c>
    </row>
    <row r="43">
      <c r="K43" t="inlineStr">
        <is>
          <t>~ 空表</t>
        </is>
      </c>
      <c r="AC43" t="inlineStr">
        <is>
          <t>21行 0列，源：34 备：60</t>
        </is>
      </c>
      <c r="AK43" t="inlineStr">
        <is>
          <t>6行 1列，源：a 备：N</t>
        </is>
      </c>
      <c r="AT43" t="inlineStr">
        <is>
          <t>4行 12列，源：None 备：-0.12345690123456712345678901234567800000</t>
        </is>
      </c>
      <c r="AV43" t="inlineStr">
        <is>
          <t>20行 1列，源：2023-05-11 00:00:00.123000 备：2020-02-29 19:27:31.123</t>
        </is>
      </c>
      <c r="AX43" t="inlineStr">
        <is>
          <t>21行 0列，源：22 备：165</t>
        </is>
      </c>
      <c r="AZ43" t="inlineStr">
        <is>
          <t>20行 1列，源：2023-05-11 00:00:00.123000 备：2020-02-29 19:27:31.123</t>
        </is>
      </c>
      <c r="BA43" t="inlineStr">
        <is>
          <t>4行 12列，源：None 备：-0.12345690123456712345678901234567800000</t>
        </is>
      </c>
      <c r="BB43" t="inlineStr">
        <is>
          <t>21行 0列，源：22 备：13</t>
        </is>
      </c>
      <c r="BC43" t="inlineStr">
        <is>
          <t>8行 0列，源：9 备：8</t>
        </is>
      </c>
      <c r="BD43" t="inlineStr">
        <is>
          <t>20行 1列，源：9999-12-31 23:59:59.997000 备：9999-12-31 23:59:59.997</t>
        </is>
      </c>
      <c r="BE43" t="inlineStr">
        <is>
          <t>23行 0列，源：24 备：9</t>
        </is>
      </c>
      <c r="BH43" t="inlineStr">
        <is>
          <t>6行 1列，源：a 备：N</t>
        </is>
      </c>
      <c r="BM43" t="inlineStr">
        <is>
          <t>4行 5列，源：9999-12-31 23:59:59.999900 备：2065-05-11 14:30:45.1235</t>
        </is>
      </c>
      <c r="BO43" t="inlineStr">
        <is>
          <t>2行 0列，源：12 备：13</t>
        </is>
      </c>
      <c r="BQ43" t="inlineStr">
        <is>
          <t>4行 5列，源：9999-12-31 23:59:59.999900 备：2065-05-11 14:30:45.1235</t>
        </is>
      </c>
      <c r="BR43" t="inlineStr">
        <is>
          <t>3行 7列，源：None 备：0.12345678901234590123456789012367800000</t>
        </is>
      </c>
      <c r="BT43" t="inlineStr">
        <is>
          <t xml:space="preserve">6行 1列，源：测 备： </t>
        </is>
      </c>
      <c r="BW43" t="inlineStr">
        <is>
          <t>6行 1列，源：a 备：N</t>
        </is>
      </c>
      <c r="BX43" t="inlineStr">
        <is>
          <t>10行 1列，源：None 备：00</t>
        </is>
      </c>
      <c r="CA43" t="inlineStr">
        <is>
          <t>8行 0列，源：9 备：8</t>
        </is>
      </c>
      <c r="CD43" t="inlineStr">
        <is>
          <t>4行 5列，源：9999-12-31 23:59:59.9999 +00:00 备：1971-05-11 00:00:00.0000 +14:00</t>
        </is>
      </c>
      <c r="CF43" t="inlineStr">
        <is>
          <t>4行 5列，源：9999-12-31 23:59:59.9999 +00:00 备：1900-01-01 00:00:00.0000 +00:00</t>
        </is>
      </c>
      <c r="CG43" t="inlineStr">
        <is>
          <t>4行 5列，源：9999-12-31 23:59:59.9999 +00:00 备：1971-05-11 00:00:00.0000 +14:00</t>
        </is>
      </c>
      <c r="CI43" t="inlineStr">
        <is>
          <t>10行 1列，源：b'\x00' 备：00</t>
        </is>
      </c>
      <c r="CJ43" t="inlineStr">
        <is>
          <t>4行 5列，源：9999-12-31 23:59:59.9999 +00:00 备：0001-01-01 00:00:00.0000 +00:00</t>
        </is>
      </c>
      <c r="CL43" t="inlineStr">
        <is>
          <t>8行 2列，源：None 备：</t>
        </is>
      </c>
      <c r="CM43" t="inlineStr">
        <is>
          <t>4行 5列，源：12:30:45.100000 备：</t>
        </is>
      </c>
      <c r="CN43" t="inlineStr">
        <is>
          <t>5行 4列，源：2063-05-11 10:30:45.123 -04:00 备：2000-05-11 00:30:45.123 +09:00</t>
        </is>
      </c>
      <c r="CO43" t="inlineStr">
        <is>
          <t>22行 1列，源：1970-01-01 备：2020-02-29</t>
        </is>
      </c>
      <c r="CU43" t="inlineStr">
        <is>
          <t>20行 1列，源：0001-01-02 备：2020-02-29</t>
        </is>
      </c>
      <c r="CW43" t="inlineStr">
        <is>
          <t>3行 17列，源：None 备：0.0100</t>
        </is>
      </c>
      <c r="DI43" t="inlineStr">
        <is>
          <t>20行 1列，源：2023-05-11 00:00:00.123000 备：2020-02-29 19:27:31.123</t>
        </is>
      </c>
      <c r="DJ43" t="inlineStr">
        <is>
          <t>3行 18列，源：None 备：5.9900</t>
        </is>
      </c>
      <c r="DP43" t="inlineStr">
        <is>
          <t>6行 1列，源：a 备：N</t>
        </is>
      </c>
      <c r="DR43" t="inlineStr">
        <is>
          <t>4行 5列，源：12:30:45.100000 备：</t>
        </is>
      </c>
      <c r="DT43" t="inlineStr">
        <is>
          <t>5行 4列，源：12:30:45.120000 备：00:00:01.123</t>
        </is>
      </c>
      <c r="DV43" t="inlineStr">
        <is>
          <t>6行 1列，源：测 备：</t>
        </is>
      </c>
      <c r="EB43" t="inlineStr">
        <is>
          <t>4行 5列，源：12:30:45.100000 备：</t>
        </is>
      </c>
      <c r="EC43" t="inlineStr">
        <is>
          <t>10行 1列，源：None 备：</t>
        </is>
      </c>
      <c r="EF43" t="inlineStr">
        <is>
          <t>3行 15列，源：6.62607015e-34 备：</t>
        </is>
      </c>
      <c r="EK43" t="inlineStr">
        <is>
          <t>5行 4列，源：12:30:45.120000 备：00:00:01.123</t>
        </is>
      </c>
      <c r="EO43" t="inlineStr">
        <is>
          <t>5行 4列，源：12:30:45.120000 备：12:00:00.123</t>
        </is>
      </c>
      <c r="EQ43" t="inlineStr">
        <is>
          <t>3行 15列，源：6.62607015e-34 备：</t>
        </is>
      </c>
      <c r="ET43" t="inlineStr">
        <is>
          <t>5行 3列，源：23:59:59.120000 备：00:00:01.12</t>
        </is>
      </c>
      <c r="EW43" t="inlineStr">
        <is>
          <t>4行 8列，源：12:30:45.123456 备：12:00:00.1234567</t>
        </is>
      </c>
      <c r="EZ43" t="inlineStr">
        <is>
          <t>3行 15列，源：6.62607015e-34 备：</t>
        </is>
      </c>
      <c r="FA43" t="inlineStr">
        <is>
          <t>10行 1列，源：b'' 备：20</t>
        </is>
      </c>
      <c r="FB43" t="inlineStr">
        <is>
          <t>22行 0列，源：29 备：23</t>
        </is>
      </c>
      <c r="FD43" t="inlineStr">
        <is>
          <t>3行 15列，源：6.62607015e-34 备：</t>
        </is>
      </c>
      <c r="FE43" t="inlineStr">
        <is>
          <t>4行 5列，源：9999-12-31 23:59:59.9999 +00:00 备：1971-05-11 00:00:00.0000 +14:00</t>
        </is>
      </c>
    </row>
    <row r="44">
      <c r="A44" t="inlineStr">
        <is>
          <t>info_sdt_dml_batch1_pk_urp1</t>
        </is>
      </c>
      <c r="K44" t="inlineStr">
        <is>
          <t>[0;34m info_sdt_dml_batch1_pk_urp1 [0m源备字段数相同，源端字段：2 	备端字段2</t>
        </is>
      </c>
      <c r="W44" s="16">
        <f>HYPERLINK("#2026041723hbase1!AE2","NO 源备存在差异，共13个")</f>
        <v/>
      </c>
      <c r="X44">
        <f>A44</f>
        <v/>
      </c>
      <c r="AC44" t="inlineStr">
        <is>
          <t>21行 1列，源：2023-12-25 23:59:00 备：2079-06-05 23:59:00</t>
        </is>
      </c>
      <c r="AK44" t="inlineStr">
        <is>
          <t xml:space="preserve">6行 2列，源：this is a testcaseyf 备：€¶I€¶               </t>
        </is>
      </c>
      <c r="AT44" t="inlineStr">
        <is>
          <t>4行 13列，源：None 备：-6543210976543287654321.0987654321</t>
        </is>
      </c>
      <c r="AV44" t="inlineStr">
        <is>
          <t>21行 0列，源：22 备：7</t>
        </is>
      </c>
      <c r="AX44" t="inlineStr">
        <is>
          <t>21行 1列，源：2024-05-11 12:00:00.567000 备：2001-04-09 23:59:59.993</t>
        </is>
      </c>
      <c r="AZ44" t="inlineStr">
        <is>
          <t>21行 0列，源：22 备：7</t>
        </is>
      </c>
      <c r="BA44" t="inlineStr">
        <is>
          <t>4行 13列，源：None 备：-6543210976543287654321.0987654321</t>
        </is>
      </c>
      <c r="BB44" t="inlineStr">
        <is>
          <t>21行 1列，源：2024-05-11 12:00:00.567000 备：1999-06-06 23:59:59.997</t>
        </is>
      </c>
      <c r="BC44" t="inlineStr">
        <is>
          <t>8行 1列，源：英 备：0</t>
        </is>
      </c>
      <c r="BD44" t="inlineStr">
        <is>
          <t>21行 0列，源：22 备：7</t>
        </is>
      </c>
      <c r="BH44" t="inlineStr">
        <is>
          <t xml:space="preserve">6行 2列，源：this is a testcaseyf 备：€¶I€¶               </t>
        </is>
      </c>
      <c r="BM44" t="inlineStr">
        <is>
          <t>4行 6列，源：9999-12-31 23:59:59.999990 备：2065-05-11 14:30:45.12346</t>
        </is>
      </c>
      <c r="BO44" t="inlineStr">
        <is>
          <t>2行 1列，源：nan 备：</t>
        </is>
      </c>
      <c r="BQ44" t="inlineStr">
        <is>
          <t>4行 6列，源：9999-12-31 23:59:59.999990 备：2065-05-11 14:30:45.12346</t>
        </is>
      </c>
      <c r="BR44" t="inlineStr">
        <is>
          <t>3行 8列，源：None 备：123456789012367012345678.1245890000</t>
        </is>
      </c>
      <c r="BT44" t="inlineStr">
        <is>
          <t xml:space="preserve">6行 2列，源：这是一个长字符串             备：                    </t>
        </is>
      </c>
      <c r="BW44" t="inlineStr">
        <is>
          <t>6行 2列，源：this is a testcaseyf 备：€¶I€¶</t>
        </is>
      </c>
      <c r="BX44" t="inlineStr">
        <is>
          <t>10行 2列，源：None 备：0000000000000000000000000000000000000000</t>
        </is>
      </c>
      <c r="CA44" t="inlineStr">
        <is>
          <t>8行 1列，源：英 备：0</t>
        </is>
      </c>
      <c r="CD44" t="inlineStr">
        <is>
          <t>4行 6列，源：9999-12-31 23:59:59.99999 +00:00 备：1971-05-11 00:00:00.00000 +14:00</t>
        </is>
      </c>
      <c r="CF44" t="inlineStr">
        <is>
          <t>4行 6列，源：9999-12-31 23:59:59.99999 +00:00 备：1900-01-01 00:00:00.00000 +00:00</t>
        </is>
      </c>
      <c r="CG44" t="inlineStr">
        <is>
          <t>4行 6列，源：9999-12-31 23:59:59.99999 +00:00 备：1971-05-11 00:00:00.00000 +14:00</t>
        </is>
      </c>
      <c r="CI44" t="inlineStr">
        <is>
          <t>10行 2列，源：b'\x00\x00\x00\x00\x00\x00\x00\x00\x00\x00\x00\x00\x00\x00\x00\x00\x00\x00\x00\x00' 备：0000000000000000000000000000000000000000</t>
        </is>
      </c>
      <c r="CJ44" t="inlineStr">
        <is>
          <t>4行 6列，源：9999-12-31 23:59:59.99999 +00:00 备：0001-01-01 00:00:00.00000 +00:00</t>
        </is>
      </c>
      <c r="CL44" t="inlineStr">
        <is>
          <t>8行 4列，源：None 备：</t>
        </is>
      </c>
      <c r="CM44" t="inlineStr">
        <is>
          <t>4行 6列，源：12:30:45.100000 备：00:00:01.12346</t>
        </is>
      </c>
      <c r="CN44" t="inlineStr">
        <is>
          <t>5行 5列，源：2063-05-11 10:30:45.1235 -04:00 备：2000-05-11 00:30:45.1235 +09:00</t>
        </is>
      </c>
      <c r="CO44" t="inlineStr">
        <is>
          <t>23行 0列，源：78 备：27</t>
        </is>
      </c>
      <c r="CU44" t="inlineStr">
        <is>
          <t>21行 0列，源：110 备：60</t>
        </is>
      </c>
      <c r="CW44" t="inlineStr">
        <is>
          <t>3行 18列，源：None 备：0.0100</t>
        </is>
      </c>
      <c r="DI44" t="inlineStr">
        <is>
          <t>21行 0列，源：22 备：7</t>
        </is>
      </c>
      <c r="DJ44" t="inlineStr">
        <is>
          <t>3行 19列，源：None 备：</t>
        </is>
      </c>
      <c r="DP44" t="inlineStr">
        <is>
          <t>6行 2列，源：this is a testcaseyf 备：€¶I€¶</t>
        </is>
      </c>
      <c r="DR44" t="inlineStr">
        <is>
          <t>4行 6列，源：12:30:45.100000 备：00:00:01.12346</t>
        </is>
      </c>
      <c r="DT44" t="inlineStr">
        <is>
          <t>5行 5列，源：12:30:45.120000 备：</t>
        </is>
      </c>
      <c r="DV44" t="inlineStr">
        <is>
          <t>6行 2列，源：这是一个长字符串 备：</t>
        </is>
      </c>
      <c r="EB44" t="inlineStr">
        <is>
          <t>4行 6列，源：12:30:45.100000 备：00:00:01.12346</t>
        </is>
      </c>
      <c r="EC44" t="inlineStr">
        <is>
          <t>10行 2列，源：None 备：</t>
        </is>
      </c>
      <c r="EF44" t="inlineStr">
        <is>
          <t>3行 16列，源：299792448.0 备：</t>
        </is>
      </c>
      <c r="EK44" t="inlineStr">
        <is>
          <t>5行 5列，源：12:30:45.120000 备：</t>
        </is>
      </c>
      <c r="EO44" t="inlineStr">
        <is>
          <t>5行 5列，源：09:12:34.123500 备：</t>
        </is>
      </c>
      <c r="EQ44" t="inlineStr">
        <is>
          <t>3行 16列，源：299792448.0 备：</t>
        </is>
      </c>
      <c r="ET44" t="inlineStr">
        <is>
          <t>5行 4列，源：23:59:59.123000 备：</t>
        </is>
      </c>
      <c r="EW44" t="inlineStr">
        <is>
          <t>5行 0列，源：12 备：2</t>
        </is>
      </c>
      <c r="EZ44" t="inlineStr">
        <is>
          <t>3行 16列，源：299792448.0 备：</t>
        </is>
      </c>
      <c r="FA44" t="inlineStr">
        <is>
          <t>10行 2列，源：b'' 备：20202020202020202020</t>
        </is>
      </c>
      <c r="FB44" t="inlineStr">
        <is>
          <t>22行 1列，源：1981-05-11 14:31:00 备：1900-01-01 00:00:00</t>
        </is>
      </c>
      <c r="FD44" t="inlineStr">
        <is>
          <t>3行 16列，源：299792448.0 备：</t>
        </is>
      </c>
      <c r="FE44" t="inlineStr">
        <is>
          <t>4行 6列，源：9999-12-31 23:59:59.99999 +00:00 备：1971-05-11 00:00:00.00000 +14:00</t>
        </is>
      </c>
    </row>
    <row r="45">
      <c r="B45" t="inlineStr">
        <is>
          <t>YES</t>
        </is>
      </c>
      <c r="C45" t="inlineStr">
        <is>
          <t>NULL</t>
        </is>
      </c>
      <c r="D45" t="inlineStr">
        <is>
          <t>NULL</t>
        </is>
      </c>
      <c r="E45" t="inlineStr">
        <is>
          <t>NULL</t>
        </is>
      </c>
      <c r="F45" t="inlineStr">
        <is>
          <t>NULL</t>
        </is>
      </c>
      <c r="G45" t="inlineStr">
        <is>
          <t>NULL</t>
        </is>
      </c>
      <c r="H45" t="inlineStr">
        <is>
          <t>NULL</t>
        </is>
      </c>
      <c r="I45" t="inlineStr">
        <is>
          <t>YES!PK__info_sdt__3213E83F2F056759</t>
        </is>
      </c>
      <c r="J45" t="inlineStr">
        <is>
          <t>YES! 主键相关索引</t>
        </is>
      </c>
      <c r="K45" t="inlineStr">
        <is>
          <t xml:space="preserve"> NO!  	 id列源备映射错误，源端为int None位	期望更改为text	实际备端为int None位</t>
        </is>
      </c>
      <c r="AC45" t="inlineStr">
        <is>
          <t>22行 0列，源：57 备：63</t>
        </is>
      </c>
      <c r="AK45" t="inlineStr">
        <is>
          <t xml:space="preserve">6行 2列，源：this is a testcaseyf 备：€¶I€¶               </t>
        </is>
      </c>
      <c r="AT45" t="inlineStr">
        <is>
          <t>4行 14列，源：None 备：-9876543210954.32</t>
        </is>
      </c>
      <c r="AV45" t="inlineStr">
        <is>
          <t>21行 1列，源：2024-05-11 12:00:00.567000 备：2000-05-11 14:30:29.000</t>
        </is>
      </c>
      <c r="AX45" t="inlineStr">
        <is>
          <t>22行 0列，源：23 备：166</t>
        </is>
      </c>
      <c r="AZ45" t="inlineStr">
        <is>
          <t>21行 1列，源：2024-05-11 12:00:00.567000 备：2000-05-11 14:30:29.000</t>
        </is>
      </c>
      <c r="BA45" t="inlineStr">
        <is>
          <t>4行 14列，源：None 备：-9876543210954.32</t>
        </is>
      </c>
      <c r="BB45" t="inlineStr">
        <is>
          <t>22行 0列，源：23 备：14</t>
        </is>
      </c>
      <c r="BC45" t="inlineStr">
        <is>
          <t>8行 1列，源：英 备：0</t>
        </is>
      </c>
      <c r="BD45" t="inlineStr">
        <is>
          <t>21行 1列，源：9999-12-31 23:59:59.997000 备：9999-12-31 23:59:59.997</t>
        </is>
      </c>
      <c r="BH45" t="inlineStr">
        <is>
          <t xml:space="preserve">6行 2列，源：this is a testcaseyf 备：€¶I€¶               </t>
        </is>
      </c>
      <c r="BM45" t="inlineStr">
        <is>
          <t>4行 7列，源：9999-12-31 23:59:59.999999 备：2065-05-11 14:30:45.123457</t>
        </is>
      </c>
      <c r="BO45" t="inlineStr">
        <is>
          <t>2行 2列，源：nan 备：</t>
        </is>
      </c>
      <c r="BQ45" t="inlineStr">
        <is>
          <t>4行 7列，源：9999-12-31 23:59:59.999999 备：2065-05-11 14:30:45.123457</t>
        </is>
      </c>
      <c r="BR45" t="inlineStr">
        <is>
          <t>3行 9列，源：None 备：123456712345.6789</t>
        </is>
      </c>
      <c r="BT45" t="inlineStr">
        <is>
          <t xml:space="preserve">6行 2列，源：这是一个长字符串             备：                    </t>
        </is>
      </c>
      <c r="BW45" t="inlineStr">
        <is>
          <t>6行 2列，源：this is a testcaseyf 备：€¶I€¶</t>
        </is>
      </c>
      <c r="BX45"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5" t="inlineStr">
        <is>
          <t>8行 1列，源：英 备：0</t>
        </is>
      </c>
      <c r="CD45" t="inlineStr">
        <is>
          <t>4行 7列，源：9999-12-31 23:59:59.999999 +00:00 备：1971-05-11 00:00:00.000000 +14:00</t>
        </is>
      </c>
      <c r="CF45" t="inlineStr">
        <is>
          <t>4行 7列，源：9999-12-31 23:59:59.999999 +00:00 备：1900-01-01 00:00:00.000000 +00:00</t>
        </is>
      </c>
      <c r="CG45" t="inlineStr">
        <is>
          <t>4行 7列，源：9999-12-31 23:59:59.999999 +00:00 备：1971-05-11 00:00:00.000000 +14:00</t>
        </is>
      </c>
      <c r="CI45"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5" t="inlineStr">
        <is>
          <t>4行 7列，源：9999-12-31 23:59:59.999999 +00:00 备：0001-01-01 00:00:00.000000 +00:00</t>
        </is>
      </c>
      <c r="CL45" t="inlineStr">
        <is>
          <t>8行 6列，源：None 备：</t>
        </is>
      </c>
      <c r="CM45" t="inlineStr">
        <is>
          <t>4行 7列，源：12:30:45.100000 备：</t>
        </is>
      </c>
      <c r="CN45" t="inlineStr">
        <is>
          <t>5行 6列，源：2063-05-11 10:30:45.12346 -04:00 备：2000-05-11 00:30:45.12346 +09:00</t>
        </is>
      </c>
      <c r="CO45" t="inlineStr">
        <is>
          <t>23行 1列，源：0001-01-02 备：1970-01-01</t>
        </is>
      </c>
      <c r="CU45" t="inlineStr">
        <is>
          <t>22行 0列，源：204 备：61</t>
        </is>
      </c>
      <c r="CW45" t="inlineStr">
        <is>
          <t>3行 19列，源：None 备：</t>
        </is>
      </c>
      <c r="DI45" t="inlineStr">
        <is>
          <t>21行 1列，源：2024-05-11 12:00:00.567000 备：2000-05-11 14:30:29.000</t>
        </is>
      </c>
      <c r="DJ45" t="inlineStr">
        <is>
          <t>4行 0列，源：8 备：14</t>
        </is>
      </c>
      <c r="DP45" t="inlineStr">
        <is>
          <t>6行 2列，源：this is a testcaseyf 备：€¶I€¶</t>
        </is>
      </c>
      <c r="DR45" t="inlineStr">
        <is>
          <t>4行 7列，源：12:30:45.100000 备：</t>
        </is>
      </c>
      <c r="DT45" t="inlineStr">
        <is>
          <t>5行 6列，源：12:30:45.120000 备：00:00:01.12346</t>
        </is>
      </c>
      <c r="DV45" t="inlineStr">
        <is>
          <t>6行 2列，源：这是一个长字符串 备：</t>
        </is>
      </c>
      <c r="EB45" t="inlineStr">
        <is>
          <t>4行 7列，源：12:30:45.100000 备：</t>
        </is>
      </c>
      <c r="EC45" t="inlineStr">
        <is>
          <t>10行 3列，源：None 备：</t>
        </is>
      </c>
      <c r="EF45" t="inlineStr">
        <is>
          <t>3行 19列，源：True 备：</t>
        </is>
      </c>
      <c r="EK45" t="inlineStr">
        <is>
          <t>5行 6列，源：12:30:45.120000 备：00:00:01.12346</t>
        </is>
      </c>
      <c r="EO45" t="inlineStr">
        <is>
          <t>5行 6列，源：12:30:45.120000 备：12:00:00.12346</t>
        </is>
      </c>
      <c r="EQ45" t="inlineStr">
        <is>
          <t>3行 19列，源：True 备：</t>
        </is>
      </c>
      <c r="ET45" t="inlineStr">
        <is>
          <t>5行 5列，源：23:59:59.123500 备：00:00:01.1235</t>
        </is>
      </c>
      <c r="EW45" t="inlineStr">
        <is>
          <t>5行 1列，源：23:59:59 备：18:10:06</t>
        </is>
      </c>
      <c r="EZ45" t="inlineStr">
        <is>
          <t>3行 19列，源：True 备：</t>
        </is>
      </c>
      <c r="FA45"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45" t="inlineStr">
        <is>
          <t>23行 0列，源：30 备：24</t>
        </is>
      </c>
      <c r="FD45" t="inlineStr">
        <is>
          <t>3行 19列，源：True 备：</t>
        </is>
      </c>
      <c r="FE45" t="inlineStr">
        <is>
          <t>4行 7列，源：9999-12-31 23:59:59.999999 +00:00 备：1971-05-11 00:00:00.000000 +14:00</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c_sdt列源备映射错误，源端为smalldatetime None位	期望更改为text	实际备端为smalldatetime None位</t>
        </is>
      </c>
      <c r="AC46" t="inlineStr">
        <is>
          <t>22行 1列，源：2000-05-11 14:30:00 备：2025-05-11 12:00:00</t>
        </is>
      </c>
      <c r="AK46"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6" t="inlineStr">
        <is>
          <t>4行 15列，源：1.23456789012345e-30 备：0.0000000000000</t>
        </is>
      </c>
      <c r="AV46" t="inlineStr">
        <is>
          <t>22行 0列，源：23 备：8</t>
        </is>
      </c>
      <c r="AX46" t="inlineStr">
        <is>
          <t>22行 1列，源：2025-01-01 00:00:00.233000 备：2002-06-11 23:59:59.993</t>
        </is>
      </c>
      <c r="AZ46" t="inlineStr">
        <is>
          <t>22行 0列，源：23 备：8</t>
        </is>
      </c>
      <c r="BA46" t="inlineStr">
        <is>
          <t>4行 15列，源：123.456789 备：0.0000000000000</t>
        </is>
      </c>
      <c r="BB46" t="inlineStr">
        <is>
          <t>22行 1列，源：2025-01-01 00:00:00.233000 备：2000-05-01 23:59:59.993</t>
        </is>
      </c>
      <c r="BC46" t="inlineStr">
        <is>
          <t>8行 2列，源：€¶I€¶                备：12345678901234567890</t>
        </is>
      </c>
      <c r="BD46" t="inlineStr">
        <is>
          <t>22行 0列，源：23 备：8</t>
        </is>
      </c>
      <c r="BH46"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6" t="inlineStr">
        <is>
          <t>4行 8列，源：9999-12-31 23:59:59.999999 备：2065-05-11 14:30:45.1234567</t>
        </is>
      </c>
      <c r="BO46" t="inlineStr">
        <is>
          <t>2行 3列，源：nan 备：</t>
        </is>
      </c>
      <c r="BQ46" t="inlineStr">
        <is>
          <t>4行 8列，源：9999-12-31 23:59:59.999999 备：2065-05-11 14:30:45.1234567</t>
        </is>
      </c>
      <c r="BR46" t="inlineStr">
        <is>
          <t>3行 10列，源：None 备：988</t>
        </is>
      </c>
      <c r="BT46"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6"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6" t="inlineStr">
        <is>
          <t>11行 0列，源：22 备：23</t>
        </is>
      </c>
      <c r="CA46" t="inlineStr">
        <is>
          <t>8行 2列，源：€¶I€¶ 备：12345678901234567890</t>
        </is>
      </c>
      <c r="CD46" t="inlineStr">
        <is>
          <t>4行 8列，源：9999-12-31 23:59:59.9999999 +00:00 备：1971-05-11 00:00:00.0000001 +14:00</t>
        </is>
      </c>
      <c r="CF46" t="inlineStr">
        <is>
          <t>4行 8列，源：9999-12-31 23:59:59.9999999 +00:00 备：1900-01-01 00:00:00.0000000 +00:00</t>
        </is>
      </c>
      <c r="CG46" t="inlineStr">
        <is>
          <t>4行 8列，源：9999-12-31 23:59:59.9999999 +00:00 备：1971-05-11 00:00:00.0000001 +14:00</t>
        </is>
      </c>
      <c r="CI46" t="inlineStr">
        <is>
          <t>11行 0列，源：54 备：3</t>
        </is>
      </c>
      <c r="CJ46" t="inlineStr">
        <is>
          <t>4行 8列，源：9999-12-31 23:59:59.9999999 +00:00 备：0001-01-01 00:00:00.0000000 +00:00</t>
        </is>
      </c>
      <c r="CL46" t="inlineStr">
        <is>
          <t>8行 8列，源：None 备：</t>
        </is>
      </c>
      <c r="CM46" t="inlineStr">
        <is>
          <t>4行 8列，源：12:30:45.100000 备：00:00:01.1234567</t>
        </is>
      </c>
      <c r="CN46" t="inlineStr">
        <is>
          <t>5行 7列，源：2063-05-11 10:30:45.123457 -04:00 备：2000-05-11 00:30:45.123457 +09:00</t>
        </is>
      </c>
      <c r="CO46" t="inlineStr">
        <is>
          <t>24行 0列，源：79 备：279</t>
        </is>
      </c>
      <c r="CU46" t="inlineStr">
        <is>
          <t>22行 1列，源：9999-12-31 备：2068-06-01</t>
        </is>
      </c>
      <c r="CW46" t="inlineStr">
        <is>
          <t>4行 0列，源：5 备：13</t>
        </is>
      </c>
      <c r="DI46" t="inlineStr">
        <is>
          <t>22行 0列，源：23 备：8</t>
        </is>
      </c>
      <c r="DJ46" t="inlineStr">
        <is>
          <t>4行 1列，源：nan 备：</t>
        </is>
      </c>
      <c r="DP46"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6" t="inlineStr">
        <is>
          <t>4行 8列，源：12:30:45.100000 备：00:00:01.1234567</t>
        </is>
      </c>
      <c r="DT46" t="inlineStr">
        <is>
          <t>5行 7列，源：12:30:45.120000 备：</t>
        </is>
      </c>
      <c r="DV46"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6" t="inlineStr">
        <is>
          <t>4行 8列，源：12:30:45.100000 备：00:00:01.1234567</t>
        </is>
      </c>
      <c r="EC46" t="inlineStr">
        <is>
          <t>11行 0列，源：22 备：23</t>
        </is>
      </c>
      <c r="EF46" t="inlineStr">
        <is>
          <t>4行 0列，源：5 备：13</t>
        </is>
      </c>
      <c r="EK46" t="inlineStr">
        <is>
          <t>5行 7列，源：12:30:45.120000 备：</t>
        </is>
      </c>
      <c r="EO46" t="inlineStr">
        <is>
          <t>5行 7列，源：09:12:34.123457 备：</t>
        </is>
      </c>
      <c r="EQ46" t="inlineStr">
        <is>
          <t>4行 0列，源：5 备：103</t>
        </is>
      </c>
      <c r="ET46" t="inlineStr">
        <is>
          <t>5行 6列，源：23:59:59.123460 备：</t>
        </is>
      </c>
      <c r="EW46" t="inlineStr">
        <is>
          <t>5行 2列，源：23:59:59.100000 备：18:10:06.1</t>
        </is>
      </c>
      <c r="EZ46" t="inlineStr">
        <is>
          <t>4行 0列，源：5 备：13</t>
        </is>
      </c>
      <c r="FA46" t="inlineStr">
        <is>
          <t>11行 0列，源：54 备：5</t>
        </is>
      </c>
      <c r="FB46" t="inlineStr">
        <is>
          <t>23行 1列，源：2079-06-05 23:59:00 备：2079-06-06 23:59:00</t>
        </is>
      </c>
      <c r="FD46" t="inlineStr">
        <is>
          <t>4行 0列，源：5 备：103</t>
        </is>
      </c>
      <c r="FE46" t="inlineStr">
        <is>
          <t>4行 8列，源：9999-12-31 23:59:59.9999999 +00:00 备：1971-05-11 00:00:00.0000001 +14:00</t>
        </is>
      </c>
    </row>
    <row r="47">
      <c r="A47" t="inlineStr">
        <is>
          <t>info_varbinary_dml_single_pk_urp</t>
        </is>
      </c>
      <c r="K47" t="inlineStr">
        <is>
          <t>[0;34m info_varbinary_dml_single_pk_urp [0m源备字段数相同，源端字段：4 	备端字段4</t>
        </is>
      </c>
      <c r="W47" s="16">
        <f>HYPERLINK("#2026041723hbase1!AF2","NO 源备存在差异，共15个")</f>
        <v/>
      </c>
      <c r="X47">
        <f>A47</f>
        <v/>
      </c>
      <c r="AC47" t="inlineStr">
        <is>
          <t>23行 0列，源：58 备：64</t>
        </is>
      </c>
      <c r="AK47"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7" t="inlineStr">
        <is>
          <t>4行 16列，源：1.2345669834560371e-20 备：0.000000</t>
        </is>
      </c>
      <c r="AV47" t="inlineStr">
        <is>
          <t>22行 1列，源：2025-01-01 00:00:00.233000 备：2068-05-11 14:30:30.000</t>
        </is>
      </c>
      <c r="AX47" t="inlineStr">
        <is>
          <t>23行 0列，源：24 备：167</t>
        </is>
      </c>
      <c r="AZ47" t="inlineStr">
        <is>
          <t>22行 1列，源：2025-01-01 00:00:00.233000 备：2068-05-11 14:30:30.000</t>
        </is>
      </c>
      <c r="BA47" t="inlineStr">
        <is>
          <t>4行 16列，源：1.2345669834560371e-20 备：0.000000</t>
        </is>
      </c>
      <c r="BB47" t="inlineStr">
        <is>
          <t>23行 0列，源：24 备：15</t>
        </is>
      </c>
      <c r="BC47" t="inlineStr">
        <is>
          <t>8行 2列，源：€¶I€¶                备：12345678901234567890</t>
        </is>
      </c>
      <c r="BD47" t="inlineStr">
        <is>
          <t>22行 1列，源：9999-12-31 23:59:59.997000 备：9999-12-31 23:59:59.997</t>
        </is>
      </c>
      <c r="BH47"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7" t="inlineStr">
        <is>
          <t>5行 0列，源：6 备：175</t>
        </is>
      </c>
      <c r="BO47" t="inlineStr">
        <is>
          <t>2行 4列，源：nan 备：</t>
        </is>
      </c>
      <c r="BQ47" t="inlineStr">
        <is>
          <t>5行 0列，源：6 备：2</t>
        </is>
      </c>
      <c r="BR47" t="inlineStr">
        <is>
          <t>3行 11列，源：None 备：987654321098765410987654321098765432</t>
        </is>
      </c>
      <c r="BT47"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7"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7" t="inlineStr">
        <is>
          <t>11行 1列，源：b'\x00' 备：00</t>
        </is>
      </c>
      <c r="CA47" t="inlineStr">
        <is>
          <t>8行 2列，源：€¶I€¶ 备：12345678901234567890</t>
        </is>
      </c>
      <c r="CD47" t="inlineStr">
        <is>
          <t>5行 0列，源：6 备：2</t>
        </is>
      </c>
      <c r="CF47" t="inlineStr">
        <is>
          <t>5行 0列，源：6 备：123</t>
        </is>
      </c>
      <c r="CG47" t="inlineStr">
        <is>
          <t>5行 0列，源：6 备：2</t>
        </is>
      </c>
      <c r="CI47" t="inlineStr">
        <is>
          <t>11行 1列，源：b' ' 备：00</t>
        </is>
      </c>
      <c r="CJ47" t="inlineStr">
        <is>
          <t>5行 0列，源：6 备：107</t>
        </is>
      </c>
      <c r="CL47" t="inlineStr">
        <is>
          <t>9行 0列，源：10 备：6</t>
        </is>
      </c>
      <c r="CM47" t="inlineStr">
        <is>
          <t>5行 0列，源：6 备：14</t>
        </is>
      </c>
      <c r="CN47" t="inlineStr">
        <is>
          <t>5行 8列，源：2063-05-11 10:30:45.1234567 -04:00 备：2000-05-11 00:30:45.1234567 +09:00</t>
        </is>
      </c>
      <c r="CO47" t="inlineStr">
        <is>
          <t>25行 0列，源：80 备：28</t>
        </is>
      </c>
      <c r="CU47" t="inlineStr">
        <is>
          <t>23行 0列，源：205 备：7</t>
        </is>
      </c>
      <c r="CW47" t="inlineStr">
        <is>
          <t>4行 1列，源：123.0 备：</t>
        </is>
      </c>
      <c r="DI47" t="inlineStr">
        <is>
          <t>22行 1列，源：2025-01-01 00:00:00.233000 备：2068-05-11 14:30:30.000</t>
        </is>
      </c>
      <c r="DJ47" t="inlineStr">
        <is>
          <t>4行 2列，源：nan 备：</t>
        </is>
      </c>
      <c r="DP47"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7" t="inlineStr">
        <is>
          <t>5行 0列，源：6 备：14</t>
        </is>
      </c>
      <c r="DT47" t="inlineStr">
        <is>
          <t>5行 8列，源：12:30:45.120000 备：00:00:01.1234567</t>
        </is>
      </c>
      <c r="DV47"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7" t="inlineStr">
        <is>
          <t>5行 0列，源：6 备：14</t>
        </is>
      </c>
      <c r="EC47" t="inlineStr">
        <is>
          <t>11行 1列，源：b'' 备：</t>
        </is>
      </c>
      <c r="EF47" t="inlineStr">
        <is>
          <t>4行 1列，源：0.0 备：</t>
        </is>
      </c>
      <c r="EK47" t="inlineStr">
        <is>
          <t>5行 8列，源：12:30:45.120000 备：00:00:01.1234567</t>
        </is>
      </c>
      <c r="EO47" t="inlineStr">
        <is>
          <t>5行 8列，源：12:30:45.120000 备：12:00:00.1234567</t>
        </is>
      </c>
      <c r="EQ47" t="inlineStr">
        <is>
          <t>4行 1列，源：0.0 备：</t>
        </is>
      </c>
      <c r="ET47" t="inlineStr">
        <is>
          <t>5行 7列，源：23:59:59.123457 备：00:00:01.123457</t>
        </is>
      </c>
      <c r="EW47" t="inlineStr">
        <is>
          <t>5行 3列，源：23:59:59.120000 备：18:10:06.12</t>
        </is>
      </c>
      <c r="EZ47" t="inlineStr">
        <is>
          <t>4行 1列，源：0.0 备：</t>
        </is>
      </c>
      <c r="FA47" t="inlineStr">
        <is>
          <t>11行 1列，源：b' ' 备：41</t>
        </is>
      </c>
      <c r="FB47" t="inlineStr">
        <is>
          <t>24行 0列，源：31 备：25</t>
        </is>
      </c>
      <c r="FD47" t="inlineStr">
        <is>
          <t>4行 1列，源：0.0 备：</t>
        </is>
      </c>
      <c r="FE47" t="inlineStr">
        <is>
          <t>5行 0列，源：6 备：2</t>
        </is>
      </c>
    </row>
    <row r="48">
      <c r="B48" t="inlineStr">
        <is>
          <t>YES</t>
        </is>
      </c>
      <c r="C48" t="inlineStr">
        <is>
          <t>NULL</t>
        </is>
      </c>
      <c r="D48" t="inlineStr">
        <is>
          <t>NULL</t>
        </is>
      </c>
      <c r="E48" t="inlineStr">
        <is>
          <t>NULL</t>
        </is>
      </c>
      <c r="F48" t="inlineStr">
        <is>
          <t>NULL</t>
        </is>
      </c>
      <c r="G48" t="inlineStr">
        <is>
          <t>NULL</t>
        </is>
      </c>
      <c r="H48" t="inlineStr">
        <is>
          <t>NULL</t>
        </is>
      </c>
      <c r="I48" t="inlineStr">
        <is>
          <t>YES!PK__info_var__3213E83F1C86CAFC</t>
        </is>
      </c>
      <c r="J48" t="inlineStr">
        <is>
          <t>YES! 主键相关索引</t>
        </is>
      </c>
      <c r="K48" t="inlineStr">
        <is>
          <t xml:space="preserve"> NO!  	 id列源备映射错误，源端为int None位	期望更改为text	实际备端为int None位</t>
        </is>
      </c>
      <c r="AC48" t="inlineStr">
        <is>
          <t>23行 1列，源：2068-05-11 14:31:00 备：2023-12-25 23:59:00</t>
        </is>
      </c>
      <c r="AK48" t="inlineStr">
        <is>
          <t>7行 0列，源：8 备：16</t>
        </is>
      </c>
      <c r="AT48" t="inlineStr">
        <is>
          <t>4行 18列，源：None 备：</t>
        </is>
      </c>
      <c r="AV48" t="inlineStr">
        <is>
          <t>23行 0列，源：24 备：9</t>
        </is>
      </c>
      <c r="AX48" t="inlineStr">
        <is>
          <t>23行 1列，源：2040-12-25 23:59:59.997000 备：2003-11-04 23:59:59.990</t>
        </is>
      </c>
      <c r="AZ48" t="inlineStr">
        <is>
          <t>23行 0列，源：24 备：9</t>
        </is>
      </c>
      <c r="BA48" t="inlineStr">
        <is>
          <t>4行 18列，源：None 备：</t>
        </is>
      </c>
      <c r="BB48" t="inlineStr">
        <is>
          <t>23行 1列，源：2040-12-25 23:59:59.997000 备：2001-04-09 23:59:59.993</t>
        </is>
      </c>
      <c r="BC48"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8" t="inlineStr">
        <is>
          <t>23行 0列，源：24 备：9</t>
        </is>
      </c>
      <c r="BH48" t="inlineStr">
        <is>
          <t>7行 0列，源：8 备：16</t>
        </is>
      </c>
      <c r="BM48" t="inlineStr">
        <is>
          <t>5行 1列，源：1945-05-11 14:30:45 备：9999-12-31 23:59:59</t>
        </is>
      </c>
      <c r="BO48" t="inlineStr">
        <is>
          <t>2行 15列，源：nan 备：</t>
        </is>
      </c>
      <c r="BQ48" t="inlineStr">
        <is>
          <t>5行 1列，源：1945-05-11 14:30:45 备：1900-01-01 00:00:00</t>
        </is>
      </c>
      <c r="BR48" t="inlineStr">
        <is>
          <t>3行 12列，源：None 备：0.98765432109874321098765432109876543200</t>
        </is>
      </c>
      <c r="BT48" t="inlineStr">
        <is>
          <t>7行 0列，源：8 备：23</t>
        </is>
      </c>
      <c r="BW48" t="inlineStr">
        <is>
          <t>7行 0列，源：8 备：16</t>
        </is>
      </c>
      <c r="BX48" t="inlineStr">
        <is>
          <t>11行 2列，源：b'\x00\x00\x00\x00\x00\x00\x00\x00\x00\x00\x00\x00\x00\x00\x00\x00\x00\x00\x00\x00' 备：0000000000000000000000000000000000000000</t>
        </is>
      </c>
      <c r="CA48"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8" t="inlineStr">
        <is>
          <t>5行 1列，源：2063-05-11 10:30:45 -04:00 备：1900-01-01 00:00:00 +00:00</t>
        </is>
      </c>
      <c r="CF48" t="inlineStr">
        <is>
          <t>5行 1列，源：2063-05-11 10:30:45 -04:00 备：2026-04-17 17:18:23 +08:00</t>
        </is>
      </c>
      <c r="CG48" t="inlineStr">
        <is>
          <t>5行 1列，源：2063-05-11 10:30:45 -04:00 备：1900-01-01 00:00:00 +00:00</t>
        </is>
      </c>
      <c r="CI48" t="inlineStr">
        <is>
          <t>11行 2列，源：b'                    ' 备：0000000000000000000000000000000000000000</t>
        </is>
      </c>
      <c r="CJ48" t="inlineStr">
        <is>
          <t>5行 1列，源：2063-05-11 10:30:45 -04:00 备：1933-05-11 15:30:45 +01:00</t>
        </is>
      </c>
      <c r="CL48" t="inlineStr">
        <is>
          <t>9行 2列，源：None 备：</t>
        </is>
      </c>
      <c r="CM48" t="inlineStr">
        <is>
          <t>5行 1列，源：12:30:45 备：12:00:00</t>
        </is>
      </c>
      <c r="CN48" t="inlineStr">
        <is>
          <t>6行 0列，源：7 备：3</t>
        </is>
      </c>
      <c r="CO48" t="inlineStr">
        <is>
          <t>25行 1列，源：1990-05-11 备：0001-01-02</t>
        </is>
      </c>
      <c r="CU48" t="inlineStr">
        <is>
          <t>23行 1列，源：2026-04-17 备：1970-01-01</t>
        </is>
      </c>
      <c r="CW48" t="inlineStr">
        <is>
          <t>4行 2列，源：12345.0 备：</t>
        </is>
      </c>
      <c r="DI48" t="inlineStr">
        <is>
          <t>23行 0列，源：24 备：9</t>
        </is>
      </c>
      <c r="DJ48" t="inlineStr">
        <is>
          <t>4行 3列，源：nan 备：</t>
        </is>
      </c>
      <c r="DP48" t="inlineStr">
        <is>
          <t>7行 0列，源：8 备：16</t>
        </is>
      </c>
      <c r="DR48" t="inlineStr">
        <is>
          <t>5行 1列，源：12:30:45 备：</t>
        </is>
      </c>
      <c r="DT48" t="inlineStr">
        <is>
          <t>6行 0列，源：7 备：14</t>
        </is>
      </c>
      <c r="DV48" t="inlineStr">
        <is>
          <t>7行 0列，源：8 备：23</t>
        </is>
      </c>
      <c r="EB48" t="inlineStr">
        <is>
          <t>5行 1列，源：12:30:45 备：</t>
        </is>
      </c>
      <c r="EC48" t="inlineStr">
        <is>
          <t>11行 2列，源：b'' 备：</t>
        </is>
      </c>
      <c r="EF48" t="inlineStr">
        <is>
          <t>4行 2列，源：0.0 备：</t>
        </is>
      </c>
      <c r="EK48" t="inlineStr">
        <is>
          <t>6行 0列，源：7 备：14</t>
        </is>
      </c>
      <c r="EO48" t="inlineStr">
        <is>
          <t>6行 0列，源：7 备：15</t>
        </is>
      </c>
      <c r="EQ48" t="inlineStr">
        <is>
          <t>4行 2列，源：0.0 备：</t>
        </is>
      </c>
      <c r="ET48" t="inlineStr">
        <is>
          <t>5行 8列，源：23:59:59.123456 备：</t>
        </is>
      </c>
      <c r="EW48" t="inlineStr">
        <is>
          <t>5行 4列，源：23:59:59.123000 备：18:10:06.123</t>
        </is>
      </c>
      <c r="EZ48" t="inlineStr">
        <is>
          <t>4行 2列，源：0.0 备：</t>
        </is>
      </c>
      <c r="FA48" t="inlineStr">
        <is>
          <t>11行 2列，源：b'          ' 备：5661726961626C65206C656E6774682062696E61</t>
        </is>
      </c>
      <c r="FB48" t="inlineStr">
        <is>
          <t>24行 1列，源：1900-01-02 00:00:00 备：2026-04-17 17:15:00</t>
        </is>
      </c>
      <c r="FD48" t="inlineStr">
        <is>
          <t>4行 2列，源：0.0 备：</t>
        </is>
      </c>
      <c r="FE48" t="inlineStr">
        <is>
          <t>5行 1列，源：2063-05-11 10:30:45 -04:00 备：1900-01-01 00:00:00 +00:00</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 xml:space="preserve"> NO!  	 c_varbinary列源备映射错误，源端为varbinary 1位	期望更改为text	实际备端为varbinary 1位</t>
        </is>
      </c>
      <c r="AC49" t="inlineStr">
        <is>
          <t>24行 0列，源：60 备：7</t>
        </is>
      </c>
      <c r="AK49" t="inlineStr">
        <is>
          <t>7行 1列，源：a 备：X</t>
        </is>
      </c>
      <c r="AT49" t="inlineStr">
        <is>
          <t>4行 19列，源：False 备：0</t>
        </is>
      </c>
      <c r="AV49" t="inlineStr">
        <is>
          <t>23行 1列，源：2040-12-25 23:59:59.997000 备：1981-05-11 14:30:59.000</t>
        </is>
      </c>
      <c r="AX49" t="inlineStr">
        <is>
          <t>24行 0列，源：51 备：168</t>
        </is>
      </c>
      <c r="AZ49" t="inlineStr">
        <is>
          <t>23行 1列，源：2040-12-25 23:59:59.997000 备：1981-05-11 14:30:59.000</t>
        </is>
      </c>
      <c r="BA49" t="inlineStr">
        <is>
          <t>4行 19列，源：True 备：0</t>
        </is>
      </c>
      <c r="BB49" t="inlineStr">
        <is>
          <t>24行 0列，源：103 备：16</t>
        </is>
      </c>
      <c r="BC49"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9" t="inlineStr">
        <is>
          <t>23行 1列，源：9999-12-31 23:59:59.997000 备：9999-12-31 23:59:59.997</t>
        </is>
      </c>
      <c r="BH49" t="inlineStr">
        <is>
          <t>7行 1列，源：a 备：X</t>
        </is>
      </c>
      <c r="BM49" t="inlineStr">
        <is>
          <t>5行 2列，源：1945-05-11 14:30:45.100000 备：9999-12-31 23:59:59.9</t>
        </is>
      </c>
      <c r="BO49" t="inlineStr">
        <is>
          <t>2行 16列，源：nan 备：</t>
        </is>
      </c>
      <c r="BQ49" t="inlineStr">
        <is>
          <t>5行 2列，源：1945-05-11 14:30:45.100000 备：1900-01-01 00:00:00.0</t>
        </is>
      </c>
      <c r="BR49" t="inlineStr">
        <is>
          <t>3行 13列，源：None 备：987654321098765432105432.1098542000</t>
        </is>
      </c>
      <c r="BT49" t="inlineStr">
        <is>
          <t>7行 1列，源：试 备：A</t>
        </is>
      </c>
      <c r="BW49" t="inlineStr">
        <is>
          <t>7行 1列，源：a 备：X</t>
        </is>
      </c>
      <c r="BX49"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9"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9" t="inlineStr">
        <is>
          <t>5行 2列，源：2063-05-11 10:30:45.1 -04:00 备：1900-01-01 00:00:00.0 +00:00</t>
        </is>
      </c>
      <c r="CF49" t="inlineStr">
        <is>
          <t>5行 2列，源：2063-05-11 10:30:45.1 -04:00 备：2026-04-17 17:18:22.8 +08:00</t>
        </is>
      </c>
      <c r="CG49" t="inlineStr">
        <is>
          <t>5行 2列，源：2063-05-11 10:30:45.1 -04:00 备：1900-01-01 00:00:00.0 +00:00</t>
        </is>
      </c>
      <c r="CI49"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9" t="inlineStr">
        <is>
          <t>5行 2列，源：2063-05-11 10:30:45.1 -04:00 备：1933-05-11 15:30:45.1 +01:00</t>
        </is>
      </c>
      <c r="CL49" t="inlineStr">
        <is>
          <t>9行 4列，源：None 备：</t>
        </is>
      </c>
      <c r="CM49" t="inlineStr">
        <is>
          <t>5行 2列，源：12:30:45.100000 备：</t>
        </is>
      </c>
      <c r="CN49" t="inlineStr">
        <is>
          <t>6行 1列，源：2063-03-12 02:00:00 -04:25 备：2000-05-11 00:30:45 +09:00</t>
        </is>
      </c>
      <c r="CO49" t="inlineStr">
        <is>
          <t>26行 0列，源：81 备：281</t>
        </is>
      </c>
      <c r="CU49" t="inlineStr">
        <is>
          <t>24行 0列，源：209 备：8</t>
        </is>
      </c>
      <c r="CW49" t="inlineStr">
        <is>
          <t>4行 3列，源：1234567890.0 备：</t>
        </is>
      </c>
      <c r="DI49" t="inlineStr">
        <is>
          <t>23行 1列，源：2040-12-25 23:59:59.997000 备：1981-05-11 14:30:59.000</t>
        </is>
      </c>
      <c r="DJ49" t="inlineStr">
        <is>
          <t>4行 4列，源：nan 备：</t>
        </is>
      </c>
      <c r="DP49" t="inlineStr">
        <is>
          <t>7行 1列，源：a 备：X</t>
        </is>
      </c>
      <c r="DR49" t="inlineStr">
        <is>
          <t>5行 2列，源：12:30:45.100000 备：12:00:00.1</t>
        </is>
      </c>
      <c r="DT49" t="inlineStr">
        <is>
          <t>6行 1列，源：12:30:45 备：</t>
        </is>
      </c>
      <c r="DV49" t="inlineStr">
        <is>
          <t>7行 1列，源：试 备：A</t>
        </is>
      </c>
      <c r="EB49" t="inlineStr">
        <is>
          <t>5行 2列，源：12:30:45.100000 备：12:00:00.1</t>
        </is>
      </c>
      <c r="EC49" t="inlineStr">
        <is>
          <t>11行 3列，源：b'' 备：</t>
        </is>
      </c>
      <c r="EF49" t="inlineStr">
        <is>
          <t>4行 3列，源：0.0 备：</t>
        </is>
      </c>
      <c r="EK49" t="inlineStr">
        <is>
          <t>6行 1列，源：12:30:45 备：</t>
        </is>
      </c>
      <c r="EO49" t="inlineStr">
        <is>
          <t>6行 1列，源：12:30:45 备：00:00:01</t>
        </is>
      </c>
      <c r="EQ49" t="inlineStr">
        <is>
          <t>4行 3列，源：0.0 备：</t>
        </is>
      </c>
      <c r="ET49" t="inlineStr">
        <is>
          <t>6行 0列，源：13 备：2</t>
        </is>
      </c>
      <c r="EW49" t="inlineStr">
        <is>
          <t>5行 5列，源：23:59:59.123500 备：18:10:06.1235</t>
        </is>
      </c>
      <c r="EZ49" t="inlineStr">
        <is>
          <t>4行 3列，源：0.0 备：</t>
        </is>
      </c>
      <c r="FA49"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49" t="inlineStr">
        <is>
          <t>25行 0列，源：32 备：26</t>
        </is>
      </c>
      <c r="FD49" t="inlineStr">
        <is>
          <t>4行 3列，源：0.0 备：</t>
        </is>
      </c>
      <c r="FE49" t="inlineStr">
        <is>
          <t>5行 2列，源：2063-05-11 10:30:45.1 -04:00 备：1900-01-01 00:00:00.0 +00:00</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c_varbinary_100列源备映射错误，源端为varbinary 100位	期望更改为text	实际备端为varbinary 100位</t>
        </is>
      </c>
      <c r="AC50" t="inlineStr">
        <is>
          <t>24行 1列，源：2079-06-05 23:59:00 备：2000-05-11 14:30:00</t>
        </is>
      </c>
      <c r="AK50" t="inlineStr">
        <is>
          <t>7行 1列，源：a 备：X</t>
        </is>
      </c>
      <c r="AT50" t="inlineStr">
        <is>
          <t>5行 0列，源：6 备：14</t>
        </is>
      </c>
      <c r="AX50" t="inlineStr">
        <is>
          <t>24行 1列，源：None 备：2004-12-24 23:59:59.990</t>
        </is>
      </c>
      <c r="BA50" t="inlineStr">
        <is>
          <t>5行 0列，源：6 备：14</t>
        </is>
      </c>
      <c r="BB50" t="inlineStr">
        <is>
          <t>24行 1列，源：1753-01-01 00:00:00 备：2002-06-11 23:59:59.993</t>
        </is>
      </c>
      <c r="BC50" t="inlineStr">
        <is>
          <t>9行 0列，源：10 备：9</t>
        </is>
      </c>
      <c r="BH50" t="inlineStr">
        <is>
          <t>7行 1列，源：a 备：X</t>
        </is>
      </c>
      <c r="BM50" t="inlineStr">
        <is>
          <t>5行 3列，源：1945-05-11 14:30:45.120000 备：9999-12-31 23:59:59.99</t>
        </is>
      </c>
      <c r="BO50" t="inlineStr">
        <is>
          <t>2行 17列，源：None 备：</t>
        </is>
      </c>
      <c r="BQ50" t="inlineStr">
        <is>
          <t>5行 3列，源：1945-05-11 14:30:45.120000 备：1900-01-01 00:00:00.00</t>
        </is>
      </c>
      <c r="BR50" t="inlineStr">
        <is>
          <t>3行 14列，源：None 备：1234567012456.78</t>
        </is>
      </c>
      <c r="BT50" t="inlineStr">
        <is>
          <t>7行 1列，源：试 备：A</t>
        </is>
      </c>
      <c r="BW50" t="inlineStr">
        <is>
          <t>7行 1列，源：a 备：X</t>
        </is>
      </c>
      <c r="BX50" t="inlineStr">
        <is>
          <t>12行 0列，源：23 备：24</t>
        </is>
      </c>
      <c r="CA50" t="inlineStr">
        <is>
          <t>9行 0列，源：10 备：9</t>
        </is>
      </c>
      <c r="CD50" t="inlineStr">
        <is>
          <t>5行 3列，源：2063-05-11 10:30:45.12 -04:00 备：1900-01-01 00:00:00.00 +00:00</t>
        </is>
      </c>
      <c r="CF50" t="inlineStr">
        <is>
          <t>5行 3列，源：2063-05-11 10:30:45.12 -04:00 备：2026-04-17 17:18:22.75 +08:00</t>
        </is>
      </c>
      <c r="CG50" t="inlineStr">
        <is>
          <t>5行 3列，源：2063-05-11 10:30:45.12 -04:00 备：1900-01-01 00:00:00.00 +00:00</t>
        </is>
      </c>
      <c r="CI50" t="inlineStr">
        <is>
          <t>12行 0列，源：55 备：4</t>
        </is>
      </c>
      <c r="CJ50" t="inlineStr">
        <is>
          <t>5行 3列，源：2063-05-11 10:30:45.12 -04:00 备：1933-05-11 15:30:45.12 +01:00</t>
        </is>
      </c>
      <c r="CL50" t="inlineStr">
        <is>
          <t>9行 6列，源：None 备：</t>
        </is>
      </c>
      <c r="CM50" t="inlineStr">
        <is>
          <t>5行 3列，源：12:30:45.120000 备：12:00:00.12</t>
        </is>
      </c>
      <c r="CN50" t="inlineStr">
        <is>
          <t>6行 2列，源：2063-03-12 02:00:00.0 -04:25 备：2000-05-11 00:30:45.1 +09:00</t>
        </is>
      </c>
      <c r="CO50" t="inlineStr">
        <is>
          <t>27行 0列，源：122 备：29</t>
        </is>
      </c>
      <c r="CU50" t="inlineStr">
        <is>
          <t>24行 1列，源：9999-12-30 备：0001-01-02</t>
        </is>
      </c>
      <c r="CW50" t="inlineStr">
        <is>
          <t>4行 4列，源：1234567890123456.0 备：</t>
        </is>
      </c>
      <c r="DJ50" t="inlineStr">
        <is>
          <t>4行 5列，源：None 备：</t>
        </is>
      </c>
      <c r="DP50" t="inlineStr">
        <is>
          <t>7行 1列，源：a 备：X</t>
        </is>
      </c>
      <c r="DR50" t="inlineStr">
        <is>
          <t>5行 3列，源：12:30:45.120000 备：</t>
        </is>
      </c>
      <c r="DT50" t="inlineStr">
        <is>
          <t>6行 2列，源：12:30:45.100000 备：12:00:00.1</t>
        </is>
      </c>
      <c r="DV50" t="inlineStr">
        <is>
          <t>7行 1列，源：试 备：A</t>
        </is>
      </c>
      <c r="EB50" t="inlineStr">
        <is>
          <t>5行 3列，源：12:30:45.120000 备：</t>
        </is>
      </c>
      <c r="EC50" t="inlineStr">
        <is>
          <t>12行 0列，源：23 备：24</t>
        </is>
      </c>
      <c r="EF50" t="inlineStr">
        <is>
          <t>4行 4列，源：0.0 备：</t>
        </is>
      </c>
      <c r="EK50" t="inlineStr">
        <is>
          <t>6行 2列，源：12:30:45.100000 备：12:00:00.1</t>
        </is>
      </c>
      <c r="EO50" t="inlineStr">
        <is>
          <t>6行 2列，源：12:30:45.100000 备：05:44:11.1</t>
        </is>
      </c>
      <c r="EQ50" t="inlineStr">
        <is>
          <t>4行 4列，源：0.0 备：</t>
        </is>
      </c>
      <c r="ET50" t="inlineStr">
        <is>
          <t>6行 1列，源：None 备：00:00:00</t>
        </is>
      </c>
      <c r="EW50" t="inlineStr">
        <is>
          <t>5行 6列，源：23:59:59.123460 备：18:10:06.12346</t>
        </is>
      </c>
      <c r="EZ50" t="inlineStr">
        <is>
          <t>4行 4列，源：0.0 备：</t>
        </is>
      </c>
      <c r="FA50" t="inlineStr">
        <is>
          <t>12行 0列，源：55 备：53</t>
        </is>
      </c>
      <c r="FB50" t="inlineStr">
        <is>
          <t>25行 1列，源：1990-11-26 00:01:00 备：2020-03-01 00:00:00</t>
        </is>
      </c>
      <c r="FD50" t="inlineStr">
        <is>
          <t>4行 4列，源：0.0 备：</t>
        </is>
      </c>
      <c r="FE50" t="inlineStr">
        <is>
          <t>5行 3列，源：2063-05-11 10:30:45.12 -04:00 备：1900-01-01 00:00:00.00 +00:00</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 xml:space="preserve"> NO!  	 c_varbinary_200列源备映射错误，源端为varbinary 200位	期望更改为text	实际备端为varbinary 200位</t>
        </is>
      </c>
      <c r="AC51" t="inlineStr">
        <is>
          <t>25行 0列，源：63 备：8</t>
        </is>
      </c>
      <c r="AK51" t="inlineStr">
        <is>
          <t xml:space="preserve">7行 2列，源：this is a testcaseyf 备：𧿹䗪䒦𠀀              </t>
        </is>
      </c>
      <c r="AT51" t="inlineStr">
        <is>
          <t>5行 2列，源：255.0 备：</t>
        </is>
      </c>
      <c r="AX51" t="inlineStr">
        <is>
          <t>25行 0列，源：52 备：169</t>
        </is>
      </c>
      <c r="BA51" t="inlineStr">
        <is>
          <t>5行 2列，源：0.0 备：</t>
        </is>
      </c>
      <c r="BB51" t="inlineStr">
        <is>
          <t>25行 0列，源：106 备：17</t>
        </is>
      </c>
      <c r="BC51" t="inlineStr">
        <is>
          <t>9行 1列，源：￥ 备：英</t>
        </is>
      </c>
      <c r="BH51" t="inlineStr">
        <is>
          <t xml:space="preserve">7行 2列，源：this is a testcaseyf 备：𧿹䗪䒦𠀀              </t>
        </is>
      </c>
      <c r="BM51" t="inlineStr">
        <is>
          <t>5行 4列，源：1945-05-11 14:30:45.123000 备：9999-12-31 23:59:59.999</t>
        </is>
      </c>
      <c r="BO51" t="inlineStr">
        <is>
          <t>2行 18列，源：None 备：</t>
        </is>
      </c>
      <c r="BQ51" t="inlineStr">
        <is>
          <t>5行 4列，源：1945-05-11 14:30:45.123000 备：1900-01-01 00:00:00.000</t>
        </is>
      </c>
      <c r="BR51" t="inlineStr">
        <is>
          <t>3行 15列，源：nan 备：</t>
        </is>
      </c>
      <c r="BT51" t="inlineStr">
        <is>
          <t>7行 2列，源：更新生僻字                备：THIS IS A TESTCASEYF</t>
        </is>
      </c>
      <c r="BW51" t="inlineStr">
        <is>
          <t>7行 2列，源：this is a test 备：𧿹䗪䒦𠀀</t>
        </is>
      </c>
      <c r="BX51" t="inlineStr">
        <is>
          <t>12行 1列，源：b'\x00' 备：20</t>
        </is>
      </c>
      <c r="CA51" t="inlineStr">
        <is>
          <t>9行 1列，源：￥ 备：英</t>
        </is>
      </c>
      <c r="CD51" t="inlineStr">
        <is>
          <t>5行 4列，源：2063-05-11 10:30:45.123 -04:00 备：1900-01-01 00:00:00.000 +00:00</t>
        </is>
      </c>
      <c r="CF51" t="inlineStr">
        <is>
          <t>5行 4列，源：2063-05-11 10:30:45.123 -04:00 备：2026-04-17 17:18:22.755 +08:00</t>
        </is>
      </c>
      <c r="CG51" t="inlineStr">
        <is>
          <t>5行 4列，源：2063-05-11 10:30:45.123 -04:00 备：1900-01-01 00:00:00.000 +00:00</t>
        </is>
      </c>
      <c r="CI51" t="inlineStr">
        <is>
          <t>12行 1列，源：b'A' 备：20</t>
        </is>
      </c>
      <c r="CJ51" t="inlineStr">
        <is>
          <t>5行 4列，源：2063-05-11 10:30:45.123 -04:00 备：1933-05-11 15:30:45.123 +01:00</t>
        </is>
      </c>
      <c r="CL51" t="inlineStr">
        <is>
          <t>9行 8列，源：None 备：</t>
        </is>
      </c>
      <c r="CM51" t="inlineStr">
        <is>
          <t>5行 4列，源：12:30:45.120000 备：</t>
        </is>
      </c>
      <c r="CN51" t="inlineStr">
        <is>
          <t>6行 3列，源：2063-03-12 02:00:00.00 -04:25 备：2000-05-11 00:30:45.12 +09:00</t>
        </is>
      </c>
      <c r="CO51" t="inlineStr">
        <is>
          <t>27行 1列，源：1900-01-01 备：9999-12-30</t>
        </is>
      </c>
      <c r="CU51" t="inlineStr">
        <is>
          <t>25行 0列，源：211 备：9</t>
        </is>
      </c>
      <c r="CW51" t="inlineStr">
        <is>
          <t>4行 15列，源：6.62607015e-34 备：</t>
        </is>
      </c>
      <c r="DJ51" t="inlineStr">
        <is>
          <t>4行 6列，源：None 备：</t>
        </is>
      </c>
      <c r="DP51" t="inlineStr">
        <is>
          <t>7行 2列，源：this is a testcaseyf 备：𧿹䗪䒦𠀀</t>
        </is>
      </c>
      <c r="DR51" t="inlineStr">
        <is>
          <t>5行 4列，源：12:30:45.120000 备：12:00:00.123</t>
        </is>
      </c>
      <c r="DT51" t="inlineStr">
        <is>
          <t>6行 3列，源：12:30:45.120000 备：</t>
        </is>
      </c>
      <c r="DV51" t="inlineStr">
        <is>
          <t>7行 2列，源：更新生僻字 备：THIS IS A TESTCASEYF</t>
        </is>
      </c>
      <c r="EB51" t="inlineStr">
        <is>
          <t>5行 4列，源：12:30:45.120000 备：12:00:00.123</t>
        </is>
      </c>
      <c r="EC51" t="inlineStr">
        <is>
          <t>12行 1列，源：b'' 备：20</t>
        </is>
      </c>
      <c r="EF51" t="inlineStr">
        <is>
          <t>4行 5列，源：None 备：-457</t>
        </is>
      </c>
      <c r="EK51" t="inlineStr">
        <is>
          <t>6行 3列，源：12:30:45.120000 备：</t>
        </is>
      </c>
      <c r="EO51" t="inlineStr">
        <is>
          <t>6行 3列，源：12:30:45.120000 备：00:00:01.12</t>
        </is>
      </c>
      <c r="EQ51" t="inlineStr">
        <is>
          <t>4行 5列，源：None 备：</t>
        </is>
      </c>
      <c r="ET51" t="inlineStr">
        <is>
          <t>6行 3列，源：None 备：00:00:00.00</t>
        </is>
      </c>
      <c r="EW51" t="inlineStr">
        <is>
          <t>5行 7列，源：23:59:59.123457 备：18:10:06.123457</t>
        </is>
      </c>
      <c r="EZ51" t="inlineStr">
        <is>
          <t>4行 5列，源：None 备：-457</t>
        </is>
      </c>
      <c r="FA51" t="inlineStr">
        <is>
          <t>12行 1列，源：b'A' 备：</t>
        </is>
      </c>
      <c r="FB51" t="inlineStr">
        <is>
          <t>26行 0列，源：33 备：27</t>
        </is>
      </c>
      <c r="FD51" t="inlineStr">
        <is>
          <t>4行 5列，源：None 备：</t>
        </is>
      </c>
      <c r="FE51" t="inlineStr">
        <is>
          <t>5行 4列，源：2063-05-11 10:30:45.123 -04:00 备：1900-01-01 00:00:00.000 +00:00</t>
        </is>
      </c>
    </row>
    <row r="52">
      <c r="A52" t="inlineStr">
        <is>
          <t>info_xml_dml_single_pk_irp</t>
        </is>
      </c>
      <c r="K52" t="inlineStr">
        <is>
          <t>[0;34m info_xml_dml_single_pk_irp [0m源备字段数相同，源端字段：2 	备端字段2</t>
        </is>
      </c>
      <c r="W52" s="16">
        <f>HYPERLINK("#2026041723hbase1!AG2","NO 源备存在差异，共1个")</f>
        <v/>
      </c>
      <c r="X52">
        <f>A52</f>
        <v/>
      </c>
      <c r="AC52" t="inlineStr">
        <is>
          <t>25行 1列，源：2025-05-11 12:00:00 备：2068-05-11 14:31:00</t>
        </is>
      </c>
      <c r="AK52" t="inlineStr">
        <is>
          <t xml:space="preserve">7行 2列，源：this is a testcaseyf 备：𧿹䗪䒦𠀀              </t>
        </is>
      </c>
      <c r="AT52" t="inlineStr">
        <is>
          <t>5行 5列，源：None 备：</t>
        </is>
      </c>
      <c r="AX52" t="inlineStr">
        <is>
          <t>25行 1列，源：1900-01-01 00:00:00 备：1753-01-02 00:00:00.000</t>
        </is>
      </c>
      <c r="BA52" t="inlineStr">
        <is>
          <t>5行 3列，源：0 备：123456</t>
        </is>
      </c>
      <c r="BB52" t="inlineStr">
        <is>
          <t>25行 1列，源：2020-02-29 19:27:31.123000 备：2003-11-04 23:59:59.990</t>
        </is>
      </c>
      <c r="BC52" t="inlineStr">
        <is>
          <t>9行 1列，源：￥ 备：英</t>
        </is>
      </c>
      <c r="BH52" t="inlineStr">
        <is>
          <t xml:space="preserve">7行 2列，源：this is a testcaseyf 备：𧿹䗪䒦𠀀              </t>
        </is>
      </c>
      <c r="BM52" t="inlineStr">
        <is>
          <t>5行 5列，源：1945-05-11 14:30:45.123500 备：9999-12-31 23:59:59.9999</t>
        </is>
      </c>
      <c r="BO52" t="inlineStr">
        <is>
          <t>2行 19列，源：None 备：</t>
        </is>
      </c>
      <c r="BQ52" t="inlineStr">
        <is>
          <t>5行 5列，源：1945-05-11 14:30:45.123500 备：1900-01-01 00:00:00.0000</t>
        </is>
      </c>
      <c r="BR52" t="inlineStr">
        <is>
          <t>3行 16列，源：nan 备：</t>
        </is>
      </c>
      <c r="BT52" t="inlineStr">
        <is>
          <t>7行 2列，源：更新生僻字                备：THIS IS A TESTCASEYF</t>
        </is>
      </c>
      <c r="BW52" t="inlineStr">
        <is>
          <t>7行 2列，源：this is a test 备：𧿹䗪䒦𠀀</t>
        </is>
      </c>
      <c r="BX52" t="inlineStr">
        <is>
          <t>12行 2列，源：b'\x00\x00\x00\x00\x00\x00\x00\x00\x00\x00\x00\x00\x00\x00\x00\x00\x00\x00\x00\x00' 备：2020202020202020202020202020202020202020</t>
        </is>
      </c>
      <c r="CA52" t="inlineStr">
        <is>
          <t>9行 1列，源：￥ 备：英</t>
        </is>
      </c>
      <c r="CD52" t="inlineStr">
        <is>
          <t>5行 5列，源：2063-05-11 10:30:45.1235 -04:00 备：1900-01-01 00:00:00.0000 +00:00</t>
        </is>
      </c>
      <c r="CF52" t="inlineStr">
        <is>
          <t>5行 5列，源：2063-05-11 10:30:45.1235 -04:00 备：2026-04-17 17:18:22.7550 +08:00</t>
        </is>
      </c>
      <c r="CG52" t="inlineStr">
        <is>
          <t>5行 5列，源：2063-05-11 10:30:45.1235 -04:00 备：1900-01-01 00:00:00.0000 +00:00</t>
        </is>
      </c>
      <c r="CI52" t="inlineStr">
        <is>
          <t>12行 2列，源：b'Variable length bina' 备：2020202020202020202020202020202020202020</t>
        </is>
      </c>
      <c r="CJ52" t="inlineStr">
        <is>
          <t>5行 5列，源：2063-05-11 10:30:45.1235 -04:00 备：1933-05-11 15:30:45.1235 +01:00</t>
        </is>
      </c>
      <c r="CL52" t="inlineStr">
        <is>
          <t>10行 0列，源：11 备：7</t>
        </is>
      </c>
      <c r="CM52" t="inlineStr">
        <is>
          <t>5行 5列，源：12:30:45.120000 备：12:00:00.1235</t>
        </is>
      </c>
      <c r="CN52" t="inlineStr">
        <is>
          <t>6行 4列，源：2063-03-12 02:00:00.000 -04:25 备：2000-05-11 00:30:45.123 +09:00</t>
        </is>
      </c>
      <c r="CO52" t="inlineStr">
        <is>
          <t>28行 0列，源：123 备：3</t>
        </is>
      </c>
      <c r="CU52" t="inlineStr">
        <is>
          <t>25行 1列，源：2068-06-01 备：9999-12-30</t>
        </is>
      </c>
      <c r="CW52" t="inlineStr">
        <is>
          <t>4行 16列，源：299792448.0 备：</t>
        </is>
      </c>
      <c r="DJ52" t="inlineStr">
        <is>
          <t>4行 7列，源：None 备：</t>
        </is>
      </c>
      <c r="DP52" t="inlineStr">
        <is>
          <t>7行 2列，源：this is a testcaseyf 备：𧿹䗪䒦𠀀</t>
        </is>
      </c>
      <c r="DR52" t="inlineStr">
        <is>
          <t>5行 5列，源：12:30:45.120000 备：</t>
        </is>
      </c>
      <c r="DT52" t="inlineStr">
        <is>
          <t>6行 4列，源：12:30:45.123000 备：12:00:00.123</t>
        </is>
      </c>
      <c r="DV52" t="inlineStr">
        <is>
          <t>7行 2列，源：更新生僻字 备：THIS IS A TESTCASEYF</t>
        </is>
      </c>
      <c r="EB52" t="inlineStr">
        <is>
          <t>5行 5列，源：12:30:45.120000 备：</t>
        </is>
      </c>
      <c r="EC52" t="inlineStr">
        <is>
          <t>12行 2列，源：b'' 备：20202020202020202020</t>
        </is>
      </c>
      <c r="EF52" t="inlineStr">
        <is>
          <t>4行 6列，源：None 备：-123456780123456781234589012345678</t>
        </is>
      </c>
      <c r="EK52" t="inlineStr">
        <is>
          <t>6行 4列，源：12:30:45.123000 备：12:00:00.123</t>
        </is>
      </c>
      <c r="EO52" t="inlineStr">
        <is>
          <t>6行 4列，源：12:30:45.123000 备：05:44:11.123</t>
        </is>
      </c>
      <c r="EQ52" t="inlineStr">
        <is>
          <t>4行 6列，源：None 备：</t>
        </is>
      </c>
      <c r="ET52" t="inlineStr">
        <is>
          <t>6行 5列，源：None 备：00:00:00.0000</t>
        </is>
      </c>
      <c r="EW52" t="inlineStr">
        <is>
          <t>5行 8列，源：23:59:59.123456 备：18:10:06.1234567</t>
        </is>
      </c>
      <c r="EZ52" t="inlineStr">
        <is>
          <t>4行 6列，源：None 备：-123456780123456781234589012345678</t>
        </is>
      </c>
      <c r="FA52" t="inlineStr">
        <is>
          <t>12行 2列，源：b'Variable length bina' 备：</t>
        </is>
      </c>
      <c r="FB52" t="inlineStr">
        <is>
          <t>26行 1列，源：2025-05-11 12:00:00 备：2000-05-11 14:30:00</t>
        </is>
      </c>
      <c r="FD52" t="inlineStr">
        <is>
          <t>4行 6列，源：None 备：</t>
        </is>
      </c>
      <c r="FE52" t="inlineStr">
        <is>
          <t>5行 5列，源：2063-05-11 10:30:45.1235 -04:00 备：1900-01-01 00:00:00.0000 +00:00</t>
        </is>
      </c>
    </row>
    <row r="53">
      <c r="B53" t="inlineStr">
        <is>
          <t>YES</t>
        </is>
      </c>
      <c r="C53" t="inlineStr">
        <is>
          <t>NULL</t>
        </is>
      </c>
      <c r="D53" t="inlineStr">
        <is>
          <t>NULL</t>
        </is>
      </c>
      <c r="E53" t="inlineStr">
        <is>
          <t>NULL</t>
        </is>
      </c>
      <c r="F53" t="inlineStr">
        <is>
          <t>NULL</t>
        </is>
      </c>
      <c r="G53" t="inlineStr">
        <is>
          <t>NULL</t>
        </is>
      </c>
      <c r="H53" t="inlineStr">
        <is>
          <t>NULL</t>
        </is>
      </c>
      <c r="I53" t="inlineStr">
        <is>
          <t>YES!PK__info_xml__3213E83F91795AB0</t>
        </is>
      </c>
      <c r="J53" t="inlineStr">
        <is>
          <t>YES! 主键相关索引</t>
        </is>
      </c>
      <c r="K53" t="inlineStr">
        <is>
          <t xml:space="preserve"> NO!  	 id列源备映射错误，源端为int None位	期望更改为text	实际备端为int None位</t>
        </is>
      </c>
      <c r="AC53" t="inlineStr">
        <is>
          <t>26行 0列，源：64 备：9</t>
        </is>
      </c>
      <c r="AK53"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3" t="inlineStr">
        <is>
          <t>5行 6列，源：None 备：99999999999999999999999999999999</t>
        </is>
      </c>
      <c r="AX53" t="inlineStr">
        <is>
          <t>26行 0列，源：53 备：17</t>
        </is>
      </c>
      <c r="BA53" t="inlineStr">
        <is>
          <t>5行 4列，源：0 备：1000000</t>
        </is>
      </c>
      <c r="BB53" t="inlineStr">
        <is>
          <t>26行 0列，源：107 备：18</t>
        </is>
      </c>
      <c r="BC53" t="inlineStr">
        <is>
          <t xml:space="preserve">9行 2列，源：𧿹䗪䒦𠀀               备：€¶I€¶               </t>
        </is>
      </c>
      <c r="BH53"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3" t="inlineStr">
        <is>
          <t>5行 6列，源：1945-05-11 14:30:45.123460 备：9999-12-31 23:59:59.99999</t>
        </is>
      </c>
      <c r="BO53" t="inlineStr">
        <is>
          <t>3行 0列，源：13 备：14</t>
        </is>
      </c>
      <c r="BQ53" t="inlineStr">
        <is>
          <t>5行 6列，源：1945-05-11 14:30:45.123460 备：1900-01-01 00:00:00.00000</t>
        </is>
      </c>
      <c r="BR53" t="inlineStr">
        <is>
          <t>3行 17列，源：None 备：</t>
        </is>
      </c>
      <c r="BT53"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3"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3"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53" t="inlineStr">
        <is>
          <t>9行 2列，源：𧿹䗪䒦𠀀 备：€¶I€¶</t>
        </is>
      </c>
      <c r="CD53" t="inlineStr">
        <is>
          <t>5行 6列，源：2063-05-11 10:30:45.12346 -04:00 备：1900-01-01 00:00:00.00000 +00:00</t>
        </is>
      </c>
      <c r="CF53" t="inlineStr">
        <is>
          <t>5行 6列，源：2063-05-11 10:30:45.12346 -04:00 备：2026-04-17 17:18:22.75495 +08:00</t>
        </is>
      </c>
      <c r="CG53" t="inlineStr">
        <is>
          <t>5行 6列，源：2063-05-11 10:30:45.12346 -04:00 备：1900-01-01 00:00:00.00000 +00:00</t>
        </is>
      </c>
      <c r="CI53"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53" t="inlineStr">
        <is>
          <t>5行 6列，源：2063-05-11 10:30:45.12346 -04:00 备：1933-05-11 15:30:45.12346 +01:00</t>
        </is>
      </c>
      <c r="CL53" t="inlineStr">
        <is>
          <t>10行 2列，源：None 备：</t>
        </is>
      </c>
      <c r="CM53" t="inlineStr">
        <is>
          <t>5行 6列，源：12:30:45.120000 备：</t>
        </is>
      </c>
      <c r="CN53" t="inlineStr">
        <is>
          <t>6行 5列，源：2063-03-12 02:00:00.0000 -04:25 备：2000-05-11 00:30:45.1235 +09:00</t>
        </is>
      </c>
      <c r="CO53" t="inlineStr">
        <is>
          <t>29行 0列，源：126 备：30</t>
        </is>
      </c>
      <c r="CW53" t="inlineStr">
        <is>
          <t>4行 19列，源：True 备：</t>
        </is>
      </c>
      <c r="DJ53" t="inlineStr">
        <is>
          <t>4行 9列，源：None 备：</t>
        </is>
      </c>
      <c r="DP53"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3" t="inlineStr">
        <is>
          <t>5行 6列，源：12:30:45.120000 备：12:00:00.12346</t>
        </is>
      </c>
      <c r="DT53" t="inlineStr">
        <is>
          <t>6行 5列，源：12:30:45.123000 备：</t>
        </is>
      </c>
      <c r="DV53"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3" t="inlineStr">
        <is>
          <t>5行 6列，源：12:30:45.120000 备：12:00:00.12346</t>
        </is>
      </c>
      <c r="EC53"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53" t="inlineStr">
        <is>
          <t>4行 7列，源：None 备：-0.45678901234792345678901456789010000000</t>
        </is>
      </c>
      <c r="EK53" t="inlineStr">
        <is>
          <t>6行 5列，源：12:30:45.123000 备：</t>
        </is>
      </c>
      <c r="EO53" t="inlineStr">
        <is>
          <t>6行 5列，源：12:30:45.123000 备：00:00:01.1235</t>
        </is>
      </c>
      <c r="EQ53" t="inlineStr">
        <is>
          <t>4行 7列，源：None 备：</t>
        </is>
      </c>
      <c r="ET53" t="inlineStr">
        <is>
          <t>6行 7列，源：None 备：00:00:00.000000</t>
        </is>
      </c>
      <c r="EW53" t="inlineStr">
        <is>
          <t>6行 0列，源：13 备：4</t>
        </is>
      </c>
      <c r="EZ53" t="inlineStr">
        <is>
          <t>4行 7列，源：None 备：-0.45678901234792345678901456789010000000</t>
        </is>
      </c>
      <c r="FA53" t="inlineStr">
        <is>
          <t>12行 3列，源：b'TestTestTestTestTestTestTestTestTestTestTestTestTestTestTestTestTestTestTestTestTestTestTestTestTestTestTestTestTestTestTestTestTestTestTestTestTestTestTestTestTestTestTestTestTestTestTestTestTestTest' 备：</t>
        </is>
      </c>
      <c r="FB53" t="inlineStr">
        <is>
          <t>27行 0列，源：34 备：28</t>
        </is>
      </c>
      <c r="FD53" t="inlineStr">
        <is>
          <t>4行 7列，源：None 备：</t>
        </is>
      </c>
      <c r="FE53" t="inlineStr">
        <is>
          <t>5行 6列，源：2063-05-11 10:30:45.12346 -04:00 备：1900-01-01 00:00:00.00000 +00:00</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 xml:space="preserve"> NO!  	 c_xml列源备映射错误，源端为xml -1位	期望更改为text	实际备端为xml -1位</t>
        </is>
      </c>
      <c r="AC54" t="inlineStr">
        <is>
          <t>26行 1列，源：2023-12-25 23:59:00 备：1981-05-11 14:31:00</t>
        </is>
      </c>
      <c r="AK54"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4" t="inlineStr">
        <is>
          <t>5行 7列，源：None 备：0.99999999999999999999999999999900000000</t>
        </is>
      </c>
      <c r="AX54" t="inlineStr">
        <is>
          <t>26行 1列，源：1753-01-01 00:00:00 备：2003-11-04 23:59:59.990</t>
        </is>
      </c>
      <c r="BA54" t="inlineStr">
        <is>
          <t>5行 5列，源：None 备：</t>
        </is>
      </c>
      <c r="BB54" t="inlineStr">
        <is>
          <t>26行 1列，源：2000-05-11 14:30:29 备：2004-12-24 23:59:59.990</t>
        </is>
      </c>
      <c r="BC54" t="inlineStr">
        <is>
          <t xml:space="preserve">9行 2列，源：𧿹䗪䒦𠀀               备：€¶I€¶               </t>
        </is>
      </c>
      <c r="BH54"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4" t="inlineStr">
        <is>
          <t>5行 7列，源：1945-05-11 14:30:45.123457 备：9999-12-31 23:59:59.999999</t>
        </is>
      </c>
      <c r="BO54" t="inlineStr">
        <is>
          <t>3行 1列，源：nan 备：</t>
        </is>
      </c>
      <c r="BQ54" t="inlineStr">
        <is>
          <t>5行 7列，源：1945-05-11 14:30:45.123457 备：1900-01-01 00:00:00.000000</t>
        </is>
      </c>
      <c r="BR54" t="inlineStr">
        <is>
          <t>3行 18列，源：None 备：</t>
        </is>
      </c>
      <c r="BT54"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4"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4" t="inlineStr">
        <is>
          <t>13行 0列，源：24 备：25</t>
        </is>
      </c>
      <c r="CA54" t="inlineStr">
        <is>
          <t>9行 2列，源：𧿹䗪䒦𠀀 备：€¶I€¶</t>
        </is>
      </c>
      <c r="CD54" t="inlineStr">
        <is>
          <t>5行 7列，源：2063-05-11 10:30:45.123457 -04:00 备：1900-01-01 00:00:00.000000 +00:00</t>
        </is>
      </c>
      <c r="CF54" t="inlineStr">
        <is>
          <t>5行 7列，源：2063-05-11 10:30:45.123457 -04:00 备：2026-04-17 17:18:22.754952 +08:00</t>
        </is>
      </c>
      <c r="CG54" t="inlineStr">
        <is>
          <t>5行 7列，源：2063-05-11 10:30:45.123457 -04:00 备：1900-01-01 00:00:00.000000 +00:00</t>
        </is>
      </c>
      <c r="CI54" t="inlineStr">
        <is>
          <t>13行 0列，源：56 备：5</t>
        </is>
      </c>
      <c r="CJ54" t="inlineStr">
        <is>
          <t>5行 7列，源：2063-05-11 10:30:45.123457 -04:00 备：1933-05-11 15:30:45.123457 +01:00</t>
        </is>
      </c>
      <c r="CL54" t="inlineStr">
        <is>
          <t>10行 4列，源：None 备：</t>
        </is>
      </c>
      <c r="CM54" t="inlineStr">
        <is>
          <t>5行 7列，源：12:30:45.120000 备：12:00:00.123457</t>
        </is>
      </c>
      <c r="CN54" t="inlineStr">
        <is>
          <t>6行 6列，源：2063-03-12 02:00:00.00000 -04:25 备：2000-05-11 00:30:45.12346 +09:00</t>
        </is>
      </c>
      <c r="CO54" t="inlineStr">
        <is>
          <t>29行 1列，源：2020-02-29 备：1990-05-11</t>
        </is>
      </c>
      <c r="CW54" t="inlineStr">
        <is>
          <t>5行 0列，源：6 备：14</t>
        </is>
      </c>
      <c r="DJ54" t="inlineStr">
        <is>
          <t>4行 10列，源：None 备：</t>
        </is>
      </c>
      <c r="DP54"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4" t="inlineStr">
        <is>
          <t>5行 7列，源：12:30:45.120000 备：</t>
        </is>
      </c>
      <c r="DT54" t="inlineStr">
        <is>
          <t>6行 6列，源：12:30:45.123000 备：12:00:00.12346</t>
        </is>
      </c>
      <c r="DV54"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4" t="inlineStr">
        <is>
          <t>5行 7列，源：12:30:45.120000 备：</t>
        </is>
      </c>
      <c r="EC54" t="inlineStr">
        <is>
          <t>13行 0列，源：24 备：25</t>
        </is>
      </c>
      <c r="EF54" t="inlineStr">
        <is>
          <t>4行 8列，源：None 备：-123456789012347890345678.9874321000</t>
        </is>
      </c>
      <c r="EK54" t="inlineStr">
        <is>
          <t>6行 6列，源：12:30:45.123000 备：12:00:00.12346</t>
        </is>
      </c>
      <c r="EO54" t="inlineStr">
        <is>
          <t>6行 6列，源：12:30:45.123000 备：05:44:11.12346</t>
        </is>
      </c>
      <c r="EQ54" t="inlineStr">
        <is>
          <t>4行 8列，源：None 备：</t>
        </is>
      </c>
      <c r="ET54" t="inlineStr">
        <is>
          <t>7行 0列，源：14 备：4</t>
        </is>
      </c>
      <c r="EW54" t="inlineStr">
        <is>
          <t>6行 1列，源：None 备：09:12:34</t>
        </is>
      </c>
      <c r="EZ54" t="inlineStr">
        <is>
          <t>4行 8列，源：None 备：-123456789012347890345678.9874321000</t>
        </is>
      </c>
      <c r="FA54" t="inlineStr">
        <is>
          <t>13行 0列，源：56 备：54</t>
        </is>
      </c>
      <c r="FB54" t="inlineStr">
        <is>
          <t>27行 1列，源：2023-12-25 23:59:00 备：2068-05-11 14:31:00</t>
        </is>
      </c>
      <c r="FD54" t="inlineStr">
        <is>
          <t>4行 8列，源：None 备：</t>
        </is>
      </c>
      <c r="FE54" t="inlineStr">
        <is>
          <t>5行 7列，源：2063-05-11 10:30:45.123457 -04:00 备：1900-01-01 00:00:00.000000 +00:00</t>
        </is>
      </c>
    </row>
    <row r="55">
      <c r="A55" t="inlineStr">
        <is>
          <t>info_sdt_dml_batch1_pk_urp2</t>
        </is>
      </c>
      <c r="K55" t="inlineStr">
        <is>
          <t>[0;34m info_sdt_dml_batch1_pk_urp2 [0m源备字段数相同，源端字段：2 	备端字段2</t>
        </is>
      </c>
      <c r="W55" s="16">
        <f>HYPERLINK("#2026041723hbase1!AH2","NO 源备存在差异，共25个")</f>
        <v/>
      </c>
      <c r="X55">
        <f>A55</f>
        <v/>
      </c>
      <c r="AK55" t="inlineStr">
        <is>
          <t>8行 0列，源：9 备：2</t>
        </is>
      </c>
      <c r="AT55" t="inlineStr">
        <is>
          <t>5行 8列，源：None 备：9999999999999999999999.9999990000</t>
        </is>
      </c>
      <c r="AX55" t="inlineStr">
        <is>
          <t>27行 0列，源：54 备：171</t>
        </is>
      </c>
      <c r="BA55" t="inlineStr">
        <is>
          <t>5行 6列，源：None 备：99999999999999999999999999999999</t>
        </is>
      </c>
      <c r="BB55" t="inlineStr">
        <is>
          <t>27行 0列，源：109 备：19</t>
        </is>
      </c>
      <c r="BC55"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5" t="inlineStr">
        <is>
          <t>8行 0列，源：9 备：2</t>
        </is>
      </c>
      <c r="BM55" t="inlineStr">
        <is>
          <t>5行 8列，源：1945-05-11 14:30:45.123456 备：9999-12-31 23:59:59.9999999</t>
        </is>
      </c>
      <c r="BO55" t="inlineStr">
        <is>
          <t>3行 2列，源：nan 备：</t>
        </is>
      </c>
      <c r="BQ55" t="inlineStr">
        <is>
          <t>5行 8列，源：1945-05-11 14:30:45.123456 备：1900-01-01 00:00:00.0000000</t>
        </is>
      </c>
      <c r="BR55" t="inlineStr">
        <is>
          <t>3行 19列，源：None 备：</t>
        </is>
      </c>
      <c r="BT55" t="inlineStr">
        <is>
          <t>8行 0列，源：21 备：24</t>
        </is>
      </c>
      <c r="BW55" t="inlineStr">
        <is>
          <t>8行 0列，源：9 备：2</t>
        </is>
      </c>
      <c r="BX55" t="inlineStr">
        <is>
          <t>13行 1列，源：b' ' 备：41</t>
        </is>
      </c>
      <c r="CA55"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5" t="inlineStr">
        <is>
          <t>5行 8列，源：2063-05-11 10:30:45.1234567 -04:00 备：1900-01-01 00:00:00.0000000 +00:00</t>
        </is>
      </c>
      <c r="CF55" t="inlineStr">
        <is>
          <t>5行 8列，源：2063-05-11 10:30:45.1234567 -04:00 备：2026-04-17 17:18:22.7549521 +08:00</t>
        </is>
      </c>
      <c r="CG55" t="inlineStr">
        <is>
          <t>5行 8列，源：2063-05-11 10:30:45.1234567 -04:00 备：1900-01-01 00:00:00.0000000 +00:00</t>
        </is>
      </c>
      <c r="CI55" t="inlineStr">
        <is>
          <t>13行 1列，源：b'\xaf' 备：41</t>
        </is>
      </c>
      <c r="CJ55" t="inlineStr">
        <is>
          <t>5行 8列，源：2063-05-11 10:30:45.1234567 -04:00 备：1933-05-11 15:30:45.1234567 +01:00</t>
        </is>
      </c>
      <c r="CL55" t="inlineStr">
        <is>
          <t>10行 6列，源：None 备：</t>
        </is>
      </c>
      <c r="CM55" t="inlineStr">
        <is>
          <t>5行 8列，源：12:30:45.120000 备：</t>
        </is>
      </c>
      <c r="CN55" t="inlineStr">
        <is>
          <t>6行 7列，源：2063-03-12 02:00:00.000000 -04:25 备：2000-05-11 00:30:45.123457 +09:00</t>
        </is>
      </c>
      <c r="CO55" t="inlineStr">
        <is>
          <t>30行 0列，源：127 备：31</t>
        </is>
      </c>
      <c r="CW55" t="inlineStr">
        <is>
          <t>5行 1列，源：nan 备：</t>
        </is>
      </c>
      <c r="DJ55" t="inlineStr">
        <is>
          <t>4行 11列，源：None 备：</t>
        </is>
      </c>
      <c r="DP55" t="inlineStr">
        <is>
          <t>8行 0列，源：9 备：2</t>
        </is>
      </c>
      <c r="DR55" t="inlineStr">
        <is>
          <t>5行 8列，源：12:30:45.120000 备：12:00:00.1234567</t>
        </is>
      </c>
      <c r="DT55" t="inlineStr">
        <is>
          <t>6行 7列，源：12:30:45.123000 备：</t>
        </is>
      </c>
      <c r="DV55" t="inlineStr">
        <is>
          <t>8行 0列，源：21 备：24</t>
        </is>
      </c>
      <c r="EB55" t="inlineStr">
        <is>
          <t>5行 8列，源：12:30:45.120000 备：12:00:00.1234567</t>
        </is>
      </c>
      <c r="EC55" t="inlineStr">
        <is>
          <t>13行 1列，源：b' ' 备：41</t>
        </is>
      </c>
      <c r="EF55" t="inlineStr">
        <is>
          <t>4行 9列，源：None 备：-98743298765.4321</t>
        </is>
      </c>
      <c r="EK55" t="inlineStr">
        <is>
          <t>6行 7列，源：12:30:45.123000 备：</t>
        </is>
      </c>
      <c r="EO55" t="inlineStr">
        <is>
          <t>6行 7列，源：12:30:45.123000 备：00:00:01.123457</t>
        </is>
      </c>
      <c r="EQ55" t="inlineStr">
        <is>
          <t>4行 9列，源：None 备：</t>
        </is>
      </c>
      <c r="ET55" t="inlineStr">
        <is>
          <t>7行 1列，源：None 备：12:30:45</t>
        </is>
      </c>
      <c r="EW55" t="inlineStr">
        <is>
          <t>6行 2列，源：00:00:01.100000 备：12:30:45.0</t>
        </is>
      </c>
      <c r="EZ55" t="inlineStr">
        <is>
          <t>4行 9列，源：None 备：-98743298765.4321</t>
        </is>
      </c>
      <c r="FA55" t="inlineStr">
        <is>
          <t>13行 1列，源：b'\\' 备：20</t>
        </is>
      </c>
      <c r="FB55" t="inlineStr">
        <is>
          <t>28行 0列，源：77 备：29</t>
        </is>
      </c>
      <c r="FD55" t="inlineStr">
        <is>
          <t>4行 9列，源：None 备：</t>
        </is>
      </c>
      <c r="FE55" t="inlineStr">
        <is>
          <t>5行 8列，源：2063-05-11 10:30:45.1234567 -04:00 备：1900-01-01 00:00:00.0000000 +00:00</t>
        </is>
      </c>
    </row>
    <row r="56">
      <c r="B56" t="inlineStr">
        <is>
          <t>YES</t>
        </is>
      </c>
      <c r="C56" t="inlineStr">
        <is>
          <t>NULL</t>
        </is>
      </c>
      <c r="D56" t="inlineStr">
        <is>
          <t>NULL</t>
        </is>
      </c>
      <c r="E56" t="inlineStr">
        <is>
          <t>NULL</t>
        </is>
      </c>
      <c r="F56" t="inlineStr">
        <is>
          <t>NULL</t>
        </is>
      </c>
      <c r="G56" t="inlineStr">
        <is>
          <t>NULL</t>
        </is>
      </c>
      <c r="H56" t="inlineStr">
        <is>
          <t>NULL</t>
        </is>
      </c>
      <c r="I56" t="inlineStr">
        <is>
          <t>YES!PK__info_sdt__3213E83FAE7332A4</t>
        </is>
      </c>
      <c r="J56" t="inlineStr">
        <is>
          <t>YES! 主键相关索引</t>
        </is>
      </c>
      <c r="K56" t="inlineStr">
        <is>
          <t xml:space="preserve"> NO!  	 id列源备映射错误，源端为int None位	期望更改为text	实际备端为int None位</t>
        </is>
      </c>
      <c r="AK56" t="inlineStr">
        <is>
          <t xml:space="preserve">8行 1列，源：Y 备： </t>
        </is>
      </c>
      <c r="AT56" t="inlineStr">
        <is>
          <t>5行 10列，源：None 备：100000000000000</t>
        </is>
      </c>
      <c r="AX56" t="inlineStr">
        <is>
          <t>27行 1列，源：9999-12-31 23:59:59.997000 备：2023-05-11 00:00:00.123</t>
        </is>
      </c>
      <c r="BA56" t="inlineStr">
        <is>
          <t>5行 7列，源：None 备：0.99999999999999999999999999999900000000</t>
        </is>
      </c>
      <c r="BB56" t="inlineStr">
        <is>
          <t>27行 1列，源：1981-05-11 14:30:59 备：1753-01-02 00:00:00.000</t>
        </is>
      </c>
      <c r="BC56"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6" t="inlineStr">
        <is>
          <t xml:space="preserve">8行 1列，源：Y 备： </t>
        </is>
      </c>
      <c r="BM56" t="inlineStr">
        <is>
          <t>6行 0列，源：7 备：176</t>
        </is>
      </c>
      <c r="BO56" t="inlineStr">
        <is>
          <t>3行 3列，源：nan 备：</t>
        </is>
      </c>
      <c r="BQ56" t="inlineStr">
        <is>
          <t>6行 0列，源：7 备：203</t>
        </is>
      </c>
      <c r="BR56" t="inlineStr">
        <is>
          <t>4行 0列，源：6 备：13</t>
        </is>
      </c>
      <c r="BT56" t="inlineStr">
        <is>
          <t>8行 1列，源：None 备：6</t>
        </is>
      </c>
      <c r="BW56" t="inlineStr">
        <is>
          <t>8行 1列，源：Y 备：</t>
        </is>
      </c>
      <c r="BX56" t="inlineStr">
        <is>
          <t>13行 2列，源：b'                    ' 备：5661726961626C65206C656E6774682062696E61</t>
        </is>
      </c>
      <c r="CA56"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6" t="inlineStr">
        <is>
          <t>6行 0列，源：7 备：3</t>
        </is>
      </c>
      <c r="CF56" t="inlineStr">
        <is>
          <t>6行 0列，源：7 备：124</t>
        </is>
      </c>
      <c r="CG56" t="inlineStr">
        <is>
          <t>6行 0列，源：7 备：3</t>
        </is>
      </c>
      <c r="CI56" t="inlineStr">
        <is>
          <t>13行 2列，源：b'h\x00\x85\xcb\x87\xdd\x92\xbb\x17\x9eD}\x9fS\xb74\x1c^d\x80' 备：5661726961626C65206C656E6774682062696E61</t>
        </is>
      </c>
      <c r="CJ56" t="inlineStr">
        <is>
          <t>6行 0列，源：7 备：108</t>
        </is>
      </c>
      <c r="CL56" t="inlineStr">
        <is>
          <t>10行 8列，源：None 备：</t>
        </is>
      </c>
      <c r="CM56" t="inlineStr">
        <is>
          <t>6行 0列，源：7 备：2</t>
        </is>
      </c>
      <c r="CN56" t="inlineStr">
        <is>
          <t>6行 8列，源：2063-03-12 02:00:00.0000000 -04:25 备：2000-05-11 00:30:45.1234567 +09:00</t>
        </is>
      </c>
      <c r="CO56" t="inlineStr">
        <is>
          <t>30行 1列，源：1970-01-01 备：2068-06-01</t>
        </is>
      </c>
      <c r="CW56" t="inlineStr">
        <is>
          <t>5行 2列，源：nan 备：</t>
        </is>
      </c>
      <c r="DJ56" t="inlineStr">
        <is>
          <t>4行 12列，源：None 备：</t>
        </is>
      </c>
      <c r="DP56" t="inlineStr">
        <is>
          <t>8行 1列，源：Y 备：</t>
        </is>
      </c>
      <c r="DR56" t="inlineStr">
        <is>
          <t>6行 0列，源：7 备：15</t>
        </is>
      </c>
      <c r="DT56" t="inlineStr">
        <is>
          <t>6行 8列，源：12:30:45.123000 备：12:00:00.1234567</t>
        </is>
      </c>
      <c r="DV56" t="inlineStr">
        <is>
          <t>8行 1列，源：None 备：6</t>
        </is>
      </c>
      <c r="EB56" t="inlineStr">
        <is>
          <t>6行 0列，源：7 备：15</t>
        </is>
      </c>
      <c r="EC56" t="inlineStr">
        <is>
          <t>13行 2列，源：b'          ' 备：5661726961626C65206C656E6774682062696E61</t>
        </is>
      </c>
      <c r="EF56" t="inlineStr">
        <is>
          <t>4行 10列，源：None 备：-321</t>
        </is>
      </c>
      <c r="EK56" t="inlineStr">
        <is>
          <t>6行 8列，源：12:30:45.123000 备：12:00:00.1234567</t>
        </is>
      </c>
      <c r="EO56" t="inlineStr">
        <is>
          <t>6行 8列，源：12:30:45.123000 备：05:44:11.1234567</t>
        </is>
      </c>
      <c r="EQ56" t="inlineStr">
        <is>
          <t>4行 10列，源：None 备：</t>
        </is>
      </c>
      <c r="ET56" t="inlineStr">
        <is>
          <t>7行 2列，源：12:00:00.100000 备：12:30:45.0</t>
        </is>
      </c>
      <c r="EW56" t="inlineStr">
        <is>
          <t>6行 3列，源：None 备：09:12:34.12</t>
        </is>
      </c>
      <c r="EZ56" t="inlineStr">
        <is>
          <t>4行 10列，源：None 备：-321</t>
        </is>
      </c>
      <c r="FA56" t="inlineStr">
        <is>
          <t>13行 2列，源：b'mC\xac\x05\xc6\x08)\xcb5\xa6]H\xc3U\xae\xa1\x03\x1a\xd7f\xe6\xf6\\I\xceM,\xbe\xe4\x9d\x10N:\xc8\xc8}Mj\xcez\xd6\x1d\xf1O\x0e\xc0*$\x14\xaa\xc5\x1d?\xf9\xad]q\x1eq\xda\x9b\xf7\xa5\xa1o\xac;\xcbT*\x12\xc8,\xc1\xe5\xfe\x1b\x8fN\x14v\xc6\xd9w\xda\xc6\xfaFx\xc8\xc3=k\xb6w\xae\xbde\xf6,' 备：20202020202020202020</t>
        </is>
      </c>
      <c r="FB56" t="inlineStr">
        <is>
          <t>28行 1列，源：2000-05-11 14:30:00 备：1981-05-11 14:31:00</t>
        </is>
      </c>
      <c r="FD56" t="inlineStr">
        <is>
          <t>4行 10列，源：None 备：</t>
        </is>
      </c>
      <c r="FE56" t="inlineStr">
        <is>
          <t>6行 0列，源：7 备：3</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 xml:space="preserve"> NO!  	 c_sdt列源备映射错误，源端为smalldatetime None位	期望更改为text	实际备端为smalldatetime None位</t>
        </is>
      </c>
      <c r="AK57" t="inlineStr">
        <is>
          <t xml:space="preserve">8行 1列，源：Y 备： </t>
        </is>
      </c>
      <c r="AT57" t="inlineStr">
        <is>
          <t>5行 11列，源：None 备：999999999999999999999</t>
        </is>
      </c>
      <c r="AX57" t="inlineStr">
        <is>
          <t>28行 0列，源：55 备：172</t>
        </is>
      </c>
      <c r="BA57" t="inlineStr">
        <is>
          <t>5行 8列，源：None 备：9999999999999999999999.9999990000</t>
        </is>
      </c>
      <c r="BB57" t="inlineStr">
        <is>
          <t>28行 0列，源：110 备：2</t>
        </is>
      </c>
      <c r="BH57" t="inlineStr">
        <is>
          <t xml:space="preserve">8行 1列，源：Y 备： </t>
        </is>
      </c>
      <c r="BM57" t="inlineStr">
        <is>
          <t>6行 1列，源：2065-05-11 14:30:45 备：1945-05-11 14:30:45</t>
        </is>
      </c>
      <c r="BO57" t="inlineStr">
        <is>
          <t>3行 4列，源：nan 备：</t>
        </is>
      </c>
      <c r="BQ57" t="inlineStr">
        <is>
          <t>6行 1列，源：2065-05-11 14:30:45 备：2026-04-17 17:17:33</t>
        </is>
      </c>
      <c r="BR57" t="inlineStr">
        <is>
          <t>4行 1列，源：127.0 备：</t>
        </is>
      </c>
      <c r="BT57" t="inlineStr">
        <is>
          <t>8行 2列，源：None 备：12345678901234567890</t>
        </is>
      </c>
      <c r="BW57" t="inlineStr">
        <is>
          <t>8行 1列，源：Y 备：</t>
        </is>
      </c>
      <c r="BX57"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57" t="inlineStr">
        <is>
          <t>6行 1列，源：1933-05-11 15:30:45 +01:00 备：2026-04-17 17:18:21 +08:00</t>
        </is>
      </c>
      <c r="CF57" t="inlineStr">
        <is>
          <t>6行 1列，源：1933-05-11 15:30:45 +01:00 备：0001-01-01 00:00:00 +00:00</t>
        </is>
      </c>
      <c r="CG57" t="inlineStr">
        <is>
          <t>6行 1列，源：1933-05-11 15:30:45 +01:00 备：2026-04-17 17:18:32 +08:00</t>
        </is>
      </c>
      <c r="CI57"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57" t="inlineStr">
        <is>
          <t>6行 1列，源：1933-05-11 15:30:45 +01:00 备：2000-05-11 00:30:45 +09:00</t>
        </is>
      </c>
      <c r="CL57" t="inlineStr">
        <is>
          <t>11行 0列，源：12 备：8</t>
        </is>
      </c>
      <c r="CM57" t="inlineStr">
        <is>
          <t>6行 1列，源：12:30:45 备：00:00:00</t>
        </is>
      </c>
      <c r="CN57" t="inlineStr">
        <is>
          <t>7行 0列，源：8 备：4</t>
        </is>
      </c>
      <c r="CO57" t="inlineStr">
        <is>
          <t>31行 0列，源：128 备：4</t>
        </is>
      </c>
      <c r="CW57" t="inlineStr">
        <is>
          <t>5行 3列，源：nan 备：</t>
        </is>
      </c>
      <c r="DJ57" t="inlineStr">
        <is>
          <t>4行 13列，源：None 备：</t>
        </is>
      </c>
      <c r="DP57" t="inlineStr">
        <is>
          <t>8行 1列，源：Y 备：</t>
        </is>
      </c>
      <c r="DR57" t="inlineStr">
        <is>
          <t>6行 1列，源：12:30:45 备：00:00:01</t>
        </is>
      </c>
      <c r="DT57" t="inlineStr">
        <is>
          <t>7行 0列，源：8 备：15</t>
        </is>
      </c>
      <c r="DV57" t="inlineStr">
        <is>
          <t>8行 2列，源：None 备：12345678901234567890</t>
        </is>
      </c>
      <c r="EB57" t="inlineStr">
        <is>
          <t>6行 1列，源：12:30:45 备：00:00:01</t>
        </is>
      </c>
      <c r="EC57"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57" t="inlineStr">
        <is>
          <t>4行 11列，源：None 备：-987654321096543210987654321098765432</t>
        </is>
      </c>
      <c r="EK57" t="inlineStr">
        <is>
          <t>7行 0列，源：8 备：15</t>
        </is>
      </c>
      <c r="EO57" t="inlineStr">
        <is>
          <t>7行 0列，源：8 备：16</t>
        </is>
      </c>
      <c r="EQ57" t="inlineStr">
        <is>
          <t>4行 11列，源：None 备：</t>
        </is>
      </c>
      <c r="ET57" t="inlineStr">
        <is>
          <t>7行 3列，源：None 备：12:30:45.00</t>
        </is>
      </c>
      <c r="EW57" t="inlineStr">
        <is>
          <t>6行 4列，源：00:00:01.123000 备：12:30:45.000</t>
        </is>
      </c>
      <c r="EZ57" t="inlineStr">
        <is>
          <t>4行 11列，源：None 备：-987654321096543210987654321098765432</t>
        </is>
      </c>
      <c r="FA57"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57" t="inlineStr">
        <is>
          <t>29行 0列，源：78 备：3</t>
        </is>
      </c>
      <c r="FD57" t="inlineStr">
        <is>
          <t>4行 11列，源：None 备：</t>
        </is>
      </c>
      <c r="FE57" t="inlineStr">
        <is>
          <t>6行 1列，源：1933-05-11 15:30:45 +01:00 备：2026-04-17 16:56:53 +08:00</t>
        </is>
      </c>
    </row>
    <row r="58">
      <c r="A58" t="inlineStr">
        <is>
          <t>info_varbinary_dml_single_pk_drp</t>
        </is>
      </c>
      <c r="K58" t="inlineStr">
        <is>
          <t>[0;34m info_varbinary_dml_single_pk_drp [0m源备字段数相同，源端字段：4 	备端字段4</t>
        </is>
      </c>
      <c r="W58" s="16">
        <f>HYPERLINK("#2026041723hbase1!AI2","NO 源备存在差异，共6个")</f>
        <v/>
      </c>
      <c r="X58">
        <f>A58</f>
        <v/>
      </c>
      <c r="AK58" t="inlineStr">
        <is>
          <t xml:space="preserve">8行 2列，源：上海英方股份有限公司           备：                    </t>
        </is>
      </c>
      <c r="AT58" t="inlineStr">
        <is>
          <t>5行 12列，源：None 备：0.99999999999999999999999999900000000000</t>
        </is>
      </c>
      <c r="AX58" t="inlineStr">
        <is>
          <t>28行 1列，源：2026-04-17 17:16:25.287000 备：2024-05-11 12:00:00.567</t>
        </is>
      </c>
      <c r="BA58" t="inlineStr">
        <is>
          <t>5行 10列，源：None 备：100000000000000</t>
        </is>
      </c>
      <c r="BB58" t="inlineStr">
        <is>
          <t>28行 1列，源：1996-03-03 23:59:59.997000 备：1900-01-01 00:00:00.000</t>
        </is>
      </c>
      <c r="BH58" t="inlineStr">
        <is>
          <t xml:space="preserve">8行 2列，源：上海英方股份有限公司           备：                    </t>
        </is>
      </c>
      <c r="BM58" t="inlineStr">
        <is>
          <t>6行 2列，源：2065-05-11 14:30:45.100000 备：1945-05-11 14:30:45.1</t>
        </is>
      </c>
      <c r="BO58" t="inlineStr">
        <is>
          <t>3行 15列，源：nan 备：</t>
        </is>
      </c>
      <c r="BQ58" t="inlineStr">
        <is>
          <t>6行 2列，源：2065-05-11 14:30:45.100000 备：2026-04-17 17:17:33.4</t>
        </is>
      </c>
      <c r="BR58" t="inlineStr">
        <is>
          <t>4行 2列，源：0.0 备：</t>
        </is>
      </c>
      <c r="BT58"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58" t="inlineStr">
        <is>
          <t>8行 2列，源：上海英方股份有限公司 备：</t>
        </is>
      </c>
      <c r="BX58" t="inlineStr">
        <is>
          <t>14行 0列，源：25 备：26</t>
        </is>
      </c>
      <c r="CD58" t="inlineStr">
        <is>
          <t>6行 2列，源：1933-05-11 15:30:45.1 +01:00 备：2026-04-17 17:18:20.6 +08:00</t>
        </is>
      </c>
      <c r="CF58" t="inlineStr">
        <is>
          <t>6行 2列，源：1933-05-11 15:30:45.1 +01:00 备：0001-01-01 00:00:00.0 +00:00</t>
        </is>
      </c>
      <c r="CG58" t="inlineStr">
        <is>
          <t>6行 2列，源：1933-05-11 15:30:45.1 +01:00 备：2026-04-17 17:18:31.5 +08:00</t>
        </is>
      </c>
      <c r="CI58" t="inlineStr">
        <is>
          <t>14行 0列，源：57 备：53</t>
        </is>
      </c>
      <c r="CJ58" t="inlineStr">
        <is>
          <t>6行 2列，源：1933-05-11 15:30:45.1 +01:00 备：2000-05-11 00:30:45.1 +09:00</t>
        </is>
      </c>
      <c r="CL58" t="inlineStr">
        <is>
          <t>11行 2列，源：None 备：</t>
        </is>
      </c>
      <c r="CM58" t="inlineStr">
        <is>
          <t>6行 2列，源：12:30:45.100000 备：00:00:00.0</t>
        </is>
      </c>
      <c r="CN58" t="inlineStr">
        <is>
          <t>7行 1列，源：2000-05-11 00:30:45 +09:00 备：0001-01-01 00:00:00 +00:00</t>
        </is>
      </c>
      <c r="CO58" t="inlineStr">
        <is>
          <t>31行 1列，源：0001-01-02 备：9999-12-31</t>
        </is>
      </c>
      <c r="CW58" t="inlineStr">
        <is>
          <t>5行 4列，源：nan 备：</t>
        </is>
      </c>
      <c r="DJ58" t="inlineStr">
        <is>
          <t>4行 14列，源：None 备：</t>
        </is>
      </c>
      <c r="DP58" t="inlineStr">
        <is>
          <t>8行 2列，源：上海英方股份有限公司 备：</t>
        </is>
      </c>
      <c r="DR58" t="inlineStr">
        <is>
          <t>6行 2列，源：12:30:45.100000 备：</t>
        </is>
      </c>
      <c r="DT58" t="inlineStr">
        <is>
          <t>7行 1列，源：12:30:45 备：00:00:01</t>
        </is>
      </c>
      <c r="DV58"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58" t="inlineStr">
        <is>
          <t>6行 2列，源：12:30:45.100000 备：</t>
        </is>
      </c>
      <c r="EC58" t="inlineStr">
        <is>
          <t>14行 0列，源：25 备：26</t>
        </is>
      </c>
      <c r="EF58" t="inlineStr">
        <is>
          <t>4行 12列，源：None 备：-0.12345690123456712345678901234567800000</t>
        </is>
      </c>
      <c r="EK58" t="inlineStr">
        <is>
          <t>7行 1列，源：12:30:45 备：00:00:01</t>
        </is>
      </c>
      <c r="EO58" t="inlineStr">
        <is>
          <t>7行 1列，源：09:12:34 备：12:00:00</t>
        </is>
      </c>
      <c r="EQ58" t="inlineStr">
        <is>
          <t>4行 12列，源：None 备：</t>
        </is>
      </c>
      <c r="ET58" t="inlineStr">
        <is>
          <t>7行 4列，源：12:00:00.123000 备：12:30:45.000</t>
        </is>
      </c>
      <c r="EW58" t="inlineStr">
        <is>
          <t>6行 5列，源：None 备：09:12:34.1235</t>
        </is>
      </c>
      <c r="EZ58" t="inlineStr">
        <is>
          <t>4行 12列，源：None 备：-0.12345690123456712345678901234567800000</t>
        </is>
      </c>
      <c r="FA58" t="inlineStr">
        <is>
          <t>14行 0列，源：57 备：55</t>
        </is>
      </c>
      <c r="FB58" t="inlineStr">
        <is>
          <t>29行 1列，源：2068-05-11 14:31:00 备：1900-01-01 00:00:00</t>
        </is>
      </c>
      <c r="FD58" t="inlineStr">
        <is>
          <t>4行 12列，源：None 备：</t>
        </is>
      </c>
      <c r="FE58" t="inlineStr">
        <is>
          <t>6行 2列，源：1933-05-11 15:30:45.1 +01:00 备：2026-04-17 16:56:52.8 +08:00</t>
        </is>
      </c>
    </row>
    <row r="59">
      <c r="B59" t="inlineStr">
        <is>
          <t>YES</t>
        </is>
      </c>
      <c r="C59" t="inlineStr">
        <is>
          <t>NULL</t>
        </is>
      </c>
      <c r="D59" t="inlineStr">
        <is>
          <t>NULL</t>
        </is>
      </c>
      <c r="E59" t="inlineStr">
        <is>
          <t>NULL</t>
        </is>
      </c>
      <c r="F59" t="inlineStr">
        <is>
          <t>NULL</t>
        </is>
      </c>
      <c r="G59" t="inlineStr">
        <is>
          <t>NULL</t>
        </is>
      </c>
      <c r="H59" t="inlineStr">
        <is>
          <t>NULL</t>
        </is>
      </c>
      <c r="I59" t="inlineStr">
        <is>
          <t>YES!PK__info_var__3213E83F8A98BEC2</t>
        </is>
      </c>
      <c r="J59" t="inlineStr">
        <is>
          <t>YES! 主键相关索引</t>
        </is>
      </c>
      <c r="K59" t="inlineStr">
        <is>
          <t xml:space="preserve"> NO!  	 id列源备映射错误，源端为int None位	期望更改为text	实际备端为int None位</t>
        </is>
      </c>
      <c r="AK59" t="inlineStr">
        <is>
          <t xml:space="preserve">8行 2列，源：上海英方股份有限公司           备：                    </t>
        </is>
      </c>
      <c r="AT59" t="inlineStr">
        <is>
          <t>5行 13列，源：None 备：999999999999999999999.9999990000</t>
        </is>
      </c>
      <c r="AX59" t="inlineStr">
        <is>
          <t>29行 0列，源：56 备：173</t>
        </is>
      </c>
      <c r="BA59" t="inlineStr">
        <is>
          <t>5行 11列，源：None 备：999999999999999999999</t>
        </is>
      </c>
      <c r="BB59" t="inlineStr">
        <is>
          <t>29行 0列，源：111 备：20</t>
        </is>
      </c>
      <c r="BH59" t="inlineStr">
        <is>
          <t xml:space="preserve">8行 2列，源：上海英方股份有限公司           备：                    </t>
        </is>
      </c>
      <c r="BM59" t="inlineStr">
        <is>
          <t>6行 3列，源：2065-05-11 14:30:45.120000 备：1945-05-11 14:30:45.12</t>
        </is>
      </c>
      <c r="BO59" t="inlineStr">
        <is>
          <t>3行 16列，源：nan 备：</t>
        </is>
      </c>
      <c r="BQ59" t="inlineStr">
        <is>
          <t>6行 3列，源：2065-05-11 14:30:45.120000 备：2026-04-17 17:17:33.41</t>
        </is>
      </c>
      <c r="BR59" t="inlineStr">
        <is>
          <t>4行 3列，源：0.0 备：</t>
        </is>
      </c>
      <c r="BT59" t="inlineStr">
        <is>
          <t>9行 0列，源：22 备：25</t>
        </is>
      </c>
      <c r="BW59" t="inlineStr">
        <is>
          <t>8行 2列，源：上海英方股份有限公司 备：</t>
        </is>
      </c>
      <c r="BX59" t="inlineStr">
        <is>
          <t>14行 1列，源：b'A' 备：70</t>
        </is>
      </c>
      <c r="CD59" t="inlineStr">
        <is>
          <t>6行 3列，源：1933-05-11 15:30:45.12 +01:00 备：2026-04-17 17:18:20.57 +08:00</t>
        </is>
      </c>
      <c r="CF59" t="inlineStr">
        <is>
          <t>6行 3列，源：1933-05-11 15:30:45.12 +01:00 备：0001-01-01 00:00:00.00 +00:00</t>
        </is>
      </c>
      <c r="CG59" t="inlineStr">
        <is>
          <t>6行 3列，源：1933-05-11 15:30:45.12 +01:00 备：2026-04-17 17:18:31.54 +08:00</t>
        </is>
      </c>
      <c r="CI59" t="inlineStr">
        <is>
          <t>14行 1列，源：b'T' 备：00</t>
        </is>
      </c>
      <c r="CJ59" t="inlineStr">
        <is>
          <t>6行 3列，源：1933-05-11 15:30:45.12 +01:00 备：2000-05-11 00:30:45.12 +09:00</t>
        </is>
      </c>
      <c r="CL59" t="inlineStr">
        <is>
          <t>11行 4列，源：None 备：</t>
        </is>
      </c>
      <c r="CM59" t="inlineStr">
        <is>
          <t>6行 3列，源：12:30:45.120000 备：00:00:00.00</t>
        </is>
      </c>
      <c r="CN59" t="inlineStr">
        <is>
          <t>7行 2列，源：2000-05-11 00:30:45.1 +09:00 备：0001-01-01 00:00:00.0 +00:00</t>
        </is>
      </c>
      <c r="CO59" t="inlineStr">
        <is>
          <t>32行 0列，源：130 备：5</t>
        </is>
      </c>
      <c r="CW59" t="inlineStr">
        <is>
          <t>5行 6列，源：None 备：</t>
        </is>
      </c>
      <c r="DJ59" t="inlineStr">
        <is>
          <t>4行 15列，源：nan 备：</t>
        </is>
      </c>
      <c r="DP59" t="inlineStr">
        <is>
          <t>8行 2列，源：上海英方股份有限公司 备：</t>
        </is>
      </c>
      <c r="DR59" t="inlineStr">
        <is>
          <t>6行 3列，源：12:30:45.120000 备：00:00:01.12</t>
        </is>
      </c>
      <c r="DT59" t="inlineStr">
        <is>
          <t>7行 2列，源：12:30:45.100000 备：</t>
        </is>
      </c>
      <c r="DV59" t="inlineStr">
        <is>
          <t>9行 0列，源：22 备：25</t>
        </is>
      </c>
      <c r="EB59" t="inlineStr">
        <is>
          <t>6行 3列，源：12:30:45.120000 备：00:00:01.12</t>
        </is>
      </c>
      <c r="EC59" t="inlineStr">
        <is>
          <t>14行 1列，源：b'A' 备：A1</t>
        </is>
      </c>
      <c r="EF59" t="inlineStr">
        <is>
          <t>4行 13列，源：None 备：-6543210976543287654321.0987654321</t>
        </is>
      </c>
      <c r="EK59" t="inlineStr">
        <is>
          <t>7行 2列，源：12:30:45.100000 备：</t>
        </is>
      </c>
      <c r="EO59" t="inlineStr">
        <is>
          <t>7行 2列，源：12:30:45.100000 备：05:44:11.1</t>
        </is>
      </c>
      <c r="EQ59" t="inlineStr">
        <is>
          <t>4行 13列，源：None 备：</t>
        </is>
      </c>
      <c r="ET59" t="inlineStr">
        <is>
          <t>7行 5列，源：None 备：12:30:45.0000</t>
        </is>
      </c>
      <c r="EW59" t="inlineStr">
        <is>
          <t>6行 6列，源：00:00:01.123460 备：12:30:45.00000</t>
        </is>
      </c>
      <c r="EZ59" t="inlineStr">
        <is>
          <t>4行 13列，源：None 备：-6543210976543287654321.0987654321</t>
        </is>
      </c>
      <c r="FA59" t="inlineStr">
        <is>
          <t>14行 1列，源：b'T' 备：41</t>
        </is>
      </c>
      <c r="FB59" t="inlineStr">
        <is>
          <t>30行 0列，源：79 备：30</t>
        </is>
      </c>
      <c r="FD59" t="inlineStr">
        <is>
          <t>4行 13列，源：None 备：</t>
        </is>
      </c>
      <c r="FE59" t="inlineStr">
        <is>
          <t>6行 3列，源：1933-05-11 15:30:45.12 +01:00 备：2026-04-17 16:56:52.83 +08:00</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c_varbinary列源备映射错误，源端为varbinary 1位	期望更改为text	实际备端为varbinary 1位</t>
        </is>
      </c>
      <c r="AK6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0" t="inlineStr">
        <is>
          <t>5行 14列，源：None 备：9999999999.99</t>
        </is>
      </c>
      <c r="AX60" t="inlineStr">
        <is>
          <t>29行 1列，源：2020-02-29 19:27:31.123000 备：2025-01-01 00:00:00.233</t>
        </is>
      </c>
      <c r="BA60" t="inlineStr">
        <is>
          <t>5行 12列，源：None 备：0.99999999999999999999999999900000000000</t>
        </is>
      </c>
      <c r="BB60" t="inlineStr">
        <is>
          <t>29行 1列，源：1997-04-04 23:59:59.997000 备：9999-12-30 23:59:59.997</t>
        </is>
      </c>
      <c r="BH6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0" t="inlineStr">
        <is>
          <t>6行 4列，源：2065-05-11 14:30:45.123000 备：1945-05-11 14:30:45.123</t>
        </is>
      </c>
      <c r="BO60" t="inlineStr">
        <is>
          <t>3行 17列，源：None 备：</t>
        </is>
      </c>
      <c r="BQ60" t="inlineStr">
        <is>
          <t>6行 4列，源：2065-05-11 14:30:45.123000 备：2026-04-17 17:17:33.413</t>
        </is>
      </c>
      <c r="BR60" t="inlineStr">
        <is>
          <t>4行 4列，源：0.0 备：</t>
        </is>
      </c>
      <c r="BT60" t="inlineStr">
        <is>
          <t>9行 1列，源：  备：X</t>
        </is>
      </c>
      <c r="BW6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0" t="inlineStr">
        <is>
          <t>14行 2列，源：b'Variable length bina' 备：327391B2CAEBBB33387BF93BC613762F886C2282</t>
        </is>
      </c>
      <c r="CD60" t="inlineStr">
        <is>
          <t>6行 4列，源：1933-05-11 15:30:45.123 +01:00 备：2026-04-17 17:18:20.568 +08:00</t>
        </is>
      </c>
      <c r="CF60" t="inlineStr">
        <is>
          <t>6行 4列，源：1933-05-11 15:30:45.123 +01:00 备：0001-01-01 00:00:00.000 +00:00</t>
        </is>
      </c>
      <c r="CG60" t="inlineStr">
        <is>
          <t>6行 4列，源：1933-05-11 15:30:45.123 +01:00 备：2026-04-17 17:18:31.537 +08:00</t>
        </is>
      </c>
      <c r="CI60" t="inlineStr">
        <is>
          <t>14行 2列，源：b'HelloWorld\x00\x00\x00\x00\x00\x00\x00\x00\x00\x00' 备：0000000000000000000000000000000000000000</t>
        </is>
      </c>
      <c r="CJ60" t="inlineStr">
        <is>
          <t>6行 4列，源：1933-05-11 15:30:45.123 +01:00 备：2000-05-11 00:30:45.123 +09:00</t>
        </is>
      </c>
      <c r="CL60" t="inlineStr">
        <is>
          <t>11行 6列，源：None 备：</t>
        </is>
      </c>
      <c r="CM60" t="inlineStr">
        <is>
          <t>6行 4列，源：12:30:45.123000 备：00:00:00.000</t>
        </is>
      </c>
      <c r="CN60" t="inlineStr">
        <is>
          <t>7行 3列，源：2000-05-11 00:30:45.12 +09:00 备：0001-01-01 00:00:00.00 +00:00</t>
        </is>
      </c>
      <c r="CO60" t="inlineStr">
        <is>
          <t>32行 1列，源：1990-05-11 备：2026-04-17</t>
        </is>
      </c>
      <c r="CW60" t="inlineStr">
        <is>
          <t>5行 8列，源：None 备：</t>
        </is>
      </c>
      <c r="DJ60" t="inlineStr">
        <is>
          <t>4行 16列，源：nan 备：</t>
        </is>
      </c>
      <c r="DP6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0" t="inlineStr">
        <is>
          <t>6行 4列，源：12:30:45.123000 备：</t>
        </is>
      </c>
      <c r="DT60" t="inlineStr">
        <is>
          <t>7行 3列，源：12:30:45.120000 备：00:00:01.12</t>
        </is>
      </c>
      <c r="DV60" t="inlineStr">
        <is>
          <t>9行 1列，源： 备：X</t>
        </is>
      </c>
      <c r="EB60" t="inlineStr">
        <is>
          <t>6行 4列，源：12:30:45.123000 备：</t>
        </is>
      </c>
      <c r="EC60" t="inlineStr">
        <is>
          <t>14行 2列，源：b'Variable length bina' 备：AD7ED41B1D00F92B45F25CF2229E24D477C63B5F7EF7CDF51E30E1613DE5498552FD76F5566B4B803FCBEB0B7FB9183DC9CBCAFAB6B920AE14DA302E3AEC4B6BE492E02B0FF485065D94B138BF11875CF2C74E23094E3A16D0558E47C5A60E4646AAD94B</t>
        </is>
      </c>
      <c r="EF60" t="inlineStr">
        <is>
          <t>4行 14列，源：None 备：-9876543210954.32</t>
        </is>
      </c>
      <c r="EK60" t="inlineStr">
        <is>
          <t>7行 3列，源：12:30:45.120000 备：00:00:01.12</t>
        </is>
      </c>
      <c r="EO60" t="inlineStr">
        <is>
          <t>7行 3列，源：09:12:34.120000 备：12:00:00.12</t>
        </is>
      </c>
      <c r="EQ60" t="inlineStr">
        <is>
          <t>4行 14列，源：None 备：</t>
        </is>
      </c>
      <c r="ET60" t="inlineStr">
        <is>
          <t>7行 6列，源：12:00:00.123460 备：12:30:45.00000</t>
        </is>
      </c>
      <c r="EW60" t="inlineStr">
        <is>
          <t>6行 7列，源：None 备：09:12:34.123457</t>
        </is>
      </c>
      <c r="EZ60" t="inlineStr">
        <is>
          <t>4行 14列，源：None 备：-9876543210954.32</t>
        </is>
      </c>
      <c r="FA60" t="inlineStr">
        <is>
          <t>14行 2列，源：b'HelloWorld' 备：5661726961626C65206C656E6774682062696E61</t>
        </is>
      </c>
      <c r="FB60" t="inlineStr">
        <is>
          <t>30行 1列，源：1981-05-11 14:31:00 备：2079-06-05 23:59:00</t>
        </is>
      </c>
      <c r="FD60" t="inlineStr">
        <is>
          <t>4行 14列，源：None 备：</t>
        </is>
      </c>
      <c r="FE60" t="inlineStr">
        <is>
          <t>6行 4列，源：1933-05-11 15:30:45.123 +01:00 备：2026-04-17 16:56:52.828 +08:00</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 xml:space="preserve"> NO!  	 c_varbinary_100列源备映射错误，源端为varbinary 100位	期望更改为text	实际备端为varbinary 100位</t>
        </is>
      </c>
      <c r="AK61"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1" t="inlineStr">
        <is>
          <t>5行 15列，源：1.23456789012345e-30 备：0.0000000000000</t>
        </is>
      </c>
      <c r="AX61" t="inlineStr">
        <is>
          <t>30行 0列，源：57 备：18</t>
        </is>
      </c>
      <c r="BA61" t="inlineStr">
        <is>
          <t>5行 13列，源：None 备：999999999999999999999.9999990000</t>
        </is>
      </c>
      <c r="BB61" t="inlineStr">
        <is>
          <t>30行 0列，源：112 备：21</t>
        </is>
      </c>
      <c r="BH61"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1" t="inlineStr">
        <is>
          <t>6行 5列，源：2065-05-11 14:30:45.123500 备：1945-05-11 14:30:45.1235</t>
        </is>
      </c>
      <c r="BO61" t="inlineStr">
        <is>
          <t>3行 18列，源：None 备：</t>
        </is>
      </c>
      <c r="BQ61" t="inlineStr">
        <is>
          <t>6行 5列，源：2065-05-11 14:30:45.123500 备：2026-04-17 17:17:33.4133</t>
        </is>
      </c>
      <c r="BR61" t="inlineStr">
        <is>
          <t>4行 5列，源：None 备：-457</t>
        </is>
      </c>
      <c r="BT61" t="inlineStr">
        <is>
          <t>9行 1列，源：  备：X</t>
        </is>
      </c>
      <c r="BW61"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1"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61" t="inlineStr">
        <is>
          <t>6行 5列，源：1933-05-11 15:30:45.1235 +01:00 备：2026-04-17 17:18:20.5678 +08:00</t>
        </is>
      </c>
      <c r="CF61" t="inlineStr">
        <is>
          <t>6行 5列，源：1933-05-11 15:30:45.1235 +01:00 备：0001-01-01 00:00:00.0000 +00:00</t>
        </is>
      </c>
      <c r="CG61" t="inlineStr">
        <is>
          <t>6行 5列，源：1933-05-11 15:30:45.1235 +01:00 备：2026-04-17 17:18:31.5370 +08:00</t>
        </is>
      </c>
      <c r="CI61"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61" t="inlineStr">
        <is>
          <t>6行 5列，源：1933-05-11 15:30:45.1235 +01:00 备：2000-05-11 00:30:45.1235 +09:00</t>
        </is>
      </c>
      <c r="CL61" t="inlineStr">
        <is>
          <t>11行 8列，源：None 备：</t>
        </is>
      </c>
      <c r="CM61" t="inlineStr">
        <is>
          <t>6行 5列，源：12:30:45.123000 备：00:00:00.0000</t>
        </is>
      </c>
      <c r="CN61" t="inlineStr">
        <is>
          <t>7行 4列，源：2000-05-11 00:30:45.123 +09:00 备：0001-01-01 00:00:00.000 +00:00</t>
        </is>
      </c>
      <c r="CO61" t="inlineStr">
        <is>
          <t>33行 0列，源：177 备：6</t>
        </is>
      </c>
      <c r="CW61" t="inlineStr">
        <is>
          <t>5行 9列，源：None 备：</t>
        </is>
      </c>
      <c r="DJ61" t="inlineStr">
        <is>
          <t>4行 17列，源：None 备：100.5000</t>
        </is>
      </c>
      <c r="DP61"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1" t="inlineStr">
        <is>
          <t>6行 5列，源：12:30:45.123000 备：00:00:01.1235</t>
        </is>
      </c>
      <c r="DT61" t="inlineStr">
        <is>
          <t>7行 4列，源：12:30:45.123000 备：</t>
        </is>
      </c>
      <c r="DV61" t="inlineStr">
        <is>
          <t>9行 1列，源： 备：X</t>
        </is>
      </c>
      <c r="EB61" t="inlineStr">
        <is>
          <t>6行 5列，源：12:30:45.123000 备：00:00:01.1235</t>
        </is>
      </c>
      <c r="EC61"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61" t="inlineStr">
        <is>
          <t>4行 15列，源：nan 备：</t>
        </is>
      </c>
      <c r="EK61" t="inlineStr">
        <is>
          <t>7行 4列，源：12:30:45.123000 备：</t>
        </is>
      </c>
      <c r="EO61" t="inlineStr">
        <is>
          <t>7行 4列，源：12:30:45.123000 备：05:44:11.123</t>
        </is>
      </c>
      <c r="EQ61" t="inlineStr">
        <is>
          <t>4行 15列，源：nan 备：</t>
        </is>
      </c>
      <c r="ET61" t="inlineStr">
        <is>
          <t>7行 7列，源：None 备：12:30:45.000000</t>
        </is>
      </c>
      <c r="EW61" t="inlineStr">
        <is>
          <t>6行 8列，源：00:00:01.123456 备：12:30:45.0000000</t>
        </is>
      </c>
      <c r="EZ61" t="inlineStr">
        <is>
          <t>4行 15列，源：nan 备：</t>
        </is>
      </c>
      <c r="FA61"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61" t="inlineStr">
        <is>
          <t>31行 0列，源：80 备：31</t>
        </is>
      </c>
      <c r="FD61" t="inlineStr">
        <is>
          <t>4行 15列，源：nan 备：</t>
        </is>
      </c>
      <c r="FE61" t="inlineStr">
        <is>
          <t>6行 5列，源：1933-05-11 15:30:45.1235 +01:00 备：2026-04-17 16:56:52.8279 +08:00</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 xml:space="preserve"> NO!  	 c_varbinary_200列源备映射错误，源端为varbinary 200位	期望更改为text	实际备端为varbinary 200位</t>
        </is>
      </c>
      <c r="AK62" t="inlineStr">
        <is>
          <t>9行 0列，源：10 备：3</t>
        </is>
      </c>
      <c r="AT62" t="inlineStr">
        <is>
          <t>5行 16列，源：1.2345669834560371e-20 备：0.000000</t>
        </is>
      </c>
      <c r="AX62" t="inlineStr">
        <is>
          <t>30行 1列，源：2000-05-11 14:30:29 备：2004-12-24 23:59:59.990</t>
        </is>
      </c>
      <c r="BA62" t="inlineStr">
        <is>
          <t>5行 14列，源：None 备：9999999999.99</t>
        </is>
      </c>
      <c r="BB62" t="inlineStr">
        <is>
          <t>30行 1列，源：1998-05-05 23:59:59.997000 备：2023-05-11 00:00:00.123</t>
        </is>
      </c>
      <c r="BH62" t="inlineStr">
        <is>
          <t>9行 0列，源：10 备：3</t>
        </is>
      </c>
      <c r="BM62" t="inlineStr">
        <is>
          <t>6行 6列，源：2065-05-11 14:30:45.123460 备：1945-05-11 14:30:45.12346</t>
        </is>
      </c>
      <c r="BO62" t="inlineStr">
        <is>
          <t>3行 19列，源：None 备：</t>
        </is>
      </c>
      <c r="BQ62" t="inlineStr">
        <is>
          <t>6行 6列，源：2065-05-11 14:30:45.123460 备：2026-04-17 17:17:33.41330</t>
        </is>
      </c>
      <c r="BR62" t="inlineStr">
        <is>
          <t>4行 6列，源：None 备：-123456780123456781234589012345678</t>
        </is>
      </c>
      <c r="BT62" t="inlineStr">
        <is>
          <t>9行 2列，源：                     备：This is a nchar stri</t>
        </is>
      </c>
      <c r="BW62" t="inlineStr">
        <is>
          <t>9行 0列，源：10 备：3</t>
        </is>
      </c>
      <c r="BX62" t="inlineStr">
        <is>
          <t>15行 0列，源：26 备：27</t>
        </is>
      </c>
      <c r="CD62" t="inlineStr">
        <is>
          <t>6行 6列，源：1933-05-11 15:30:45.12346 +01:00 备：2026-04-17 17:18:20.56779 +08:00</t>
        </is>
      </c>
      <c r="CF62" t="inlineStr">
        <is>
          <t>6行 6列，源：1933-05-11 15:30:45.12346 +01:00 备：0001-01-01 00:00:00.00000 +00:00</t>
        </is>
      </c>
      <c r="CG62" t="inlineStr">
        <is>
          <t>6行 6列，源：1933-05-11 15:30:45.12346 +01:00 备：2026-04-17 17:18:31.53698 +08:00</t>
        </is>
      </c>
      <c r="CI62" t="inlineStr">
        <is>
          <t>15行 0列，源：58 备：54</t>
        </is>
      </c>
      <c r="CJ62" t="inlineStr">
        <is>
          <t>6行 6列，源：1933-05-11 15:30:45.12346 +01:00 备：2000-05-11 00:30:45.12346 +09:00</t>
        </is>
      </c>
      <c r="CL62" t="inlineStr">
        <is>
          <t>12行 0列，源：13 备：9</t>
        </is>
      </c>
      <c r="CM62" t="inlineStr">
        <is>
          <t>6行 6列，源：12:30:45.123000 备：00:00:00.00000</t>
        </is>
      </c>
      <c r="CN62" t="inlineStr">
        <is>
          <t>7行 5列，源：2000-05-11 00:30:45.1235 +09:00 备：0001-01-01 00:00:00.0000 +00:00</t>
        </is>
      </c>
      <c r="CO62" t="inlineStr">
        <is>
          <t>33行 1列，源：1970-01-01 备：2020-02-29</t>
        </is>
      </c>
      <c r="CW62" t="inlineStr">
        <is>
          <t>5行 10列，源：None 备：</t>
        </is>
      </c>
      <c r="DJ62" t="inlineStr">
        <is>
          <t>4行 18列，源：None 备：99.5000</t>
        </is>
      </c>
      <c r="DP62" t="inlineStr">
        <is>
          <t>9行 0列，源：10 备：3</t>
        </is>
      </c>
      <c r="DR62" t="inlineStr">
        <is>
          <t>6行 6列，源：12:30:45.123000 备：</t>
        </is>
      </c>
      <c r="DT62" t="inlineStr">
        <is>
          <t>7行 5列，源：12:30:45.123400 备：00:00:01.1235</t>
        </is>
      </c>
      <c r="DV62" t="inlineStr">
        <is>
          <t>9行 2列，源： 备：This is a nchar stri</t>
        </is>
      </c>
      <c r="EB62" t="inlineStr">
        <is>
          <t>6行 6列，源：12:30:45.123000 备：</t>
        </is>
      </c>
      <c r="EC62" t="inlineStr">
        <is>
          <t>15行 0列，源：26 备：27</t>
        </is>
      </c>
      <c r="EF62" t="inlineStr">
        <is>
          <t>4行 16列，源：nan 备：</t>
        </is>
      </c>
      <c r="EK62" t="inlineStr">
        <is>
          <t>7行 5列，源：12:30:45.123400 备：00:00:01.1235</t>
        </is>
      </c>
      <c r="EO62" t="inlineStr">
        <is>
          <t>7行 5列，源：09:12:34.123500 备：12:00:00.1235</t>
        </is>
      </c>
      <c r="EQ62" t="inlineStr">
        <is>
          <t>4行 16列，源：nan 备：</t>
        </is>
      </c>
      <c r="ET62" t="inlineStr">
        <is>
          <t>7行 8列，源：12:00:00.123456 备：12:30:45.0000000</t>
        </is>
      </c>
      <c r="EW62" t="inlineStr">
        <is>
          <t>7行 0列，源：14 备：9</t>
        </is>
      </c>
      <c r="EZ62" t="inlineStr">
        <is>
          <t>4行 16列，源：nan 备：</t>
        </is>
      </c>
      <c r="FA62" t="inlineStr">
        <is>
          <t>15行 0列，源：58 备：56</t>
        </is>
      </c>
      <c r="FB62" t="inlineStr">
        <is>
          <t>31行 1列，源：2079-06-05 23:59:00 备：1900-01-02 00:00:00</t>
        </is>
      </c>
      <c r="FD62" t="inlineStr">
        <is>
          <t>4行 16列，源：nan 备：</t>
        </is>
      </c>
      <c r="FE62" t="inlineStr">
        <is>
          <t>6行 6列，源：1933-05-11 15:30:45.12346 +01:00 备：2026-04-17 16:56:52.82789 +08:00</t>
        </is>
      </c>
    </row>
    <row r="63">
      <c r="A63" t="inlineStr">
        <is>
          <t>info_varbinary_dml_batch1_pk_urp1</t>
        </is>
      </c>
      <c r="K63" t="inlineStr">
        <is>
          <t>[0;34m info_varbinary_dml_batch1_pk_urp1 [0m源备字段数相同，源端字段：4 	备端字段4</t>
        </is>
      </c>
      <c r="W63" s="16">
        <f>HYPERLINK("#2026041723hbase1!AJ2","NO 源备存在差异，共39个")</f>
        <v/>
      </c>
      <c r="X63">
        <f>A63</f>
        <v/>
      </c>
      <c r="AK63" t="inlineStr">
        <is>
          <t xml:space="preserve">9行 1列，源：Y 备： </t>
        </is>
      </c>
      <c r="AT63" t="inlineStr">
        <is>
          <t>5行 18列，源：None 备：</t>
        </is>
      </c>
      <c r="AX63" t="inlineStr">
        <is>
          <t>31行 0列，源：58 备：19</t>
        </is>
      </c>
      <c r="BA63" t="inlineStr">
        <is>
          <t>5行 15列，源：1.23456789012345e-30 备：0.0000000000000</t>
        </is>
      </c>
      <c r="BB63" t="inlineStr">
        <is>
          <t>31行 0列，源：113 备：214</t>
        </is>
      </c>
      <c r="BH63" t="inlineStr">
        <is>
          <t xml:space="preserve">9行 1列，源：Y 备： </t>
        </is>
      </c>
      <c r="BM63" t="inlineStr">
        <is>
          <t>6行 7列，源：2065-05-11 14:30:45.123457 备：1945-05-11 14:30:45.123457</t>
        </is>
      </c>
      <c r="BO63" t="inlineStr">
        <is>
          <t>4行 0列，源：14 备：15</t>
        </is>
      </c>
      <c r="BQ63" t="inlineStr">
        <is>
          <t>6行 7列，源：2065-05-11 14:30:45.123457 备：2026-04-17 17:17:33.413301</t>
        </is>
      </c>
      <c r="BR63" t="inlineStr">
        <is>
          <t>4行 7列，源：None 备：-0.45678901234792345678901456789010000000</t>
        </is>
      </c>
      <c r="BT63" t="inlineStr">
        <is>
          <t>9行 2列，源：                     备：This is a nchar stri</t>
        </is>
      </c>
      <c r="BW63" t="inlineStr">
        <is>
          <t xml:space="preserve">9行 1列，源：Y 备： </t>
        </is>
      </c>
      <c r="BX63" t="inlineStr">
        <is>
          <t>15行 1列，源：b'p' 备：54</t>
        </is>
      </c>
      <c r="CD63" t="inlineStr">
        <is>
          <t>6行 7列，源：1933-05-11 15:30:45.123457 +01:00 备：2026-04-17 17:18:20.567790 +08:00</t>
        </is>
      </c>
      <c r="CF63" t="inlineStr">
        <is>
          <t>6行 7列，源：1933-05-11 15:30:45.123457 +01:00 备：0001-01-01 00:00:00.000000 +00:00</t>
        </is>
      </c>
      <c r="CG63" t="inlineStr">
        <is>
          <t>6行 7列，源：1933-05-11 15:30:45.123457 +01:00 备：2026-04-17 17:18:31.536981 +08:00</t>
        </is>
      </c>
      <c r="CI63" t="inlineStr">
        <is>
          <t>15行 1列，源：b'B' 备：20</t>
        </is>
      </c>
      <c r="CJ63" t="inlineStr">
        <is>
          <t>6行 7列，源：1933-05-11 15:30:45.123457 +01:00 备：2000-05-11 00:30:45.123457 +09:00</t>
        </is>
      </c>
      <c r="CL63" t="inlineStr">
        <is>
          <t>12行 2列，源：None 备：</t>
        </is>
      </c>
      <c r="CM63" t="inlineStr">
        <is>
          <t>6行 7列，源：12:30:45.123000 备：00:00:00.000000</t>
        </is>
      </c>
      <c r="CN63" t="inlineStr">
        <is>
          <t>7行 6列，源：2000-05-11 00:30:45.12346 +09:00 备：0001-01-01 00:00:00.00000 +00:00</t>
        </is>
      </c>
      <c r="CO63" t="inlineStr">
        <is>
          <t>34行 0列，源：178 备：7</t>
        </is>
      </c>
      <c r="CW63" t="inlineStr">
        <is>
          <t>5行 11列，源：None 备：</t>
        </is>
      </c>
      <c r="DJ63" t="inlineStr">
        <is>
          <t>4行 19列，源：None 备：</t>
        </is>
      </c>
      <c r="DP63" t="inlineStr">
        <is>
          <t xml:space="preserve">9行 1列，源：Y 备： </t>
        </is>
      </c>
      <c r="DR63" t="inlineStr">
        <is>
          <t>6行 7列，源：12:30:45.123000 备：00:00:01.123457</t>
        </is>
      </c>
      <c r="DT63" t="inlineStr">
        <is>
          <t>7行 6列，源：12:30:45.123400 备：</t>
        </is>
      </c>
      <c r="DV63" t="inlineStr">
        <is>
          <t>9行 2列，源： 备：This is a nchar stri</t>
        </is>
      </c>
      <c r="EB63" t="inlineStr">
        <is>
          <t>6行 7列，源：12:30:45.123000 备：00:00:01.123457</t>
        </is>
      </c>
      <c r="EC63" t="inlineStr">
        <is>
          <t>15行 1列，源：b'\xa1' 备：54</t>
        </is>
      </c>
      <c r="EF63" t="inlineStr">
        <is>
          <t>4行 17列，源：None 备：</t>
        </is>
      </c>
      <c r="EK63" t="inlineStr">
        <is>
          <t>7行 6列，源：12:30:45.123400 备：</t>
        </is>
      </c>
      <c r="EO63" t="inlineStr">
        <is>
          <t>7行 6列，源：12:30:45.123400 备：05:44:11.12346</t>
        </is>
      </c>
      <c r="EQ63" t="inlineStr">
        <is>
          <t>4行 17列，源：None 备：</t>
        </is>
      </c>
      <c r="ET63" t="inlineStr">
        <is>
          <t>8行 0列，源：15 备：9</t>
        </is>
      </c>
      <c r="EW63" t="inlineStr">
        <is>
          <t>7行 1列，源：None 备：12:30:45</t>
        </is>
      </c>
      <c r="EZ63" t="inlineStr">
        <is>
          <t>4行 17列，源：None 备：</t>
        </is>
      </c>
      <c r="FA63" t="inlineStr">
        <is>
          <t>15行 1列，源：b'B' 备：5C</t>
        </is>
      </c>
      <c r="FB63" t="inlineStr">
        <is>
          <t>32行 0列，源：81 备：32</t>
        </is>
      </c>
      <c r="FD63" t="inlineStr">
        <is>
          <t>4行 17列，源：None 备：</t>
        </is>
      </c>
      <c r="FE63" t="inlineStr">
        <is>
          <t>6行 7列，源：1933-05-11 15:30:45.123457 +01:00 备：2026-04-17 16:56:52.827894 +08:00</t>
        </is>
      </c>
    </row>
    <row r="64">
      <c r="B64" t="inlineStr">
        <is>
          <t>YES</t>
        </is>
      </c>
      <c r="C64" t="inlineStr">
        <is>
          <t>NULL</t>
        </is>
      </c>
      <c r="D64" t="inlineStr">
        <is>
          <t>NULL</t>
        </is>
      </c>
      <c r="E64" t="inlineStr">
        <is>
          <t>NULL</t>
        </is>
      </c>
      <c r="F64" t="inlineStr">
        <is>
          <t>NULL</t>
        </is>
      </c>
      <c r="G64" t="inlineStr">
        <is>
          <t>NULL</t>
        </is>
      </c>
      <c r="H64" t="inlineStr">
        <is>
          <t>NULL</t>
        </is>
      </c>
      <c r="I64" t="inlineStr">
        <is>
          <t>YES!PK__info_var__3213E83F3219EEAB</t>
        </is>
      </c>
      <c r="J64" t="inlineStr">
        <is>
          <t>YES! 主键相关索引</t>
        </is>
      </c>
      <c r="K64" t="inlineStr">
        <is>
          <t xml:space="preserve"> NO!  	 id列源备映射错误，源端为int None位	期望更改为text	实际备端为int None位</t>
        </is>
      </c>
      <c r="AK64" t="inlineStr">
        <is>
          <t xml:space="preserve">9行 1列，源：Y 备： </t>
        </is>
      </c>
      <c r="AT64" t="inlineStr">
        <is>
          <t>5行 19列，源：False 备：0</t>
        </is>
      </c>
      <c r="AX64" t="inlineStr">
        <is>
          <t>31行 1列，源：2068-05-11 14:30:30 备：1753-01-02 00:00:00.000</t>
        </is>
      </c>
      <c r="BA64" t="inlineStr">
        <is>
          <t>5行 16列，源：1.2345669834560371e-20 备：0.000000</t>
        </is>
      </c>
      <c r="BB64" t="inlineStr">
        <is>
          <t>31行 1列，源：1999-06-06 23:59:59.997000 备：2000-05-01 23:59:59.993</t>
        </is>
      </c>
      <c r="BH64" t="inlineStr">
        <is>
          <t xml:space="preserve">9行 1列，源：Y 备： </t>
        </is>
      </c>
      <c r="BM64" t="inlineStr">
        <is>
          <t>6行 8列，源：2065-05-11 14:30:45.123456 备：1945-05-11 14:30:45.1234567</t>
        </is>
      </c>
      <c r="BO64" t="inlineStr">
        <is>
          <t>4行 1列，源：nan 备：</t>
        </is>
      </c>
      <c r="BQ64" t="inlineStr">
        <is>
          <t>6行 8列，源：2065-05-11 14:30:45.123456 备：2026-04-17 17:17:33.4133005</t>
        </is>
      </c>
      <c r="BR64" t="inlineStr">
        <is>
          <t>4行 8列，源：None 备：-123456789012347890345678.9874321000</t>
        </is>
      </c>
      <c r="BT64"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4" t="inlineStr">
        <is>
          <t xml:space="preserve">9行 1列，源：Y 备： </t>
        </is>
      </c>
      <c r="BX64" t="inlineStr">
        <is>
          <t>15行 2列，源：b'2s\x91\xb2\xca\xeb\xbb38{\xf9;\xc6\x13v/\x88l"\x82' 备：48656C6C6F576F726C6400000000000000000000</t>
        </is>
      </c>
      <c r="CD64" t="inlineStr">
        <is>
          <t>6行 8列，源：1933-05-11 15:30:45.1234567 +01:00 备：2026-04-17 17:18:20.5677897 +08:00</t>
        </is>
      </c>
      <c r="CF64" t="inlineStr">
        <is>
          <t>6行 8列，源：1933-05-11 15:30:45.1234567 +01:00 备：0001-01-01 00:00:00.0000000 +00:00</t>
        </is>
      </c>
      <c r="CG64" t="inlineStr">
        <is>
          <t>6行 8列，源：1933-05-11 15:30:45.1234567 +01:00 备：2026-04-17 17:18:31.5369809 +08:00</t>
        </is>
      </c>
      <c r="CI64" t="inlineStr">
        <is>
          <t>15行 2列，源：b'\xc9\xcf\xba\xa3\xd3\xa2\xb7\xbd\xc8\xed\xbc\xfe\xb9\xc9\xb7\xdd\xb9\xab\xcb\xbe' 备：2020202020202020202020202020202020202020</t>
        </is>
      </c>
      <c r="CJ64" t="inlineStr">
        <is>
          <t>6行 8列，源：1933-05-11 15:30:45.1234567 +01:00 备：2000-05-11 00:30:45.1234567 +09:00</t>
        </is>
      </c>
      <c r="CL64" t="inlineStr">
        <is>
          <t>12行 4列，源：None 备：</t>
        </is>
      </c>
      <c r="CM64" t="inlineStr">
        <is>
          <t>6行 8列，源：12:30:45.123000 备：00:00:00.0000000</t>
        </is>
      </c>
      <c r="CN64" t="inlineStr">
        <is>
          <t>7行 7列，源：2000-05-11 00:30:45.123457 +09:00 备：0001-01-01 00:00:00.000000 +00:00</t>
        </is>
      </c>
      <c r="CO64" t="inlineStr">
        <is>
          <t>34行 1列，源：0001-01-02 备：1970-01-01</t>
        </is>
      </c>
      <c r="CW64" t="inlineStr">
        <is>
          <t>5行 12列，源：None 备：</t>
        </is>
      </c>
      <c r="DJ64" t="inlineStr">
        <is>
          <t>5行 0列，源：9 备：15</t>
        </is>
      </c>
      <c r="DP64" t="inlineStr">
        <is>
          <t xml:space="preserve">9行 1列，源：Y 备： </t>
        </is>
      </c>
      <c r="DR64" t="inlineStr">
        <is>
          <t>6行 8列，源：12:30:45.123000 备：</t>
        </is>
      </c>
      <c r="DT64" t="inlineStr">
        <is>
          <t>7行 7列，源：12:30:45.123400 备：00:00:01.123457</t>
        </is>
      </c>
      <c r="DV64"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4" t="inlineStr">
        <is>
          <t>6行 8列，源：12:30:45.123000 备：</t>
        </is>
      </c>
      <c r="EC64" t="inlineStr">
        <is>
          <t>15行 2列，源：b'\xad~\xd4\x1b\x1d\x00\xf9+E\xf2\\\xf2"\x9e$\xd4w\xc6;_~\xf7\xcd\xf5\x1e0\xe1a=\xe5I\x85R\xfdv\xf5VkK\x80?\xcb\xeb\x0b\x7f\xb9\x18=\xc9\xcb\xca\xfa\xb6\xb9 \xae\x14\xda0.:\xecKk\xe4\x92\xe0+\x0f\xf4\x85\x06]\x94\xb18\xbf\x11\x87\\\xf2\xc7N#\tN:\x16\xd0U\x8eG\xc5\xa6\x0eFF\xaa\xd9K' 备：48656C6C6F576F726C64</t>
        </is>
      </c>
      <c r="EF64" t="inlineStr">
        <is>
          <t>4行 18列，源：None 备：</t>
        </is>
      </c>
      <c r="EK64" t="inlineStr">
        <is>
          <t>7行 7列，源：12:30:45.123400 备：00:00:01.123457</t>
        </is>
      </c>
      <c r="EO64" t="inlineStr">
        <is>
          <t>7行 7列，源：09:12:34.123457 备：12:00:00.123457</t>
        </is>
      </c>
      <c r="EQ64" t="inlineStr">
        <is>
          <t>4行 18列，源：None 备：</t>
        </is>
      </c>
      <c r="ET64" t="inlineStr">
        <is>
          <t>8行 1列，源：00:00:01 备：12:30:45</t>
        </is>
      </c>
      <c r="EW64" t="inlineStr">
        <is>
          <t>7行 2列，源：12:00:00.100000 备：12:30:45.1</t>
        </is>
      </c>
      <c r="EZ64" t="inlineStr">
        <is>
          <t>4行 18列，源：None 备：</t>
        </is>
      </c>
      <c r="FA64"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FB64" t="inlineStr">
        <is>
          <t>32行 1列，源：1900-01-02 00:00:00 备：1990-11-26 00:01:00</t>
        </is>
      </c>
      <c r="FD64" t="inlineStr">
        <is>
          <t>4行 18列，源：None 备：</t>
        </is>
      </c>
      <c r="FE64" t="inlineStr">
        <is>
          <t>6行 8列，源：1933-05-11 15:30:45.1234567 +01:00 备：2026-04-17 16:56:52.8278938 +08:00</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c_varbinary列源备映射错误，源端为varbinary 1位	期望更改为text	实际备端为varbinary 1位</t>
        </is>
      </c>
      <c r="AK65" t="inlineStr">
        <is>
          <t xml:space="preserve">9行 2列，源：上海英方股份               备：                    </t>
        </is>
      </c>
      <c r="AT65" t="inlineStr">
        <is>
          <t>6行 0列，源：7 备：15</t>
        </is>
      </c>
      <c r="AX65" t="inlineStr">
        <is>
          <t>32行 0列，源：59 备：2</t>
        </is>
      </c>
      <c r="BA65" t="inlineStr">
        <is>
          <t>5行 18列，源：None 备：</t>
        </is>
      </c>
      <c r="BB65" t="inlineStr">
        <is>
          <t>32行 0列，源：114 备：215</t>
        </is>
      </c>
      <c r="BH65" t="inlineStr">
        <is>
          <t xml:space="preserve">9行 2列，源：上海英方股份               备：                    </t>
        </is>
      </c>
      <c r="BM65" t="inlineStr">
        <is>
          <t>7行 0列，源：21 备：177</t>
        </is>
      </c>
      <c r="BO65" t="inlineStr">
        <is>
          <t>4行 2列，源：nan 备：</t>
        </is>
      </c>
      <c r="BQ65" t="inlineStr">
        <is>
          <t>7行 0列，源：53 备：205</t>
        </is>
      </c>
      <c r="BR65" t="inlineStr">
        <is>
          <t>4行 9列，源：None 备：-98743298765.4321</t>
        </is>
      </c>
      <c r="BT65"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5" t="inlineStr">
        <is>
          <t xml:space="preserve">9行 2列，源：上海英方股份 备：                    </t>
        </is>
      </c>
      <c r="BX65"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65" t="inlineStr">
        <is>
          <t>7行 0列，源：8 备：4</t>
        </is>
      </c>
      <c r="CF65" t="inlineStr">
        <is>
          <t>7行 0列，源：8 备：127</t>
        </is>
      </c>
      <c r="CG65" t="inlineStr">
        <is>
          <t>7行 0列，源：8 备：4</t>
        </is>
      </c>
      <c r="CI65"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65" t="inlineStr">
        <is>
          <t>7行 0列，源：8 备：109</t>
        </is>
      </c>
      <c r="CL65" t="inlineStr">
        <is>
          <t>12行 6列，源：None 备：</t>
        </is>
      </c>
      <c r="CM65" t="inlineStr">
        <is>
          <t>7行 0列，源：8 备：3</t>
        </is>
      </c>
      <c r="CN65" t="inlineStr">
        <is>
          <t>7行 8列，源：2000-05-11 00:30:45.1234567 +09:00 备：0001-01-01 00:00:00.0000000 +00:00</t>
        </is>
      </c>
      <c r="CO65" t="inlineStr">
        <is>
          <t>35行 0列，源：180 备：77</t>
        </is>
      </c>
      <c r="CW65" t="inlineStr">
        <is>
          <t>5行 13列，源：None 备：</t>
        </is>
      </c>
      <c r="DJ65" t="inlineStr">
        <is>
          <t>5行 1列，源：nan 备：</t>
        </is>
      </c>
      <c r="DP65" t="inlineStr">
        <is>
          <t xml:space="preserve">9行 2列，源：上海英方股份 备：                    </t>
        </is>
      </c>
      <c r="DR65" t="inlineStr">
        <is>
          <t>7行 0列，源：8 备：16</t>
        </is>
      </c>
      <c r="DT65" t="inlineStr">
        <is>
          <t>7行 8列，源：12:30:45.123400 备：</t>
        </is>
      </c>
      <c r="DV65"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5" t="inlineStr">
        <is>
          <t>7行 0列，源：8 备：16</t>
        </is>
      </c>
      <c r="EC65"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65" t="inlineStr">
        <is>
          <t>4行 19列，源：None 备：</t>
        </is>
      </c>
      <c r="EK65" t="inlineStr">
        <is>
          <t>7行 8列，源：12:30:45.123400 备：</t>
        </is>
      </c>
      <c r="EO65" t="inlineStr">
        <is>
          <t>7行 8列，源：12:30:45.123400 备：05:44:11.1234567</t>
        </is>
      </c>
      <c r="EQ65" t="inlineStr">
        <is>
          <t>4行 19列，源：None 备：</t>
        </is>
      </c>
      <c r="ET65" t="inlineStr">
        <is>
          <t>8行 2列，源：None 备：12:30:45.1</t>
        </is>
      </c>
      <c r="EW65" t="inlineStr">
        <is>
          <t>7行 3列，源：None 备：12:30:45.12</t>
        </is>
      </c>
      <c r="EZ65" t="inlineStr">
        <is>
          <t>4行 19列，源：None 备：</t>
        </is>
      </c>
      <c r="FA65"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65" t="inlineStr">
        <is>
          <t>33行 0列，源：82 备：33</t>
        </is>
      </c>
      <c r="FD65" t="inlineStr">
        <is>
          <t>4行 19列，源：None 备：</t>
        </is>
      </c>
      <c r="FE65" t="inlineStr">
        <is>
          <t>7行 0列，源：8 备：4</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 xml:space="preserve"> NO!  	 c_varbinary_100列源备映射错误，源端为varbinary 100位	期望更改为text	实际备端为varbinary 100位</t>
        </is>
      </c>
      <c r="AK66" t="inlineStr">
        <is>
          <t xml:space="preserve">9行 2列，源：上海英方股份               备：                    </t>
        </is>
      </c>
      <c r="AT66" t="inlineStr">
        <is>
          <t>6行 2列，源：32767.0 备：</t>
        </is>
      </c>
      <c r="AX66" t="inlineStr">
        <is>
          <t>32行 1列，源：1981-05-11 14:30:59 备：1900-01-01 00:00:00.000</t>
        </is>
      </c>
      <c r="BA66" t="inlineStr">
        <is>
          <t>5行 19列，源：False 备：0</t>
        </is>
      </c>
      <c r="BB66" t="inlineStr">
        <is>
          <t>32行 1列，源：2000-05-01 23:59:59.993000 备：2001-04-09 23:59:59.993</t>
        </is>
      </c>
      <c r="BH66" t="inlineStr">
        <is>
          <t xml:space="preserve">9行 2列，源：上海英方股份               备：                    </t>
        </is>
      </c>
      <c r="BM66" t="inlineStr">
        <is>
          <t>7行 1列，源：None 备：2065-05-11 14:30:45</t>
        </is>
      </c>
      <c r="BO66" t="inlineStr">
        <is>
          <t>4行 3列，源：nan 备：</t>
        </is>
      </c>
      <c r="BQ66" t="inlineStr">
        <is>
          <t>7行 1列，源：2026-04-17 17:17:33 备：9999-12-31 23:59:59</t>
        </is>
      </c>
      <c r="BR66" t="inlineStr">
        <is>
          <t>4行 10列，源：None 备：-321</t>
        </is>
      </c>
      <c r="BT66" t="inlineStr">
        <is>
          <t>10行 0列，源：23 备：26</t>
        </is>
      </c>
      <c r="BW66" t="inlineStr">
        <is>
          <t xml:space="preserve">9行 2列，源：上海英方股份 备：                    </t>
        </is>
      </c>
      <c r="BX66" t="inlineStr">
        <is>
          <t>16行 0列，源：27 备：28</t>
        </is>
      </c>
      <c r="CD66" t="inlineStr">
        <is>
          <t>7行 1列，源：2000-05-11 00:30:45 +09:00 备：0001-01-01 00:00:00 +00:00</t>
        </is>
      </c>
      <c r="CF66" t="inlineStr">
        <is>
          <t>7行 1列，源：2000-05-11 00:30:45 +09:00 备：1933-05-11 15:30:45 +01:00</t>
        </is>
      </c>
      <c r="CG66" t="inlineStr">
        <is>
          <t>7行 1列，源：2000-05-11 00:30:45 +09:00 备：0001-01-01 00:00:00 +00:00</t>
        </is>
      </c>
      <c r="CI66" t="inlineStr">
        <is>
          <t>16行 0列，源：59 备：55</t>
        </is>
      </c>
      <c r="CJ66" t="inlineStr">
        <is>
          <t>7行 1列，源：2000-05-11 00:30:45 +09:00 备：1999-05-16 01:30:45 +10:15</t>
        </is>
      </c>
      <c r="CL66" t="inlineStr">
        <is>
          <t>12行 8列，源：None 备：</t>
        </is>
      </c>
      <c r="CM66" t="inlineStr">
        <is>
          <t>7行 1列，源：12:30:45 备：23:59:59</t>
        </is>
      </c>
      <c r="CN66" t="inlineStr">
        <is>
          <t>8行 0列，源：9 备：5</t>
        </is>
      </c>
      <c r="CO66" t="inlineStr">
        <is>
          <t>35行 1列，源：1990-05-11 备：1970-01-01</t>
        </is>
      </c>
      <c r="CW66" t="inlineStr">
        <is>
          <t>5行 14列，源：None 备：</t>
        </is>
      </c>
      <c r="DJ66" t="inlineStr">
        <is>
          <t>5行 2列，源：nan 备：</t>
        </is>
      </c>
      <c r="DP66" t="inlineStr">
        <is>
          <t xml:space="preserve">9行 2列，源：上海英方股份 备：                    </t>
        </is>
      </c>
      <c r="DR66" t="inlineStr">
        <is>
          <t>7行 1列，源：12:30:45 备：12:00:00</t>
        </is>
      </c>
      <c r="DT66" t="inlineStr">
        <is>
          <t>8行 0列，源：9 备：16</t>
        </is>
      </c>
      <c r="DV66" t="inlineStr">
        <is>
          <t>10行 0列，源：23 备：26</t>
        </is>
      </c>
      <c r="EB66" t="inlineStr">
        <is>
          <t>7行 1列，源：12:30:45 备：12:00:00</t>
        </is>
      </c>
      <c r="EC66" t="inlineStr">
        <is>
          <t>16行 0列，源：27 备：28</t>
        </is>
      </c>
      <c r="EF66" t="inlineStr">
        <is>
          <t>5行 0列，源：6 备：14</t>
        </is>
      </c>
      <c r="EK66" t="inlineStr">
        <is>
          <t>8行 0列，源：9 备：16</t>
        </is>
      </c>
      <c r="EO66" t="inlineStr">
        <is>
          <t>8行 0列，源：9 备：2</t>
        </is>
      </c>
      <c r="EQ66" t="inlineStr">
        <is>
          <t>5行 0列，源：6 备：104</t>
        </is>
      </c>
      <c r="ET66" t="inlineStr">
        <is>
          <t>8行 3列，源：00:00:01.120000 备：12:30:45.12</t>
        </is>
      </c>
      <c r="EW66" t="inlineStr">
        <is>
          <t>7行 4列，源：12:00:00.123000 备：12:30:45.123</t>
        </is>
      </c>
      <c r="EZ66" t="inlineStr">
        <is>
          <t>5行 0列，源：6 备：14</t>
        </is>
      </c>
      <c r="FA66" t="inlineStr">
        <is>
          <t>16行 0列，源：59 备：57</t>
        </is>
      </c>
      <c r="FB66" t="inlineStr">
        <is>
          <t>33行 1列，源：1990-11-26 00:01:00 备：2025-05-11 12:00:00</t>
        </is>
      </c>
      <c r="FD66" t="inlineStr">
        <is>
          <t>5行 0列，源：6 备：104</t>
        </is>
      </c>
      <c r="FE66" t="inlineStr">
        <is>
          <t>7行 1列，源：2000-05-11 00:30:45 +09:00 备：0001-01-01 00:00:00 +00:00</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 xml:space="preserve"> NO!  	 c_varbinary_200列源备映射错误，源端为varbinary 200位	期望更改为text	实际备端为varbinary 200位</t>
        </is>
      </c>
      <c r="AK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7" t="inlineStr">
        <is>
          <t>6行 5列，源：None 备：</t>
        </is>
      </c>
      <c r="AX67" t="inlineStr">
        <is>
          <t>33行 0列，源：60 备：20</t>
        </is>
      </c>
      <c r="BA67" t="inlineStr">
        <is>
          <t>6行 0列，源：7 备：15</t>
        </is>
      </c>
      <c r="BB67" t="inlineStr">
        <is>
          <t>33行 0列，源：115 备：216</t>
        </is>
      </c>
      <c r="BH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7" t="inlineStr">
        <is>
          <t>7行 2列，源：None 备：2065-05-11 14:30:45.1</t>
        </is>
      </c>
      <c r="BO67" t="inlineStr">
        <is>
          <t>4行 4列，源：nan 备：</t>
        </is>
      </c>
      <c r="BQ67" t="inlineStr">
        <is>
          <t>7行 2列，源：2026-04-17 17:17:33.400000 备：9999-12-31 23:59:59.9</t>
        </is>
      </c>
      <c r="BR67" t="inlineStr">
        <is>
          <t>4行 11列，源：None 备：-987654321096543210987654321098765432</t>
        </is>
      </c>
      <c r="BT67" t="inlineStr">
        <is>
          <t>10行 1列，源：A 备：Y</t>
        </is>
      </c>
      <c r="BW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7" t="inlineStr">
        <is>
          <t>16行 1列，源：b'T' 备：42</t>
        </is>
      </c>
      <c r="CD67" t="inlineStr">
        <is>
          <t>7行 2列，源：2000-05-11 00:30:45.1 +09:00 备：0001-01-01 00:00:00.0 +00:00</t>
        </is>
      </c>
      <c r="CF67" t="inlineStr">
        <is>
          <t>7行 2列，源：2000-05-11 00:30:45.1 +09:00 备：1933-05-11 15:30:45.1 +01:00</t>
        </is>
      </c>
      <c r="CG67" t="inlineStr">
        <is>
          <t>7行 2列，源：2000-05-11 00:30:45.1 +09:00 备：0001-01-01 00:00:00.0 +00:00</t>
        </is>
      </c>
      <c r="CI67" t="inlineStr">
        <is>
          <t>16行 1列，源：b'*' 备：41</t>
        </is>
      </c>
      <c r="CJ67" t="inlineStr">
        <is>
          <t>7行 2列，源：2000-05-11 00:30:45.1 +09:00 备：1999-05-16 01:30:45.1 +10:15</t>
        </is>
      </c>
      <c r="CM67" t="inlineStr">
        <is>
          <t>7行 2列，源：12:30:45.100000 备：23:59:59.9</t>
        </is>
      </c>
      <c r="CN67" t="inlineStr">
        <is>
          <t>9行 0列，源：10 备：6</t>
        </is>
      </c>
      <c r="CO67" t="inlineStr">
        <is>
          <t>36行 0列，源：224 备：78</t>
        </is>
      </c>
      <c r="CW67" t="inlineStr">
        <is>
          <t>5行 15列，源：nan 备：</t>
        </is>
      </c>
      <c r="DJ67" t="inlineStr">
        <is>
          <t>5行 3列，源：nan 备：</t>
        </is>
      </c>
      <c r="DP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7" t="inlineStr">
        <is>
          <t>7行 2列，源：12:30:45.100000 备：</t>
        </is>
      </c>
      <c r="DT67" t="inlineStr">
        <is>
          <t>8行 1列，源：12:30:45 备：12:00:00</t>
        </is>
      </c>
      <c r="DV67" t="inlineStr">
        <is>
          <t>10行 1列，源：A 备：Y</t>
        </is>
      </c>
      <c r="EB67" t="inlineStr">
        <is>
          <t>7行 2列，源：12:30:45.100000 备：</t>
        </is>
      </c>
      <c r="EC67" t="inlineStr">
        <is>
          <t>16行 1列，源：b'T' 备：42</t>
        </is>
      </c>
      <c r="EF67" t="inlineStr">
        <is>
          <t>5行 1列，源：127.0 备：</t>
        </is>
      </c>
      <c r="EK67" t="inlineStr">
        <is>
          <t>8行 1列，源：12:30:45 备：12:00:00</t>
        </is>
      </c>
      <c r="EO67" t="inlineStr">
        <is>
          <t>8行 1列，源：12:30:45 备：18:10:06</t>
        </is>
      </c>
      <c r="EQ67" t="inlineStr">
        <is>
          <t>5行 1列，源：127.0 备：</t>
        </is>
      </c>
      <c r="ET67" t="inlineStr">
        <is>
          <t>8行 4列，源：None 备：12:30:45.123</t>
        </is>
      </c>
      <c r="EW67" t="inlineStr">
        <is>
          <t>7行 5列，源：None 备：12:30:45.1235</t>
        </is>
      </c>
      <c r="EZ67" t="inlineStr">
        <is>
          <t>5行 1列，源：127.0 备：</t>
        </is>
      </c>
      <c r="FA67" t="inlineStr">
        <is>
          <t>16行 1列，源：b'*' 备：54</t>
        </is>
      </c>
      <c r="FB67" t="inlineStr">
        <is>
          <t>34行 0列，源：83 备：34</t>
        </is>
      </c>
      <c r="FD67" t="inlineStr">
        <is>
          <t>5行 1列，源：127.0 备：</t>
        </is>
      </c>
      <c r="FE67" t="inlineStr">
        <is>
          <t>7行 2列，源：2000-05-11 00:30:45.1 +09:00 备：0001-01-01 00:00:00.0 +00:00</t>
        </is>
      </c>
    </row>
    <row r="68">
      <c r="A68" t="inlineStr">
        <is>
          <t>info_nchar_dml_single_pk_irp</t>
        </is>
      </c>
      <c r="K68" t="inlineStr">
        <is>
          <t>[0;34m info_nchar_dml_single_pk_irp [0m源备字段数相同，源端字段：4 	备端字段4</t>
        </is>
      </c>
      <c r="W68" s="16">
        <f>HYPERLINK("#2026041723hbase1!AK2","NO 源备存在差异，共108个")</f>
        <v/>
      </c>
      <c r="X68">
        <f>A68</f>
        <v/>
      </c>
      <c r="AK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8" t="inlineStr">
        <is>
          <t>6行 6列，源：None 备：1</t>
        </is>
      </c>
      <c r="AX68" t="inlineStr">
        <is>
          <t>33行 1列，源：1996-03-03 23:59:59.997000 备：9999-12-30 23:59:59.997</t>
        </is>
      </c>
      <c r="BA68" t="inlineStr">
        <is>
          <t>6行 2列，源：0.0 备：</t>
        </is>
      </c>
      <c r="BB68" t="inlineStr">
        <is>
          <t>33行 1列，源：2001-04-09 23:59:59.993000 备：2002-06-11 23:59:59.993</t>
        </is>
      </c>
      <c r="BH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8" t="inlineStr">
        <is>
          <t>7行 3列，源：None 备：2065-05-11 14:30:45.12</t>
        </is>
      </c>
      <c r="BO68" t="inlineStr">
        <is>
          <t>4行 15列，源：nan 备：</t>
        </is>
      </c>
      <c r="BQ68" t="inlineStr">
        <is>
          <t>7行 3列，源：2026-04-17 17:17:33.410000 备：9999-12-31 23:59:59.99</t>
        </is>
      </c>
      <c r="BR68" t="inlineStr">
        <is>
          <t>4行 12列，源：None 备：-0.12345690123456712345678901234567800000</t>
        </is>
      </c>
      <c r="BT68" t="inlineStr">
        <is>
          <t>10行 1列，源：A 备：Y</t>
        </is>
      </c>
      <c r="BW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8" t="inlineStr">
        <is>
          <t>16行 2列，源：b'HelloWorld\x00\x00\x00\x00\x00\x00\x00\x00\x00\x00' 备：C9CFBAA3D3A2B7BDC8EDBCFEB9C9B7DDB9ABCBBE</t>
        </is>
      </c>
      <c r="CD68" t="inlineStr">
        <is>
          <t>7行 3列，源：2000-05-11 00:30:45.12 +09:00 备：0001-01-01 00:00:00.00 +00:00</t>
        </is>
      </c>
      <c r="CF68" t="inlineStr">
        <is>
          <t>7行 3列，源：2000-05-11 00:30:45.12 +09:00 备：1933-05-11 15:30:45.12 +01:00</t>
        </is>
      </c>
      <c r="CG68" t="inlineStr">
        <is>
          <t>7行 3列，源：2000-05-11 00:30:45.12 +09:00 备：0001-01-01 00:00:00.00 +00:00</t>
        </is>
      </c>
      <c r="CI68" t="inlineStr">
        <is>
          <t>16行 2列，源：b'~!@#$%^&amp;*]\x00\x00\x00\x00\x00\x00\x00\x00\x00\x00' 备：5661726961626C65206C656E6774682062696E61</t>
        </is>
      </c>
      <c r="CJ68" t="inlineStr">
        <is>
          <t>7行 3列，源：2000-05-11 00:30:45.12 +09:00 备：1999-05-16 01:30:45.12 +10:15</t>
        </is>
      </c>
      <c r="CM68" t="inlineStr">
        <is>
          <t>7行 3列，源：12:30:45.120000 备：23:59:59.99</t>
        </is>
      </c>
      <c r="CN68" t="inlineStr">
        <is>
          <t>9行 1列，源：2013-03-12 02:00:00 -04:25 备：2063-05-11 10:30:45 -04:00</t>
        </is>
      </c>
      <c r="CO68" t="inlineStr">
        <is>
          <t>36行 1列，源：9999-12-31 备：0001-01-02</t>
        </is>
      </c>
      <c r="CW68" t="inlineStr">
        <is>
          <t>5行 16列，源：nan 备：</t>
        </is>
      </c>
      <c r="DJ68" t="inlineStr">
        <is>
          <t>5行 4列，源：nan 备：</t>
        </is>
      </c>
      <c r="DP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8" t="inlineStr">
        <is>
          <t>7行 3列，源：12:30:45.120000 备：12:00:00.12</t>
        </is>
      </c>
      <c r="DT68" t="inlineStr">
        <is>
          <t>8行 2列，源：12:30:45.100000 备：</t>
        </is>
      </c>
      <c r="DV68" t="inlineStr">
        <is>
          <t>10行 1列，源：A 备：Y</t>
        </is>
      </c>
      <c r="EB68" t="inlineStr">
        <is>
          <t>7行 3列，源：12:30:45.120000 备：12:00:00.12</t>
        </is>
      </c>
      <c r="EC68" t="inlineStr">
        <is>
          <t>16行 2列，源：b'HelloWorld' 备：C9CFBAA3D3A2B7BDC8EDBCFEB9C9B7DDB9ABCBBE</t>
        </is>
      </c>
      <c r="EF68" t="inlineStr">
        <is>
          <t>5行 2列，源：255.0 备：</t>
        </is>
      </c>
      <c r="EK68" t="inlineStr">
        <is>
          <t>8行 2列，源：12:30:45.100000 备：</t>
        </is>
      </c>
      <c r="EO68" t="inlineStr">
        <is>
          <t>8行 2列，源：12:30:45.100000 备：18:10:06.1</t>
        </is>
      </c>
      <c r="EQ68" t="inlineStr">
        <is>
          <t>5行 2列，源：255.0 备：</t>
        </is>
      </c>
      <c r="ET68" t="inlineStr">
        <is>
          <t>8行 5列，源：00:00:01.123500 备：12:30:45.1235</t>
        </is>
      </c>
      <c r="EW68" t="inlineStr">
        <is>
          <t>7行 6列，源：12:00:00.123460 备：12:30:45.12345</t>
        </is>
      </c>
      <c r="EZ68" t="inlineStr">
        <is>
          <t>5行 2列，源：255.0 备：</t>
        </is>
      </c>
      <c r="FA68" t="inlineStr">
        <is>
          <t>16行 2列，源：b'~!@#$%^&amp;*]' 备：48656C6C6F576F726C64</t>
        </is>
      </c>
      <c r="FB68" t="inlineStr">
        <is>
          <t>34行 1列，源：2025-05-11 12:00:00 备：2023-12-25 23:59:00</t>
        </is>
      </c>
      <c r="FD68" t="inlineStr">
        <is>
          <t>5行 2列，源：255.0 备：</t>
        </is>
      </c>
      <c r="FE68" t="inlineStr">
        <is>
          <t>7行 3列，源：2000-05-11 00:30:45.12 +09:00 备：0001-01-01 00:00:00.00 +00:00</t>
        </is>
      </c>
    </row>
    <row r="69">
      <c r="B69" t="inlineStr">
        <is>
          <t>YES</t>
        </is>
      </c>
      <c r="C69" t="inlineStr">
        <is>
          <t>NULL</t>
        </is>
      </c>
      <c r="D69" t="inlineStr">
        <is>
          <t>NULL</t>
        </is>
      </c>
      <c r="E69" t="inlineStr">
        <is>
          <t>NULL</t>
        </is>
      </c>
      <c r="F69" t="inlineStr">
        <is>
          <t>NULL</t>
        </is>
      </c>
      <c r="G69" t="inlineStr">
        <is>
          <t>NULL</t>
        </is>
      </c>
      <c r="H69" t="inlineStr">
        <is>
          <t>NULL</t>
        </is>
      </c>
      <c r="I69" t="inlineStr">
        <is>
          <t>YES!PK__info_nch__3213E83F0AE78F6F</t>
        </is>
      </c>
      <c r="J69" t="inlineStr">
        <is>
          <t>YES! 主键相关索引</t>
        </is>
      </c>
      <c r="K69" t="inlineStr">
        <is>
          <t xml:space="preserve"> NO!  	 id列源备映射错误，源端为int None位	期望更改为text	实际备端为int None位</t>
        </is>
      </c>
      <c r="AK69" t="inlineStr">
        <is>
          <t>10行 0列，源：11 备：4</t>
        </is>
      </c>
      <c r="AT69" t="inlineStr">
        <is>
          <t>6行 7列，源：None 备：0.00000000000000000000000000100000000000</t>
        </is>
      </c>
      <c r="AX69" t="inlineStr">
        <is>
          <t>34行 0列，源：61 备：21</t>
        </is>
      </c>
      <c r="BA69" t="inlineStr">
        <is>
          <t>6行 3列，源：0 备：123456</t>
        </is>
      </c>
      <c r="BB69" t="inlineStr">
        <is>
          <t>34行 0列，源：116 备：217</t>
        </is>
      </c>
      <c r="BH69" t="inlineStr">
        <is>
          <t>10行 0列，源：11 备：4</t>
        </is>
      </c>
      <c r="BM69" t="inlineStr">
        <is>
          <t>7行 4列，源：None 备：2065-05-11 14:30:45.123</t>
        </is>
      </c>
      <c r="BO69" t="inlineStr">
        <is>
          <t>4行 16列，源：nan 备：</t>
        </is>
      </c>
      <c r="BQ69" t="inlineStr">
        <is>
          <t>7行 4列，源：2026-04-17 17:17:33.413000 备：9999-12-31 23:59:59.999</t>
        </is>
      </c>
      <c r="BR69" t="inlineStr">
        <is>
          <t>4行 13列，源：None 备：-6543210976543287654321.0987654321</t>
        </is>
      </c>
      <c r="BT69" t="inlineStr">
        <is>
          <t xml:space="preserve">10行 2列，源：THIS IS A TESTCASEYF 备：€¶I€¶               </t>
        </is>
      </c>
      <c r="BW69" t="inlineStr">
        <is>
          <t>10行 0列，源：11 备：4</t>
        </is>
      </c>
      <c r="BX69"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69" t="inlineStr">
        <is>
          <t>7行 4列，源：2000-05-11 00:30:45.123 +09:00 备：0001-01-01 00:00:00.000 +00:00</t>
        </is>
      </c>
      <c r="CF69" t="inlineStr">
        <is>
          <t>7行 4列，源：2000-05-11 00:30:45.123 +09:00 备：1933-05-11 15:30:45.123 +01:00</t>
        </is>
      </c>
      <c r="CG69" t="inlineStr">
        <is>
          <t>7行 4列，源：2000-05-11 00:30:45.123 +09:00 备：0001-01-01 00:00:00.000 +00:00</t>
        </is>
      </c>
      <c r="CI69"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69" t="inlineStr">
        <is>
          <t>7行 4列，源：2000-05-11 00:30:45.123 +09:00 备：1999-05-16 01:30:45.123 +10:15</t>
        </is>
      </c>
      <c r="CM69" t="inlineStr">
        <is>
          <t>7行 4列，源：12:30:45.123000 备：23:59:59.999</t>
        </is>
      </c>
      <c r="CN69" t="inlineStr">
        <is>
          <t>9行 2列，源：2013-03-12 02:00:00.0 -04:25 备：2063-05-11 10:30:45.1 -04:00</t>
        </is>
      </c>
      <c r="CO69" t="inlineStr">
        <is>
          <t>37行 0列，源：225 备：79</t>
        </is>
      </c>
      <c r="CW69" t="inlineStr">
        <is>
          <t>5行 17列，源：None 备：100.5000</t>
        </is>
      </c>
      <c r="DJ69" t="inlineStr">
        <is>
          <t>5行 5列，源：None 备：</t>
        </is>
      </c>
      <c r="DP69" t="inlineStr">
        <is>
          <t>10行 0列，源：11 备：4</t>
        </is>
      </c>
      <c r="DR69" t="inlineStr">
        <is>
          <t>7行 4列，源：12:30:45.123000 备：</t>
        </is>
      </c>
      <c r="DT69" t="inlineStr">
        <is>
          <t>8行 3列，源：12:30:45.120000 备：12:00:00.12</t>
        </is>
      </c>
      <c r="DV69" t="inlineStr">
        <is>
          <t>10行 2列，源：THIS IS A TESTCASEYF 备：€¶I€¶</t>
        </is>
      </c>
      <c r="EB69" t="inlineStr">
        <is>
          <t>7行 4列，源：12:30:45.123000 备：</t>
        </is>
      </c>
      <c r="EC69"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69" t="inlineStr">
        <is>
          <t>5行 3列，源：65535.0 备：</t>
        </is>
      </c>
      <c r="EK69" t="inlineStr">
        <is>
          <t>8行 3列，源：12:30:45.120000 备：12:00:00.12</t>
        </is>
      </c>
      <c r="EO69" t="inlineStr">
        <is>
          <t>8行 3列，源：12:30:45.120000 备：18:10:06.12</t>
        </is>
      </c>
      <c r="EQ69" t="inlineStr">
        <is>
          <t>5行 3列，源：65535.0 备：</t>
        </is>
      </c>
      <c r="ET69" t="inlineStr">
        <is>
          <t>8行 6列，源：None 备：12:30:45.12345</t>
        </is>
      </c>
      <c r="EW69" t="inlineStr">
        <is>
          <t>7行 7列，源：None 备：12:30:45.123450</t>
        </is>
      </c>
      <c r="EZ69" t="inlineStr">
        <is>
          <t>5行 3列，源：65535.0 备：</t>
        </is>
      </c>
      <c r="FA69" t="inlineStr">
        <is>
          <t>16行 3列，源：b'~!@#$%^&amp;*]~!@#$%^&amp;*]~!@#$%^&amp;*]~!@#$%^&amp;*]~!@#$%^&amp;*]~!@#$%^&amp;*]~!@#$%^&amp;*]~!@#$%^&amp;*]~!@#$%^&amp;*]~!@#$%^&amp;*]~!@#$%^&amp;*]~!@#$%^&amp;*]~!@#$%^&amp;*]~!@#$%^&amp;*]~!@#$%^&amp;*]~!@#$%^&amp;*]~!@#$%^&amp;*]~!@#$%^&amp;*]~!@#$%^&amp;*]~!@#$%^&amp;*]' 备：48656C6C6F576F726C645465737444617461</t>
        </is>
      </c>
      <c r="FB69" t="inlineStr">
        <is>
          <t>35行 0列，源：84 备：4</t>
        </is>
      </c>
      <c r="FD69" t="inlineStr">
        <is>
          <t>5行 3列，源：65535.0 备：</t>
        </is>
      </c>
      <c r="FE69" t="inlineStr">
        <is>
          <t>7行 4列，源：2000-05-11 00:30:45.123 +09:00 备：0001-01-01 00:00:00.000 +00:00</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c_nchar列源备映射错误，源端为nchar 2位	期望更改为text	实际备端为nchar 2位</t>
        </is>
      </c>
      <c r="AK70" t="inlineStr">
        <is>
          <t xml:space="preserve">10行 1列，源：1 备： </t>
        </is>
      </c>
      <c r="AT70" t="inlineStr">
        <is>
          <t>6行 8列，源：None 备：0.0000000010</t>
        </is>
      </c>
      <c r="AX70" t="inlineStr">
        <is>
          <t>34行 1列，源：1997-04-04 23:59:59.997000 备：2023-05-11 00:00:00.123</t>
        </is>
      </c>
      <c r="BA70" t="inlineStr">
        <is>
          <t>6行 4列，源：0 备：1000000</t>
        </is>
      </c>
      <c r="BB70" t="inlineStr">
        <is>
          <t>34行 1列，源：2002-06-11 23:59:59.993000 备：2003-11-04 23:59:59.990</t>
        </is>
      </c>
      <c r="BH70" t="inlineStr">
        <is>
          <t xml:space="preserve">10行 1列，源：1 备： </t>
        </is>
      </c>
      <c r="BM70" t="inlineStr">
        <is>
          <t>7行 5列，源：None 备：2065-05-11 14:30:45.1235</t>
        </is>
      </c>
      <c r="BO70" t="inlineStr">
        <is>
          <t>4行 17列，源：None 备：</t>
        </is>
      </c>
      <c r="BQ70" t="inlineStr">
        <is>
          <t>7行 5列，源：2026-04-17 17:17:33.413300 备：9999-12-31 23:59:59.9999</t>
        </is>
      </c>
      <c r="BR70" t="inlineStr">
        <is>
          <t>4行 14列，源：None 备：-9876543210954.32</t>
        </is>
      </c>
      <c r="BT70" t="inlineStr">
        <is>
          <t xml:space="preserve">10行 2列，源：THIS IS A TESTCASEYF 备：€¶I€¶               </t>
        </is>
      </c>
      <c r="BW70" t="inlineStr">
        <is>
          <t xml:space="preserve">10行 1列，源：1 备： </t>
        </is>
      </c>
      <c r="BX70" t="inlineStr">
        <is>
          <t>17行 0列，源：28 备：29</t>
        </is>
      </c>
      <c r="CD70" t="inlineStr">
        <is>
          <t>7行 5列，源：2000-05-11 00:30:45.1235 +09:00 备：0001-01-01 00:00:00.0000 +00:00</t>
        </is>
      </c>
      <c r="CF70" t="inlineStr">
        <is>
          <t>7行 5列，源：2000-05-11 00:30:45.1235 +09:00 备：1933-05-11 15:30:45.1235 +01:00</t>
        </is>
      </c>
      <c r="CG70" t="inlineStr">
        <is>
          <t>7行 5列，源：2000-05-11 00:30:45.1235 +09:00 备：0001-01-01 00:00:00.0000 +00:00</t>
        </is>
      </c>
      <c r="CI70" t="inlineStr">
        <is>
          <t>17行 0列，源：60 备：56</t>
        </is>
      </c>
      <c r="CJ70" t="inlineStr">
        <is>
          <t>7行 5列，源：2000-05-11 00:30:45.1235 +09:00 备：1999-05-16 01:30:45.1235 +10:15</t>
        </is>
      </c>
      <c r="CM70" t="inlineStr">
        <is>
          <t>7行 5列，源：12:30:45.123400 备：23:59:59.9999</t>
        </is>
      </c>
      <c r="CN70" t="inlineStr">
        <is>
          <t>9行 3列，源：2013-03-12 02:00:00.00 -04:25 备：2063-05-11 10:30:45.12 -04:00</t>
        </is>
      </c>
      <c r="CO70" t="inlineStr">
        <is>
          <t>37行 1列，源：2026-04-17 备：9999-12-30</t>
        </is>
      </c>
      <c r="CW70" t="inlineStr">
        <is>
          <t>5行 18列，源：None 备：99.5000</t>
        </is>
      </c>
      <c r="DJ70" t="inlineStr">
        <is>
          <t>5行 6列，源：None 备：</t>
        </is>
      </c>
      <c r="DP70" t="inlineStr">
        <is>
          <t xml:space="preserve">10行 1列，源：1 备： </t>
        </is>
      </c>
      <c r="DR70" t="inlineStr">
        <is>
          <t>7行 5列，源：12:30:45.123400 备：12:00:00.1235</t>
        </is>
      </c>
      <c r="DT70" t="inlineStr">
        <is>
          <t>8行 4列，源：12:30:45.123000 备：</t>
        </is>
      </c>
      <c r="DV70" t="inlineStr">
        <is>
          <t>10行 2列，源：THIS IS A TESTCASEYF 备：€¶I€¶</t>
        </is>
      </c>
      <c r="EB70" t="inlineStr">
        <is>
          <t>7行 5列，源：12:30:45.123400 备：12:00:00.1235</t>
        </is>
      </c>
      <c r="EC70" t="inlineStr">
        <is>
          <t>17行 0列，源：28 备：29</t>
        </is>
      </c>
      <c r="EF70" t="inlineStr">
        <is>
          <t>5行 4列，源：4294967295.0 备：</t>
        </is>
      </c>
      <c r="EK70" t="inlineStr">
        <is>
          <t>8行 4列，源：12:30:45.123000 备：</t>
        </is>
      </c>
      <c r="EO70" t="inlineStr">
        <is>
          <t>8行 4列，源：12:30:45.123000 备：18:10:06.123</t>
        </is>
      </c>
      <c r="EQ70" t="inlineStr">
        <is>
          <t>5行 4列，源：4294967295.0 备：</t>
        </is>
      </c>
      <c r="ET70" t="inlineStr">
        <is>
          <t>8行 7列，源：00:00:01.123457 备：12:30:45.123450</t>
        </is>
      </c>
      <c r="EW70" t="inlineStr">
        <is>
          <t>7行 8列，源：12:00:00.123456 备：12:30:45.1234500</t>
        </is>
      </c>
      <c r="EZ70" t="inlineStr">
        <is>
          <t>5行 4列，源：4294967295.0 备：</t>
        </is>
      </c>
      <c r="FA70" t="inlineStr">
        <is>
          <t>17行 0列，源：60 备：58</t>
        </is>
      </c>
      <c r="FB70" t="inlineStr">
        <is>
          <t>35行 1列，源：2023-12-25 23:59:00 备：2079-06-06 23:59:00</t>
        </is>
      </c>
      <c r="FD70" t="inlineStr">
        <is>
          <t>5行 4列，源：4294967295.0 备：</t>
        </is>
      </c>
      <c r="FE70" t="inlineStr">
        <is>
          <t>7行 5列，源：2000-05-11 00:30:45.1235 +09:00 备：0001-01-01 00:00:00.0000 +00:00</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 xml:space="preserve"> NO!  	 c_nchar20列源备映射错误，源端为nchar 40位	期望更改为text	实际备端为nchar 40位</t>
        </is>
      </c>
      <c r="AK71" t="inlineStr">
        <is>
          <t xml:space="preserve">10行 1列，源：1 备： </t>
        </is>
      </c>
      <c r="AT71" t="inlineStr">
        <is>
          <t>6行 10列，源：None 备：0</t>
        </is>
      </c>
      <c r="AX71" t="inlineStr">
        <is>
          <t>35行 0列，源：62 备：22</t>
        </is>
      </c>
      <c r="BA71" t="inlineStr">
        <is>
          <t>6行 5列，源：None 备：</t>
        </is>
      </c>
      <c r="BB71" t="inlineStr">
        <is>
          <t>35行 0列，源：117 备：218</t>
        </is>
      </c>
      <c r="BH71" t="inlineStr">
        <is>
          <t xml:space="preserve">10行 1列，源：1 备： </t>
        </is>
      </c>
      <c r="BM71" t="inlineStr">
        <is>
          <t>7行 6列，源：None 备：2065-05-11 14:30:45.12346</t>
        </is>
      </c>
      <c r="BO71" t="inlineStr">
        <is>
          <t>4行 18列，源：None 备：</t>
        </is>
      </c>
      <c r="BQ71" t="inlineStr">
        <is>
          <t>7行 6列，源：2026-04-17 17:17:33.413300 备：9999-12-31 23:59:59.99999</t>
        </is>
      </c>
      <c r="BR71" t="inlineStr">
        <is>
          <t>4行 15列，源：nan 备：</t>
        </is>
      </c>
      <c r="BT71"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1" t="inlineStr">
        <is>
          <t xml:space="preserve">10行 1列，源：1 备： </t>
        </is>
      </c>
      <c r="BX71" t="inlineStr">
        <is>
          <t>17行 1列，源：b'B' 备：2A</t>
        </is>
      </c>
      <c r="CD71" t="inlineStr">
        <is>
          <t>7行 6列，源：2000-05-11 00:30:45.12346 +09:00 备：0001-01-01 00:00:00.00000 +00:00</t>
        </is>
      </c>
      <c r="CF71" t="inlineStr">
        <is>
          <t>7行 6列，源：2000-05-11 00:30:45.12346 +09:00 备：1933-05-11 15:30:45.12346 +01:00</t>
        </is>
      </c>
      <c r="CG71" t="inlineStr">
        <is>
          <t>7行 6列，源：2000-05-11 00:30:45.12346 +09:00 备：0001-01-01 00:00:00.00000 +00:00</t>
        </is>
      </c>
      <c r="CI71" t="inlineStr">
        <is>
          <t>17行 1列，源：b'*' 备：AF</t>
        </is>
      </c>
      <c r="CJ71" t="inlineStr">
        <is>
          <t>7行 6列，源：2000-05-11 00:30:45.12346 +09:00 备：1999-05-16 01:30:45.12346 +10:15</t>
        </is>
      </c>
      <c r="CM71" t="inlineStr">
        <is>
          <t>7行 6列，源：12:30:45.123400 备：23:59:59.99999</t>
        </is>
      </c>
      <c r="CN71" t="inlineStr">
        <is>
          <t>9行 4列，源：2013-03-12 02:00:00.000 -04:25 备：2063-05-11 10:30:45.123 -04:00</t>
        </is>
      </c>
      <c r="CO71" t="inlineStr">
        <is>
          <t>38行 0列，源：229 备：8</t>
        </is>
      </c>
      <c r="CW71" t="inlineStr">
        <is>
          <t>5行 19列，源：None 备：</t>
        </is>
      </c>
      <c r="DJ71" t="inlineStr">
        <is>
          <t>5行 7列，源：None 备：</t>
        </is>
      </c>
      <c r="DP71" t="inlineStr">
        <is>
          <t xml:space="preserve">10行 1列，源：1 备： </t>
        </is>
      </c>
      <c r="DR71" t="inlineStr">
        <is>
          <t>7行 6列，源：12:30:45.123400 备：</t>
        </is>
      </c>
      <c r="DT71" t="inlineStr">
        <is>
          <t>8行 5列，源：12:30:45.123500 备：12:00:00.1235</t>
        </is>
      </c>
      <c r="DV71"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1" t="inlineStr">
        <is>
          <t>7行 6列，源：12:30:45.123400 备：</t>
        </is>
      </c>
      <c r="EC71" t="inlineStr">
        <is>
          <t>17行 1列，源：b'B' 备：2A</t>
        </is>
      </c>
      <c r="EF71" t="inlineStr">
        <is>
          <t>5行 5列，源：None 备：1000000000000000</t>
        </is>
      </c>
      <c r="EK71" t="inlineStr">
        <is>
          <t>8行 5列，源：12:30:45.123500 备：12:00:00.1235</t>
        </is>
      </c>
      <c r="EO71" t="inlineStr">
        <is>
          <t>8行 5列，源：12:30:45.123500 备：18:10:06.1235</t>
        </is>
      </c>
      <c r="EQ71" t="inlineStr">
        <is>
          <t>5行 5列，源：None 备：123456789123456789</t>
        </is>
      </c>
      <c r="ET71" t="inlineStr">
        <is>
          <t>8行 8列，源：None 备：12:30:45.1234500</t>
        </is>
      </c>
      <c r="EZ71" t="inlineStr">
        <is>
          <t>5行 5列，源：None 备：1000000000000000</t>
        </is>
      </c>
      <c r="FA71" t="inlineStr">
        <is>
          <t>17行 1列，源：b'*' 备：42</t>
        </is>
      </c>
      <c r="FB71" t="inlineStr">
        <is>
          <t>36行 0列，源：124 备：5</t>
        </is>
      </c>
      <c r="FD71" t="inlineStr">
        <is>
          <t>5行 5列，源：None 备：123456789123456789</t>
        </is>
      </c>
      <c r="FE71" t="inlineStr">
        <is>
          <t>7行 6列，源：2000-05-11 00:30:45.12346 +09:00 备：0001-01-01 00:00:00.00000 +00:00</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 xml:space="preserve"> NO!  	 c_nchar4000列源备映射错误，源端为nchar 8000位	期望更改为text	实际备端为nchar 8000位</t>
        </is>
      </c>
      <c r="AK72" t="inlineStr">
        <is>
          <t xml:space="preserve">10行 2列，源：12345678901234567890 备：                    </t>
        </is>
      </c>
      <c r="AT72" t="inlineStr">
        <is>
          <t>6行 11列，源：None 备：1</t>
        </is>
      </c>
      <c r="AX72" t="inlineStr">
        <is>
          <t>35行 1列，源：1998-05-05 23:59:59.997000 备：2024-05-11 12:00:00.567</t>
        </is>
      </c>
      <c r="BA72" t="inlineStr">
        <is>
          <t>6行 6列，源：None 备：1</t>
        </is>
      </c>
      <c r="BB72" t="inlineStr">
        <is>
          <t>35行 1列，源：2003-11-04 23:59:59.990000 备：2004-12-24 23:59:59.990</t>
        </is>
      </c>
      <c r="BH72" t="inlineStr">
        <is>
          <t xml:space="preserve">10行 2列，源：12345678901234567890 备：                    </t>
        </is>
      </c>
      <c r="BM72" t="inlineStr">
        <is>
          <t>7行 7列，源：None 备：2065-05-11 14:30:45.123457</t>
        </is>
      </c>
      <c r="BO72" t="inlineStr">
        <is>
          <t>4行 19列，源：None 备：</t>
        </is>
      </c>
      <c r="BQ72" t="inlineStr">
        <is>
          <t>7行 7列，源：2026-04-17 17:17:33.413301 备：9999-12-31 23:59:59.999999</t>
        </is>
      </c>
      <c r="BR72" t="inlineStr">
        <is>
          <t>4行 16列，源：nan 备：</t>
        </is>
      </c>
      <c r="BT72"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2" t="inlineStr">
        <is>
          <t xml:space="preserve">10行 2列，源：12345678901234567890 备：          </t>
        </is>
      </c>
      <c r="BX72" t="inlineStr">
        <is>
          <t>17行 2列，源：b'\xc9\xcf\xba\xa3\xd3\xa2\xb7\xbd\xc8\xed\xbc\xfe\xb9\xc9\xb7\xdd\xb9\xab\xcb\xbe' 备：7E21402324255E262A5D00000000000000000000</t>
        </is>
      </c>
      <c r="CD72" t="inlineStr">
        <is>
          <t>7行 7列，源：2000-05-11 00:30:45.123457 +09:00 备：0001-01-01 00:00:00.000000 +00:00</t>
        </is>
      </c>
      <c r="CF72" t="inlineStr">
        <is>
          <t>7行 7列，源：2000-05-11 00:30:45.123457 +09:00 备：1933-05-11 15:30:45.123457 +01:00</t>
        </is>
      </c>
      <c r="CG72" t="inlineStr">
        <is>
          <t>7行 7列，源：2000-05-11 00:30:45.123457 +09:00 备：0001-01-01 00:00:00.000000 +00:00</t>
        </is>
      </c>
      <c r="CI72" t="inlineStr">
        <is>
          <t>17行 2列，源：b'12345678901234567890' 备：680085CB87DD92BB179E447D9F53B7341C5E6480</t>
        </is>
      </c>
      <c r="CJ72" t="inlineStr">
        <is>
          <t>7行 7列，源：2000-05-11 00:30:45.123457 +09:00 备：1999-05-16 01:30:45.123457 +10:15</t>
        </is>
      </c>
      <c r="CM72" t="inlineStr">
        <is>
          <t>7行 7列，源：12:30:45.123400 备：23:59:59.999999</t>
        </is>
      </c>
      <c r="CN72" t="inlineStr">
        <is>
          <t>9行 5列，源：2013-03-12 02:00:00.0000 -04:25 备：2063-05-11 10:30:45.1235 -04:00</t>
        </is>
      </c>
      <c r="CO72" t="inlineStr">
        <is>
          <t>38行 1列，源：9999-12-30 备：0001-01-02</t>
        </is>
      </c>
      <c r="CW72" t="inlineStr">
        <is>
          <t>6行 0列，源：7 备：15</t>
        </is>
      </c>
      <c r="DJ72" t="inlineStr">
        <is>
          <t>5行 9列，源：None 备：</t>
        </is>
      </c>
      <c r="DP72" t="inlineStr">
        <is>
          <t xml:space="preserve">10行 2列，源：12345678901234567890 备：          </t>
        </is>
      </c>
      <c r="DR72" t="inlineStr">
        <is>
          <t>7行 7列，源：12:30:45.123400 备：12:00:00.123457</t>
        </is>
      </c>
      <c r="DT72" t="inlineStr">
        <is>
          <t>8行 6列，源：12:30:45.123450 备：</t>
        </is>
      </c>
      <c r="DV72"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2" t="inlineStr">
        <is>
          <t>7行 7列，源：12:30:45.123400 备：12:00:00.123457</t>
        </is>
      </c>
      <c r="EC72" t="inlineStr">
        <is>
          <t>17行 2列，源：b'\xc9\xcf\xba\xa3\xd3\xa2\xb7\xbd\xc8\xed\xbc\xfe\xb9\xc9\xb7\xdd\xb9\xab\xcb\xbe' 备：7E21402324255E262A5D</t>
        </is>
      </c>
      <c r="EF72" t="inlineStr">
        <is>
          <t>5行 6列，源：None 备：99999999999999999999999999999999</t>
        </is>
      </c>
      <c r="EK72" t="inlineStr">
        <is>
          <t>8行 6列，源：12:30:45.123450 备：</t>
        </is>
      </c>
      <c r="EO72" t="inlineStr">
        <is>
          <t>8行 6列，源：12:30:45.123450 备：18:10:06.12346</t>
        </is>
      </c>
      <c r="EQ72" t="inlineStr">
        <is>
          <t>5行 6列，源：None 备：-1234567890123456789012345</t>
        </is>
      </c>
      <c r="EZ72" t="inlineStr">
        <is>
          <t>5行 6列，源：None 备：99999999999999999999999999999999</t>
        </is>
      </c>
      <c r="FA72" t="inlineStr">
        <is>
          <t>17行 2列，源：b'12345678901234567890' 备：C9CFBAA3D3A2B7BDC8EDBCFEB9C9B7DDB9ABCBBE</t>
        </is>
      </c>
      <c r="FB72" t="inlineStr">
        <is>
          <t>36行 1列，源：2079-06-06 23:59:00 备：2026-04-17 17:15:00</t>
        </is>
      </c>
      <c r="FD72" t="inlineStr">
        <is>
          <t>5行 6列，源：None 备：-1234567890123456789012345</t>
        </is>
      </c>
      <c r="FE72" t="inlineStr">
        <is>
          <t>7行 7列，源：2000-05-11 00:30:45.123457 +09:00 备：0001-01-01 00:00:00.000000 +00:00</t>
        </is>
      </c>
    </row>
    <row r="73">
      <c r="A73" t="inlineStr">
        <is>
          <t>info_sdt_dml_batch1_pk_drp1</t>
        </is>
      </c>
      <c r="K73" t="inlineStr">
        <is>
          <t>[0;34m info_sdt_dml_batch1_pk_drp1 [0m源备字段数相同，源端字段：2 	备端字段2</t>
        </is>
      </c>
      <c r="W73" t="inlineStr">
        <is>
          <t>YES 源备无差异</t>
        </is>
      </c>
      <c r="X73">
        <f>A73</f>
        <v/>
      </c>
      <c r="AK73" t="inlineStr">
        <is>
          <t xml:space="preserve">10行 2列，源：12345678901234567890 备：                    </t>
        </is>
      </c>
      <c r="AT73" t="inlineStr">
        <is>
          <t>6行 12列，源：None 备：0.00000000000000000000000000000100000000</t>
        </is>
      </c>
      <c r="AX73" t="inlineStr">
        <is>
          <t>36行 0列，源：63 备：23</t>
        </is>
      </c>
      <c r="BA73" t="inlineStr">
        <is>
          <t>6行 7列，源：None 备：0.00000000000000000000000000100000000000</t>
        </is>
      </c>
      <c r="BB73" t="inlineStr">
        <is>
          <t>36行 0列，源：118 备：22</t>
        </is>
      </c>
      <c r="BH73" t="inlineStr">
        <is>
          <t xml:space="preserve">10行 2列，源：12345678901234567890 备：                    </t>
        </is>
      </c>
      <c r="BM73" t="inlineStr">
        <is>
          <t>7行 8列，源：None 备：2065-05-11 14:30:45.1234567</t>
        </is>
      </c>
      <c r="BO73" t="inlineStr">
        <is>
          <t>5行 0列，源：15 备：16</t>
        </is>
      </c>
      <c r="BQ73" t="inlineStr">
        <is>
          <t>7行 8列，源：2026-04-17 17:17:33.413300 备：9999-12-31 23:59:59.9999999</t>
        </is>
      </c>
      <c r="BR73" t="inlineStr">
        <is>
          <t>4行 17列，源：None 备：</t>
        </is>
      </c>
      <c r="BT73" t="inlineStr">
        <is>
          <t>11行 0列，源：24 备：27</t>
        </is>
      </c>
      <c r="BW73" t="inlineStr">
        <is>
          <t xml:space="preserve">10行 2列，源：12345678901234567890 备：          </t>
        </is>
      </c>
      <c r="BX73"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73" t="inlineStr">
        <is>
          <t>7行 8列，源：2000-05-11 00:30:45.1234567 +09:00 备：0001-01-01 00:00:00.0000000 +00:00</t>
        </is>
      </c>
      <c r="CF73" t="inlineStr">
        <is>
          <t>7行 8列，源：2000-05-11 00:30:45.1234567 +09:00 备：1933-05-11 15:30:45.1234567 +01:00</t>
        </is>
      </c>
      <c r="CG73" t="inlineStr">
        <is>
          <t>7行 8列，源：2000-05-11 00:30:45.1234567 +09:00 备：0001-01-01 00:00:00.0000000 +00:00</t>
        </is>
      </c>
      <c r="CI73"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73" t="inlineStr">
        <is>
          <t>7行 8列，源：2000-05-11 00:30:45.1234567 +09:00 备：1999-05-16 01:30:45.1234567 +10:15</t>
        </is>
      </c>
      <c r="CM73" t="inlineStr">
        <is>
          <t>7行 8列，源：12:30:45.123400 备：23:59:59.9999999</t>
        </is>
      </c>
      <c r="CN73" t="inlineStr">
        <is>
          <t>9行 6列，源：2013-03-12 02:00:00.00000 -04:25 备：2063-05-11 10:30:45.12346 -04:00</t>
        </is>
      </c>
      <c r="CO73" t="inlineStr">
        <is>
          <t>39行 0列，源：231 备：80</t>
        </is>
      </c>
      <c r="CW73" t="inlineStr">
        <is>
          <t>6行 1列，源：nan 备：</t>
        </is>
      </c>
      <c r="DJ73" t="inlineStr">
        <is>
          <t>5行 10列，源：None 备：</t>
        </is>
      </c>
      <c r="DP73" t="inlineStr">
        <is>
          <t xml:space="preserve">10行 2列，源：12345678901234567890 备：          </t>
        </is>
      </c>
      <c r="DR73" t="inlineStr">
        <is>
          <t>7行 8列，源：12:30:45.123400 备：</t>
        </is>
      </c>
      <c r="DT73" t="inlineStr">
        <is>
          <t>8行 7列，源：12:30:45.123450 备：12:00:00.123457</t>
        </is>
      </c>
      <c r="DV73" t="inlineStr">
        <is>
          <t>11行 0列，源：24 备：27</t>
        </is>
      </c>
      <c r="EB73" t="inlineStr">
        <is>
          <t>7行 8列，源：12:30:45.123400 备：</t>
        </is>
      </c>
      <c r="EC73"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73" t="inlineStr">
        <is>
          <t>5行 7列，源：None 备：0.99999999999999999999999999999900000000</t>
        </is>
      </c>
      <c r="EK73" t="inlineStr">
        <is>
          <t>8行 7列，源：12:30:45.123450 备：12:00:00.123457</t>
        </is>
      </c>
      <c r="EO73" t="inlineStr">
        <is>
          <t>8行 7列，源：12:30:45.123450 备：18:10:06.123457</t>
        </is>
      </c>
      <c r="EQ73" t="inlineStr">
        <is>
          <t>5行 7列，源：None 备：0.00000000000000000000000080000000000000</t>
        </is>
      </c>
      <c r="EZ73" t="inlineStr">
        <is>
          <t>5行 7列，源：None 备：0.99999999999999999999999999999900000000</t>
        </is>
      </c>
      <c r="FA73"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73" t="inlineStr">
        <is>
          <t>37行 0列，源：125 备：6</t>
        </is>
      </c>
      <c r="FD73" t="inlineStr">
        <is>
          <t>5行 7列，源：None 备：0.00000000000000000000000080000000000000</t>
        </is>
      </c>
      <c r="FE73" t="inlineStr">
        <is>
          <t>7行 8列，源：2000-05-11 00:30:45.1234567 +09:00 备：0001-01-01 00:00:00.0000000 +00:00</t>
        </is>
      </c>
    </row>
    <row r="74">
      <c r="B74" t="inlineStr">
        <is>
          <t>YES</t>
        </is>
      </c>
      <c r="C74" t="inlineStr">
        <is>
          <t>NULL</t>
        </is>
      </c>
      <c r="D74" t="inlineStr">
        <is>
          <t>NULL</t>
        </is>
      </c>
      <c r="E74" t="inlineStr">
        <is>
          <t>NULL</t>
        </is>
      </c>
      <c r="F74" t="inlineStr">
        <is>
          <t>NULL</t>
        </is>
      </c>
      <c r="G74" t="inlineStr">
        <is>
          <t>NULL</t>
        </is>
      </c>
      <c r="H74" t="inlineStr">
        <is>
          <t>NULL</t>
        </is>
      </c>
      <c r="I74" t="inlineStr">
        <is>
          <t>YES!PK__info_sdt__3213E83FF2DD07F3</t>
        </is>
      </c>
      <c r="J74" t="inlineStr">
        <is>
          <t>YES! 主键相关索引</t>
        </is>
      </c>
      <c r="K74" t="inlineStr">
        <is>
          <t xml:space="preserve"> NO!  	 id列源备映射错误，源端为int None位	期望更改为text	实际备端为int None位</t>
        </is>
      </c>
      <c r="AK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4" t="inlineStr">
        <is>
          <t>6行 13列，源：None 备：0.0000010000</t>
        </is>
      </c>
      <c r="AX74" t="inlineStr">
        <is>
          <t>36行 1列，源：1999-06-06 23:59:59.997000 备：2025-01-01 00:00:00.233</t>
        </is>
      </c>
      <c r="BA74" t="inlineStr">
        <is>
          <t>6行 8列，源：None 备：0.0000000010</t>
        </is>
      </c>
      <c r="BB74" t="inlineStr">
        <is>
          <t>36行 1列，源：2004-12-24 23:59:59.990000 备：2024-05-11 12:00:00.567</t>
        </is>
      </c>
      <c r="BH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4" t="inlineStr">
        <is>
          <t>8行 0列，源：22 备：2</t>
        </is>
      </c>
      <c r="BO74" t="inlineStr">
        <is>
          <t>5行 1列，源：nan 备：</t>
        </is>
      </c>
      <c r="BQ74" t="inlineStr">
        <is>
          <t>8行 0列，源：54 备：207</t>
        </is>
      </c>
      <c r="BR74" t="inlineStr">
        <is>
          <t>4行 18列，源：None 备：</t>
        </is>
      </c>
      <c r="BT74" t="inlineStr">
        <is>
          <t>11行 1列，源：6 备：测</t>
        </is>
      </c>
      <c r="BW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4" t="inlineStr">
        <is>
          <t>18行 0列，源：29 备：3</t>
        </is>
      </c>
      <c r="CD74" t="inlineStr">
        <is>
          <t>8行 0列，源：9 备：5</t>
        </is>
      </c>
      <c r="CF74" t="inlineStr">
        <is>
          <t>8行 0列，源：9 备：128</t>
        </is>
      </c>
      <c r="CG74" t="inlineStr">
        <is>
          <t>8行 0列，源：9 备：5</t>
        </is>
      </c>
      <c r="CI74" t="inlineStr">
        <is>
          <t>18行 0列，源：103 备：57</t>
        </is>
      </c>
      <c r="CJ74" t="inlineStr">
        <is>
          <t>8行 0列，源：9 备：11</t>
        </is>
      </c>
      <c r="CM74" t="inlineStr">
        <is>
          <t>8行 0列，源：9 备：4</t>
        </is>
      </c>
      <c r="CN74" t="inlineStr">
        <is>
          <t>9行 7列，源：2013-03-12 02:00:00.000000 -04:25 备：2063-05-11 10:30:45.123457 -04:00</t>
        </is>
      </c>
      <c r="CO74" t="inlineStr">
        <is>
          <t>39行 1列，源：2068-06-01 备：1990-05-11</t>
        </is>
      </c>
      <c r="CW74" t="inlineStr">
        <is>
          <t>6行 2列，源：nan 备：</t>
        </is>
      </c>
      <c r="DJ74" t="inlineStr">
        <is>
          <t>5行 11列，源：None 备：</t>
        </is>
      </c>
      <c r="DP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4" t="inlineStr">
        <is>
          <t>8行 0列，源：9 备：2</t>
        </is>
      </c>
      <c r="DT74" t="inlineStr">
        <is>
          <t>8行 8列，源：12:30:45.123450 备：</t>
        </is>
      </c>
      <c r="DV74" t="inlineStr">
        <is>
          <t>11行 1列，源：6 备：测</t>
        </is>
      </c>
      <c r="EB74" t="inlineStr">
        <is>
          <t>8行 0列，源：9 备：2</t>
        </is>
      </c>
      <c r="EC74" t="inlineStr">
        <is>
          <t>18行 0列，源：29 备：3</t>
        </is>
      </c>
      <c r="EF74" t="inlineStr">
        <is>
          <t>5行 8列，源：None 备：9999999999999999999999.9999990000</t>
        </is>
      </c>
      <c r="EK74" t="inlineStr">
        <is>
          <t>8行 8列，源：12:30:45.123450 备：</t>
        </is>
      </c>
      <c r="EO74" t="inlineStr">
        <is>
          <t>8行 8列，源：12:30:45.123450 备：18:10:06.1234567</t>
        </is>
      </c>
      <c r="EQ74" t="inlineStr">
        <is>
          <t>5行 8列，源：None 备：1234567890123456789012345678.1234567890</t>
        </is>
      </c>
      <c r="EZ74" t="inlineStr">
        <is>
          <t>5行 8列，源：None 备：9999999999999999999999.9999990000</t>
        </is>
      </c>
      <c r="FA74" t="inlineStr">
        <is>
          <t>18行 0列，源：103 备：59</t>
        </is>
      </c>
      <c r="FB74" t="inlineStr">
        <is>
          <t>37行 1列，源：2026-04-17 17:15:00 备：2020-03-01 00:00:00</t>
        </is>
      </c>
      <c r="FD74" t="inlineStr">
        <is>
          <t>5行 8列，源：None 备：1234567890123456789012345678.1234567890</t>
        </is>
      </c>
      <c r="FE74" t="inlineStr">
        <is>
          <t>8行 0列，源：9 备：5</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 xml:space="preserve"> NO!  	 c_sdt列源备映射错误，源端为smalldatetime None位	期望更改为text	实际备端为smalldatetime None位</t>
        </is>
      </c>
      <c r="AK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5" t="inlineStr">
        <is>
          <t>6行 14列，源：None 备：0.01</t>
        </is>
      </c>
      <c r="AX75" t="inlineStr">
        <is>
          <t>37行 0列，源：64 备：24</t>
        </is>
      </c>
      <c r="BA75" t="inlineStr">
        <is>
          <t>6行 10列，源：None 备：0</t>
        </is>
      </c>
      <c r="BB75" t="inlineStr">
        <is>
          <t>37行 0列，源：119 备：220</t>
        </is>
      </c>
      <c r="BH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5" t="inlineStr">
        <is>
          <t>9行 0列，源：23 备：21</t>
        </is>
      </c>
      <c r="BO75" t="inlineStr">
        <is>
          <t>5行 2列，源：nan 备：</t>
        </is>
      </c>
      <c r="BQ75" t="inlineStr">
        <is>
          <t>8行 1列，源：0001-01-01 00:00:00 备：2065-05-11 14:30:45</t>
        </is>
      </c>
      <c r="BR75" t="inlineStr">
        <is>
          <t>4行 19列，源：None 备：</t>
        </is>
      </c>
      <c r="BT75" t="inlineStr">
        <is>
          <t>11行 1列，源：6 备：测</t>
        </is>
      </c>
      <c r="BW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5" t="inlineStr">
        <is>
          <t>18行 1列，源：b'*' 备：00</t>
        </is>
      </c>
      <c r="CD75" t="inlineStr">
        <is>
          <t>8行 1列，源：1999-05-16 01:30:45 +10:15 备：9999-12-31 23:59:59 +00:00</t>
        </is>
      </c>
      <c r="CF75" t="inlineStr">
        <is>
          <t>8行 1列，源：1999-05-16 01:30:45 +10:15 备：2000-05-11 00:30:45 +09:00</t>
        </is>
      </c>
      <c r="CG75" t="inlineStr">
        <is>
          <t>8行 1列，源：1999-05-16 01:30:45 +10:15 备：9999-12-31 23:59:59 +00:00</t>
        </is>
      </c>
      <c r="CI75" t="inlineStr">
        <is>
          <t>18行 1列，源：b'\x00' 备：54</t>
        </is>
      </c>
      <c r="CJ75" t="inlineStr">
        <is>
          <t>8行 1列，源：1999-05-16 01:30:45 +10:15 备：2003-11-05 02:00:00 -05:10</t>
        </is>
      </c>
      <c r="CM75" t="inlineStr">
        <is>
          <t>9行 0列，源：10 备：5</t>
        </is>
      </c>
      <c r="CN75" t="inlineStr">
        <is>
          <t>9行 8列，源：2013-03-12 02:00:00.0000000 -04:25 备：2063-05-11 10:30:45.1234567 -04:00</t>
        </is>
      </c>
      <c r="CO75" t="inlineStr">
        <is>
          <t>40行 0列，源：279 备：81</t>
        </is>
      </c>
      <c r="CW75" t="inlineStr">
        <is>
          <t>6行 3列，源：nan 备：</t>
        </is>
      </c>
      <c r="DJ75" t="inlineStr">
        <is>
          <t>5行 12列，源：None 备：</t>
        </is>
      </c>
      <c r="DP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5" t="inlineStr">
        <is>
          <t>8行 1列，源：12:30:45 备：00:00:00</t>
        </is>
      </c>
      <c r="DT75" t="inlineStr">
        <is>
          <t>9行 0列，源：10 备：179</t>
        </is>
      </c>
      <c r="DV75" t="inlineStr">
        <is>
          <t>11行 1列，源：6 备：测</t>
        </is>
      </c>
      <c r="EB75" t="inlineStr">
        <is>
          <t>8行 1列，源：12:30:45 备：00:00:00</t>
        </is>
      </c>
      <c r="EC75" t="inlineStr">
        <is>
          <t>18行 1列，源：b'*' 备：</t>
        </is>
      </c>
      <c r="EF75" t="inlineStr">
        <is>
          <t>5行 9列，源：None 备：999999999999.9990</t>
        </is>
      </c>
      <c r="EK75" t="inlineStr">
        <is>
          <t>9行 0列，源：10 备：2</t>
        </is>
      </c>
      <c r="EO75" t="inlineStr">
        <is>
          <t>9行 0列，源：10 备：3</t>
        </is>
      </c>
      <c r="EQ75" t="inlineStr">
        <is>
          <t>5行 9列，源：None 备：-123456789012.1234</t>
        </is>
      </c>
      <c r="EZ75" t="inlineStr">
        <is>
          <t>5行 9列，源：None 备：999999999999.9990</t>
        </is>
      </c>
      <c r="FA75" t="inlineStr">
        <is>
          <t>18行 1列，源：b'' 备：2A</t>
        </is>
      </c>
      <c r="FB75" t="inlineStr">
        <is>
          <t>38行 0列，源：126 备：7</t>
        </is>
      </c>
      <c r="FD75" t="inlineStr">
        <is>
          <t>5行 9列，源：None 备：-123456789012.1234</t>
        </is>
      </c>
      <c r="FE75" t="inlineStr">
        <is>
          <t>8行 1列，源：1999-05-16 01:30:45 +10:15 备：9999-12-31 23:59:59 +00:00</t>
        </is>
      </c>
    </row>
    <row r="76">
      <c r="K76" t="inlineStr">
        <is>
          <t>~ 空表</t>
        </is>
      </c>
      <c r="AK76" t="inlineStr">
        <is>
          <t>11行 0列，源：12 备：5</t>
        </is>
      </c>
      <c r="AT76" t="inlineStr">
        <is>
          <t>6行 15列，源：1.23456789012345e-30 备：0.0000000000000</t>
        </is>
      </c>
      <c r="AX76" t="inlineStr">
        <is>
          <t>37行 1列，源：2000-05-01 23:59:59.993000 备：2040-12-25 23:59:59.997</t>
        </is>
      </c>
      <c r="BA76" t="inlineStr">
        <is>
          <t>6行 11列，源：None 备：1</t>
        </is>
      </c>
      <c r="BB76" t="inlineStr">
        <is>
          <t>37行 1列，源：1753-01-02 00:00:00 备：9999-12-30 23:59:59.997</t>
        </is>
      </c>
      <c r="BH76" t="inlineStr">
        <is>
          <t>11行 0列，源：12 备：5</t>
        </is>
      </c>
      <c r="BM76" t="inlineStr">
        <is>
          <t>9行 1列，源：2026-04-17 17:17:25 备：</t>
        </is>
      </c>
      <c r="BO76" t="inlineStr">
        <is>
          <t>5行 3列，源：nan 备：</t>
        </is>
      </c>
      <c r="BQ76" t="inlineStr">
        <is>
          <t>8行 2列，源：0001-01-01 00:00:00 备：2065-05-11 14:30:45.1</t>
        </is>
      </c>
      <c r="BR76" t="inlineStr">
        <is>
          <t>5行 0列，源：7 备：14</t>
        </is>
      </c>
      <c r="BT76" t="inlineStr">
        <is>
          <t xml:space="preserve">11行 2列，源：12345678901234567890 备：这是一个长字符串            </t>
        </is>
      </c>
      <c r="BW76" t="inlineStr">
        <is>
          <t>11行 0列，源：12 备：5</t>
        </is>
      </c>
      <c r="BX76" t="inlineStr">
        <is>
          <t>18行 2列，源：b'~!@#$%^&amp;*]\x00\x00\x00\x00\x00\x00\x00\x00\x00\x00' 备：0000000000000000000000000000000000000000</t>
        </is>
      </c>
      <c r="CD76" t="inlineStr">
        <is>
          <t>8行 2列，源：1999-05-16 01:30:45.1 +10:15 备：9999-12-31 23:59:59.9 +00:00</t>
        </is>
      </c>
      <c r="CF76" t="inlineStr">
        <is>
          <t>8行 2列，源：1999-05-16 01:30:45.1 +10:15 备：2000-05-11 00:30:45.1 +09:00</t>
        </is>
      </c>
      <c r="CG76" t="inlineStr">
        <is>
          <t>8行 2列，源：1999-05-16 01:30:45.1 +10:15 备：9999-12-31 23:59:59.9 +00:00</t>
        </is>
      </c>
      <c r="CI76" t="inlineStr">
        <is>
          <t>18行 2列，源：b'\x00\x00\x00\x00\x00\x00\x00\x00\x00\x00\x00\x00\x00\x00\x00\x00\x00\x00\x00\x00' 备：48656C6C6F576F726C6400000000000000000000</t>
        </is>
      </c>
      <c r="CJ76" t="inlineStr">
        <is>
          <t>8行 2列，源：1999-05-16 01:30:45.1 +10:15 备：2003-11-05 02:00:00.0 -05:10</t>
        </is>
      </c>
      <c r="CM76" t="inlineStr">
        <is>
          <t>10行 0列，源：11 备：6</t>
        </is>
      </c>
      <c r="CN76" t="inlineStr">
        <is>
          <t>10行 0列，源：11 备：7</t>
        </is>
      </c>
      <c r="CO76" t="inlineStr">
        <is>
          <t>40行 1列，源：9999-12-30 备：2068-06-01</t>
        </is>
      </c>
      <c r="CW76" t="inlineStr">
        <is>
          <t>6行 4列，源：nan 备：</t>
        </is>
      </c>
      <c r="DJ76" t="inlineStr">
        <is>
          <t>5行 13列，源：None 备：</t>
        </is>
      </c>
      <c r="DP76" t="inlineStr">
        <is>
          <t>11行 0列，源：12 备：5</t>
        </is>
      </c>
      <c r="DR76" t="inlineStr">
        <is>
          <t>8行 2列，源：12:30:45.100000 备：00:00:00.0</t>
        </is>
      </c>
      <c r="DT76" t="inlineStr">
        <is>
          <t>10行 0列，源：11 备：2</t>
        </is>
      </c>
      <c r="DV76" t="inlineStr">
        <is>
          <t>11行 2列，源：12345678901234567890 备：这是一个长字符串</t>
        </is>
      </c>
      <c r="EB76" t="inlineStr">
        <is>
          <t>8行 2列，源：12:30:45.100000 备：00:00:00.0</t>
        </is>
      </c>
      <c r="EC76" t="inlineStr">
        <is>
          <t>18行 2列，源：b'~!@#$%^&amp;*]' 备：</t>
        </is>
      </c>
      <c r="EF76" t="inlineStr">
        <is>
          <t>5行 10列，源：None 备：100000000000000</t>
        </is>
      </c>
      <c r="EK76" t="inlineStr">
        <is>
          <t>9行 1列，源：12:30:45 备：00:00:00</t>
        </is>
      </c>
      <c r="EO76" t="inlineStr">
        <is>
          <t>9行 1列，源：09:12:34 备：23:59:59</t>
        </is>
      </c>
      <c r="EQ76" t="inlineStr">
        <is>
          <t>5行 10列，源：None 备：123456789123456789</t>
        </is>
      </c>
      <c r="EZ76" t="inlineStr">
        <is>
          <t>5行 10列，源：None 备：100000000000000</t>
        </is>
      </c>
      <c r="FA76" t="inlineStr">
        <is>
          <t>18行 2列，源：b'' 备：7E21402324255E262A5D</t>
        </is>
      </c>
      <c r="FB76" t="inlineStr">
        <is>
          <t>38行 1列，源：2020-03-01 00:00:00 备：2000-05-11 14:30:00</t>
        </is>
      </c>
      <c r="FD76" t="inlineStr">
        <is>
          <t>5行 10列，源：None 备：123456789123456789</t>
        </is>
      </c>
      <c r="FE76" t="inlineStr">
        <is>
          <t>8行 2列，源：1999-05-16 01:30:45.1 +10:15 备：9999-12-31 23:59:59.9 +00:00</t>
        </is>
      </c>
    </row>
    <row r="77">
      <c r="A77" t="inlineStr">
        <is>
          <t>info_varbinary_dml_single_pk</t>
        </is>
      </c>
      <c r="K77" t="inlineStr">
        <is>
          <t>[0;34m info_varbinary_dml_single_pk [0m源备字段数相同，源端字段：4 	备端字段4</t>
        </is>
      </c>
      <c r="W77" s="16">
        <f>HYPERLINK("#2026041723hbase1!AL2","NO 源备存在差异，共3个")</f>
        <v/>
      </c>
      <c r="X77">
        <f>A77</f>
        <v/>
      </c>
      <c r="AK77" t="inlineStr">
        <is>
          <t>11行 1列，源：2 备：A</t>
        </is>
      </c>
      <c r="AT77" t="inlineStr">
        <is>
          <t>6行 16列，源：1.2345669834560371e-20 备：0.000000</t>
        </is>
      </c>
      <c r="AX77" t="inlineStr">
        <is>
          <t>38行 0列，源：65 备：3</t>
        </is>
      </c>
      <c r="BA77" t="inlineStr">
        <is>
          <t>6行 12列，源：None 备：0.00000000000000000000000000000100000000</t>
        </is>
      </c>
      <c r="BB77" t="inlineStr">
        <is>
          <t>38行 0列，源：121 备：221</t>
        </is>
      </c>
      <c r="BH77" t="inlineStr">
        <is>
          <t>11行 1列，源：2 备：A</t>
        </is>
      </c>
      <c r="BM77" t="inlineStr">
        <is>
          <t>9行 2列，源：2026-04-17 17:17:24.600000 备：</t>
        </is>
      </c>
      <c r="BO77" t="inlineStr">
        <is>
          <t>5行 4列，源：nan 备：</t>
        </is>
      </c>
      <c r="BQ77" t="inlineStr">
        <is>
          <t>8行 3列，源：0001-01-01 00:00:00 备：2065-05-11 14:30:45.12</t>
        </is>
      </c>
      <c r="BR77" t="inlineStr">
        <is>
          <t>5行 1列，源：255.0 备：</t>
        </is>
      </c>
      <c r="BT77" t="inlineStr">
        <is>
          <t xml:space="preserve">11行 2列，源：12345678901234567890 备：这是一个长字符串            </t>
        </is>
      </c>
      <c r="BW77" t="inlineStr">
        <is>
          <t>11行 1列，源：2 备：A</t>
        </is>
      </c>
      <c r="BX77"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77" t="inlineStr">
        <is>
          <t>8行 3列，源：1999-05-16 01:30:45.12 +10:15 备：9999-12-31 23:59:59.99 +00:00</t>
        </is>
      </c>
      <c r="CF77" t="inlineStr">
        <is>
          <t>8行 3列，源：1999-05-16 01:30:45.12 +10:15 备：2000-05-11 00:30:45.12 +09:00</t>
        </is>
      </c>
      <c r="CG77" t="inlineStr">
        <is>
          <t>8行 3列，源：1999-05-16 01:30:45.12 +10:15 备：9999-12-31 23:59:59.99 +00:00</t>
        </is>
      </c>
      <c r="CI77"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77" t="inlineStr">
        <is>
          <t>8行 3列，源：1999-05-16 01:30:45.12 +10:15 备：2003-11-05 02:00:00.00 -05:10</t>
        </is>
      </c>
      <c r="CM77" t="inlineStr">
        <is>
          <t>11行 0列，源：12 备：7</t>
        </is>
      </c>
      <c r="CN77" t="inlineStr">
        <is>
          <t>10行 1列，源：2025-05-12 00:00:00 -14:00 备：2063-03-12 02:00:00 -04:25</t>
        </is>
      </c>
      <c r="CO77" t="inlineStr">
        <is>
          <t>41行 0列，源：281 备：9</t>
        </is>
      </c>
      <c r="CW77" t="inlineStr">
        <is>
          <t>6行 5列，源：None 备：</t>
        </is>
      </c>
      <c r="DJ77" t="inlineStr">
        <is>
          <t>5行 14列，源：None 备：</t>
        </is>
      </c>
      <c r="DP77" t="inlineStr">
        <is>
          <t>11行 1列，源：2 备：A</t>
        </is>
      </c>
      <c r="DR77" t="inlineStr">
        <is>
          <t>8行 3列，源：12:30:45.120000 备：00:00:00.00</t>
        </is>
      </c>
      <c r="DT77" t="inlineStr">
        <is>
          <t>10行 1列，源：12:30:45 备：00:00:00</t>
        </is>
      </c>
      <c r="DV77" t="inlineStr">
        <is>
          <t>11行 2列，源：12345678901234567890 备：这是一个长字符串</t>
        </is>
      </c>
      <c r="EB77" t="inlineStr">
        <is>
          <t>8行 3列，源：12:30:45.120000 备：00:00:00.00</t>
        </is>
      </c>
      <c r="EC77" t="inlineStr">
        <is>
          <t>18行 3列，源：b'~!@#$%^&amp;*]~!@#$%^&amp;*]~!@#$%^&amp;*]~!@#$%^&amp;*]~!@#$%^&amp;*]~!@#$%^&amp;*]~!@#$%^&amp;*]~!@#$%^&amp;*]~!@#$%^&amp;*]~!@#$%^&amp;*]~!@#$%^&amp;*]~!@#$%^&amp;*]~!@#$%^&amp;*]~!@#$%^&amp;*]~!@#$%^&amp;*]~!@#$%^&amp;*]~!@#$%^&amp;*]~!@#$%^&amp;*]~!@#$%^&amp;*]~!@#$%^&amp;*]' 备：</t>
        </is>
      </c>
      <c r="EF77" t="inlineStr">
        <is>
          <t>5行 11列，源：None 备：999999999999999999999</t>
        </is>
      </c>
      <c r="EK77" t="inlineStr">
        <is>
          <t>9行 2列，源：12:30:45.100000 备：00:00:00.0</t>
        </is>
      </c>
      <c r="EO77" t="inlineStr">
        <is>
          <t>9行 2列，源：12:30:45.100000 备：23:59:59.9</t>
        </is>
      </c>
      <c r="EQ77" t="inlineStr">
        <is>
          <t>5行 11列，源：None 备：-1234567890123456789012345</t>
        </is>
      </c>
      <c r="EZ77" t="inlineStr">
        <is>
          <t>5行 11列，源：None 备：999999999999999999999</t>
        </is>
      </c>
      <c r="FA77"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B77" t="inlineStr">
        <is>
          <t>39行 0列，源：127 备：77</t>
        </is>
      </c>
      <c r="FD77" t="inlineStr">
        <is>
          <t>5行 11列，源：None 备：-1234567890123456789012345</t>
        </is>
      </c>
      <c r="FE77" t="inlineStr">
        <is>
          <t>8行 3列，源：1999-05-16 01:30:45.12 +10:15 备：9999-12-31 23:59:59.99 +00:00</t>
        </is>
      </c>
    </row>
    <row r="78">
      <c r="B78" t="inlineStr">
        <is>
          <t>YES</t>
        </is>
      </c>
      <c r="C78" t="inlineStr">
        <is>
          <t>NULL</t>
        </is>
      </c>
      <c r="D78" t="inlineStr">
        <is>
          <t>NULL</t>
        </is>
      </c>
      <c r="E78" t="inlineStr">
        <is>
          <t>NULL</t>
        </is>
      </c>
      <c r="F78" t="inlineStr">
        <is>
          <t>NULL</t>
        </is>
      </c>
      <c r="G78" t="inlineStr">
        <is>
          <t>NULL</t>
        </is>
      </c>
      <c r="H78" t="inlineStr">
        <is>
          <t>NULL</t>
        </is>
      </c>
      <c r="I78" t="inlineStr">
        <is>
          <t>YES!PK__info_var__3213E83FE548C81C</t>
        </is>
      </c>
      <c r="J78" t="inlineStr">
        <is>
          <t>YES! 主键相关索引</t>
        </is>
      </c>
      <c r="K78" t="inlineStr">
        <is>
          <t xml:space="preserve"> NO!  	 id列源备映射错误，源端为int None位	期望更改为text	实际备端为int None位</t>
        </is>
      </c>
      <c r="AK78" t="inlineStr">
        <is>
          <t>11行 1列，源：2 备：A</t>
        </is>
      </c>
      <c r="AT78" t="inlineStr">
        <is>
          <t>6行 18列，源：None 备：</t>
        </is>
      </c>
      <c r="AX78" t="inlineStr">
        <is>
          <t>38行 1列，源：2001-04-09 23:59:59.993000 备：1753-01-01 00:00:00.000</t>
        </is>
      </c>
      <c r="BA78" t="inlineStr">
        <is>
          <t>6行 13列，源：None 备：0.0000010000</t>
        </is>
      </c>
      <c r="BB78" t="inlineStr">
        <is>
          <t>38行 1列，源：2023-05-11 00:00:00.123000 备：2023-05-11 00:00:00.123</t>
        </is>
      </c>
      <c r="BH78" t="inlineStr">
        <is>
          <t>11行 1列，源：2 备：A</t>
        </is>
      </c>
      <c r="BM78" t="inlineStr">
        <is>
          <t>9行 3列，源：2026-04-17 17:17:24.630000 备：</t>
        </is>
      </c>
      <c r="BO78" t="inlineStr">
        <is>
          <t>5行 15列，源：nan 备：123456789000000002003480098325095514112.0000000000000</t>
        </is>
      </c>
      <c r="BQ78" t="inlineStr">
        <is>
          <t>8行 4列，源：0001-01-01 00:00:00 备：2065-05-11 14:30:45.123</t>
        </is>
      </c>
      <c r="BR78" t="inlineStr">
        <is>
          <t>5行 2列，源：0.0 备：</t>
        </is>
      </c>
      <c r="BT78"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8" t="inlineStr">
        <is>
          <t>11行 1列，源：2 备：A</t>
        </is>
      </c>
      <c r="BX78" t="inlineStr">
        <is>
          <t>19行 1列，源：b'*' 备：2A</t>
        </is>
      </c>
      <c r="CD78" t="inlineStr">
        <is>
          <t>8行 4列，源：1999-05-16 01:30:45.123 +10:15 备：9999-12-31 23:59:59.999 +00:00</t>
        </is>
      </c>
      <c r="CF78" t="inlineStr">
        <is>
          <t>8行 4列，源：1999-05-16 01:30:45.123 +10:15 备：2000-05-11 00:30:45.123 +09:00</t>
        </is>
      </c>
      <c r="CG78" t="inlineStr">
        <is>
          <t>8行 4列，源：1999-05-16 01:30:45.123 +10:15 备：9999-12-31 23:59:59.999 +00:00</t>
        </is>
      </c>
      <c r="CI78" t="inlineStr">
        <is>
          <t>19行 0列，源：104 备：58</t>
        </is>
      </c>
      <c r="CJ78" t="inlineStr">
        <is>
          <t>8行 4列，源：1999-05-16 01:30:45.123 +10:15 备：2003-11-05 02:00:00.000 -05:10</t>
        </is>
      </c>
      <c r="CM78" t="inlineStr">
        <is>
          <t>11行 1列，源：23:59:59 备：12:30:45</t>
        </is>
      </c>
      <c r="CN78" t="inlineStr">
        <is>
          <t>10行 2列，源：2025-05-12 00:00:00.0 -14:00 备：2063-03-12 02:00:00.0 -04:25</t>
        </is>
      </c>
      <c r="CO78" t="inlineStr">
        <is>
          <t>41行 1列，源：2068-06-01 备：9999-12-30</t>
        </is>
      </c>
      <c r="CW78" t="inlineStr">
        <is>
          <t>6行 6列，源：None 备：</t>
        </is>
      </c>
      <c r="DJ78" t="inlineStr">
        <is>
          <t>5行 15列，源：nan 备：</t>
        </is>
      </c>
      <c r="DP78" t="inlineStr">
        <is>
          <t>11行 1列，源：2 备：A</t>
        </is>
      </c>
      <c r="DR78" t="inlineStr">
        <is>
          <t>8行 4列，源：12:30:45.123000 备：00:00:00.000</t>
        </is>
      </c>
      <c r="DT78" t="inlineStr">
        <is>
          <t>10行 2列，源：12:30:45.100000 备：00:00:00.0</t>
        </is>
      </c>
      <c r="DV78"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8" t="inlineStr">
        <is>
          <t>8行 4列，源：12:30:45.123000 备：00:00:00.000</t>
        </is>
      </c>
      <c r="EC78" t="inlineStr">
        <is>
          <t>19行 1列，源：b'*' 备：2A</t>
        </is>
      </c>
      <c r="EF78" t="inlineStr">
        <is>
          <t>5行 12列，源：None 备：0.99999999999999999999999999900000000000</t>
        </is>
      </c>
      <c r="EK78" t="inlineStr">
        <is>
          <t>9行 3列，源：12:30:45.120000 备：00:00:00.00</t>
        </is>
      </c>
      <c r="EO78" t="inlineStr">
        <is>
          <t>9行 3列，源：09:12:34.120000 备：23:59:59.99</t>
        </is>
      </c>
      <c r="EQ78" t="inlineStr">
        <is>
          <t>5行 12列，源：None 备：0.00000000000000000000000080000000000000</t>
        </is>
      </c>
      <c r="EZ78" t="inlineStr">
        <is>
          <t>5行 12列，源：None 备：0.99999999999999999999999999900000000000</t>
        </is>
      </c>
      <c r="FA78" t="inlineStr">
        <is>
          <t>19行 0列，源：104 备：6</t>
        </is>
      </c>
      <c r="FB78" t="inlineStr">
        <is>
          <t>40行 0列，源：128 备：78</t>
        </is>
      </c>
      <c r="FD78" t="inlineStr">
        <is>
          <t>5行 12列，源：None 备：0.00000000000000000000000080000000000000</t>
        </is>
      </c>
      <c r="FE78" t="inlineStr">
        <is>
          <t>8行 4列，源：1999-05-16 01:30:45.123 +10:15 备：9999-12-31 23:59:59.999 +00:00</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c_varbinary列源备映射错误，源端为varbinary 1位	期望更改为text	实际备端为varbinary 1位</t>
        </is>
      </c>
      <c r="AK79" t="inlineStr">
        <is>
          <t>11行 2列，源：123456789            备：THIS IS A TESTCASEYF</t>
        </is>
      </c>
      <c r="AT79" t="inlineStr">
        <is>
          <t>6行 19列，源：False 备：0</t>
        </is>
      </c>
      <c r="AX79" t="inlineStr">
        <is>
          <t>39行 0列，源：66 备：356</t>
        </is>
      </c>
      <c r="BA79" t="inlineStr">
        <is>
          <t>6行 14列，源：None 备：0.01</t>
        </is>
      </c>
      <c r="BB79" t="inlineStr">
        <is>
          <t>39行 0列，源：122 备：222</t>
        </is>
      </c>
      <c r="BH79" t="inlineStr">
        <is>
          <t>11行 2列，源：123456789            备：THIS IS A TESTCASEYF</t>
        </is>
      </c>
      <c r="BM79" t="inlineStr">
        <is>
          <t>9行 4列，源：2026-04-17 17:17:24.631000 备：</t>
        </is>
      </c>
      <c r="BO79" t="inlineStr">
        <is>
          <t>5行 16列，源：nan 备：340282306073709652508363335590014353408.000000</t>
        </is>
      </c>
      <c r="BQ79" t="inlineStr">
        <is>
          <t>8行 5列，源：0001-01-01 00:00:00 备：2065-05-11 14:30:45.1235</t>
        </is>
      </c>
      <c r="BR79" t="inlineStr">
        <is>
          <t>5行 3列，源：0.0 备：</t>
        </is>
      </c>
      <c r="BT79"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9" t="inlineStr">
        <is>
          <t>11行 2列，源：123456789 备：THIS IS A TESTCASEYF</t>
        </is>
      </c>
      <c r="BX79" t="inlineStr">
        <is>
          <t>19行 2列，源：b'12345678901234567890' 备：3132333435363738393031323334353637383930</t>
        </is>
      </c>
      <c r="CD79" t="inlineStr">
        <is>
          <t>8行 5列，源：1999-05-16 01:30:45.1235 +10:15 备：9999-12-31 23:59:59.9999 +00:00</t>
        </is>
      </c>
      <c r="CF79" t="inlineStr">
        <is>
          <t>8行 5列，源：1999-05-16 01:30:45.1235 +10:15 备：2000-05-11 00:30:45.1235 +09:00</t>
        </is>
      </c>
      <c r="CG79" t="inlineStr">
        <is>
          <t>8行 5列，源：1999-05-16 01:30:45.1235 +10:15 备：9999-12-31 23:59:59.9999 +00:00</t>
        </is>
      </c>
      <c r="CI79" t="inlineStr">
        <is>
          <t>19行 1列，源：b' ' 备：42</t>
        </is>
      </c>
      <c r="CJ79" t="inlineStr">
        <is>
          <t>8行 5列，源：1999-05-16 01:30:45.1235 +10:15 备：2003-11-05 02:00:00.0000 -05:10</t>
        </is>
      </c>
      <c r="CM79" t="inlineStr">
        <is>
          <t>11行 2列，源：23:59:59.100000 备：12:30:45.1</t>
        </is>
      </c>
      <c r="CN79" t="inlineStr">
        <is>
          <t>10行 3列，源：2025-05-12 00:00:00.00 -14:00 备：2063-03-12 02:00:00.00 -04:25</t>
        </is>
      </c>
      <c r="CW79" t="inlineStr">
        <is>
          <t>6行 8列，源：None 备：</t>
        </is>
      </c>
      <c r="DJ79" t="inlineStr">
        <is>
          <t>5行 16列，源：nan 备：</t>
        </is>
      </c>
      <c r="DP79" t="inlineStr">
        <is>
          <t>11行 2列，源：123456789 备：THIS IS A TESTCASEYF</t>
        </is>
      </c>
      <c r="DR79" t="inlineStr">
        <is>
          <t>8行 5列，源：12:30:45.123500 备：00:00:00.0000</t>
        </is>
      </c>
      <c r="DT79" t="inlineStr">
        <is>
          <t>10行 3列，源：12:30:45.120000 备：00:00:00.00</t>
        </is>
      </c>
      <c r="DV79"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9" t="inlineStr">
        <is>
          <t>8行 5列，源：12:30:45.123500 备：00:00:00.0000</t>
        </is>
      </c>
      <c r="EC79" t="inlineStr">
        <is>
          <t>19行 2列，源：b'12345678901234567890' 备：3132333435363738393031323334353637383930</t>
        </is>
      </c>
      <c r="EF79" t="inlineStr">
        <is>
          <t>5行 13列，源：None 备：999999999999999999999.9999990000</t>
        </is>
      </c>
      <c r="EK79" t="inlineStr">
        <is>
          <t>9行 4列，源：12:30:45.123000 备：00:00:00.000</t>
        </is>
      </c>
      <c r="EO79" t="inlineStr">
        <is>
          <t>9行 4列，源：12:30:45.123000 备：23:59:59.999</t>
        </is>
      </c>
      <c r="EQ79" t="inlineStr">
        <is>
          <t>5行 13列，源：None 备：1234567890123456789012345678.1234567890</t>
        </is>
      </c>
      <c r="EZ79" t="inlineStr">
        <is>
          <t>5行 13列，源：None 备：999999999999999999999.9999990000</t>
        </is>
      </c>
      <c r="FA79" t="inlineStr">
        <is>
          <t>19行 1列，源：b' ' 备：5C</t>
        </is>
      </c>
      <c r="FB79" t="inlineStr">
        <is>
          <t>41行 0列，源：130 备：79</t>
        </is>
      </c>
      <c r="FD79" t="inlineStr">
        <is>
          <t>5行 13列，源：None 备：1234567890123456789012345678.1234567890</t>
        </is>
      </c>
      <c r="FE79" t="inlineStr">
        <is>
          <t>8行 5列，源：1999-05-16 01:30:45.1235 +10:15 备：9999-12-31 23:59:59.9999 +00:00</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c_varbinary_100列源备映射错误，源端为varbinary 20位	期望更改为text	实际备端为varbinary 20位</t>
        </is>
      </c>
      <c r="AK80" t="inlineStr">
        <is>
          <t>11行 2列，源：123456789            备：THIS IS A TESTCASEYF</t>
        </is>
      </c>
      <c r="AT80" t="inlineStr">
        <is>
          <t>7行 0列，源：8 备：16</t>
        </is>
      </c>
      <c r="AX80" t="inlineStr">
        <is>
          <t>39行 1列，源：2002-06-11 23:59:59.993000 备：2020-02-29 19:27:31.123</t>
        </is>
      </c>
      <c r="BA80" t="inlineStr">
        <is>
          <t>6行 15列，源：1.23456789012345e-30 备：0.0000000000000</t>
        </is>
      </c>
      <c r="BB80" t="inlineStr">
        <is>
          <t>39行 1列，源：2024-05-11 12:00:00.567000 备：2024-05-11 12:00:00.567</t>
        </is>
      </c>
      <c r="BH80" t="inlineStr">
        <is>
          <t>11行 2列，源：123456789            备：THIS IS A TESTCASEYF</t>
        </is>
      </c>
      <c r="BM80" t="inlineStr">
        <is>
          <t>9行 5列，源：2026-04-17 17:17:24.630600 备：</t>
        </is>
      </c>
      <c r="BO80" t="inlineStr">
        <is>
          <t>5行 17列，源：None 备：123456.7890</t>
        </is>
      </c>
      <c r="BQ80" t="inlineStr">
        <is>
          <t>8行 6列，源：0001-01-01 00:00:00 备：2065-05-11 14:30:45.12346</t>
        </is>
      </c>
      <c r="BR80" t="inlineStr">
        <is>
          <t>5行 4列，源：0.0 备：</t>
        </is>
      </c>
      <c r="BT80" t="inlineStr">
        <is>
          <t>12行 0列，源：25 备：28</t>
        </is>
      </c>
      <c r="BW80" t="inlineStr">
        <is>
          <t>11行 2列，源：123456789 备：THIS IS A TESTCASEYF</t>
        </is>
      </c>
      <c r="BX8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80" t="inlineStr">
        <is>
          <t>8行 6列，源：1999-05-16 01:30:45.12346 +10:15 备：9999-12-31 23:59:59.99999 +00:00</t>
        </is>
      </c>
      <c r="CF80" t="inlineStr">
        <is>
          <t>8行 6列，源：1999-05-16 01:30:45.12346 +10:15 备：2000-05-11 00:30:45.12346 +09:00</t>
        </is>
      </c>
      <c r="CG80" t="inlineStr">
        <is>
          <t>8行 6列，源：1999-05-16 01:30:45.12346 +10:15 备：9999-12-31 23:59:59.99999 +00:00</t>
        </is>
      </c>
      <c r="CI80" t="inlineStr">
        <is>
          <t>19行 2列，源：b'                    ' 备：C9CFBAA3D3A2B7BDC8EDBCFEB9C9B7DDB9ABCBBE</t>
        </is>
      </c>
      <c r="CJ80" t="inlineStr">
        <is>
          <t>8行 6列，源：1999-05-16 01:30:45.12346 +10:15 备：2003-11-05 02:00:00.00000 -05:10</t>
        </is>
      </c>
      <c r="CM80" t="inlineStr">
        <is>
          <t>11行 3列，源：23:59:59.120000 备：12:30:45.12</t>
        </is>
      </c>
      <c r="CN80" t="inlineStr">
        <is>
          <t>10行 4列，源：2025-05-12 00:00:00.000 -14:00 备：2063-03-12 02:00:00.000 -04:25</t>
        </is>
      </c>
      <c r="CW80" t="inlineStr">
        <is>
          <t>6行 9列，源：None 备：</t>
        </is>
      </c>
      <c r="DJ80" t="inlineStr">
        <is>
          <t>5行 17列，源：None 备：9999.9900</t>
        </is>
      </c>
      <c r="DP80" t="inlineStr">
        <is>
          <t>11行 2列，源：123456789 备：THIS IS A TESTCASEYF</t>
        </is>
      </c>
      <c r="DR80" t="inlineStr">
        <is>
          <t>8行 6列，源：12:30:45.123450 备：00:00:00.00000</t>
        </is>
      </c>
      <c r="DT80" t="inlineStr">
        <is>
          <t>10行 4列，源：12:30:45.123000 备：00:00:00.000</t>
        </is>
      </c>
      <c r="DV80" t="inlineStr">
        <is>
          <t>12行 0列，源：25 备：28</t>
        </is>
      </c>
      <c r="EB80" t="inlineStr">
        <is>
          <t>8行 6列，源：12:30:45.123450 备：00:00:00.00000</t>
        </is>
      </c>
      <c r="EC8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80" t="inlineStr">
        <is>
          <t>5行 14列，源：None 备：9999999999.99</t>
        </is>
      </c>
      <c r="EK80" t="inlineStr">
        <is>
          <t>9行 5列，源：12:30:45.123500 备：00:00:00.0000</t>
        </is>
      </c>
      <c r="EO80" t="inlineStr">
        <is>
          <t>9行 5列，源：09:12:34.123500 备：23:59:59.9999</t>
        </is>
      </c>
      <c r="EQ80" t="inlineStr">
        <is>
          <t>5行 14列，源：None 备：-123456789012.12</t>
        </is>
      </c>
      <c r="EZ80" t="inlineStr">
        <is>
          <t>5行 14列，源：None 备：9999999999.99</t>
        </is>
      </c>
      <c r="FA80" t="inlineStr">
        <is>
          <t>19行 2列，源：b'          ' 备：6D43AC05C60829CB35A65D48C355AEA1031AD766E6F65C49CE4D2CBEE49D104E3AC8C87D4D6ACE7AD61DF14F0EC02A2414AAC51D3FF9AD5D711E71DA9BF7A5A16FAC3BCB542A12C82CC1E5FE1B8F4E1476C6D977DAC6FA4678C8C33D6BB677AEBD65F62C</t>
        </is>
      </c>
      <c r="FB80" t="inlineStr">
        <is>
          <t>41行 1列，源：2079-06-05 23:59:00 备：1981-05-11 14:31:00</t>
        </is>
      </c>
      <c r="FD80" t="inlineStr">
        <is>
          <t>5行 14列，源：None 备：-123456789012.12</t>
        </is>
      </c>
      <c r="FE80" t="inlineStr">
        <is>
          <t>8行 6列，源：1999-05-16 01:30:45.12346 +10:15 备：9999-12-31 23:59:59.99999 +00:00</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c_varbinary_200列源备映射错误，源端为varbinary 200位	期望更改为text	实际备端为varbinary 200位</t>
        </is>
      </c>
      <c r="AK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1" t="inlineStr">
        <is>
          <t>7行 2列，源：-32768.0 备：</t>
        </is>
      </c>
      <c r="AX81" t="inlineStr">
        <is>
          <t>40行 0列，源：67 备：357</t>
        </is>
      </c>
      <c r="BA81" t="inlineStr">
        <is>
          <t>6行 16列，源：1.2345669834560371e-20 备：0.000000</t>
        </is>
      </c>
      <c r="BB81" t="inlineStr">
        <is>
          <t>40行 0列，源：123 备：223</t>
        </is>
      </c>
      <c r="BH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1" t="inlineStr">
        <is>
          <t>9行 6列，源：2026-04-17 17:17:24.630650 备：</t>
        </is>
      </c>
      <c r="BO81" t="inlineStr">
        <is>
          <t>5行 18列，源：None 备：1234.5678</t>
        </is>
      </c>
      <c r="BQ81" t="inlineStr">
        <is>
          <t>8行 7列，源：0001-01-01 00:00:00 备：2065-05-11 14:30:45.123457</t>
        </is>
      </c>
      <c r="BR81" t="inlineStr">
        <is>
          <t>5行 6列，源：None 备：99999999999999999999999999999999</t>
        </is>
      </c>
      <c r="BT81" t="inlineStr">
        <is>
          <t>12行 1列，源：X 备：试</t>
        </is>
      </c>
      <c r="BW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1" t="inlineStr">
        <is>
          <t>20行 0列，源：73 备：4</t>
        </is>
      </c>
      <c r="CD81" t="inlineStr">
        <is>
          <t>8行 7列，源：1999-05-16 01:30:45.123457 +10:15 备：9999-12-31 23:59:59.999999 +00:00</t>
        </is>
      </c>
      <c r="CF81" t="inlineStr">
        <is>
          <t>8行 7列，源：1999-05-16 01:30:45.123457 +10:15 备：2000-05-11 00:30:45.123457 +09:00</t>
        </is>
      </c>
      <c r="CG81" t="inlineStr">
        <is>
          <t>8行 7列，源：1999-05-16 01:30:45.123457 +10:15 备：9999-12-31 23:59:59.999999 +00:00</t>
        </is>
      </c>
      <c r="CI81"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81" t="inlineStr">
        <is>
          <t>8行 7列，源：1999-05-16 01:30:45.123457 +10:15 备：2003-11-05 02:00:00.000000 -05:10</t>
        </is>
      </c>
      <c r="CM81" t="inlineStr">
        <is>
          <t>11行 4列，源：23:59:59.123000 备：12:30:45.123</t>
        </is>
      </c>
      <c r="CN81" t="inlineStr">
        <is>
          <t>10行 5列，源：2025-05-12 00:00:00.0000 -14:00 备：2063-03-12 02:00:00.0000 -04:25</t>
        </is>
      </c>
      <c r="CW81" t="inlineStr">
        <is>
          <t>6行 10列，源：None 备：</t>
        </is>
      </c>
      <c r="DJ81" t="inlineStr">
        <is>
          <t>5行 18列，源：None 备：1000.0000</t>
        </is>
      </c>
      <c r="DP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1" t="inlineStr">
        <is>
          <t>8行 7列，源：12:30:45.123450 备：00:00:00.000000</t>
        </is>
      </c>
      <c r="DT81" t="inlineStr">
        <is>
          <t>10行 5列，源：12:30:45.123500 备：00:00:00.0000</t>
        </is>
      </c>
      <c r="DV81" t="inlineStr">
        <is>
          <t>12行 1列，源：X 备：试</t>
        </is>
      </c>
      <c r="EB81" t="inlineStr">
        <is>
          <t>8行 7列，源：12:30:45.123450 备：00:00:00.000000</t>
        </is>
      </c>
      <c r="EC81" t="inlineStr">
        <is>
          <t>20行 0列，源：73 备：4</t>
        </is>
      </c>
      <c r="EF81" t="inlineStr">
        <is>
          <t>5行 15列，源：nan 备：</t>
        </is>
      </c>
      <c r="EK81" t="inlineStr">
        <is>
          <t>9行 6列，源：12:30:45.123460 备：00:00:00.00000</t>
        </is>
      </c>
      <c r="EO81" t="inlineStr">
        <is>
          <t>9行 6列，源：12:30:45.123460 备：23:59:59.99999</t>
        </is>
      </c>
      <c r="EQ81" t="inlineStr">
        <is>
          <t>5行 15列，源：nan 备：</t>
        </is>
      </c>
      <c r="EZ81" t="inlineStr">
        <is>
          <t>5行 15列，源：nan 备：</t>
        </is>
      </c>
      <c r="FA81"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81" t="inlineStr">
        <is>
          <t>42行 0列，源：133 备：8</t>
        </is>
      </c>
      <c r="FD81" t="inlineStr">
        <is>
          <t>5行 15列，源：nan 备：</t>
        </is>
      </c>
      <c r="FE81" t="inlineStr">
        <is>
          <t>8行 7列，源：1999-05-16 01:30:45.123457 +10:15 备：9999-12-31 23:59:59.999999 +00:00</t>
        </is>
      </c>
    </row>
    <row r="82">
      <c r="A82" t="inlineStr">
        <is>
          <t>info_datetimeoffset_dml_single_pk_drp</t>
        </is>
      </c>
      <c r="K82" t="inlineStr">
        <is>
          <t>[0;34m info_datetimeoffset_dml_single_pk_drp [0m源备字段数相同，源端字段：9 	备端字段9</t>
        </is>
      </c>
      <c r="W82" s="16">
        <f>HYPERLINK("#2026041723hbase1!AM2","NO 源备存在差异，共36个")</f>
        <v/>
      </c>
      <c r="X82">
        <f>A82</f>
        <v/>
      </c>
      <c r="AK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2" t="inlineStr">
        <is>
          <t>7行 5列，源：None 备：</t>
        </is>
      </c>
      <c r="AX82" t="inlineStr">
        <is>
          <t>40行 1列，源：2003-11-04 23:59:59.990000 备：2000-05-11 14:30:29.000</t>
        </is>
      </c>
      <c r="BA82" t="inlineStr">
        <is>
          <t>6行 18列，源：None 备：</t>
        </is>
      </c>
      <c r="BB82" t="inlineStr">
        <is>
          <t>40行 1列，源：2025-01-01 00:00:00.233000 备：2025-01-01 00:00:00.233</t>
        </is>
      </c>
      <c r="BH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2" t="inlineStr">
        <is>
          <t>9行 7列，源：2026-04-17 17:17:24.630647 备：</t>
        </is>
      </c>
      <c r="BO82" t="inlineStr">
        <is>
          <t>5行 19列，源：None 备：1</t>
        </is>
      </c>
      <c r="BQ82" t="inlineStr">
        <is>
          <t>8行 8列，源：0001-01-01 00:00:00 备：2065-05-11 14:30:45.1234567</t>
        </is>
      </c>
      <c r="BR82" t="inlineStr">
        <is>
          <t>5行 7列，源：None 备：0.99999999999999999999999999999900000000</t>
        </is>
      </c>
      <c r="BT82" t="inlineStr">
        <is>
          <t>12行 1列，源：X 备：试</t>
        </is>
      </c>
      <c r="BW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2" t="inlineStr">
        <is>
          <t>20行 1列，源：b'\x00' 备：20</t>
        </is>
      </c>
      <c r="CD82" t="inlineStr">
        <is>
          <t>8行 8列，源：1999-05-16 01:30:45.1234567 +10:15 备：9999-12-31 23:59:59.9999999 +00:00</t>
        </is>
      </c>
      <c r="CF82" t="inlineStr">
        <is>
          <t>8行 8列，源：1999-05-16 01:30:45.1234567 +10:15 备：2000-05-11 00:30:45.1234567 +09:00</t>
        </is>
      </c>
      <c r="CG82" t="inlineStr">
        <is>
          <t>8行 8列，源：1999-05-16 01:30:45.1234567 +10:15 备：9999-12-31 23:59:59.9999999 +00:00</t>
        </is>
      </c>
      <c r="CI82" t="inlineStr">
        <is>
          <t>20行 0列，源：105 备：59</t>
        </is>
      </c>
      <c r="CJ82" t="inlineStr">
        <is>
          <t>8行 8列，源：1999-05-16 01:30:45.1234567 +10:15 备：2003-11-05 02:00:00.0000000 -05:10</t>
        </is>
      </c>
      <c r="CM82" t="inlineStr">
        <is>
          <t>11行 5列，源：23:59:59.123500 备：12:30:45.1230</t>
        </is>
      </c>
      <c r="CN82" t="inlineStr">
        <is>
          <t>10行 6列，源：2025-05-12 00:00:00.00000 -14:00 备：2063-03-12 02:00:00.00000 -04:25</t>
        </is>
      </c>
      <c r="CW82" t="inlineStr">
        <is>
          <t>6行 11列，源：None 备：</t>
        </is>
      </c>
      <c r="DJ82" t="inlineStr">
        <is>
          <t>5行 19列，源：None 备：</t>
        </is>
      </c>
      <c r="DP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2" t="inlineStr">
        <is>
          <t>8行 8列，源：12:30:45.123450 备：00:00:00.0000000</t>
        </is>
      </c>
      <c r="DT82" t="inlineStr">
        <is>
          <t>10行 6列，源：12:30:45.123460 备：00:00:00.00000</t>
        </is>
      </c>
      <c r="DV82" t="inlineStr">
        <is>
          <t>12行 1列，源：X 备：试</t>
        </is>
      </c>
      <c r="EB82" t="inlineStr">
        <is>
          <t>8行 8列，源：12:30:45.123450 备：00:00:00.0000000</t>
        </is>
      </c>
      <c r="EC82" t="inlineStr">
        <is>
          <t>20行 1列，源：b'' 备：20</t>
        </is>
      </c>
      <c r="EF82" t="inlineStr">
        <is>
          <t>5行 16列，源：nan 备：</t>
        </is>
      </c>
      <c r="EK82" t="inlineStr">
        <is>
          <t>9行 7列，源：12:30:45.123456 备：00:00:00.000000</t>
        </is>
      </c>
      <c r="EO82" t="inlineStr">
        <is>
          <t>9行 7列，源：09:12:34.123457 备：23:59:59.999999</t>
        </is>
      </c>
      <c r="EQ82" t="inlineStr">
        <is>
          <t>5行 16列，源：nan 备：</t>
        </is>
      </c>
      <c r="EZ82" t="inlineStr">
        <is>
          <t>5行 16列，源：nan 备：</t>
        </is>
      </c>
      <c r="FA82" t="inlineStr">
        <is>
          <t>20行 0列，源：105 备：60</t>
        </is>
      </c>
      <c r="FB82" t="inlineStr">
        <is>
          <t>42行 1列，源：2025-05-11 12:00:00 备：2068-05-11 14:31:00</t>
        </is>
      </c>
      <c r="FD82" t="inlineStr">
        <is>
          <t>5行 16列，源：nan 备：</t>
        </is>
      </c>
      <c r="FE82" t="inlineStr">
        <is>
          <t>8行 8列，源：1999-05-16 01:30:45.1234567 +10:15 备：9999-12-31 23:59:59.9999999 +00:00</t>
        </is>
      </c>
    </row>
    <row r="83">
      <c r="B83" t="inlineStr">
        <is>
          <t>YES</t>
        </is>
      </c>
      <c r="C83" t="inlineStr">
        <is>
          <t>NULL</t>
        </is>
      </c>
      <c r="D83" t="inlineStr">
        <is>
          <t>NULL</t>
        </is>
      </c>
      <c r="E83" t="inlineStr">
        <is>
          <t>NULL</t>
        </is>
      </c>
      <c r="F83" t="inlineStr">
        <is>
          <t>NULL</t>
        </is>
      </c>
      <c r="G83" t="inlineStr">
        <is>
          <t>NULL</t>
        </is>
      </c>
      <c r="H83" t="inlineStr">
        <is>
          <t>NULL</t>
        </is>
      </c>
      <c r="I83" t="inlineStr">
        <is>
          <t>YES!PK__info_dat__3213E83FE621F744</t>
        </is>
      </c>
      <c r="J83" t="inlineStr">
        <is>
          <t>YES! 主键相关索引</t>
        </is>
      </c>
      <c r="K83" t="inlineStr">
        <is>
          <t xml:space="preserve"> NO!  	 id列源备映射错误，源端为int None位	期望更改为text	实际备端为int None位</t>
        </is>
      </c>
      <c r="AK83" t="inlineStr">
        <is>
          <t>12行 0列，源：13 备：6</t>
        </is>
      </c>
      <c r="AT83" t="inlineStr">
        <is>
          <t>7行 6列，源：None 备：</t>
        </is>
      </c>
      <c r="AX83" t="inlineStr">
        <is>
          <t>41行 0列，源：68 备：364</t>
        </is>
      </c>
      <c r="BA83" t="inlineStr">
        <is>
          <t>6行 19列，源：False 备：0</t>
        </is>
      </c>
      <c r="BB83" t="inlineStr">
        <is>
          <t>41行 0列，源：214 备：224</t>
        </is>
      </c>
      <c r="BH83" t="inlineStr">
        <is>
          <t>12行 0列，源：13 备：6</t>
        </is>
      </c>
      <c r="BM83" t="inlineStr">
        <is>
          <t>9行 8列，源：2026-04-17 17:17:24.630646 备：</t>
        </is>
      </c>
      <c r="BO83" t="inlineStr">
        <is>
          <t>6行 0列，源：16 备：17</t>
        </is>
      </c>
      <c r="BQ83" t="inlineStr">
        <is>
          <t>9行 0列，源：55 备：3</t>
        </is>
      </c>
      <c r="BR83" t="inlineStr">
        <is>
          <t>5行 8列，源：None 备：9999999999999999999999.9999990000</t>
        </is>
      </c>
      <c r="BT83" t="inlineStr">
        <is>
          <t xml:space="preserve">12行 2列，源：This is a nchar stri 备：更新生僻字               </t>
        </is>
      </c>
      <c r="BW83" t="inlineStr">
        <is>
          <t>12行 0列，源：13 备：6</t>
        </is>
      </c>
      <c r="BX83" t="inlineStr">
        <is>
          <t>20行 2列，源：b'\x00\x00\x00\x00\x00\x00\x00\x00\x00\x00\x00\x00\x00\x00\x00\x00\x00\x00\x00\x00' 备：2020202020202020202020202020202020202020</t>
        </is>
      </c>
      <c r="CD83" t="inlineStr">
        <is>
          <t>9行 0列，源：10 备：6</t>
        </is>
      </c>
      <c r="CF83" t="inlineStr">
        <is>
          <t>9行 0列，源：10 备：129</t>
        </is>
      </c>
      <c r="CG83" t="inlineStr">
        <is>
          <t>9行 0列，源：10 备：6</t>
        </is>
      </c>
      <c r="CI83" t="inlineStr">
        <is>
          <t>20行 1列，源：b'A' 备：2A</t>
        </is>
      </c>
      <c r="CJ83" t="inlineStr">
        <is>
          <t>9行 0列，源：10 备：110</t>
        </is>
      </c>
      <c r="CM83" t="inlineStr">
        <is>
          <t>11行 6列，源：23:59:59.123460 备：12:30:45.12300</t>
        </is>
      </c>
      <c r="CN83" t="inlineStr">
        <is>
          <t>10行 7列，源：2025-05-12 00:00:00.000000 -14:00 备：2063-03-12 02:00:00.000000 -04:25</t>
        </is>
      </c>
      <c r="CW83" t="inlineStr">
        <is>
          <t>6行 12列，源：None 备：</t>
        </is>
      </c>
      <c r="DJ83" t="inlineStr">
        <is>
          <t>6行 0列，源：10 备：16</t>
        </is>
      </c>
      <c r="DP83" t="inlineStr">
        <is>
          <t>12行 0列，源：13 备：6</t>
        </is>
      </c>
      <c r="DR83" t="inlineStr">
        <is>
          <t>9行 0列，源：10 备：3</t>
        </is>
      </c>
      <c r="DT83" t="inlineStr">
        <is>
          <t>10行 7列，源：12:30:45.123457 备：00:00:00.000000</t>
        </is>
      </c>
      <c r="DV83" t="inlineStr">
        <is>
          <t>12行 2列，源：This is a nchar stri 备：更新生僻字</t>
        </is>
      </c>
      <c r="EB83" t="inlineStr">
        <is>
          <t>9行 0列，源：10 备：3</t>
        </is>
      </c>
      <c r="EC83" t="inlineStr">
        <is>
          <t>20行 2列，源：b'' 备：20202020202020202020</t>
        </is>
      </c>
      <c r="EF83" t="inlineStr">
        <is>
          <t>5行 17列，源：None 备：</t>
        </is>
      </c>
      <c r="EK83" t="inlineStr">
        <is>
          <t>9行 8列，源：12:30:45.123456 备：00:00:00.0000000</t>
        </is>
      </c>
      <c r="EO83" t="inlineStr">
        <is>
          <t>9行 8列，源：12:30:45.123456 备：23:59:59.9999999</t>
        </is>
      </c>
      <c r="EQ83" t="inlineStr">
        <is>
          <t>5行 17列，源：None 备：</t>
        </is>
      </c>
      <c r="EZ83" t="inlineStr">
        <is>
          <t>5行 17列，源：None 备：</t>
        </is>
      </c>
      <c r="FA83" t="inlineStr">
        <is>
          <t>20行 1列，源：b'A' 备：2A</t>
        </is>
      </c>
      <c r="FB83" t="inlineStr">
        <is>
          <t>43行 0列，源：134 备：80</t>
        </is>
      </c>
      <c r="FD83" t="inlineStr">
        <is>
          <t>5行 17列，源：None 备：</t>
        </is>
      </c>
      <c r="FE83" t="inlineStr">
        <is>
          <t>9行 0列，源：10 备：6</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 xml:space="preserve"> NO!  	 c_dtoffset_0列源备映射错误，源端为datetimeoffset None位	期望更改为text	实际备端为datetimeoffset None位</t>
        </is>
      </c>
      <c r="AK84" t="inlineStr">
        <is>
          <t>12行 1列，源：@ 备：A</t>
        </is>
      </c>
      <c r="AT84" t="inlineStr">
        <is>
          <t>7行 7列，源：None 备：</t>
        </is>
      </c>
      <c r="AX84" t="inlineStr">
        <is>
          <t>41行 1列，源：2004-12-24 23:59:59.990000 备：2000-05-01 23:59:59.993</t>
        </is>
      </c>
      <c r="BA84" t="inlineStr">
        <is>
          <t>7行 0列，源：8 备：16</t>
        </is>
      </c>
      <c r="BB84" t="inlineStr">
        <is>
          <t>41行 1列，源：2000-05-01 23:59:59.993000 备：2040-12-25 23:59:59.997</t>
        </is>
      </c>
      <c r="BH84" t="inlineStr">
        <is>
          <t>12行 1列，源：@ 备：A</t>
        </is>
      </c>
      <c r="BM84" t="inlineStr">
        <is>
          <t>10行 0列，源：24 备：22</t>
        </is>
      </c>
      <c r="BO84" t="inlineStr">
        <is>
          <t>6行 1列，源：nan 备：</t>
        </is>
      </c>
      <c r="BQ84" t="inlineStr">
        <is>
          <t>9行 1列，源：9999-12-31 23:59:59 备：2026-04-17 17:17:33</t>
        </is>
      </c>
      <c r="BR84" t="inlineStr">
        <is>
          <t>5行 10列，源：None 备：100000000000000</t>
        </is>
      </c>
      <c r="BT84" t="inlineStr">
        <is>
          <t xml:space="preserve">12行 2列，源：This is a nchar stri 备：更新生僻字               </t>
        </is>
      </c>
      <c r="BW84" t="inlineStr">
        <is>
          <t>12行 1列，源：@ 备：A</t>
        </is>
      </c>
      <c r="BX84"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84" t="inlineStr">
        <is>
          <t>9行 1列，源：2013-03-12 02:00:00 -04:25 备：2063-05-11 10:30:45 -04:00</t>
        </is>
      </c>
      <c r="CF84" t="inlineStr">
        <is>
          <t>9行 1列，源：2013-03-12 02:00:00 -04:25 备：1999-05-16 01:30:45 +10:15</t>
        </is>
      </c>
      <c r="CG84" t="inlineStr">
        <is>
          <t>9行 1列，源：2013-03-12 02:00:00 -04:25 备：2063-05-11 10:30:45 -04:00</t>
        </is>
      </c>
      <c r="CI84" t="inlineStr">
        <is>
          <t>20行 2列，源：b'Variable length bina' 备：7E21402324255E262A5D00000000000000000000</t>
        </is>
      </c>
      <c r="CJ84" t="inlineStr">
        <is>
          <t>10行 0列，源：11 备：111</t>
        </is>
      </c>
      <c r="CM84" t="inlineStr">
        <is>
          <t>11行 7列，源：23:59:59.123457 备：12:30:45.123000</t>
        </is>
      </c>
      <c r="CN84" t="inlineStr">
        <is>
          <t>10行 8列，源：2025-05-11 23:59:59.9999999 -14:00 备：2063-03-12 02:00:00.0000000 -04:25</t>
        </is>
      </c>
      <c r="CW84" t="inlineStr">
        <is>
          <t>6行 13列，源：None 备：</t>
        </is>
      </c>
      <c r="DJ84" t="inlineStr">
        <is>
          <t>6行 1列，源：nan 备：</t>
        </is>
      </c>
      <c r="DP84" t="inlineStr">
        <is>
          <t>12行 1列，源：@ 备：A</t>
        </is>
      </c>
      <c r="DR84" t="inlineStr">
        <is>
          <t>9行 1列，源：12:30:45 备：23:59:59</t>
        </is>
      </c>
      <c r="DT84" t="inlineStr">
        <is>
          <t>10行 8列，源：12:30:45.123456 备：00:00:00.0000000</t>
        </is>
      </c>
      <c r="DV84" t="inlineStr">
        <is>
          <t>12行 2列，源：This is a nchar stri 备：更新生僻字</t>
        </is>
      </c>
      <c r="EB84" t="inlineStr">
        <is>
          <t>9行 1列，源：12:30:45 备：23:59:59</t>
        </is>
      </c>
      <c r="EC84"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84" t="inlineStr">
        <is>
          <t>5行 18列，源：None 备：</t>
        </is>
      </c>
      <c r="EK84" t="inlineStr">
        <is>
          <t>10行 0列，源：11 备：3</t>
        </is>
      </c>
      <c r="EO84" t="inlineStr">
        <is>
          <t>10行 0列，源：11 备：4</t>
        </is>
      </c>
      <c r="EQ84" t="inlineStr">
        <is>
          <t>5行 18列，源：None 备：</t>
        </is>
      </c>
      <c r="EZ84" t="inlineStr">
        <is>
          <t>5行 18列，源：None 备：</t>
        </is>
      </c>
      <c r="FA84" t="inlineStr">
        <is>
          <t>20行 2列，源：b'Variable length bina' 备：3132333435363738393031323334353637383930</t>
        </is>
      </c>
      <c r="FB84" t="inlineStr">
        <is>
          <t>43行 1列，源：2023-12-25 23:59:00 备：2079-06-05 23:59:00</t>
        </is>
      </c>
      <c r="FD84" t="inlineStr">
        <is>
          <t>5行 18列，源：None 备：</t>
        </is>
      </c>
      <c r="FE84" t="inlineStr">
        <is>
          <t>9行 1列，源：2013-03-12 02:00:00 -04:25 备：2063-05-11 10:30:45 -04:00</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c_dtoffset_1列源备映射错误，源端为datetimeoffset None位	期望更改为text	实际备端为datetimeoffset None位</t>
        </is>
      </c>
      <c r="AK85" t="inlineStr">
        <is>
          <t>12行 1列，源：@ 备：A</t>
        </is>
      </c>
      <c r="AT85" t="inlineStr">
        <is>
          <t>7行 8列，源：None 备：</t>
        </is>
      </c>
      <c r="AX85" t="inlineStr">
        <is>
          <t>42行 0列，源：69 备：365</t>
        </is>
      </c>
      <c r="BA85" t="inlineStr">
        <is>
          <t>7行 2列，源：0.0 备：0</t>
        </is>
      </c>
      <c r="BB85" t="inlineStr">
        <is>
          <t>42行 0列，源：215 备：23</t>
        </is>
      </c>
      <c r="BH85" t="inlineStr">
        <is>
          <t>12行 1列，源：@ 备：A</t>
        </is>
      </c>
      <c r="BM85" t="inlineStr">
        <is>
          <t>10行 1列，源：0001-01-01 00:00:00 备：1900-01-01 00:00:00</t>
        </is>
      </c>
      <c r="BO85" t="inlineStr">
        <is>
          <t>6行 2列，源：nan 备：</t>
        </is>
      </c>
      <c r="BQ85" t="inlineStr">
        <is>
          <t>9行 2列，源：9999-12-31 23:59:59.900000 备：2026-04-17 17:17:33.4</t>
        </is>
      </c>
      <c r="BR85" t="inlineStr">
        <is>
          <t>5行 11列，源：None 备：999999999999999999999</t>
        </is>
      </c>
      <c r="BT85"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5" t="inlineStr">
        <is>
          <t>12行 1列，源：@ 备：A</t>
        </is>
      </c>
      <c r="BX85" t="inlineStr">
        <is>
          <t>21行 0列，源：74 备：5</t>
        </is>
      </c>
      <c r="CD85" t="inlineStr">
        <is>
          <t>9行 2列，源：2013-03-12 02:00:00.0 -04:25 备：2063-05-11 10:30:45.1 -04:00</t>
        </is>
      </c>
      <c r="CF85" t="inlineStr">
        <is>
          <t>9行 2列，源：2013-03-12 02:00:00.0 -04:25 备：1999-05-16 01:30:45.1 +10:15</t>
        </is>
      </c>
      <c r="CG85" t="inlineStr">
        <is>
          <t>9行 2列，源：2013-03-12 02:00:00.0 -04:25 备：2063-05-11 10:30:45.1 -04:00</t>
        </is>
      </c>
      <c r="CI85"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85" t="inlineStr">
        <is>
          <t>11行 0列，源：12 备：112</t>
        </is>
      </c>
      <c r="CM85" t="inlineStr">
        <is>
          <t>11行 8列，源：23:59:59.123456 备：12:30:45.1230000</t>
        </is>
      </c>
      <c r="CN85" t="inlineStr">
        <is>
          <t>11行 0列，源：12 备：8</t>
        </is>
      </c>
      <c r="CW85" t="inlineStr">
        <is>
          <t>6行 14列，源：None 备：</t>
        </is>
      </c>
      <c r="DJ85" t="inlineStr">
        <is>
          <t>6行 2列，源：nan 备：</t>
        </is>
      </c>
      <c r="DP85" t="inlineStr">
        <is>
          <t>12行 1列，源：@ 备：A</t>
        </is>
      </c>
      <c r="DR85" t="inlineStr">
        <is>
          <t>9行 2列，源：12:30:45.100000 备：23:59:59.9</t>
        </is>
      </c>
      <c r="DT85" t="inlineStr">
        <is>
          <t>11行 0列，源：12 备：21</t>
        </is>
      </c>
      <c r="DV85"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5" t="inlineStr">
        <is>
          <t>9行 2列，源：12:30:45.100000 备：23:59:59.9</t>
        </is>
      </c>
      <c r="EC85" t="inlineStr">
        <is>
          <t>21行 0列，源：74 备：5</t>
        </is>
      </c>
      <c r="EF85" t="inlineStr">
        <is>
          <t>5行 19列，源：None 备：</t>
        </is>
      </c>
      <c r="EK85" t="inlineStr">
        <is>
          <t>10行 1列，源：12:30:45 备：23:59:59</t>
        </is>
      </c>
      <c r="EO85" t="inlineStr">
        <is>
          <t>10行 1列，源：12:30:45 备：09:12:34</t>
        </is>
      </c>
      <c r="EQ85" t="inlineStr">
        <is>
          <t>5行 19列，源：None 备：</t>
        </is>
      </c>
      <c r="EZ85" t="inlineStr">
        <is>
          <t>5行 19列，源：None 备：</t>
        </is>
      </c>
      <c r="FA85"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85" t="inlineStr">
        <is>
          <t>44行 0列，源：177 备：81</t>
        </is>
      </c>
      <c r="FD85" t="inlineStr">
        <is>
          <t>5行 19列，源：None 备：</t>
        </is>
      </c>
      <c r="FE85" t="inlineStr">
        <is>
          <t>9行 2列，源：2013-03-12 02:00:00.0 -04:25 备：2063-05-11 10:30:45.1 -04:00</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c_dtoffset_2列源备映射错误，源端为datetimeoffset None位	期望更改为text	实际备端为datetimeoffset None位</t>
        </is>
      </c>
      <c r="AK86" t="inlineStr">
        <is>
          <t xml:space="preserve">12行 2列，源：~!@#$%^&amp;*()_+|`;,[]} 备：THIS IS A           </t>
        </is>
      </c>
      <c r="AT86" t="inlineStr">
        <is>
          <t>7行 10列，源：None 备：</t>
        </is>
      </c>
      <c r="AX86" t="inlineStr">
        <is>
          <t>42行 1列，源：1753-01-02 00:00:00 备：2001-04-09 23:59:59.993</t>
        </is>
      </c>
      <c r="BA86" t="inlineStr">
        <is>
          <t>7行 6列，源：None 备：</t>
        </is>
      </c>
      <c r="BB86" t="inlineStr">
        <is>
          <t>42行 1列，源：2001-04-09 23:59:59.993000 备：2025-01-01 00:00:00.233</t>
        </is>
      </c>
      <c r="BH86" t="inlineStr">
        <is>
          <t xml:space="preserve">12行 2列，源：~!@#$%^&amp;*()_+|`;,[]} 备：THIS IS A           </t>
        </is>
      </c>
      <c r="BM86" t="inlineStr">
        <is>
          <t>10行 2列，源：0001-01-01 00:00:00 备：1900-01-01 00:00:00.0</t>
        </is>
      </c>
      <c r="BO86" t="inlineStr">
        <is>
          <t>6行 3列，源：nan 备：</t>
        </is>
      </c>
      <c r="BQ86" t="inlineStr">
        <is>
          <t>9行 3列，源：9999-12-31 23:59:59.990000 备：2026-04-17 17:17:33.41</t>
        </is>
      </c>
      <c r="BR86" t="inlineStr">
        <is>
          <t>5行 12列，源：None 备：0.99999999999999999999999999900000000000</t>
        </is>
      </c>
      <c r="BT86"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6" t="inlineStr">
        <is>
          <t>12行 2列，源：~!@#$%^&amp;*()_+|`;,[]} 备：THIS IS A</t>
        </is>
      </c>
      <c r="BX86" t="inlineStr">
        <is>
          <t>21行 1列，源：b' ' 备：41</t>
        </is>
      </c>
      <c r="CD86" t="inlineStr">
        <is>
          <t>9行 3列，源：2013-03-12 02:00:00.00 -04:25 备：2063-05-11 10:30:45.12 -04:00</t>
        </is>
      </c>
      <c r="CF86" t="inlineStr">
        <is>
          <t>9行 3列，源：2013-03-12 02:00:00.00 -04:25 备：1999-05-16 01:30:45.12 +10:15</t>
        </is>
      </c>
      <c r="CG86" t="inlineStr">
        <is>
          <t>9行 3列，源：2013-03-12 02:00:00.00 -04:25 备：2063-05-11 10:30:45.12 -04:00</t>
        </is>
      </c>
      <c r="CI86" t="inlineStr">
        <is>
          <t>21行 0列，源：106 备：6</t>
        </is>
      </c>
      <c r="CJ86" t="inlineStr">
        <is>
          <t>12行 0列，源：13 备：113</t>
        </is>
      </c>
      <c r="CM86" t="inlineStr">
        <is>
          <t>12行 0列，源：13 备：8</t>
        </is>
      </c>
      <c r="CN86" t="inlineStr">
        <is>
          <t>11行 1列，源：2025-05-12 00:00:00 -14:00 备：2000-05-11 00:30:45 +09:00</t>
        </is>
      </c>
      <c r="CW86" t="inlineStr">
        <is>
          <t>6行 15列，源：nan 备：</t>
        </is>
      </c>
      <c r="DJ86" t="inlineStr">
        <is>
          <t>6行 3列，源：nan 备：</t>
        </is>
      </c>
      <c r="DP86" t="inlineStr">
        <is>
          <t>12行 2列，源：~!@#$%^&amp;*()_+|`;,[]} 备：THIS IS A</t>
        </is>
      </c>
      <c r="DR86" t="inlineStr">
        <is>
          <t>9行 3列，源：12:30:45.120000 备：23:59:59.99</t>
        </is>
      </c>
      <c r="DT86" t="inlineStr">
        <is>
          <t>11行 1列，源：23:59:59 备：</t>
        </is>
      </c>
      <c r="DV86"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6" t="inlineStr">
        <is>
          <t>9行 3列，源：12:30:45.120000 备：23:59:59.99</t>
        </is>
      </c>
      <c r="EC86" t="inlineStr">
        <is>
          <t>21行 1列，源：b' ' 备：41</t>
        </is>
      </c>
      <c r="EF86" t="inlineStr">
        <is>
          <t>6行 0列，源：7 备：15</t>
        </is>
      </c>
      <c r="EK86" t="inlineStr">
        <is>
          <t>10行 2列，源：12:30:45.100000 备：23:59:59.9</t>
        </is>
      </c>
      <c r="EO86" t="inlineStr">
        <is>
          <t>10行 3列，源：12:30:45.120000 备：09:12:34.12</t>
        </is>
      </c>
      <c r="EQ86" t="inlineStr">
        <is>
          <t>6行 0列，源：7 备：105</t>
        </is>
      </c>
      <c r="EZ86" t="inlineStr">
        <is>
          <t>6行 0列，源：7 备：15</t>
        </is>
      </c>
      <c r="FA86" t="inlineStr">
        <is>
          <t>21行 0列，源：106 备：7</t>
        </is>
      </c>
      <c r="FB86" t="inlineStr">
        <is>
          <t>44行 1列，源：2000-05-11 14:30:00 备：1900-01-02 00:00:00</t>
        </is>
      </c>
      <c r="FD86" t="inlineStr">
        <is>
          <t>6行 0列，源：7 备：105</t>
        </is>
      </c>
      <c r="FE86" t="inlineStr">
        <is>
          <t>9行 3列，源：2013-03-12 02:00:00.00 -04:25 备：2063-05-11 10:30:45.12 -04:00</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 xml:space="preserve"> NO!  	 c_dtoffset_3列源备映射错误，源端为datetimeoffset None位	期望更改为text	实际备端为datetimeoffset None位</t>
        </is>
      </c>
      <c r="AK87" t="inlineStr">
        <is>
          <t xml:space="preserve">12行 2列，源：~!@#$%^&amp;*()_+|`;,[]} 备：THIS IS A           </t>
        </is>
      </c>
      <c r="AT87" t="inlineStr">
        <is>
          <t>7行 11列，源：None 备：</t>
        </is>
      </c>
      <c r="AX87" t="inlineStr">
        <is>
          <t>43行 0列，源：70 备：366</t>
        </is>
      </c>
      <c r="BA87" t="inlineStr">
        <is>
          <t>7行 7列，源：None 备：</t>
        </is>
      </c>
      <c r="BB87" t="inlineStr">
        <is>
          <t>43行 0列，源：216 备：24</t>
        </is>
      </c>
      <c r="BH87" t="inlineStr">
        <is>
          <t xml:space="preserve">12行 2列，源：~!@#$%^&amp;*()_+|`;,[]} 备：THIS IS A           </t>
        </is>
      </c>
      <c r="BM87" t="inlineStr">
        <is>
          <t>10行 3列，源：0001-01-01 00:00:00 备：1900-01-01 00:00:00.00</t>
        </is>
      </c>
      <c r="BO87" t="inlineStr">
        <is>
          <t>6行 4列，源：nan 备：</t>
        </is>
      </c>
      <c r="BQ87" t="inlineStr">
        <is>
          <t>9行 4列，源：9999-12-31 23:59:59.999000 备：2026-04-17 17:17:33.413</t>
        </is>
      </c>
      <c r="BR87" t="inlineStr">
        <is>
          <t>5行 13列，源：None 备：999999999999999999999.9999990000</t>
        </is>
      </c>
      <c r="BT87" t="inlineStr">
        <is>
          <t>13行 0列，源：26 备：3</t>
        </is>
      </c>
      <c r="BW87" t="inlineStr">
        <is>
          <t>12行 2列，源：~!@#$%^&amp;*()_+|`;,[]} 备：THIS IS A</t>
        </is>
      </c>
      <c r="BX87" t="inlineStr">
        <is>
          <t>21行 2列，源：b'                    ' 备：5661726961626C65206C656E6774682062696E61</t>
        </is>
      </c>
      <c r="CD87" t="inlineStr">
        <is>
          <t>9行 4列，源：2013-03-12 02:00:00.000 -04:25 备：2063-05-11 10:30:45.123 -04:00</t>
        </is>
      </c>
      <c r="CF87" t="inlineStr">
        <is>
          <t>9行 4列，源：2013-03-12 02:00:00.000 -04:25 备：1999-05-16 01:30:45.123 +10:15</t>
        </is>
      </c>
      <c r="CG87" t="inlineStr">
        <is>
          <t>9行 4列，源：2013-03-12 02:00:00.000 -04:25 备：2063-05-11 10:30:45.123 -04:00</t>
        </is>
      </c>
      <c r="CI87" t="inlineStr">
        <is>
          <t>21行 1列，源：b'\xaf' 备：AF</t>
        </is>
      </c>
      <c r="CJ87" t="inlineStr">
        <is>
          <t>13行 0列，源：52 备：12</t>
        </is>
      </c>
      <c r="CM87" t="inlineStr">
        <is>
          <t>12行 1列，源：None 备：12:30:45</t>
        </is>
      </c>
      <c r="CN87" t="inlineStr">
        <is>
          <t>11行 2列，源：2025-05-12 00:00:00.0 -14:00 备：2000-05-11 00:30:45.1 +09:00</t>
        </is>
      </c>
      <c r="CW87" t="inlineStr">
        <is>
          <t>6行 16列，源：nan 备：</t>
        </is>
      </c>
      <c r="DJ87" t="inlineStr">
        <is>
          <t>6行 4列，源：nan 备：</t>
        </is>
      </c>
      <c r="DP87" t="inlineStr">
        <is>
          <t>12行 2列，源：~!@#$%^&amp;*()_+|`;,[]} 备：THIS IS A</t>
        </is>
      </c>
      <c r="DR87" t="inlineStr">
        <is>
          <t>9行 4列，源：12:30:45.123000 备：23:59:59.999</t>
        </is>
      </c>
      <c r="DT87" t="inlineStr">
        <is>
          <t>11行 2列，源：23:59:59.100000 备：</t>
        </is>
      </c>
      <c r="DV87" t="inlineStr">
        <is>
          <t>13行 0列，源：26 备：3</t>
        </is>
      </c>
      <c r="EB87" t="inlineStr">
        <is>
          <t>9行 4列，源：12:30:45.123000 备：23:59:59.999</t>
        </is>
      </c>
      <c r="EC87" t="inlineStr">
        <is>
          <t>21行 2列，源：b'          ' 备：5661726961626C65206C656E6774682062696E61</t>
        </is>
      </c>
      <c r="EF87" t="inlineStr">
        <is>
          <t>6行 1列，源：255.0 备：</t>
        </is>
      </c>
      <c r="EK87" t="inlineStr">
        <is>
          <t>10行 3列，源：12:30:45.120000 备：23:59:59.99</t>
        </is>
      </c>
      <c r="EO87" t="inlineStr">
        <is>
          <t>10行 5列，源：12:30:45.123500 备：09:12:34.1235</t>
        </is>
      </c>
      <c r="EQ87" t="inlineStr">
        <is>
          <t>6行 1列，源：255.0 备：</t>
        </is>
      </c>
      <c r="EZ87" t="inlineStr">
        <is>
          <t>6行 1列，源：255.0 备：</t>
        </is>
      </c>
      <c r="FA87" t="inlineStr">
        <is>
          <t>21行 1列，源：b'\\' 备：54</t>
        </is>
      </c>
      <c r="FB87" t="inlineStr">
        <is>
          <t>45行 0列，源：178 备：82</t>
        </is>
      </c>
      <c r="FD87" t="inlineStr">
        <is>
          <t>6行 1列，源：255.0 备：</t>
        </is>
      </c>
      <c r="FE87" t="inlineStr">
        <is>
          <t>9行 4列，源：2013-03-12 02:00:00.000 -04:25 备：2063-05-11 10:30:45.123 -04:00</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 xml:space="preserve"> NO!  	 c_dtoffset_4列源备映射错误，源端为datetimeoffset None位	期望更改为text	实际备端为datetimeoffset None位</t>
        </is>
      </c>
      <c r="AK88"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8" t="inlineStr">
        <is>
          <t>7行 12列，源：None 备：</t>
        </is>
      </c>
      <c r="AX88" t="inlineStr">
        <is>
          <t>43行 1列，源：9999-12-30 23:59:59.997000 备：2002-06-11 23:59:59.993</t>
        </is>
      </c>
      <c r="BA88" t="inlineStr">
        <is>
          <t>7行 8列，源：None 备：</t>
        </is>
      </c>
      <c r="BB88" t="inlineStr">
        <is>
          <t>43行 1列，源：2002-06-11 23:59:59.993000 备：2040-12-25 23:59:59.997</t>
        </is>
      </c>
      <c r="BH88"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8" t="inlineStr">
        <is>
          <t>10行 4列，源：0001-01-01 00:00:00 备：1900-01-01 00:00:00.000</t>
        </is>
      </c>
      <c r="BO88" t="inlineStr">
        <is>
          <t>6行 5列，源：None 备：</t>
        </is>
      </c>
      <c r="BQ88" t="inlineStr">
        <is>
          <t>9行 5列，源：9999-12-31 23:59:59.999900 备：2026-04-17 17:17:33.4133</t>
        </is>
      </c>
      <c r="BR88" t="inlineStr">
        <is>
          <t>5行 14列，源：None 备：9999999999.99</t>
        </is>
      </c>
      <c r="BT88" t="inlineStr">
        <is>
          <t>13行 1列，源：Y 备：A</t>
        </is>
      </c>
      <c r="BW88"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8"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88" t="inlineStr">
        <is>
          <t>9行 5列，源：2013-03-12 02:00:00.0000 -04:25 备：2063-05-11 10:30:45.1235 -04:00</t>
        </is>
      </c>
      <c r="CF88" t="inlineStr">
        <is>
          <t>9行 5列，源：2013-03-12 02:00:00.0000 -04:25 备：1999-05-16 01:30:45.1235 +10:15</t>
        </is>
      </c>
      <c r="CG88" t="inlineStr">
        <is>
          <t>9行 5列，源：2013-03-12 02:00:00.0000 -04:25 备：2063-05-11 10:30:45.1235 -04:00</t>
        </is>
      </c>
      <c r="CI88" t="inlineStr">
        <is>
          <t>21行 2列，源：b'h\x00\x85\xcb\x87\xdd\x92\xbb\x17\x9eD}\x9fS\xb74\x1c^d\x80' 备：680085CB87DD92BB179E447D9F53B7341C5E6480</t>
        </is>
      </c>
      <c r="CJ88" t="inlineStr">
        <is>
          <t>13行 1列，源：1900-01-01 00:00:00 +00:00 备：2025-05-12 00:00:00 -14:00</t>
        </is>
      </c>
      <c r="CM88" t="inlineStr">
        <is>
          <t>12行 2列，源：00:00:01.100000 备：12:30:45.1</t>
        </is>
      </c>
      <c r="CN88" t="inlineStr">
        <is>
          <t>11行 3列，源：2025-05-12 00:00:00.00 -14:00 备：2000-05-11 00:30:45.12 +09:00</t>
        </is>
      </c>
      <c r="CW88" t="inlineStr">
        <is>
          <t>6行 17列，源：None 备：9999.9900</t>
        </is>
      </c>
      <c r="DJ88" t="inlineStr">
        <is>
          <t>6行 5列，源：None 备：</t>
        </is>
      </c>
      <c r="DP88"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8" t="inlineStr">
        <is>
          <t>9行 5列，源：12:30:45.123500 备：23:59:59.9999</t>
        </is>
      </c>
      <c r="DT88" t="inlineStr">
        <is>
          <t>11行 3列，源：23:59:59.120000 备：</t>
        </is>
      </c>
      <c r="DV88" t="inlineStr">
        <is>
          <t>13行 1列，源：Y 备：A</t>
        </is>
      </c>
      <c r="EB88" t="inlineStr">
        <is>
          <t>9行 5列，源：12:30:45.123500 备：23:59:59.9999</t>
        </is>
      </c>
      <c r="EC88"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88" t="inlineStr">
        <is>
          <t>6行 2列，源：32767.0 备：</t>
        </is>
      </c>
      <c r="EK88" t="inlineStr">
        <is>
          <t>10行 4列，源：12:30:45.123000 备：23:59:59.999</t>
        </is>
      </c>
      <c r="EO88" t="inlineStr">
        <is>
          <t>10行 7列，源：12:30:45.123457 备：09:12:34.123457</t>
        </is>
      </c>
      <c r="EQ88" t="inlineStr">
        <is>
          <t>6行 2列，源：32767.0 备：</t>
        </is>
      </c>
      <c r="EZ88" t="inlineStr">
        <is>
          <t>6行 2列，源：32767.0 备：</t>
        </is>
      </c>
      <c r="FA88" t="inlineStr">
        <is>
          <t>21行 2列，源：b'mC\xac\x05\xc6\x08)\xcb5\xa6]H\xc3U\xae\xa1\x03\x1a\xd7f\xe6\xf6\\I\xceM,\xbe\xe4\x9d\x10N:\xc8\xc8}Mj\xcez\xd6\x1d\xf1O\x0e\xc0*$\x14\xaa\xc5\x1d?\xf9\xad]q\x1eq\xda\x9b\xf7\xa5\xa1o\xac;\xcbT*\x12\xc8,\xc1\xe5\xfe\x1b\x8fN\x14v\xc6\xd9w\xda\xc6\xfaFx\xc8\xc3=k\xb6w\xae\xbde\xf6,' 备：48656C6C6F576F726C64</t>
        </is>
      </c>
      <c r="FB88" t="inlineStr">
        <is>
          <t>45行 1列，源：2068-05-11 14:31:00 备：1990-11-26 00:01:00</t>
        </is>
      </c>
      <c r="FD88" t="inlineStr">
        <is>
          <t>6行 2列，源：32767.0 备：</t>
        </is>
      </c>
      <c r="FE88" t="inlineStr">
        <is>
          <t>9行 5列，源：2013-03-12 02:00:00.0000 -04:25 备：2063-05-11 10:30:45.1235 -04:00</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 xml:space="preserve"> NO!  	 c_dtoffset_5列源备映射错误，源端为datetimeoffset None位	期望更改为text	实际备端为datetimeoffset None位</t>
        </is>
      </c>
      <c r="AK89"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9" t="inlineStr">
        <is>
          <t>7行 13列，源：None 备：</t>
        </is>
      </c>
      <c r="AX89" t="inlineStr">
        <is>
          <t>44行 0列，源：71 备：367</t>
        </is>
      </c>
      <c r="BA89" t="inlineStr">
        <is>
          <t>7行 10列，源：None 备：</t>
        </is>
      </c>
      <c r="BB89" t="inlineStr">
        <is>
          <t>44行 0列，源：217 备：3</t>
        </is>
      </c>
      <c r="BH89"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9" t="inlineStr">
        <is>
          <t>10行 5列，源：0001-01-01 00:00:00 备：1900-01-01 00:00:00.0000</t>
        </is>
      </c>
      <c r="BO89" t="inlineStr">
        <is>
          <t>6行 6列，源：None 备：</t>
        </is>
      </c>
      <c r="BQ89" t="inlineStr">
        <is>
          <t>9行 6列，源：9999-12-31 23:59:59.999990 备：2026-04-17 17:17:33.41330</t>
        </is>
      </c>
      <c r="BR89" t="inlineStr">
        <is>
          <t>5行 15列，源：123.456789 备：</t>
        </is>
      </c>
      <c r="BT89" t="inlineStr">
        <is>
          <t>13行 1列，源：Y 备：A</t>
        </is>
      </c>
      <c r="BW89"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9" t="inlineStr">
        <is>
          <t>22行 0列，源：75 备：6</t>
        </is>
      </c>
      <c r="CD89" t="inlineStr">
        <is>
          <t>9行 6列，源：2013-03-12 02:00:00.00000 -04:25 备：2063-05-11 10:30:45.12346 -04:00</t>
        </is>
      </c>
      <c r="CF89" t="inlineStr">
        <is>
          <t>9行 6列，源：2013-03-12 02:00:00.00000 -04:25 备：1999-05-16 01:30:45.12346 +10:15</t>
        </is>
      </c>
      <c r="CG89" t="inlineStr">
        <is>
          <t>9行 6列，源：2013-03-12 02:00:00.00000 -04:25 备：2063-05-11 10:30:45.12346 -04:00</t>
        </is>
      </c>
      <c r="CI89"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89" t="inlineStr">
        <is>
          <t>13行 2列，源：1900-01-01 00:00:00.0 +00:00 备：2025-05-12 00:00:00.0 -14:00</t>
        </is>
      </c>
      <c r="CM89" t="inlineStr">
        <is>
          <t>12行 3列，源：None 备：12:30:45.12</t>
        </is>
      </c>
      <c r="CN89" t="inlineStr">
        <is>
          <t>11行 4列，源：2025-05-12 00:00:00.000 -14:00 备：2000-05-11 00:30:45.123 +09:00</t>
        </is>
      </c>
      <c r="CW89" t="inlineStr">
        <is>
          <t>6行 18列，源：None 备：1000.0000</t>
        </is>
      </c>
      <c r="DJ89" t="inlineStr">
        <is>
          <t>6行 6列，源：None 备：</t>
        </is>
      </c>
      <c r="DP89"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9" t="inlineStr">
        <is>
          <t>9行 6列，源：12:30:45.123460 备：23:59:59.99999</t>
        </is>
      </c>
      <c r="DT89" t="inlineStr">
        <is>
          <t>11行 4列，源：23:59:59.123000 备：</t>
        </is>
      </c>
      <c r="DV89" t="inlineStr">
        <is>
          <t>13行 1列，源：Y 备：A</t>
        </is>
      </c>
      <c r="EB89" t="inlineStr">
        <is>
          <t>9行 6列，源：12:30:45.123460 备：23:59:59.99999</t>
        </is>
      </c>
      <c r="EC89" t="inlineStr">
        <is>
          <t>22行 0列，源：75 备：6</t>
        </is>
      </c>
      <c r="EF89" t="inlineStr">
        <is>
          <t>6行 3列，源：2147483647.0 备：</t>
        </is>
      </c>
      <c r="EK89" t="inlineStr">
        <is>
          <t>10行 5列，源：12:30:45.123500 备：23:59:59.9999</t>
        </is>
      </c>
      <c r="EO89" t="inlineStr">
        <is>
          <t>11行 0列，源：12 备：5</t>
        </is>
      </c>
      <c r="EQ89" t="inlineStr">
        <is>
          <t>6行 3列，源：2147483647.0 备：</t>
        </is>
      </c>
      <c r="EZ89" t="inlineStr">
        <is>
          <t>6行 3列，源：2147483647.0 备：</t>
        </is>
      </c>
      <c r="FA89"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FB89" t="inlineStr">
        <is>
          <t>46行 0列，源：180 备：83</t>
        </is>
      </c>
      <c r="FD89" t="inlineStr">
        <is>
          <t>6行 3列，源：2147483647.0 备：</t>
        </is>
      </c>
      <c r="FE89" t="inlineStr">
        <is>
          <t>9行 6列，源：2013-03-12 02:00:00.00000 -04:25 备：2063-05-11 10:30:45.12346 -04:00</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 xml:space="preserve"> NO!  	 c_dtoffset_6列源备映射错误，源端为datetimeoffset None位	期望更改为text	实际备端为datetimeoffset None位</t>
        </is>
      </c>
      <c r="AK90" t="inlineStr">
        <is>
          <t>13行 0列，源：14 备：7</t>
        </is>
      </c>
      <c r="AT90" t="inlineStr">
        <is>
          <t>7行 14列，源：None 备：</t>
        </is>
      </c>
      <c r="AX90" t="inlineStr">
        <is>
          <t>44行 1列，源：2023-05-11 00:00:00.123000 备：2003-11-04 23:59:59.990</t>
        </is>
      </c>
      <c r="BA90" t="inlineStr">
        <is>
          <t>7行 11列，源：None 备：</t>
        </is>
      </c>
      <c r="BB90" t="inlineStr">
        <is>
          <t>44行 1列，源：2003-11-04 23:59:59.990000 备：1753-01-01 00:00:00.000</t>
        </is>
      </c>
      <c r="BH90" t="inlineStr">
        <is>
          <t>13行 0列，源：14 备：7</t>
        </is>
      </c>
      <c r="BM90" t="inlineStr">
        <is>
          <t>10行 6列，源：0001-01-01 00:00:00 备：1900-01-01 00:00:00.00000</t>
        </is>
      </c>
      <c r="BO90" t="inlineStr">
        <is>
          <t>6行 7列，源：None 备：</t>
        </is>
      </c>
      <c r="BQ90" t="inlineStr">
        <is>
          <t>9行 7列，源：9999-12-31 23:59:59.999999 备：2026-04-17 17:17:33.413301</t>
        </is>
      </c>
      <c r="BR90" t="inlineStr">
        <is>
          <t>5行 16列，源：nan 备：</t>
        </is>
      </c>
      <c r="BT90" t="inlineStr">
        <is>
          <t>13行 2列，源：€¶I€¶                备：THIS IS A TESTCASEYF</t>
        </is>
      </c>
      <c r="BW90" t="inlineStr">
        <is>
          <t>13行 0列，源：14 备：7</t>
        </is>
      </c>
      <c r="BX90" t="inlineStr">
        <is>
          <t>22行 1列，源：b'A' 备：70</t>
        </is>
      </c>
      <c r="CD90" t="inlineStr">
        <is>
          <t>9行 7列，源：2013-03-12 02:00:00.000000 -04:25 备：2063-05-11 10:30:45.123457 -04:00</t>
        </is>
      </c>
      <c r="CF90" t="inlineStr">
        <is>
          <t>9行 7列，源：2013-03-12 02:00:00.000000 -04:25 备：1999-05-16 01:30:45.123457 +10:15</t>
        </is>
      </c>
      <c r="CG90" t="inlineStr">
        <is>
          <t>9行 7列，源：2013-03-12 02:00:00.000000 -04:25 备：2063-05-11 10:30:45.123457 -04:00</t>
        </is>
      </c>
      <c r="CI90" t="inlineStr">
        <is>
          <t>22行 0列，源：107 备：60</t>
        </is>
      </c>
      <c r="CJ90" t="inlineStr">
        <is>
          <t>13行 3列，源：1900-01-01 00:00:00.00 +00:00 备：2025-05-12 00:00:00.00 -14:00</t>
        </is>
      </c>
      <c r="CM90" t="inlineStr">
        <is>
          <t>12行 4列，源：00:00:01.123000 备：12:30:45.123</t>
        </is>
      </c>
      <c r="CN90" t="inlineStr">
        <is>
          <t>11行 5列，源：2025-05-12 00:00:00.0000 -14:00 备：2000-05-11 00:30:45.1235 +09:00</t>
        </is>
      </c>
      <c r="CW90" t="inlineStr">
        <is>
          <t>6行 19列，源：None 备：</t>
        </is>
      </c>
      <c r="DJ90" t="inlineStr">
        <is>
          <t>6行 7列，源：None 备：</t>
        </is>
      </c>
      <c r="DP90" t="inlineStr">
        <is>
          <t>13行 0列，源：14 备：7</t>
        </is>
      </c>
      <c r="DR90" t="inlineStr">
        <is>
          <t>9行 7列，源：12:30:45.123456 备：23:59:59.999999</t>
        </is>
      </c>
      <c r="DT90" t="inlineStr">
        <is>
          <t>11行 5列，源：23:59:59.123500 备：</t>
        </is>
      </c>
      <c r="DV90" t="inlineStr">
        <is>
          <t>13行 2列，源：€¶I€¶ 备：THIS IS A TESTCASEYF</t>
        </is>
      </c>
      <c r="EB90" t="inlineStr">
        <is>
          <t>9行 7列，源：12:30:45.123456 备：23:59:59.999999</t>
        </is>
      </c>
      <c r="EC90" t="inlineStr">
        <is>
          <t>22行 1列，源：b'A' 备：A1</t>
        </is>
      </c>
      <c r="EF90" t="inlineStr">
        <is>
          <t>6行 4列，源：9.223372036854776e+18 备：</t>
        </is>
      </c>
      <c r="EK90" t="inlineStr">
        <is>
          <t>10行 6列，源：12:30:45.123460 备：23:59:59.99999</t>
        </is>
      </c>
      <c r="EO90" t="inlineStr">
        <is>
          <t>11行 1列，源：23:59:59 备：12:30:45</t>
        </is>
      </c>
      <c r="EQ90" t="inlineStr">
        <is>
          <t>6行 4列，源：9.223372036854776e+18 备：</t>
        </is>
      </c>
      <c r="EZ90" t="inlineStr">
        <is>
          <t>6行 4列，源：9.223372036854776e+18 备：</t>
        </is>
      </c>
      <c r="FA90" t="inlineStr">
        <is>
          <t>22行 0列，源：107 备：8</t>
        </is>
      </c>
      <c r="FB90" t="inlineStr">
        <is>
          <t>46行 1列，源：2079-06-05 23:59:00 备：2025-05-11 12:00:00</t>
        </is>
      </c>
      <c r="FD90" t="inlineStr">
        <is>
          <t>6行 4列，源：9.223372036854776e+18 备：</t>
        </is>
      </c>
      <c r="FE90" t="inlineStr">
        <is>
          <t>9行 7列，源：2013-03-12 02:00:00.000000 -04:25 备：2063-05-11 10:30:45.123457 -04:00</t>
        </is>
      </c>
    </row>
    <row r="91">
      <c r="B91" t="inlineStr">
        <is>
          <t>NULL</t>
        </is>
      </c>
      <c r="C91" t="inlineStr">
        <is>
          <t>NULL</t>
        </is>
      </c>
      <c r="D91" t="inlineStr">
        <is>
          <t>NULL</t>
        </is>
      </c>
      <c r="E91" t="inlineStr">
        <is>
          <t>NULL</t>
        </is>
      </c>
      <c r="F91" t="inlineStr">
        <is>
          <t>NULL</t>
        </is>
      </c>
      <c r="G91" t="inlineStr">
        <is>
          <t>NULL</t>
        </is>
      </c>
      <c r="H91" t="inlineStr">
        <is>
          <t>NULL</t>
        </is>
      </c>
      <c r="I91" t="inlineStr">
        <is>
          <t>NULL</t>
        </is>
      </c>
      <c r="J91" t="inlineStr">
        <is>
          <t>NULL</t>
        </is>
      </c>
      <c r="K91" t="inlineStr">
        <is>
          <t xml:space="preserve"> NO!  	 c_dtoffset列源备映射错误，源端为datetimeoffset None位	期望更改为text	实际备端为datetimeoffset None位</t>
        </is>
      </c>
      <c r="AK91" t="inlineStr">
        <is>
          <t>13行 1列，源：Y 备：a</t>
        </is>
      </c>
      <c r="AT91" t="inlineStr">
        <is>
          <t>7行 15列，源：1.23456789012345e-30 备：0.0000000000000</t>
        </is>
      </c>
      <c r="AX91" t="inlineStr">
        <is>
          <t>45行 0列，源：72 备：368</t>
        </is>
      </c>
      <c r="BA91" t="inlineStr">
        <is>
          <t>7行 12列，源：None 备：</t>
        </is>
      </c>
      <c r="BB91" t="inlineStr">
        <is>
          <t>45行 0列，源：218 备：4</t>
        </is>
      </c>
      <c r="BH91" t="inlineStr">
        <is>
          <t>13行 1列，源：Y 备：a</t>
        </is>
      </c>
      <c r="BM91" t="inlineStr">
        <is>
          <t>10行 7列，源：0001-01-01 00:00:00 备：1900-01-01 00:00:00.000000</t>
        </is>
      </c>
      <c r="BO91" t="inlineStr">
        <is>
          <t>6行 8列，源：None 备：</t>
        </is>
      </c>
      <c r="BQ91" t="inlineStr">
        <is>
          <t>9行 8列，源：9999-12-31 23:59:59.999999 备：2026-04-17 17:17:33.4133005</t>
        </is>
      </c>
      <c r="BR91" t="inlineStr">
        <is>
          <t>5行 17列，源：None 备：</t>
        </is>
      </c>
      <c r="BT91" t="inlineStr">
        <is>
          <t>13行 2列，源：€¶I€¶                备：THIS IS A TESTCASEYF</t>
        </is>
      </c>
      <c r="BW91" t="inlineStr">
        <is>
          <t>13行 1列，源：Y 备：a</t>
        </is>
      </c>
      <c r="BX91" t="inlineStr">
        <is>
          <t>22行 2列，源：b'Variable length bina' 备：327391B2CAEBBB33387BF93BC613762F886C2282</t>
        </is>
      </c>
      <c r="CD91" t="inlineStr">
        <is>
          <t>9行 8列，源：2013-03-12 02:00:00.0000000 -04:25 备：2063-05-11 10:30:45.1234567 -04:00</t>
        </is>
      </c>
      <c r="CF91" t="inlineStr">
        <is>
          <t>9行 8列，源：2013-03-12 02:00:00.0000000 -04:25 备：1999-05-16 01:30:45.1234567 +10:15</t>
        </is>
      </c>
      <c r="CG91" t="inlineStr">
        <is>
          <t>9行 8列，源：2013-03-12 02:00:00.0000000 -04:25 备：2063-05-11 10:30:45.1234567 -04:00</t>
        </is>
      </c>
      <c r="CI91" t="inlineStr">
        <is>
          <t>22行 1列，源：b'T' 备：2A</t>
        </is>
      </c>
      <c r="CJ91" t="inlineStr">
        <is>
          <t>13行 4列，源：1900-01-01 00:00:00.000 +00:00 备：2025-05-12 00:00:00.000 -14:00</t>
        </is>
      </c>
      <c r="CM91" t="inlineStr">
        <is>
          <t>12行 5列，源：None 备：12:30:45.1234</t>
        </is>
      </c>
      <c r="CN91" t="inlineStr">
        <is>
          <t>11行 6列，源：2025-05-12 00:00:00.00000 -14:00 备：2000-05-11 00:30:45.12346 +09:00</t>
        </is>
      </c>
      <c r="CW91" t="inlineStr">
        <is>
          <t>7行 0列，源：8 备：16</t>
        </is>
      </c>
      <c r="DJ91" t="inlineStr">
        <is>
          <t>6行 8列，源：None 备：</t>
        </is>
      </c>
      <c r="DP91" t="inlineStr">
        <is>
          <t>13行 1列，源：Y 备：a</t>
        </is>
      </c>
      <c r="DR91" t="inlineStr">
        <is>
          <t>9行 8列，源：12:30:45.123456 备：23:59:59.9999999</t>
        </is>
      </c>
      <c r="DT91" t="inlineStr">
        <is>
          <t>11行 6列，源：23:59:59.123460 备：</t>
        </is>
      </c>
      <c r="DV91" t="inlineStr">
        <is>
          <t>13行 2列，源：€¶I€¶ 备：THIS IS A TESTCASEYF</t>
        </is>
      </c>
      <c r="EB91" t="inlineStr">
        <is>
          <t>9行 8列，源：12:30:45.123456 备：23:59:59.9999999</t>
        </is>
      </c>
      <c r="EC91" t="inlineStr">
        <is>
          <t>22行 2列，源：b'Variable length bina' 备：AD7ED41B1D00F92B45F25CF2229E24D477C63B5F7EF7CDF51E30E1613DE5498552FD76F5566B4B803FCBEB0B7FB9183DC9CBCAFAB6B920AE14DA302E3AEC4B6BE492E02B0FF485065D94B138BF11875CF2C74E23094E3A16D0558E47C5A60E4646AAD94B</t>
        </is>
      </c>
      <c r="EF91" t="inlineStr">
        <is>
          <t>6行 5列，源：None 备：0</t>
        </is>
      </c>
      <c r="EK91" t="inlineStr">
        <is>
          <t>10行 7列，源：12:30:45.123457 备：23:59:59.999999</t>
        </is>
      </c>
      <c r="EO91" t="inlineStr">
        <is>
          <t>11行 2列，源：23:59:59.100000 备：12:30:45.1</t>
        </is>
      </c>
      <c r="EQ91" t="inlineStr">
        <is>
          <t>6行 5列，源：None 备：</t>
        </is>
      </c>
      <c r="EZ91" t="inlineStr">
        <is>
          <t>6行 5列，源：None 备：0</t>
        </is>
      </c>
      <c r="FA91" t="inlineStr">
        <is>
          <t>22行 1列，源：b'T' 备：42</t>
        </is>
      </c>
      <c r="FB91" t="inlineStr">
        <is>
          <t>47行 0列，源：183 备：84</t>
        </is>
      </c>
      <c r="FD91" t="inlineStr">
        <is>
          <t>6行 5列，源：None 备：</t>
        </is>
      </c>
      <c r="FE91" t="inlineStr">
        <is>
          <t>9行 8列，源：2013-03-12 02:00:00.0000000 -04:25 备：2063-05-11 10:30:45.1234567 -04:00</t>
        </is>
      </c>
    </row>
    <row r="92">
      <c r="A92" t="inlineStr">
        <is>
          <t>info_text_dml_single_pk_urp</t>
        </is>
      </c>
      <c r="K92" t="inlineStr">
        <is>
          <t>[0;34m info_text_dml_single_pk_urp [0m源备字段数相同，源端字段：3 	备端字段3</t>
        </is>
      </c>
      <c r="W92" s="16">
        <f>HYPERLINK("#2026041723hbase1!AN2","NO 源备存在差异，共2个")</f>
        <v/>
      </c>
      <c r="X92">
        <f>A92</f>
        <v/>
      </c>
      <c r="AK92" t="inlineStr">
        <is>
          <t>13行 1列，源：Y 备：a</t>
        </is>
      </c>
      <c r="AT92" t="inlineStr">
        <is>
          <t>7行 16列，源：1.2345669834560371e-20 备：0.000000</t>
        </is>
      </c>
      <c r="AX92" t="inlineStr">
        <is>
          <t>45行 1列，源：2024-05-11 12:00:00.567000 备：2004-12-24 23:59:59.990</t>
        </is>
      </c>
      <c r="BA92" t="inlineStr">
        <is>
          <t>7行 13列，源：None 备：</t>
        </is>
      </c>
      <c r="BB92" t="inlineStr">
        <is>
          <t>45行 1列，源：2004-12-24 23:59:59.990000 备：9999-12-31 23:59:59.997</t>
        </is>
      </c>
      <c r="BH92" t="inlineStr">
        <is>
          <t>13行 1列，源：Y 备：a</t>
        </is>
      </c>
      <c r="BM92" t="inlineStr">
        <is>
          <t>10行 8列，源：0001-01-01 00:00:00 备：1900-01-01 00:00:00.0000000</t>
        </is>
      </c>
      <c r="BO92" t="inlineStr">
        <is>
          <t>6行 9列，源：None 备：</t>
        </is>
      </c>
      <c r="BQ92" t="inlineStr">
        <is>
          <t>10行 0列，源：56 备：4</t>
        </is>
      </c>
      <c r="BR92" t="inlineStr">
        <is>
          <t>5行 18列，源：None 备：</t>
        </is>
      </c>
      <c r="BT92"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2" t="inlineStr">
        <is>
          <t>13行 1列，源：Y 备：a</t>
        </is>
      </c>
      <c r="BX92"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92" t="inlineStr">
        <is>
          <t>10行 0列，源：11 备：7</t>
        </is>
      </c>
      <c r="CF92" t="inlineStr">
        <is>
          <t>10行 0列，源：11 备：13</t>
        </is>
      </c>
      <c r="CG92" t="inlineStr">
        <is>
          <t>10行 0列，源：11 备：7</t>
        </is>
      </c>
      <c r="CI92" t="inlineStr">
        <is>
          <t>22行 2列，源：b'HelloWorld\x00\x00\x00\x00\x00\x00\x00\x00\x00\x00' 备：3132333435363738393031323334353637383930</t>
        </is>
      </c>
      <c r="CJ92" t="inlineStr">
        <is>
          <t>13行 5列，源：1900-01-01 00:00:00.0000 +00:00 备：2025-05-12 00:00:00.0000 -14:00</t>
        </is>
      </c>
      <c r="CM92" t="inlineStr">
        <is>
          <t>12行 6列，源：00:00:01.123460 备：12:30:45.12340</t>
        </is>
      </c>
      <c r="CN92" t="inlineStr">
        <is>
          <t>11行 7列，源：2025-05-12 00:00:00.000000 -14:00 备：2000-05-11 00:30:45.123457 +09:00</t>
        </is>
      </c>
      <c r="CW92" t="inlineStr">
        <is>
          <t>7行 1列，源：nan 备：</t>
        </is>
      </c>
      <c r="DJ92" t="inlineStr">
        <is>
          <t>6行 10列，源：None 备：</t>
        </is>
      </c>
      <c r="DP92" t="inlineStr">
        <is>
          <t>13行 1列，源：Y 备：a</t>
        </is>
      </c>
      <c r="DR92" t="inlineStr">
        <is>
          <t>10行 0列，源：11 备：4</t>
        </is>
      </c>
      <c r="DT92" t="inlineStr">
        <is>
          <t>11行 7列，源：23:59:59.123457 备：</t>
        </is>
      </c>
      <c r="DV92"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2" t="inlineStr">
        <is>
          <t>10行 0列，源：11 备：4</t>
        </is>
      </c>
      <c r="EC92"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92" t="inlineStr">
        <is>
          <t>6行 6列，源：None 备：1</t>
        </is>
      </c>
      <c r="EK92" t="inlineStr">
        <is>
          <t>10行 8列，源：12:30:45.123456 备：23:59:59.9999999</t>
        </is>
      </c>
      <c r="EO92" t="inlineStr">
        <is>
          <t>11行 3列，源：23:59:59.120000 备：12:30:45.10</t>
        </is>
      </c>
      <c r="EQ92" t="inlineStr">
        <is>
          <t>6行 6列，源：None 备：</t>
        </is>
      </c>
      <c r="EZ92" t="inlineStr">
        <is>
          <t>6行 6列，源：None 备：1</t>
        </is>
      </c>
      <c r="FA92" t="inlineStr">
        <is>
          <t>22行 2列，源：b'HelloWorld' 备：C9CFBAA3D3A2B7BDC8EDBCFEB9C9B7DDB9ABCBBE</t>
        </is>
      </c>
      <c r="FB92" t="inlineStr">
        <is>
          <t>47行 1列，源：2025-05-11 12:00:00 备：2023-12-25 23:59:00</t>
        </is>
      </c>
      <c r="FD92" t="inlineStr">
        <is>
          <t>6行 6列，源：None 备：</t>
        </is>
      </c>
      <c r="FE92" t="inlineStr">
        <is>
          <t>10行 0列，源：11 备：7</t>
        </is>
      </c>
    </row>
    <row r="93">
      <c r="B93" t="inlineStr">
        <is>
          <t>YES</t>
        </is>
      </c>
      <c r="C93" t="inlineStr">
        <is>
          <t>NULL</t>
        </is>
      </c>
      <c r="D93" t="inlineStr">
        <is>
          <t>NULL</t>
        </is>
      </c>
      <c r="E93" t="inlineStr">
        <is>
          <t>NULL</t>
        </is>
      </c>
      <c r="F93" t="inlineStr">
        <is>
          <t>NULL</t>
        </is>
      </c>
      <c r="G93" t="inlineStr">
        <is>
          <t>NULL</t>
        </is>
      </c>
      <c r="H93" t="inlineStr">
        <is>
          <t>NULL</t>
        </is>
      </c>
      <c r="I93" t="inlineStr">
        <is>
          <t>YES!PK__info_tex__3213E83FC088BC6F</t>
        </is>
      </c>
      <c r="J93" t="inlineStr">
        <is>
          <t>YES! 主键相关索引</t>
        </is>
      </c>
      <c r="K93" t="inlineStr">
        <is>
          <t xml:space="preserve"> NO!  	 id列源备映射错误，源端为int None位	期望更改为text	实际备端为int None位</t>
        </is>
      </c>
      <c r="AK93" t="inlineStr">
        <is>
          <t>13行 2列，源：测Test\n%_8试&amp;12YG@2   备：this is a testcaseyf</t>
        </is>
      </c>
      <c r="AT93" t="inlineStr">
        <is>
          <t>7行 18列，源：None 备：1234.5678</t>
        </is>
      </c>
      <c r="AX93" t="inlineStr">
        <is>
          <t>46行 0列，源：73 备：371</t>
        </is>
      </c>
      <c r="BA93" t="inlineStr">
        <is>
          <t>7行 14列，源：None 备：</t>
        </is>
      </c>
      <c r="BB93" t="inlineStr">
        <is>
          <t>46行 0列，源：220 备：5</t>
        </is>
      </c>
      <c r="BH93" t="inlineStr">
        <is>
          <t>13行 2列，源：测Test\n%_8试&amp;12YG@2   备：this is a testcaseyf</t>
        </is>
      </c>
      <c r="BM93" t="inlineStr">
        <is>
          <t>11行 0列，源：25 备：223</t>
        </is>
      </c>
      <c r="BO93" t="inlineStr">
        <is>
          <t>6行 10列，源：None 备：</t>
        </is>
      </c>
      <c r="BQ93" t="inlineStr">
        <is>
          <t>10行 1列，源：1945-05-11 14:30:45 备：0001-01-01 00:00:00</t>
        </is>
      </c>
      <c r="BR93" t="inlineStr">
        <is>
          <t>5行 19列，源：True 备：</t>
        </is>
      </c>
      <c r="BT93"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3" t="inlineStr">
        <is>
          <t>13行 2列，源：测Test\n%_8试&amp;12YG@2 备：this is a testcaseyf</t>
        </is>
      </c>
      <c r="BX93" t="inlineStr">
        <is>
          <t>23行 0列，源：76 备：7</t>
        </is>
      </c>
      <c r="CD93" t="inlineStr">
        <is>
          <t>10行 1列，源：2003-11-05 02:00:00 -05:10 备：1933-05-11 15:30:45 +01:00</t>
        </is>
      </c>
      <c r="CF93" t="inlineStr">
        <is>
          <t>10行 1列，源：2003-11-05 02:00:00 -05:10 备：1971-05-11 00:00:00 +14:00</t>
        </is>
      </c>
      <c r="CG93" t="inlineStr">
        <is>
          <t>10行 1列，源：2003-11-05 02:00:00 -05:10 备：1933-05-11 15:30:45 +01:00</t>
        </is>
      </c>
      <c r="CI93"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3" t="inlineStr">
        <is>
          <t>13行 6列，源：1900-01-01 00:00:00.00000 +00:00 备：2025-05-12 00:00:00.00000 -14:00</t>
        </is>
      </c>
      <c r="CM93" t="inlineStr">
        <is>
          <t>12行 7列，源：None 备：12:30:45.123400</t>
        </is>
      </c>
      <c r="CN93" t="inlineStr">
        <is>
          <t>11行 8列，源：2025-05-11 23:59:59.9999999 -14:00 备：2000-05-11 00:30:45.1234567 +09:00</t>
        </is>
      </c>
      <c r="CW93" t="inlineStr">
        <is>
          <t>7行 2列，源：nan 备：</t>
        </is>
      </c>
      <c r="DJ93" t="inlineStr">
        <is>
          <t>6行 11列，源：None 备：</t>
        </is>
      </c>
      <c r="DP93" t="inlineStr">
        <is>
          <t>13行 2列，源：测Test\n%_8试&amp;12YG@2 备：this is a testcaseyf</t>
        </is>
      </c>
      <c r="DR93" t="inlineStr">
        <is>
          <t>11行 0列，源：12 备：5</t>
        </is>
      </c>
      <c r="DT93" t="inlineStr">
        <is>
          <t>11行 8列，源：23:59:59.123456 备：</t>
        </is>
      </c>
      <c r="DV93"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3" t="inlineStr">
        <is>
          <t>11行 0列，源：12 备：5</t>
        </is>
      </c>
      <c r="EC93" t="inlineStr">
        <is>
          <t>23行 0列，源：76 备：7</t>
        </is>
      </c>
      <c r="EF93" t="inlineStr">
        <is>
          <t>6行 7列，源：None 备：0.00000000000000000000000000100000000000</t>
        </is>
      </c>
      <c r="EK93" t="inlineStr">
        <is>
          <t>11行 0列，源：12 备：4</t>
        </is>
      </c>
      <c r="EO93" t="inlineStr">
        <is>
          <t>11行 4列，源：23:59:59.123000 备：12:30:45.100</t>
        </is>
      </c>
      <c r="EQ93" t="inlineStr">
        <is>
          <t>6行 7列，源：None 备：</t>
        </is>
      </c>
      <c r="EZ93" t="inlineStr">
        <is>
          <t>6行 7列，源：None 备：0.00000000000000000000000000100000000000</t>
        </is>
      </c>
      <c r="FA93"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93" t="inlineStr">
        <is>
          <t>48行 0列，源：184 备：9</t>
        </is>
      </c>
      <c r="FD93" t="inlineStr">
        <is>
          <t>6行 7列，源：None 备：</t>
        </is>
      </c>
      <c r="FE93" t="inlineStr">
        <is>
          <t>10行 1列，源：2003-11-05 02:00:00 -05:10 备：1933-05-11 15:30:45 +01:00</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YES! 	 c_text列源备映射正确，源端为text 2147483647位	期望更改为text	实际备端为text 2147483647位</t>
        </is>
      </c>
      <c r="AK94" t="inlineStr">
        <is>
          <t>13行 2列，源：测Test\n%_8试&amp;12YG@2   备：this is a testcaseyf</t>
        </is>
      </c>
      <c r="AT94" t="inlineStr">
        <is>
          <t>7行 19列，源：False 备：0</t>
        </is>
      </c>
      <c r="AX94" t="inlineStr">
        <is>
          <t>46行 1列，源：2025-01-01 00:00:00.233000 备：2023-05-11 00:00:00.123</t>
        </is>
      </c>
      <c r="BA94" t="inlineStr">
        <is>
          <t>7行 15列，源：123.456789 备：0.0000000000000</t>
        </is>
      </c>
      <c r="BB94" t="inlineStr">
        <is>
          <t>46行 1列，源：9999-12-30 23:59:59.997000 备：2026-04-17 17:16:32.183</t>
        </is>
      </c>
      <c r="BH94" t="inlineStr">
        <is>
          <t>13行 2列，源：测Test\n%_8试&amp;12YG@2   备：this is a testcaseyf</t>
        </is>
      </c>
      <c r="BM94" t="inlineStr">
        <is>
          <t>11行 1列，源：9999-12-31 23:59:59 备：2026-04-17 17:17:25</t>
        </is>
      </c>
      <c r="BO94" t="inlineStr">
        <is>
          <t>6行 11列，源：None 备：</t>
        </is>
      </c>
      <c r="BQ94" t="inlineStr">
        <is>
          <t>10行 2列，源：1945-05-11 14:30:45.100000 备：0001-01-01 00:00:00.0</t>
        </is>
      </c>
      <c r="BR94" t="inlineStr">
        <is>
          <t>6行 0列，源：8 备：15</t>
        </is>
      </c>
      <c r="BT94" t="inlineStr">
        <is>
          <t>14行 0列，源：27 备：4</t>
        </is>
      </c>
      <c r="BW94" t="inlineStr">
        <is>
          <t>13行 2列，源：测Test\n%_8试&amp;12YG@2 备：this is a testcaseyf</t>
        </is>
      </c>
      <c r="BX94" t="inlineStr">
        <is>
          <t>23行 1列，源：b'p' 备：54</t>
        </is>
      </c>
      <c r="CD94" t="inlineStr">
        <is>
          <t>10行 2列，源：2003-11-05 02:00:00.0 -05:10 备：1933-05-11 15:30:45.1 +01:00</t>
        </is>
      </c>
      <c r="CF94" t="inlineStr">
        <is>
          <t>10行 2列，源：2003-11-05 02:00:00.0 -05:10 备：1971-05-11 00:00:00.0 +14:00</t>
        </is>
      </c>
      <c r="CG94" t="inlineStr">
        <is>
          <t>10行 2列，源：2003-11-05 02:00:00.0 -05:10 备：1933-05-11 15:30:45.1 +01:00</t>
        </is>
      </c>
      <c r="CI94" t="inlineStr">
        <is>
          <t>23行 0列，源：108 备：7</t>
        </is>
      </c>
      <c r="CJ94" t="inlineStr">
        <is>
          <t>13行 7列，源：1900-01-01 00:00:00.000000 +00:00 备：2025-05-12 00:00:00.000000 -14:00</t>
        </is>
      </c>
      <c r="CM94" t="inlineStr">
        <is>
          <t>12行 8列，源：00:00:01.123456 备：12:30:45.1234000</t>
        </is>
      </c>
      <c r="CN94" t="inlineStr">
        <is>
          <t>12行 0列，源：13 备：9</t>
        </is>
      </c>
      <c r="CW94" t="inlineStr">
        <is>
          <t>7行 3列，源：nan 备：</t>
        </is>
      </c>
      <c r="DJ94" t="inlineStr">
        <is>
          <t>6行 12列，源：None 备：</t>
        </is>
      </c>
      <c r="DP94" t="inlineStr">
        <is>
          <t>13行 2列，源：测Test\n%_8试&amp;12YG@2 备：this is a testcaseyf</t>
        </is>
      </c>
      <c r="DR94" t="inlineStr">
        <is>
          <t>11行 1列，源：23:59:59 备：12:30:45</t>
        </is>
      </c>
      <c r="DT94" t="inlineStr">
        <is>
          <t>12行 0列，源：13 备：22</t>
        </is>
      </c>
      <c r="DV94" t="inlineStr">
        <is>
          <t>14行 0列，源：27 备：4</t>
        </is>
      </c>
      <c r="EB94" t="inlineStr">
        <is>
          <t>11行 1列，源：23:59:59 备：12:30:45</t>
        </is>
      </c>
      <c r="EC94" t="inlineStr">
        <is>
          <t>23行 1列，源：b'\xa1' 备：54</t>
        </is>
      </c>
      <c r="EF94" t="inlineStr">
        <is>
          <t>6行 8列，源：None 备：0.0000000010</t>
        </is>
      </c>
      <c r="EK94" t="inlineStr">
        <is>
          <t>11行 1列，源：23:59:59 备：12:30:45</t>
        </is>
      </c>
      <c r="EO94" t="inlineStr">
        <is>
          <t>11行 5列，源：23:59:59.123500 备：12:30:45.1000</t>
        </is>
      </c>
      <c r="EQ94" t="inlineStr">
        <is>
          <t>6行 8列，源：None 备：</t>
        </is>
      </c>
      <c r="EZ94" t="inlineStr">
        <is>
          <t>6行 8列，源：None 备：0.0000000010</t>
        </is>
      </c>
      <c r="FA94" t="inlineStr">
        <is>
          <t>23行 0列，源：108 备：9</t>
        </is>
      </c>
      <c r="FB94" t="inlineStr">
        <is>
          <t>48行 1列，源：2023-12-25 23:59:00 备：1981-05-11 14:31:00</t>
        </is>
      </c>
      <c r="FD94" t="inlineStr">
        <is>
          <t>6行 8列，源：None 备：</t>
        </is>
      </c>
      <c r="FE94" t="inlineStr">
        <is>
          <t>10行 2列，源：2003-11-05 02:00:00.0 -05:10 备：1933-05-11 15:30:45.1 +01:00</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 xml:space="preserve"> NO!  	 c_ntext列源备映射错误，源端为ntext 2147483646位	期望更改为text	实际备端为ntext 2147483646位</t>
        </is>
      </c>
      <c r="AK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5" t="inlineStr">
        <is>
          <t>8行 0列，源：9 备：17</t>
        </is>
      </c>
      <c r="AX95" t="inlineStr">
        <is>
          <t>47行 0列，源：74 备：372</t>
        </is>
      </c>
      <c r="BA95" t="inlineStr">
        <is>
          <t>7行 16列，源：1.2345669834560371e-20 备：0.000000</t>
        </is>
      </c>
      <c r="BB95" t="inlineStr">
        <is>
          <t>47行 0列，源：221 备：6</t>
        </is>
      </c>
      <c r="BH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5" t="inlineStr">
        <is>
          <t>11行 2列，源：9999-12-31 23:59:59.900000 备：2026-04-17 17:17:24.6</t>
        </is>
      </c>
      <c r="BO95" t="inlineStr">
        <is>
          <t>6行 12列，源：None 备：</t>
        </is>
      </c>
      <c r="BQ95" t="inlineStr">
        <is>
          <t>10行 3列，源：1945-05-11 14:30:45.120000 备：0001-01-01 00:00:00.00</t>
        </is>
      </c>
      <c r="BR95" t="inlineStr">
        <is>
          <t>6行 1列，源：0.0 备：</t>
        </is>
      </c>
      <c r="BT95" t="inlineStr">
        <is>
          <t>14行 1列，源：测 备：6</t>
        </is>
      </c>
      <c r="BW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5" t="inlineStr">
        <is>
          <t>23行 2列，源：b'2s\x91\xb2\xca\xeb\xbb38{\xf9;\xc6\x13v/\x88l"\x82' 备：48656C6C6F576F726C6400000000000000000000</t>
        </is>
      </c>
      <c r="CD95" t="inlineStr">
        <is>
          <t>10行 3列，源：2003-11-05 02:00:00.00 -05:10 备：1933-05-11 15:30:45.12 +01:00</t>
        </is>
      </c>
      <c r="CF95" t="inlineStr">
        <is>
          <t>10行 3列，源：2003-11-05 02:00:00.00 -05:10 备：1971-05-11 00:00:00.00 +14:00</t>
        </is>
      </c>
      <c r="CG95" t="inlineStr">
        <is>
          <t>10行 3列，源：2003-11-05 02:00:00.00 -05:10 备：1933-05-11 15:30:45.12 +01:00</t>
        </is>
      </c>
      <c r="CI95" t="inlineStr">
        <is>
          <t>23行 1列，源：b'B' 备：54</t>
        </is>
      </c>
      <c r="CJ95" t="inlineStr">
        <is>
          <t>13行 8列，源：1900-01-01 00:00:00.0000000 +00:00 备：2025-05-11 23:59:59.9999999 -14:00</t>
        </is>
      </c>
      <c r="CM95" t="inlineStr">
        <is>
          <t>13行 0列，源：14 备：9</t>
        </is>
      </c>
      <c r="CN95" t="inlineStr">
        <is>
          <t>12行 1列，源：2025-05-12 00:00:00 -14:00 备：2063-03-12 02:00:00 -04:25</t>
        </is>
      </c>
      <c r="CW95" t="inlineStr">
        <is>
          <t>7行 4列，源：nan 备：</t>
        </is>
      </c>
      <c r="DJ95" t="inlineStr">
        <is>
          <t>6行 13列，源：None 备：</t>
        </is>
      </c>
      <c r="DP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5" t="inlineStr">
        <is>
          <t>11行 2列，源：23:59:59.100000 备：12:30:45.1</t>
        </is>
      </c>
      <c r="DT95" t="inlineStr">
        <is>
          <t>12行 1列，源：None 备：00:00:00</t>
        </is>
      </c>
      <c r="DV95" t="inlineStr">
        <is>
          <t>14行 1列，源：测 备：6</t>
        </is>
      </c>
      <c r="EB95" t="inlineStr">
        <is>
          <t>11行 2列，源：23:59:59.100000 备：12:30:45.1</t>
        </is>
      </c>
      <c r="EC95" t="inlineStr">
        <is>
          <t>23行 2列，源：b'\xad~\xd4\x1b\x1d\x00\xf9+E\xf2\\\xf2"\x9e$\xd4w\xc6;_~\xf7\xcd\xf5\x1e0\xe1a=\xe5I\x85R\xfdv\xf5VkK\x80?\xcb\xeb\x0b\x7f\xb9\x18=\xc9\xcb\xca\xfa\xb6\xb9 \xae\x14\xda0.:\xecKk\xe4\x92\xe0+\x0f\xf4\x85\x06]\x94\xb18\xbf\x11\x87\\\xf2\xc7N#\tN:\x16\xd0U\x8eG\xc5\xa6\x0eFF\xaa\xd9K' 备：48656C6C6F576F726C64</t>
        </is>
      </c>
      <c r="EF95" t="inlineStr">
        <is>
          <t>6行 9列，源：None 备：0.0001</t>
        </is>
      </c>
      <c r="EK95" t="inlineStr">
        <is>
          <t>11行 2列，源：23:59:59.100000 备：12:30:45.0</t>
        </is>
      </c>
      <c r="EO95" t="inlineStr">
        <is>
          <t>11行 6列，源：23:59:59.123460 备：12:30:45.10000</t>
        </is>
      </c>
      <c r="EQ95" t="inlineStr">
        <is>
          <t>6行 9列，源：None 备：</t>
        </is>
      </c>
      <c r="EZ95" t="inlineStr">
        <is>
          <t>6行 9列，源：None 备：0.0001</t>
        </is>
      </c>
      <c r="FA95" t="inlineStr">
        <is>
          <t>23行 1列，源：b'B' 备：2A</t>
        </is>
      </c>
      <c r="FD95" t="inlineStr">
        <is>
          <t>6行 9列，源：None 备：</t>
        </is>
      </c>
      <c r="FE95" t="inlineStr">
        <is>
          <t>10行 3列，源：2003-11-05 02:00:00.00 -05:10 备：1933-05-11 15:30:45.12 +01:00</t>
        </is>
      </c>
    </row>
    <row r="96">
      <c r="A96" t="inlineStr">
        <is>
          <t>info_geometry_dml_single_pk_urp</t>
        </is>
      </c>
      <c r="K96" t="inlineStr">
        <is>
          <t>[0;34m info_geometry_dml_single_pk_urp [0m源备字段数相同，源端字段：2 	备端字段2</t>
        </is>
      </c>
      <c r="W96" s="16">
        <f>HYPERLINK("#2026041723hbase1!AO2","NO 源备存在差异，共7个")</f>
        <v/>
      </c>
      <c r="X96">
        <f>A96</f>
        <v/>
      </c>
      <c r="AK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6" t="inlineStr">
        <is>
          <t>8行 2列，源：12345.0 备：</t>
        </is>
      </c>
      <c r="AX96" t="inlineStr">
        <is>
          <t>47行 1列，源：2040-12-25 23:59:59.997000 备：2024-05-11 12:00:00.567</t>
        </is>
      </c>
      <c r="BA96" t="inlineStr">
        <is>
          <t>7行 18列，源：None 备：1234.5678</t>
        </is>
      </c>
      <c r="BB96" t="inlineStr">
        <is>
          <t>47行 1列，源：2023-05-11 00:00:00.123000 备：2020-02-29 19:27:31.123</t>
        </is>
      </c>
      <c r="BH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6" t="inlineStr">
        <is>
          <t>11行 3列，源：9999-12-31 23:59:59.990000 备：2026-04-17 17:17:24.63</t>
        </is>
      </c>
      <c r="BO96" t="inlineStr">
        <is>
          <t>6行 13列，源：None 备：</t>
        </is>
      </c>
      <c r="BQ96" t="inlineStr">
        <is>
          <t>10行 4列，源：1945-05-11 14:30:45.123000 备：0001-01-01 00:00:00.000</t>
        </is>
      </c>
      <c r="BR96" t="inlineStr">
        <is>
          <t>6行 2列，源：0.0 备：</t>
        </is>
      </c>
      <c r="BT96" t="inlineStr">
        <is>
          <t>14行 1列，源：测 备：6</t>
        </is>
      </c>
      <c r="BW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6"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96" t="inlineStr">
        <is>
          <t>10行 4列，源：2003-11-05 02:00:00.000 -05:10 备：1933-05-11 15:30:45.123 +01:00</t>
        </is>
      </c>
      <c r="CF96" t="inlineStr">
        <is>
          <t>10行 4列，源：2003-11-05 02:00:00.000 -05:10 备：1971-05-11 00:00:00.000 +14:00</t>
        </is>
      </c>
      <c r="CG96" t="inlineStr">
        <is>
          <t>10行 4列，源：2003-11-05 02:00:00.000 -05:10 备：1933-05-11 15:30:45.123 +01:00</t>
        </is>
      </c>
      <c r="CI96" t="inlineStr">
        <is>
          <t>23行 2列，源：b'\xc9\xcf\xba\xa3\xd3\xa2\xb7\xbd\xc8\xed\xbc\xfe\xb9\xc9\xb7\xdd\xb9\xab\xcb\xbe' 备：48656C6C6F576F726C6400000000000000000000</t>
        </is>
      </c>
      <c r="CJ96" t="inlineStr">
        <is>
          <t>14行 0列，源：53 备：13</t>
        </is>
      </c>
      <c r="CM96" t="inlineStr">
        <is>
          <t>13行 1列，源：12:00:00 备：12:30:45</t>
        </is>
      </c>
      <c r="CN96" t="inlineStr">
        <is>
          <t>12行 2列，源：2025-05-12 00:00:00.0 -14:00 备：2063-03-12 02:00:00.0 -04:25</t>
        </is>
      </c>
      <c r="CW96" t="inlineStr">
        <is>
          <t>7行 5列，源：None 备：</t>
        </is>
      </c>
      <c r="DJ96" t="inlineStr">
        <is>
          <t>6行 14列，源：None 备：</t>
        </is>
      </c>
      <c r="DP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6" t="inlineStr">
        <is>
          <t>11行 3列，源：23:59:59.120000 备：12:30:45.10</t>
        </is>
      </c>
      <c r="DT96" t="inlineStr">
        <is>
          <t>12行 3列，源：None 备：00:00:00.00</t>
        </is>
      </c>
      <c r="DV96" t="inlineStr">
        <is>
          <t>14行 1列，源：测 备：6</t>
        </is>
      </c>
      <c r="EB96" t="inlineStr">
        <is>
          <t>11行 3列，源：23:59:59.120000 备：12:30:45.10</t>
        </is>
      </c>
      <c r="EC96"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96" t="inlineStr">
        <is>
          <t>6行 10列，源：None 备：0</t>
        </is>
      </c>
      <c r="EK96" t="inlineStr">
        <is>
          <t>11行 3列，源：23:59:59.120000 备：12:30:45.00</t>
        </is>
      </c>
      <c r="EO96" t="inlineStr">
        <is>
          <t>11行 7列，源：23:59:59.123457 备：12:30:45.100000</t>
        </is>
      </c>
      <c r="EQ96" t="inlineStr">
        <is>
          <t>6行 10列，源：None 备：</t>
        </is>
      </c>
      <c r="EZ96" t="inlineStr">
        <is>
          <t>6行 10列，源：None 备：0</t>
        </is>
      </c>
      <c r="FA96" t="inlineStr">
        <is>
          <t>23行 2列，源：b'\xc9\xcf\xba\xa3\xd3\xa2\xb7\xbd\xc8\xed\xbc\xfe\xb9\xc9\xb7\xdd\xb9\xab\xcb\xbe' 备：7E21402324255E262A5D</t>
        </is>
      </c>
      <c r="FD96" t="inlineStr">
        <is>
          <t>6行 10列，源：None 备：</t>
        </is>
      </c>
      <c r="FE96" t="inlineStr">
        <is>
          <t>10行 4列，源：2003-11-05 02:00:00.000 -05:10 备：1933-05-11 15:30:45.123 +01:00</t>
        </is>
      </c>
    </row>
    <row r="97">
      <c r="B97" t="inlineStr">
        <is>
          <t>YES</t>
        </is>
      </c>
      <c r="C97" t="inlineStr">
        <is>
          <t>NULL</t>
        </is>
      </c>
      <c r="D97" t="inlineStr">
        <is>
          <t>NULL</t>
        </is>
      </c>
      <c r="E97" t="inlineStr">
        <is>
          <t>NULL</t>
        </is>
      </c>
      <c r="F97" t="inlineStr">
        <is>
          <t>NULL</t>
        </is>
      </c>
      <c r="G97" t="inlineStr">
        <is>
          <t>NULL</t>
        </is>
      </c>
      <c r="H97" t="inlineStr">
        <is>
          <t>NULL</t>
        </is>
      </c>
      <c r="I97" t="inlineStr">
        <is>
          <t>YES!PK__info_geo__3213E83FE2036960</t>
        </is>
      </c>
      <c r="J97" t="inlineStr">
        <is>
          <t>YES! 主键相关索引</t>
        </is>
      </c>
      <c r="K97" t="inlineStr">
        <is>
          <t xml:space="preserve"> NO!  	 id列源备映射错误，源端为int None位	期望更改为text	实际备端为int None位</t>
        </is>
      </c>
      <c r="AK97" t="inlineStr">
        <is>
          <t>14行 0列，源：15 备：8</t>
        </is>
      </c>
      <c r="AT97" t="inlineStr">
        <is>
          <t>8行 5列，源：None 备：</t>
        </is>
      </c>
      <c r="AX97" t="inlineStr">
        <is>
          <t>48行 0列，源：121 备：373</t>
        </is>
      </c>
      <c r="BA97" t="inlineStr">
        <is>
          <t>7行 19列，源：True 备：0</t>
        </is>
      </c>
      <c r="BB97" t="inlineStr">
        <is>
          <t>48行 0列，源：222 备：7</t>
        </is>
      </c>
      <c r="BH97" t="inlineStr">
        <is>
          <t>14行 0列，源：15 备：8</t>
        </is>
      </c>
      <c r="BM97" t="inlineStr">
        <is>
          <t>11行 4列，源：9999-12-31 23:59:59.999000 备：2026-04-17 17:17:24.631</t>
        </is>
      </c>
      <c r="BO97" t="inlineStr">
        <is>
          <t>6行 14列，源：None 备：</t>
        </is>
      </c>
      <c r="BQ97" t="inlineStr">
        <is>
          <t>10行 5列，源：1945-05-11 14:30:45.123500 备：0001-01-01 00:00:00.0000</t>
        </is>
      </c>
      <c r="BR97" t="inlineStr">
        <is>
          <t>6行 3列，源：0.0 备：</t>
        </is>
      </c>
      <c r="BT97" t="inlineStr">
        <is>
          <t>14行 2列，源：这是一个长字符串             备：12345678901234567890</t>
        </is>
      </c>
      <c r="BW97" t="inlineStr">
        <is>
          <t>14行 0列，源：15 备：8</t>
        </is>
      </c>
      <c r="BX97" t="inlineStr">
        <is>
          <t>24行 0列，源：77 备：73</t>
        </is>
      </c>
      <c r="CD97" t="inlineStr">
        <is>
          <t>10行 5列，源：2003-11-05 02:00:00.0000 -05:10 备：1933-05-11 15:30:45.1235 +01:00</t>
        </is>
      </c>
      <c r="CF97" t="inlineStr">
        <is>
          <t>10行 5列，源：2003-11-05 02:00:00.0000 -05:10 备：1971-05-11 00:00:00.0000 +14:00</t>
        </is>
      </c>
      <c r="CG97" t="inlineStr">
        <is>
          <t>10行 5列，源：2003-11-05 02:00:00.0000 -05:10 备：1933-05-11 15:30:45.1235 +01:00</t>
        </is>
      </c>
      <c r="CI97"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97" t="inlineStr">
        <is>
          <t>14行 1列，源：2026-04-17 17:18:32 +08:00 备：1971-05-11 00:00:00 +14:00</t>
        </is>
      </c>
      <c r="CM97" t="inlineStr">
        <is>
          <t>13行 2列，源：None 备：12:30:45.1</t>
        </is>
      </c>
      <c r="CN97" t="inlineStr">
        <is>
          <t>12行 3列，源：2025-05-12 00:00:00.00 -14:00 备：2063-03-12 02:00:00.00 -04:25</t>
        </is>
      </c>
      <c r="CW97" t="inlineStr">
        <is>
          <t>7行 6列，源：None 备：</t>
        </is>
      </c>
      <c r="DJ97" t="inlineStr">
        <is>
          <t>6行 15列，源：nan 备：</t>
        </is>
      </c>
      <c r="DP97" t="inlineStr">
        <is>
          <t>14行 0列，源：15 备：8</t>
        </is>
      </c>
      <c r="DR97" t="inlineStr">
        <is>
          <t>11行 4列，源：23:59:59.123000 备：12:30:45.100</t>
        </is>
      </c>
      <c r="DT97" t="inlineStr">
        <is>
          <t>12行 5列，源：None 备：00:00:00.0000</t>
        </is>
      </c>
      <c r="DV97" t="inlineStr">
        <is>
          <t>14行 2列，源：这是一个长字符串 备：12345678901234567890</t>
        </is>
      </c>
      <c r="EB97" t="inlineStr">
        <is>
          <t>11行 4列，源：23:59:59.123000 备：12:30:45.100</t>
        </is>
      </c>
      <c r="EC97" t="inlineStr">
        <is>
          <t>24行 0列，源：77 备：73</t>
        </is>
      </c>
      <c r="EF97" t="inlineStr">
        <is>
          <t>6行 11列，源：None 备：1</t>
        </is>
      </c>
      <c r="EK97" t="inlineStr">
        <is>
          <t>11行 4列，源：23:59:59.123000 备：12:30:45.000</t>
        </is>
      </c>
      <c r="EO97" t="inlineStr">
        <is>
          <t>11行 8列，源：23:59:59.123456 备：12:30:45.1000000</t>
        </is>
      </c>
      <c r="EQ97" t="inlineStr">
        <is>
          <t>6行 11列，源：None 备：</t>
        </is>
      </c>
      <c r="EZ97" t="inlineStr">
        <is>
          <t>6行 11列，源：None 备：1</t>
        </is>
      </c>
      <c r="FA97"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D97" t="inlineStr">
        <is>
          <t>6行 11列，源：None 备：</t>
        </is>
      </c>
      <c r="FE97" t="inlineStr">
        <is>
          <t>10行 5列，源：2003-11-05 02:00:00.0000 -05:10 备：1933-05-11 15:30:45.1235 +01:00</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 xml:space="preserve"> NO!  	 c_geometry列源备映射错误，源端为geometry -1位	期望更改为text	实际备端为geometry -1位</t>
        </is>
      </c>
      <c r="AK98" t="inlineStr">
        <is>
          <t>14行 1列，源：N 备：a</t>
        </is>
      </c>
      <c r="AT98" t="inlineStr">
        <is>
          <t>8行 6列，源：None 备：</t>
        </is>
      </c>
      <c r="AX98" t="inlineStr">
        <is>
          <t>48行 1列，源：2023-05-11 00:00:00.123000 备：2025-01-01 00:00:00.233</t>
        </is>
      </c>
      <c r="BA98" t="inlineStr">
        <is>
          <t>8行 0列，源：9 备：17</t>
        </is>
      </c>
      <c r="BB98" t="inlineStr">
        <is>
          <t>48行 1列，源：2024-05-11 12:00:00.567000 备：2000-05-11 14:30:29.000</t>
        </is>
      </c>
      <c r="BH98" t="inlineStr">
        <is>
          <t>14行 1列，源：N 备：a</t>
        </is>
      </c>
      <c r="BM98" t="inlineStr">
        <is>
          <t>11行 5列，源：9999-12-31 23:59:59.999900 备：2026-04-17 17:17:24.6306</t>
        </is>
      </c>
      <c r="BO98" t="inlineStr">
        <is>
          <t>6行 15列，源：1.23456789e+38 备：-123456789000000002003480098325095514112.0000000000000</t>
        </is>
      </c>
      <c r="BQ98" t="inlineStr">
        <is>
          <t>10行 6列，源：1945-05-11 14:30:45.123460 备：0001-01-01 00:00:00.00000</t>
        </is>
      </c>
      <c r="BR98" t="inlineStr">
        <is>
          <t>6行 4列，源：0.0 备：</t>
        </is>
      </c>
      <c r="BT98" t="inlineStr">
        <is>
          <t>14行 2列，源：这是一个长字符串             备：12345678901234567890</t>
        </is>
      </c>
      <c r="BW98" t="inlineStr">
        <is>
          <t>14行 1列，源：N 备：a</t>
        </is>
      </c>
      <c r="BX98" t="inlineStr">
        <is>
          <t>24行 1列，源：b'T' 备：00</t>
        </is>
      </c>
      <c r="CD98" t="inlineStr">
        <is>
          <t>10行 6列，源：2003-11-05 02:00:00.00000 -05:10 备：1933-05-11 15:30:45.12346 +01:00</t>
        </is>
      </c>
      <c r="CF98" t="inlineStr">
        <is>
          <t>10行 6列，源：2003-11-05 02:00:00.00000 -05:10 备：1971-05-11 00:00:00.00000 +14:00</t>
        </is>
      </c>
      <c r="CG98" t="inlineStr">
        <is>
          <t>10行 6列，源：2003-11-05 02:00:00.00000 -05:10 备：1933-05-11 15:30:45.12346 +01:00</t>
        </is>
      </c>
      <c r="CI98" t="inlineStr">
        <is>
          <t>24行 0列，源：109 备：8</t>
        </is>
      </c>
      <c r="CJ98" t="inlineStr">
        <is>
          <t>14行 2列，源：2026-04-17 17:18:31.5 +08:00 备：1971-05-11 00:00:00.0 +14:00</t>
        </is>
      </c>
      <c r="CM98" t="inlineStr">
        <is>
          <t>13行 3列，源：12:00:00.120000 备：12:30:45.12</t>
        </is>
      </c>
      <c r="CN98" t="inlineStr">
        <is>
          <t>12行 4列，源：2025-05-12 00:00:00.000 -14:00 备：2063-03-12 02:00:00.000 -04:25</t>
        </is>
      </c>
      <c r="CW98" t="inlineStr">
        <is>
          <t>7行 7列，源：None 备：</t>
        </is>
      </c>
      <c r="DJ98" t="inlineStr">
        <is>
          <t>6行 16列，源：nan 备：</t>
        </is>
      </c>
      <c r="DP98" t="inlineStr">
        <is>
          <t>14行 1列，源：N 备：a</t>
        </is>
      </c>
      <c r="DR98" t="inlineStr">
        <is>
          <t>11行 5列，源：23:59:59.123500 备：12:30:45.1000</t>
        </is>
      </c>
      <c r="DT98" t="inlineStr">
        <is>
          <t>12行 7列，源：None 备：00:00:00.000000</t>
        </is>
      </c>
      <c r="DV98" t="inlineStr">
        <is>
          <t>14行 2列，源：这是一个长字符串 备：12345678901234567890</t>
        </is>
      </c>
      <c r="EB98" t="inlineStr">
        <is>
          <t>11行 5列，源：23:59:59.123500 备：12:30:45.1000</t>
        </is>
      </c>
      <c r="EC98" t="inlineStr">
        <is>
          <t>24行 1列，源：b'T' 备：</t>
        </is>
      </c>
      <c r="EF98" t="inlineStr">
        <is>
          <t>6行 12列，源：None 备：0.00000000000000000000000000000100000000</t>
        </is>
      </c>
      <c r="EK98" t="inlineStr">
        <is>
          <t>11行 5列，源：23:59:59.123500 备：12:30:45.0000</t>
        </is>
      </c>
      <c r="EO98" t="inlineStr">
        <is>
          <t>12行 0列，源：13 备：6</t>
        </is>
      </c>
      <c r="EQ98" t="inlineStr">
        <is>
          <t>6行 12列，源：None 备：</t>
        </is>
      </c>
      <c r="EZ98" t="inlineStr">
        <is>
          <t>6行 12列，源：None 备：0.00000000000000000000000000000100000000</t>
        </is>
      </c>
      <c r="FD98" t="inlineStr">
        <is>
          <t>6行 12列，源：None 备：</t>
        </is>
      </c>
      <c r="FE98" t="inlineStr">
        <is>
          <t>10行 6列，源：2003-11-05 02:00:00.00000 -05:10 备：1933-05-11 15:30:45.12346 +01:00</t>
        </is>
      </c>
    </row>
    <row r="99">
      <c r="A99" t="inlineStr">
        <is>
          <t>info_sdt_dml_batch1_pk_drp2</t>
        </is>
      </c>
      <c r="K99" t="inlineStr">
        <is>
          <t>[0;34m info_sdt_dml_batch1_pk_drp2 [0m源备字段数相同，源端字段：2 	备端字段2</t>
        </is>
      </c>
      <c r="W99" s="16">
        <f>HYPERLINK("#2026041723hbase1!AP2","NO 源备存在差异，共10个")</f>
        <v/>
      </c>
      <c r="X99">
        <f>A99</f>
        <v/>
      </c>
      <c r="AK99" t="inlineStr">
        <is>
          <t>14行 1列，源：N 备：a</t>
        </is>
      </c>
      <c r="AT99" t="inlineStr">
        <is>
          <t>8行 7列，源：None 备：</t>
        </is>
      </c>
      <c r="AX99" t="inlineStr">
        <is>
          <t>49行 0列，源：122 备：4</t>
        </is>
      </c>
      <c r="BA99" t="inlineStr">
        <is>
          <t>8行 2列，源：0.0 备：0</t>
        </is>
      </c>
      <c r="BB99" t="inlineStr">
        <is>
          <t>49行 0列，源：223 备：8</t>
        </is>
      </c>
      <c r="BH99" t="inlineStr">
        <is>
          <t>14行 1列，源：N 备：a</t>
        </is>
      </c>
      <c r="BM99" t="inlineStr">
        <is>
          <t>11行 6列，源：9999-12-31 23:59:59.999990 备：2026-04-17 17:17:24.63065</t>
        </is>
      </c>
      <c r="BO99" t="inlineStr">
        <is>
          <t>6行 16列，源：3.4028230607370965e+38 备：-340282306073709652508363335590014353408.000000</t>
        </is>
      </c>
      <c r="BQ99" t="inlineStr">
        <is>
          <t>10行 7列，源：1945-05-11 14:30:45.123457 备：0001-01-01 00:00:00.000000</t>
        </is>
      </c>
      <c r="BR99" t="inlineStr">
        <is>
          <t>6行 6列，源：None 备：1</t>
        </is>
      </c>
      <c r="BT99"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99" t="inlineStr">
        <is>
          <t>14行 1列，源：N 备：a</t>
        </is>
      </c>
      <c r="BX99" t="inlineStr">
        <is>
          <t>24行 2列，源：b'HelloWorld\x00\x00\x00\x00\x00\x00\x00\x00\x00\x00' 备：0000000000000000000000000000000000000000</t>
        </is>
      </c>
      <c r="CD99" t="inlineStr">
        <is>
          <t>10行 7列，源：2003-11-05 02:00:00.000000 -05:10 备：1933-05-11 15:30:45.123457 +01:00</t>
        </is>
      </c>
      <c r="CF99" t="inlineStr">
        <is>
          <t>10行 7列，源：2003-11-05 02:00:00.000000 -05:10 备：1971-05-11 00:00:00.000000 +14:00</t>
        </is>
      </c>
      <c r="CG99" t="inlineStr">
        <is>
          <t>10行 7列，源：2003-11-05 02:00:00.000000 -05:10 备：1933-05-11 15:30:45.123457 +01:00</t>
        </is>
      </c>
      <c r="CI99" t="inlineStr">
        <is>
          <t>24行 1列，源：b'*' 备：42</t>
        </is>
      </c>
      <c r="CJ99" t="inlineStr">
        <is>
          <t>14行 3列，源：2026-04-17 17:18:31.54 +08:00 备：1971-05-11 00:00:00.00 +14:00</t>
        </is>
      </c>
      <c r="CM99" t="inlineStr">
        <is>
          <t>13行 4列，源：None 备：12:30:45.123</t>
        </is>
      </c>
      <c r="CN99" t="inlineStr">
        <is>
          <t>12行 5列，源：2025-05-12 00:00:00.0000 -14:00 备：2063-03-12 02:00:00.0000 -04:25</t>
        </is>
      </c>
      <c r="CW99" t="inlineStr">
        <is>
          <t>7行 9列，源：None 备：</t>
        </is>
      </c>
      <c r="DJ99" t="inlineStr">
        <is>
          <t>6行 17列，源：None 备：1000000.0000</t>
        </is>
      </c>
      <c r="DP99" t="inlineStr">
        <is>
          <t>14行 1列，源：N 备：a</t>
        </is>
      </c>
      <c r="DR99" t="inlineStr">
        <is>
          <t>11行 6列，源：23:59:59.123460 备：12:30:45.10000</t>
        </is>
      </c>
      <c r="DT99" t="inlineStr">
        <is>
          <t>13行 0列，源：14 备：23</t>
        </is>
      </c>
      <c r="DV99"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99" t="inlineStr">
        <is>
          <t>11行 6列，源：23:59:59.123460 备：12:30:45.10000</t>
        </is>
      </c>
      <c r="EC99" t="inlineStr">
        <is>
          <t>24行 2列，源：b'HelloWorld' 备：</t>
        </is>
      </c>
      <c r="EF99" t="inlineStr">
        <is>
          <t>6行 13列，源：None 备：0.0000010000</t>
        </is>
      </c>
      <c r="EK99" t="inlineStr">
        <is>
          <t>11行 6列，源：23:59:59.123460 备：12:30:45.00000</t>
        </is>
      </c>
      <c r="EO99" t="inlineStr">
        <is>
          <t>12行 1列，源：None 备：09:12:34</t>
        </is>
      </c>
      <c r="EQ99" t="inlineStr">
        <is>
          <t>6行 13列，源：None 备：</t>
        </is>
      </c>
      <c r="EZ99" t="inlineStr">
        <is>
          <t>6行 13列，源：None 备：0.0000010000</t>
        </is>
      </c>
      <c r="FD99" t="inlineStr">
        <is>
          <t>6行 13列，源：None 备：</t>
        </is>
      </c>
      <c r="FE99" t="inlineStr">
        <is>
          <t>10行 7列，源：2003-11-05 02:00:00.000000 -05:10 备：1933-05-11 15:30:45.123457 +01:00</t>
        </is>
      </c>
    </row>
    <row r="100">
      <c r="B100" t="inlineStr">
        <is>
          <t>YES</t>
        </is>
      </c>
      <c r="C100" t="inlineStr">
        <is>
          <t>NULL</t>
        </is>
      </c>
      <c r="D100" t="inlineStr">
        <is>
          <t>NULL</t>
        </is>
      </c>
      <c r="E100" t="inlineStr">
        <is>
          <t>NULL</t>
        </is>
      </c>
      <c r="F100" t="inlineStr">
        <is>
          <t>NULL</t>
        </is>
      </c>
      <c r="G100" t="inlineStr">
        <is>
          <t>NULL</t>
        </is>
      </c>
      <c r="H100" t="inlineStr">
        <is>
          <t>NULL</t>
        </is>
      </c>
      <c r="I100" t="inlineStr">
        <is>
          <t>YES!PK__info_sdt__3213E83FFC303CEB</t>
        </is>
      </c>
      <c r="J100" t="inlineStr">
        <is>
          <t>YES! 主键相关索引</t>
        </is>
      </c>
      <c r="K100" t="inlineStr">
        <is>
          <t xml:space="preserve"> NO!  	 id列源备映射错误，源端为int None位	期望更改为text	实际备端为int None位</t>
        </is>
      </c>
      <c r="AK100" t="inlineStr">
        <is>
          <t>14行 2列，源：€¶I€¶                备：this is a testcaseyf</t>
        </is>
      </c>
      <c r="AT100" t="inlineStr">
        <is>
          <t>8行 8列，源：None 备：</t>
        </is>
      </c>
      <c r="AX100" t="inlineStr">
        <is>
          <t>49行 1列，源：2024-05-11 12:00:00.567000 备：9999-12-31 23:59:59.997</t>
        </is>
      </c>
      <c r="BA100" t="inlineStr">
        <is>
          <t>8行 5列，源：None 备：</t>
        </is>
      </c>
      <c r="BB100" t="inlineStr">
        <is>
          <t>49行 1列，源：2025-01-01 00:00:00.233000 备：2068-05-11 14:30:30.000</t>
        </is>
      </c>
      <c r="BH100" t="inlineStr">
        <is>
          <t>14行 2列，源：€¶I€¶                备：this is a testcaseyf</t>
        </is>
      </c>
      <c r="BM100" t="inlineStr">
        <is>
          <t>11行 7列，源：9999-12-31 23:59:59.999999 备：2026-04-17 17:17:24.630647</t>
        </is>
      </c>
      <c r="BO100" t="inlineStr">
        <is>
          <t>6行 19列，源：True 备：0</t>
        </is>
      </c>
      <c r="BQ100" t="inlineStr">
        <is>
          <t>10行 8列，源：1945-05-11 14:30:45.123456 备：0001-01-01 00:00:00.0000000</t>
        </is>
      </c>
      <c r="BR100" t="inlineStr">
        <is>
          <t>6行 7列，源：None 备：0.00000000000000000000000000100000000000</t>
        </is>
      </c>
      <c r="BT10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100" t="inlineStr">
        <is>
          <t>14行 2列，源：€¶I€¶ 备：this is a test</t>
        </is>
      </c>
      <c r="BX10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00" t="inlineStr">
        <is>
          <t>10行 8列，源：2003-11-05 02:00:00.0000000 -05:10 备：1933-05-11 15:30:45.1234567 +01:00</t>
        </is>
      </c>
      <c r="CF100" t="inlineStr">
        <is>
          <t>10行 8列，源：2003-11-05 02:00:00.0000000 -05:10 备：1971-05-11 00:00:00.0000001 +14:00</t>
        </is>
      </c>
      <c r="CG100" t="inlineStr">
        <is>
          <t>10行 8列，源：2003-11-05 02:00:00.0000000 -05:10 备：1933-05-11 15:30:45.1234567 +01:00</t>
        </is>
      </c>
      <c r="CI100" t="inlineStr">
        <is>
          <t>24行 2列，源：b'~!@#$%^&amp;*]\x00\x00\x00\x00\x00\x00\x00\x00\x00\x00' 备：C9CFBAA3D3A2B7BDC8EDBCFEB9C9B7DDB9ABCBBE</t>
        </is>
      </c>
      <c r="CJ100" t="inlineStr">
        <is>
          <t>14行 4列，源：2026-04-17 17:18:31.537 +08:00 备：1971-05-11 00:00:00.000 +14:00</t>
        </is>
      </c>
      <c r="CM100" t="inlineStr">
        <is>
          <t>13行 5列，源：12:00:00.123500 备：12:30:45.1235</t>
        </is>
      </c>
      <c r="CN100" t="inlineStr">
        <is>
          <t>12行 6列，源：2025-05-12 00:00:00.00000 -14:00 备：2063-03-12 02:00:00.00000 -04:25</t>
        </is>
      </c>
      <c r="CW100" t="inlineStr">
        <is>
          <t>7行 10列，源：None 备：</t>
        </is>
      </c>
      <c r="DJ100" t="inlineStr">
        <is>
          <t>6行 18列，源：None 备：20000.0000</t>
        </is>
      </c>
      <c r="DP100" t="inlineStr">
        <is>
          <t>14行 2列，源：€¶I€¶ 备：this is a testcaseyf</t>
        </is>
      </c>
      <c r="DR100" t="inlineStr">
        <is>
          <t>11行 7列，源：23:59:59.123457 备：12:30:45.100000</t>
        </is>
      </c>
      <c r="DT100" t="inlineStr">
        <is>
          <t>13行 1列，源：None 备：23:59:59</t>
        </is>
      </c>
      <c r="DV10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100" t="inlineStr">
        <is>
          <t>11行 7列，源：23:59:59.123457 备：12:30:45.100000</t>
        </is>
      </c>
      <c r="EC100" t="inlineStr">
        <is>
          <t>24行 3列，源：b'HelloWorldTestData' 备：</t>
        </is>
      </c>
      <c r="EF100" t="inlineStr">
        <is>
          <t>6行 14列，源：None 备：0.01</t>
        </is>
      </c>
      <c r="EK100" t="inlineStr">
        <is>
          <t>11行 7列，源：23:59:59.123457 备：12:30:45.000000</t>
        </is>
      </c>
      <c r="EO100" t="inlineStr">
        <is>
          <t>12行 2列，源：00:00:01.100000 备：12:30:45.1</t>
        </is>
      </c>
      <c r="EQ100" t="inlineStr">
        <is>
          <t>6行 14列，源：None 备：</t>
        </is>
      </c>
      <c r="EZ100" t="inlineStr">
        <is>
          <t>6行 14列，源：None 备：0.01</t>
        </is>
      </c>
      <c r="FD100" t="inlineStr">
        <is>
          <t>6行 14列，源：None 备：</t>
        </is>
      </c>
      <c r="FE100" t="inlineStr">
        <is>
          <t>10行 8列，源：2003-11-05 02:00:00.0000000 -05:10 备：1933-05-11 15:30:45.1234567 +01:00</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c_sdt列源备映射错误，源端为smalldatetime None位	期望更改为text	实际备端为smalldatetime None位</t>
        </is>
      </c>
      <c r="AK101" t="inlineStr">
        <is>
          <t>14行 2列，源：€¶I€¶                备：this is a testcaseyf</t>
        </is>
      </c>
      <c r="AT101" t="inlineStr">
        <is>
          <t>8行 10列，源：None 备：</t>
        </is>
      </c>
      <c r="AX101" t="inlineStr">
        <is>
          <t>50行 0列，源：123 备：5</t>
        </is>
      </c>
      <c r="BA101" t="inlineStr">
        <is>
          <t>8行 6列，源：None 备：</t>
        </is>
      </c>
      <c r="BB101" t="inlineStr">
        <is>
          <t>50行 0列，源：224 备：9</t>
        </is>
      </c>
      <c r="BH101" t="inlineStr">
        <is>
          <t>14行 2列，源：€¶I€¶                备：this is a testcaseyf</t>
        </is>
      </c>
      <c r="BM101" t="inlineStr">
        <is>
          <t>11行 8列，源：9999-12-31 23:59:59.999999 备：2026-04-17 17:17:24.6306467</t>
        </is>
      </c>
      <c r="BO101" t="inlineStr">
        <is>
          <t>7行 0列，源：17 备：18</t>
        </is>
      </c>
      <c r="BQ101" t="inlineStr">
        <is>
          <t>11行 0列，源：57 备：5</t>
        </is>
      </c>
      <c r="BR101" t="inlineStr">
        <is>
          <t>6行 8列，源：None 备：0.0000000010</t>
        </is>
      </c>
      <c r="BT101" t="inlineStr">
        <is>
          <t>15行 0列，源：28 备：5</t>
        </is>
      </c>
      <c r="BW101" t="inlineStr">
        <is>
          <t>14行 2列，源：€¶I€¶ 备：this is a test</t>
        </is>
      </c>
      <c r="BX101" t="inlineStr">
        <is>
          <t>25行 0列，源：78 备：74</t>
        </is>
      </c>
      <c r="CD101" t="inlineStr">
        <is>
          <t>11行 0列，源：12 备：8</t>
        </is>
      </c>
      <c r="CF101" t="inlineStr">
        <is>
          <t>11行 0列，源：12 备：130</t>
        </is>
      </c>
      <c r="CG101" t="inlineStr">
        <is>
          <t>11行 0列，源：12 备：8</t>
        </is>
      </c>
      <c r="CI101"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101" t="inlineStr">
        <is>
          <t>14行 5列，源：2026-04-17 17:18:31.5370 +08:00 备：1971-05-11 00:00:00.0000 +14:00</t>
        </is>
      </c>
      <c r="CM101" t="inlineStr">
        <is>
          <t>13行 6列，源：None 备：12:30:45.12345</t>
        </is>
      </c>
      <c r="CN101" t="inlineStr">
        <is>
          <t>12行 7列，源：2025-05-12 00:00:00.000000 -14:00 备：2063-03-12 02:00:00.000000 -04:25</t>
        </is>
      </c>
      <c r="CW101" t="inlineStr">
        <is>
          <t>7行 11列，源：None 备：</t>
        </is>
      </c>
      <c r="DJ101" t="inlineStr">
        <is>
          <t>6行 19列，源：None 备：</t>
        </is>
      </c>
      <c r="DP101" t="inlineStr">
        <is>
          <t>14行 2列，源：€¶I€¶ 备：this is a testcaseyf</t>
        </is>
      </c>
      <c r="DR101" t="inlineStr">
        <is>
          <t>11行 8列，源：23:59:59.123456 备：12:30:45.1000000</t>
        </is>
      </c>
      <c r="DT101" t="inlineStr">
        <is>
          <t>13行 2列，源：12:00:00.100000 备：23:59:59.9</t>
        </is>
      </c>
      <c r="DV101" t="inlineStr">
        <is>
          <t>15行 0列，源：28 备：5</t>
        </is>
      </c>
      <c r="EB101" t="inlineStr">
        <is>
          <t>11行 8列，源：23:59:59.123456 备：12:30:45.1000000</t>
        </is>
      </c>
      <c r="EC101" t="inlineStr">
        <is>
          <t>25行 0列，源：78 备：74</t>
        </is>
      </c>
      <c r="EF101" t="inlineStr">
        <is>
          <t>6行 15列，源：nan 备：</t>
        </is>
      </c>
      <c r="EK101" t="inlineStr">
        <is>
          <t>11行 8列，源：23:59:59.123456 备：12:30:45.0000000</t>
        </is>
      </c>
      <c r="EO101" t="inlineStr">
        <is>
          <t>12行 3列，源：None 备：09:12:34.12</t>
        </is>
      </c>
      <c r="EQ101" t="inlineStr">
        <is>
          <t>6行 15列，源：nan 备：</t>
        </is>
      </c>
      <c r="EZ101" t="inlineStr">
        <is>
          <t>6行 15列，源：nan 备：</t>
        </is>
      </c>
      <c r="FD101" t="inlineStr">
        <is>
          <t>6行 15列，源：nan 备：</t>
        </is>
      </c>
      <c r="FE101" t="inlineStr">
        <is>
          <t>11行 0列，源：12 备：8</t>
        </is>
      </c>
    </row>
    <row r="102">
      <c r="A102" t="inlineStr">
        <is>
          <t>info_varbinary_max_dml_single_pk_irp</t>
        </is>
      </c>
      <c r="K102" t="inlineStr">
        <is>
          <t>[0;34m info_varbinary_max_dml_single_pk_irp [0m源备字段数相同，源端字段：4 	备端字段4</t>
        </is>
      </c>
      <c r="W102" s="16">
        <f>HYPERLINK("#2026041723hbase1!AQ2","NO 源备存在差异，共18个")</f>
        <v/>
      </c>
      <c r="X102">
        <f>A102</f>
        <v/>
      </c>
      <c r="AK102"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2" t="inlineStr">
        <is>
          <t>8行 11列，源：None 备：</t>
        </is>
      </c>
      <c r="AX102" t="inlineStr">
        <is>
          <t>50行 1列，源：2025-01-01 00:00:00.233000 备：2026-04-17 17:16:25.287</t>
        </is>
      </c>
      <c r="BA102" t="inlineStr">
        <is>
          <t>8行 7列，源：None 备：</t>
        </is>
      </c>
      <c r="BB102" t="inlineStr">
        <is>
          <t>50行 1列，源：2040-12-25 23:59:59.997000 备：1981-05-11 14:30:59.000</t>
        </is>
      </c>
      <c r="BH102"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2" t="inlineStr">
        <is>
          <t>12行 0列，源：26 备：225</t>
        </is>
      </c>
      <c r="BO102" t="inlineStr">
        <is>
          <t>7行 1列，源：nan 备：</t>
        </is>
      </c>
      <c r="BQ102" t="inlineStr">
        <is>
          <t>11行 1列，源：2065-05-11 14:30:45 备：9999-12-31 23:59:59</t>
        </is>
      </c>
      <c r="BR102" t="inlineStr">
        <is>
          <t>6行 10列，源：None 备：0</t>
        </is>
      </c>
      <c r="BT102" t="inlineStr">
        <is>
          <t>15行 1列，源：试 备：X</t>
        </is>
      </c>
      <c r="BW102"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2" t="inlineStr">
        <is>
          <t>25行 1列，源：b'B' 备：20</t>
        </is>
      </c>
      <c r="CD102" t="inlineStr">
        <is>
          <t>11行 1列，源：2025-05-12 00:00:00 -14:00 备：2000-05-11 00:30:45 +09:00</t>
        </is>
      </c>
      <c r="CF102" t="inlineStr">
        <is>
          <t>11行 1列，源：2025-05-12 00:00:00 -14:00 备：2013-03-12 02:00:00 -04:25</t>
        </is>
      </c>
      <c r="CG102" t="inlineStr">
        <is>
          <t>11行 1列，源：2025-05-12 00:00:00 -14:00 备：2000-05-11 00:30:45 +09:00</t>
        </is>
      </c>
      <c r="CI102" t="inlineStr">
        <is>
          <t>25行 0列，源：110 备：9</t>
        </is>
      </c>
      <c r="CJ102" t="inlineStr">
        <is>
          <t>14行 6列，源：2026-04-17 17:18:31.53698 +08:00 备：1971-05-11 00:00:00.00000 +14:00</t>
        </is>
      </c>
      <c r="CM102" t="inlineStr">
        <is>
          <t>13行 7列，源：12:00:00.123457 备：12:30:45.123450</t>
        </is>
      </c>
      <c r="CN102" t="inlineStr">
        <is>
          <t>12行 8列，源：2025-05-11 23:59:59.9999999 -14:00 备：2063-03-12 02:00:00.0000000 -04:25</t>
        </is>
      </c>
      <c r="CW102" t="inlineStr">
        <is>
          <t>7行 12列，源：None 备：</t>
        </is>
      </c>
      <c r="DJ102" t="inlineStr">
        <is>
          <t>7行 0列，源：12 备：17</t>
        </is>
      </c>
      <c r="DP102"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2" t="inlineStr">
        <is>
          <t>12行 0列，源：13 备：6</t>
        </is>
      </c>
      <c r="DT102" t="inlineStr">
        <is>
          <t>13行 3列，源：None 备：23:59:59.99</t>
        </is>
      </c>
      <c r="DV102" t="inlineStr">
        <is>
          <t>15行 1列，源：试 备：X</t>
        </is>
      </c>
      <c r="EB102" t="inlineStr">
        <is>
          <t>12行 0列，源：13 备：6</t>
        </is>
      </c>
      <c r="EC102" t="inlineStr">
        <is>
          <t>25行 1列，源：b'B' 备：20</t>
        </is>
      </c>
      <c r="EF102" t="inlineStr">
        <is>
          <t>6行 16列，源：nan 备：</t>
        </is>
      </c>
      <c r="EK102" t="inlineStr">
        <is>
          <t>12行 0列，源：13 备：5</t>
        </is>
      </c>
      <c r="EO102" t="inlineStr">
        <is>
          <t>12行 4列，源：00:00:01.123000 备：12:30:45.120</t>
        </is>
      </c>
      <c r="EQ102" t="inlineStr">
        <is>
          <t>6行 16列，源：nan 备：</t>
        </is>
      </c>
      <c r="EZ102" t="inlineStr">
        <is>
          <t>6行 16列，源：nan 备：</t>
        </is>
      </c>
      <c r="FD102" t="inlineStr">
        <is>
          <t>6行 16列，源：nan 备：</t>
        </is>
      </c>
      <c r="FE102" t="inlineStr">
        <is>
          <t>11行 1列，源：2025-05-12 00:00:00 -14:00 备：2000-05-11 00:30:45 +09:00</t>
        </is>
      </c>
    </row>
    <row r="103">
      <c r="B103" t="inlineStr">
        <is>
          <t>YES</t>
        </is>
      </c>
      <c r="C103" t="inlineStr">
        <is>
          <t>NULL</t>
        </is>
      </c>
      <c r="D103" t="inlineStr">
        <is>
          <t>NULL</t>
        </is>
      </c>
      <c r="E103" t="inlineStr">
        <is>
          <t>NULL</t>
        </is>
      </c>
      <c r="F103" t="inlineStr">
        <is>
          <t>NULL</t>
        </is>
      </c>
      <c r="G103" t="inlineStr">
        <is>
          <t>NULL</t>
        </is>
      </c>
      <c r="H103" t="inlineStr">
        <is>
          <t>NULL</t>
        </is>
      </c>
      <c r="I103" t="inlineStr">
        <is>
          <t>YES!PK__info_var__3213E83F68C3051A</t>
        </is>
      </c>
      <c r="J103" t="inlineStr">
        <is>
          <t>YES! 主键相关索引</t>
        </is>
      </c>
      <c r="K103" t="inlineStr">
        <is>
          <t xml:space="preserve"> NO!  	 id列源备映射错误，源端为int None位	期望更改为text	实际备端为int None位</t>
        </is>
      </c>
      <c r="AK103"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3" t="inlineStr">
        <is>
          <t>8行 12列，源：None 备：</t>
        </is>
      </c>
      <c r="AX103" t="inlineStr">
        <is>
          <t>51行 0列，源：152 备：51</t>
        </is>
      </c>
      <c r="BA103" t="inlineStr">
        <is>
          <t>8行 8列，源：None 备：</t>
        </is>
      </c>
      <c r="BH103"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3" t="inlineStr">
        <is>
          <t>12行 1列，源：1945-05-11 14:30:45 备：9999-12-31 23:59:59</t>
        </is>
      </c>
      <c r="BO103" t="inlineStr">
        <is>
          <t>7行 2列，源：nan 备：</t>
        </is>
      </c>
      <c r="BQ103" t="inlineStr">
        <is>
          <t>11行 2列，源：2065-05-11 14:30:45.100000 备：9999-12-31 23:59:59.9</t>
        </is>
      </c>
      <c r="BR103" t="inlineStr">
        <is>
          <t>6行 11列，源：None 备：1</t>
        </is>
      </c>
      <c r="BT103" t="inlineStr">
        <is>
          <t>15行 1列，源：试 备：X</t>
        </is>
      </c>
      <c r="BW103"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3" t="inlineStr">
        <is>
          <t>25行 2列，源：b'\xc9\xcf\xba\xa3\xd3\xa2\xb7\xbd\xc8\xed\xbc\xfe\xb9\xc9\xb7\xdd\xb9\xab\xcb\xbe' 备：2020202020202020202020202020202020202020</t>
        </is>
      </c>
      <c r="CD103" t="inlineStr">
        <is>
          <t>11行 2列，源：2025-05-12 00:00:00.0 -14:00 备：2000-05-11 00:30:45.1 +09:00</t>
        </is>
      </c>
      <c r="CF103" t="inlineStr">
        <is>
          <t>11行 2列，源：2025-05-12 00:00:00.0 -14:00 备：2013-03-12 02:00:00.0 -04:25</t>
        </is>
      </c>
      <c r="CG103" t="inlineStr">
        <is>
          <t>11行 2列，源：2025-05-12 00:00:00.0 -14:00 备：2000-05-11 00:30:45.1 +09:00</t>
        </is>
      </c>
      <c r="CI103" t="inlineStr">
        <is>
          <t>25行 1列，源：b'*' 备：2A</t>
        </is>
      </c>
      <c r="CJ103" t="inlineStr">
        <is>
          <t>14行 7列，源：2026-04-17 17:18:31.536981 +08:00 备：1971-05-11 00:00:00.000000 +14:00</t>
        </is>
      </c>
      <c r="CM103" t="inlineStr">
        <is>
          <t>13行 8列，源：None 备：12:30:45.1234500</t>
        </is>
      </c>
      <c r="CW103" t="inlineStr">
        <is>
          <t>7行 13列，源：None 备：</t>
        </is>
      </c>
      <c r="DJ103" t="inlineStr">
        <is>
          <t>7行 1列，源：nan 备：</t>
        </is>
      </c>
      <c r="DP103"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3" t="inlineStr">
        <is>
          <t>12行 1列，源：None 备：12:30:45</t>
        </is>
      </c>
      <c r="DT103" t="inlineStr">
        <is>
          <t>13行 4列，源：12:00:00.123000 备：23:59:59.999</t>
        </is>
      </c>
      <c r="DV103" t="inlineStr">
        <is>
          <t>15行 1列，源：试 备：X</t>
        </is>
      </c>
      <c r="EB103" t="inlineStr">
        <is>
          <t>12行 1列，源：None 备：12:30:45</t>
        </is>
      </c>
      <c r="EC103" t="inlineStr">
        <is>
          <t>25行 2列，源：b'\xc9\xcf\xba\xa3\xd3\xa2\xb7\xbd\xc8\xed\xbc\xfe\xb9\xc9\xb7\xdd\xb9\xab\xcb\xbe' 备：20202020202020202020</t>
        </is>
      </c>
      <c r="EF103" t="inlineStr">
        <is>
          <t>6行 17列，源：None 备：</t>
        </is>
      </c>
      <c r="EK103" t="inlineStr">
        <is>
          <t>12行 1列，源：None 备：12:30:45</t>
        </is>
      </c>
      <c r="EO103" t="inlineStr">
        <is>
          <t>12行 5列，源：None 备：09:12:34.1235</t>
        </is>
      </c>
      <c r="EQ103" t="inlineStr">
        <is>
          <t>6行 17列，源：None 备：</t>
        </is>
      </c>
      <c r="EZ103" t="inlineStr">
        <is>
          <t>6行 17列，源：None 备：</t>
        </is>
      </c>
      <c r="FD103" t="inlineStr">
        <is>
          <t>6行 17列，源：None 备：</t>
        </is>
      </c>
      <c r="FE103" t="inlineStr">
        <is>
          <t>11行 2列，源：2025-05-12 00:00:00.0 -14:00 备：2000-05-11 00:30:45.1 +09:00</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 xml:space="preserve"> NO!  	 c_varbinary_max1列源备映射错误，源端为varbinary -1位	期望更改为text	实际备端为varbinary -1位</t>
        </is>
      </c>
      <c r="AK104" t="inlineStr">
        <is>
          <t>15行 0列，源：16 备：9</t>
        </is>
      </c>
      <c r="AT104" t="inlineStr">
        <is>
          <t>8行 13列，源：None 备：</t>
        </is>
      </c>
      <c r="AX104" t="inlineStr">
        <is>
          <t>51行 1列，源：1900-01-01 00:00:00 备：</t>
        </is>
      </c>
      <c r="BA104" t="inlineStr">
        <is>
          <t>8行 10列，源：None 备：</t>
        </is>
      </c>
      <c r="BH104" t="inlineStr">
        <is>
          <t>15行 0列，源：16 备：9</t>
        </is>
      </c>
      <c r="BM104" t="inlineStr">
        <is>
          <t>12行 2列，源：1945-05-11 14:30:45.100000 备：9999-12-31 23:59:59.9</t>
        </is>
      </c>
      <c r="BO104" t="inlineStr">
        <is>
          <t>7行 3列，源：nan 备：</t>
        </is>
      </c>
      <c r="BQ104" t="inlineStr">
        <is>
          <t>11行 3列，源：2065-05-11 14:30:45.120000 备：9999-12-31 23:59:59.99</t>
        </is>
      </c>
      <c r="BR104" t="inlineStr">
        <is>
          <t>6行 12列，源：None 备：0.00000000000000000000000000000100000000</t>
        </is>
      </c>
      <c r="BT104" t="inlineStr">
        <is>
          <t>15行 2列，源：更新生僻字                备：This is a nchar stri</t>
        </is>
      </c>
      <c r="BW104" t="inlineStr">
        <is>
          <t>15行 0列，源：16 备：9</t>
        </is>
      </c>
      <c r="BX104"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104" t="inlineStr">
        <is>
          <t>11行 3列，源：2025-05-12 00:00:00.00 -14:00 备：2000-05-11 00:30:45.12 +09:00</t>
        </is>
      </c>
      <c r="CF104" t="inlineStr">
        <is>
          <t>11行 3列，源：2025-05-12 00:00:00.00 -14:00 备：2013-03-12 02:00:00.00 -04:25</t>
        </is>
      </c>
      <c r="CG104" t="inlineStr">
        <is>
          <t>11行 3列，源：2025-05-12 00:00:00.00 -14:00 备：2000-05-11 00:30:45.12 +09:00</t>
        </is>
      </c>
      <c r="CI104" t="inlineStr">
        <is>
          <t>25行 2列，源：b'12345678901234567890' 备：7E21402324255E262A5D00000000000000000000</t>
        </is>
      </c>
      <c r="CJ104" t="inlineStr">
        <is>
          <t>14行 8列，源：2026-04-17 17:18:31.5369809 +08:00 备：1971-05-11 00:00:00.0000001 +14:00</t>
        </is>
      </c>
      <c r="CW104" t="inlineStr">
        <is>
          <t>7行 14列，源：None 备：</t>
        </is>
      </c>
      <c r="DJ104" t="inlineStr">
        <is>
          <t>7行 2列，源：nan 备：</t>
        </is>
      </c>
      <c r="DP104" t="inlineStr">
        <is>
          <t>15行 0列，源：16 备：9</t>
        </is>
      </c>
      <c r="DR104" t="inlineStr">
        <is>
          <t>12行 2列，源：00:00:01.100000 备：12:30:45.1</t>
        </is>
      </c>
      <c r="DT104" t="inlineStr">
        <is>
          <t>13行 5列，源：None 备：23:59:59.9999</t>
        </is>
      </c>
      <c r="DV104" t="inlineStr">
        <is>
          <t>15行 2列，源：更新生僻字 备：This is a nchar stri</t>
        </is>
      </c>
      <c r="EB104" t="inlineStr">
        <is>
          <t>12行 2列，源：00:00:01.100000 备：12:30:45.1</t>
        </is>
      </c>
      <c r="EC104"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104" t="inlineStr">
        <is>
          <t>6行 18列，源：None 备：</t>
        </is>
      </c>
      <c r="EK104" t="inlineStr">
        <is>
          <t>12行 2列，源：00:00:01.100000 备：12:30:45.1</t>
        </is>
      </c>
      <c r="EO104" t="inlineStr">
        <is>
          <t>12行 6列，源：00:00:01.123460 备：12:30:45.12000</t>
        </is>
      </c>
      <c r="EQ104" t="inlineStr">
        <is>
          <t>6行 18列，源：None 备：</t>
        </is>
      </c>
      <c r="EZ104" t="inlineStr">
        <is>
          <t>6行 18列，源：None 备：</t>
        </is>
      </c>
      <c r="FD104" t="inlineStr">
        <is>
          <t>6行 18列，源：None 备：</t>
        </is>
      </c>
      <c r="FE104" t="inlineStr">
        <is>
          <t>11行 3列，源：2025-05-12 00:00:00.00 -14:00 备：2000-05-11 00:30:45.12 +09:00</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 xml:space="preserve"> NO!  	 c_varbinary_max2列源备映射错误，源端为varbinary -1位	期望更改为text	实际备端为varbinary -1位</t>
        </is>
      </c>
      <c r="AK105" t="inlineStr">
        <is>
          <t>15行 1列，源：X 备：Y</t>
        </is>
      </c>
      <c r="AT105" t="inlineStr">
        <is>
          <t>8行 14列，源：None 备：</t>
        </is>
      </c>
      <c r="AX105" t="inlineStr">
        <is>
          <t>52行 0列，源：153 备：52</t>
        </is>
      </c>
      <c r="BA105" t="inlineStr">
        <is>
          <t>8行 11列，源：None 备：</t>
        </is>
      </c>
      <c r="BH105" t="inlineStr">
        <is>
          <t>15行 1列，源：X 备：Y</t>
        </is>
      </c>
      <c r="BM105" t="inlineStr">
        <is>
          <t>12行 3列，源：1945-05-11 14:30:45.120000 备：9999-12-31 23:59:59.99</t>
        </is>
      </c>
      <c r="BO105" t="inlineStr">
        <is>
          <t>7行 4列，源：nan 备：</t>
        </is>
      </c>
      <c r="BQ105" t="inlineStr">
        <is>
          <t>11行 4列，源：2065-05-11 14:30:45.123000 备：9999-12-31 23:59:59.999</t>
        </is>
      </c>
      <c r="BR105" t="inlineStr">
        <is>
          <t>6行 13列，源：None 备：0.0000010000</t>
        </is>
      </c>
      <c r="BT105" t="inlineStr">
        <is>
          <t>15行 2列，源：更新生僻字                备：This is a nchar stri</t>
        </is>
      </c>
      <c r="BW105" t="inlineStr">
        <is>
          <t>15行 1列，源：X 备：Y</t>
        </is>
      </c>
      <c r="BX105" t="inlineStr">
        <is>
          <t>26行 0列，源：79 备：75</t>
        </is>
      </c>
      <c r="CD105" t="inlineStr">
        <is>
          <t>11行 4列，源：2025-05-12 00:00:00.000 -14:00 备：2000-05-11 00:30:45.123 +09:00</t>
        </is>
      </c>
      <c r="CF105" t="inlineStr">
        <is>
          <t>11行 4列，源：2025-05-12 00:00:00.000 -14:00 备：2013-03-12 02:00:00.000 -04:25</t>
        </is>
      </c>
      <c r="CG105" t="inlineStr">
        <is>
          <t>11行 4列，源：2025-05-12 00:00:00.000 -14:00 备：2000-05-11 00:30:45.123 +09:00</t>
        </is>
      </c>
      <c r="CI105"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105" t="inlineStr">
        <is>
          <t>15行 0列，源：54 备：2</t>
        </is>
      </c>
      <c r="CW105" t="inlineStr">
        <is>
          <t>7行 15列，源：nan 备：</t>
        </is>
      </c>
      <c r="DJ105" t="inlineStr">
        <is>
          <t>7行 3列，源：nan 备：</t>
        </is>
      </c>
      <c r="DP105" t="inlineStr">
        <is>
          <t>15行 1列，源：X 备：Y</t>
        </is>
      </c>
      <c r="DR105" t="inlineStr">
        <is>
          <t>12行 3列，源：None 备：12:30:45.12</t>
        </is>
      </c>
      <c r="DT105" t="inlineStr">
        <is>
          <t>13行 6列，源：12:00:00.123460 备：23:59:59.99999</t>
        </is>
      </c>
      <c r="DV105" t="inlineStr">
        <is>
          <t>15行 2列，源：更新生僻字 备：This is a nchar stri</t>
        </is>
      </c>
      <c r="EB105" t="inlineStr">
        <is>
          <t>12行 3列，源：None 备：12:30:45.12</t>
        </is>
      </c>
      <c r="EC105" t="inlineStr">
        <is>
          <t>26行 0列，源：79 备：75</t>
        </is>
      </c>
      <c r="EF105" t="inlineStr">
        <is>
          <t>6行 19列，源：None 备：</t>
        </is>
      </c>
      <c r="EK105" t="inlineStr">
        <is>
          <t>12行 3列，源：None 备：12:30:45.10</t>
        </is>
      </c>
      <c r="EO105" t="inlineStr">
        <is>
          <t>12行 7列，源：None 备：09:12:34.123457</t>
        </is>
      </c>
      <c r="EQ105" t="inlineStr">
        <is>
          <t>6行 19列，源：None 备：</t>
        </is>
      </c>
      <c r="EZ105" t="inlineStr">
        <is>
          <t>6行 19列，源：None 备：</t>
        </is>
      </c>
      <c r="FD105" t="inlineStr">
        <is>
          <t>6行 19列，源：None 备：</t>
        </is>
      </c>
      <c r="FE105" t="inlineStr">
        <is>
          <t>11行 4列，源：2025-05-12 00:00:00.000 -14:00 备：2000-05-11 00:30:45.123 +09:00</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 xml:space="preserve"> NO!  	 c_image3列源备映射错误，源端为image 2147483647位	期望更改为text	实际备端为image 2147483647位</t>
        </is>
      </c>
      <c r="AK106" t="inlineStr">
        <is>
          <t>15行 1列，源：X 备：Y</t>
        </is>
      </c>
      <c r="AT106" t="inlineStr">
        <is>
          <t>8行 15列，源：1.23456789012345e-30 备：0.0000000000000</t>
        </is>
      </c>
      <c r="AX106" t="inlineStr">
        <is>
          <t>52行 1列，源：1753-01-01 00:00:00 备：1900-01-01 00:00:00.000</t>
        </is>
      </c>
      <c r="BA106" t="inlineStr">
        <is>
          <t>8行 12列，源：None 备：</t>
        </is>
      </c>
      <c r="BH106" t="inlineStr">
        <is>
          <t>15行 1列，源：X 备：Y</t>
        </is>
      </c>
      <c r="BM106" t="inlineStr">
        <is>
          <t>12行 4列，源：1945-05-11 14:30:45.123000 备：9999-12-31 23:59:59.999</t>
        </is>
      </c>
      <c r="BO106" t="inlineStr">
        <is>
          <t>7行 5列，源：None 备：</t>
        </is>
      </c>
      <c r="BQ106" t="inlineStr">
        <is>
          <t>11行 5列，源：2065-05-11 14:30:45.123500 备：9999-12-31 23:59:59.9999</t>
        </is>
      </c>
      <c r="BR106" t="inlineStr">
        <is>
          <t>6行 14列，源：None 备：0.01</t>
        </is>
      </c>
      <c r="BT106"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6" t="inlineStr">
        <is>
          <t>15行 1列，源：X 备：Y</t>
        </is>
      </c>
      <c r="BX106" t="inlineStr">
        <is>
          <t>26行 1列，源：b'*' 备：41</t>
        </is>
      </c>
      <c r="CD106" t="inlineStr">
        <is>
          <t>11行 5列，源：2025-05-12 00:00:00.0000 -14:00 备：2000-05-11 00:30:45.1235 +09:00</t>
        </is>
      </c>
      <c r="CF106" t="inlineStr">
        <is>
          <t>11行 5列，源：2025-05-12 00:00:00.0000 -14:00 备：2013-03-12 02:00:00.0000 -04:25</t>
        </is>
      </c>
      <c r="CG106" t="inlineStr">
        <is>
          <t>11行 5列，源：2025-05-12 00:00:00.0000 -14:00 备：2000-05-11 00:30:45.1235 +09:00</t>
        </is>
      </c>
      <c r="CJ106" t="inlineStr">
        <is>
          <t>15行 1列，源：0001-01-01 00:00:00 +00:00 备：1900-01-01 00:00:00 +00:00</t>
        </is>
      </c>
      <c r="CW106" t="inlineStr">
        <is>
          <t>7行 16列，源：nan 备：</t>
        </is>
      </c>
      <c r="DJ106" t="inlineStr">
        <is>
          <t>7行 4列，源：nan 备：</t>
        </is>
      </c>
      <c r="DP106" t="inlineStr">
        <is>
          <t>15行 1列，源：X 备：Y</t>
        </is>
      </c>
      <c r="DR106" t="inlineStr">
        <is>
          <t>12行 4列，源：00:00:01.123000 备：12:30:45.120</t>
        </is>
      </c>
      <c r="DT106" t="inlineStr">
        <is>
          <t>13行 7列，源：None 备：23:59:59.999999</t>
        </is>
      </c>
      <c r="DV106"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6" t="inlineStr">
        <is>
          <t>12行 4列，源：00:00:01.123000 备：12:30:45.120</t>
        </is>
      </c>
      <c r="EC106" t="inlineStr">
        <is>
          <t>26行 1列，源：b'*' 备：41</t>
        </is>
      </c>
      <c r="EF106" t="inlineStr">
        <is>
          <t>7行 0列，源：8 备：16</t>
        </is>
      </c>
      <c r="EK106" t="inlineStr">
        <is>
          <t>12行 4列，源：00:00:01.123000 备：12:30:45.100</t>
        </is>
      </c>
      <c r="EO106" t="inlineStr">
        <is>
          <t>12行 8列，源：00:00:01.123456 备：12:30:45.1200000</t>
        </is>
      </c>
      <c r="EQ106" t="inlineStr">
        <is>
          <t>7行 0列，源：8 备：106</t>
        </is>
      </c>
      <c r="EZ106" t="inlineStr">
        <is>
          <t>7行 0列，源：8 备：16</t>
        </is>
      </c>
      <c r="FD106" t="inlineStr">
        <is>
          <t>7行 0列，源：8 备：106</t>
        </is>
      </c>
      <c r="FE106" t="inlineStr">
        <is>
          <t>11行 5列，源：2025-05-12 00:00:00.0000 -14:00 备：2000-05-11 00:30:45.1235 +09:00</t>
        </is>
      </c>
    </row>
    <row r="107">
      <c r="A107" t="inlineStr">
        <is>
          <t>info_nvarchar_dml_batch2_pk_urp2</t>
        </is>
      </c>
      <c r="K107" t="inlineStr">
        <is>
          <t>[0;34m info_nvarchar_dml_batch2_pk_urp2 [0m源备字段数相同，源端字段：4 	备端字段4</t>
        </is>
      </c>
      <c r="W107" t="inlineStr">
        <is>
          <t>YES 源备无差异</t>
        </is>
      </c>
      <c r="X107">
        <f>A107</f>
        <v/>
      </c>
      <c r="AK107" t="inlineStr">
        <is>
          <t xml:space="preserve">15行 2列，源：𧿹䗪䒦𠀀               备：上海英方股份有限公司          </t>
        </is>
      </c>
      <c r="AT107" t="inlineStr">
        <is>
          <t>8行 16列，源：1.2345669834560371e-20 备：0.000000</t>
        </is>
      </c>
      <c r="AX107" t="inlineStr">
        <is>
          <t>53行 0列，源：156 备：53</t>
        </is>
      </c>
      <c r="BA107" t="inlineStr">
        <is>
          <t>8行 13列，源：None 备：</t>
        </is>
      </c>
      <c r="BH107" t="inlineStr">
        <is>
          <t xml:space="preserve">15行 2列，源：𧿹䗪䒦𠀀               备：上海英方股份有限公司          </t>
        </is>
      </c>
      <c r="BM107" t="inlineStr">
        <is>
          <t>12行 5列，源：1945-05-11 14:30:45.123500 备：9999-12-31 23:59:59.9999</t>
        </is>
      </c>
      <c r="BO107" t="inlineStr">
        <is>
          <t>7行 6列，源：None 备：</t>
        </is>
      </c>
      <c r="BQ107" t="inlineStr">
        <is>
          <t>11行 6列，源：2065-05-11 14:30:45.123460 备：9999-12-31 23:59:59.99999</t>
        </is>
      </c>
      <c r="BR107" t="inlineStr">
        <is>
          <t>6行 15列，源：123.456789 备：</t>
        </is>
      </c>
      <c r="BT107"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7" t="inlineStr">
        <is>
          <t>15行 2列，源：𧿹䗪䒦𠀀 备：上海英方股份有限公司</t>
        </is>
      </c>
      <c r="BX107" t="inlineStr">
        <is>
          <t>26行 2列，源：b'~!@#$%^&amp;*]\x00\x00\x00\x00\x00\x00\x00\x00\x00\x00' 备：5661726961626C65206C656E6774682062696E61</t>
        </is>
      </c>
      <c r="CD107" t="inlineStr">
        <is>
          <t>11行 6列，源：2025-05-12 00:00:00.00000 -14:00 备：2000-05-11 00:30:45.12346 +09:00</t>
        </is>
      </c>
      <c r="CF107" t="inlineStr">
        <is>
          <t>11行 6列，源：2025-05-12 00:00:00.00000 -14:00 备：2013-03-12 02:00:00.00000 -04:25</t>
        </is>
      </c>
      <c r="CG107" t="inlineStr">
        <is>
          <t>11行 6列，源：2025-05-12 00:00:00.00000 -14:00 备：2000-05-11 00:30:45.12346 +09:00</t>
        </is>
      </c>
      <c r="CJ107" t="inlineStr">
        <is>
          <t>15行 2列，源：0001-01-01 00:00:00.0 +00:00 备：1900-01-01 00:00:00.0 +00:00</t>
        </is>
      </c>
      <c r="CW107" t="inlineStr">
        <is>
          <t>7行 17列，源：None 备：1000000.0000</t>
        </is>
      </c>
      <c r="DJ107" t="inlineStr">
        <is>
          <t>7行 5列，源：None 备：</t>
        </is>
      </c>
      <c r="DP107" t="inlineStr">
        <is>
          <t>15行 2列，源：𧿹䗪䒦𠀀 备：上海英方股份有限公司</t>
        </is>
      </c>
      <c r="DR107" t="inlineStr">
        <is>
          <t>12行 5列，源：None 备：12:30:45.1200</t>
        </is>
      </c>
      <c r="DT107" t="inlineStr">
        <is>
          <t>13行 8列，源：12:00:00.123456 备：23:59:59.9999999</t>
        </is>
      </c>
      <c r="DV107"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7" t="inlineStr">
        <is>
          <t>12行 5列，源：None 备：12:30:45.1200</t>
        </is>
      </c>
      <c r="EC107" t="inlineStr">
        <is>
          <t>26行 2列，源：b'~!@#$%^&amp;*]' 备：5661726961626C65206C656E6774682062696E61</t>
        </is>
      </c>
      <c r="EF107" t="inlineStr">
        <is>
          <t>7行 1列，源：0.0 备：</t>
        </is>
      </c>
      <c r="EK107" t="inlineStr">
        <is>
          <t>12行 5列，源：None 备：12:30:45.1000</t>
        </is>
      </c>
      <c r="EO107" t="inlineStr">
        <is>
          <t>13行 0列，源：14 备：7</t>
        </is>
      </c>
      <c r="EQ107" t="inlineStr">
        <is>
          <t>7行 1列，源：0.0 备：</t>
        </is>
      </c>
      <c r="EZ107" t="inlineStr">
        <is>
          <t>7行 1列，源：0.0 备：</t>
        </is>
      </c>
      <c r="FD107" t="inlineStr">
        <is>
          <t>7行 1列，源：0.0 备：</t>
        </is>
      </c>
      <c r="FE107" t="inlineStr">
        <is>
          <t>11行 6列，源：2025-05-12 00:00:00.00000 -14:00 备：2000-05-11 00:30:45.12346 +09:00</t>
        </is>
      </c>
    </row>
    <row r="108">
      <c r="B108" t="inlineStr">
        <is>
          <t>YES</t>
        </is>
      </c>
      <c r="C108" t="inlineStr">
        <is>
          <t>NULL</t>
        </is>
      </c>
      <c r="D108" t="inlineStr">
        <is>
          <t>NULL</t>
        </is>
      </c>
      <c r="E108" t="inlineStr">
        <is>
          <t>NULL</t>
        </is>
      </c>
      <c r="F108" t="inlineStr">
        <is>
          <t>NULL</t>
        </is>
      </c>
      <c r="G108" t="inlineStr">
        <is>
          <t>NULL</t>
        </is>
      </c>
      <c r="H108" t="inlineStr">
        <is>
          <t>NULL</t>
        </is>
      </c>
      <c r="I108" t="inlineStr">
        <is>
          <t>YES!PK__info_nva__3213E83F6FA2370C</t>
        </is>
      </c>
      <c r="J108" t="inlineStr">
        <is>
          <t>YES! 主键相关索引</t>
        </is>
      </c>
      <c r="K108" t="inlineStr">
        <is>
          <t xml:space="preserve"> NO!  	 id列源备映射错误，源端为int None位	期望更改为text	实际备端为int None位</t>
        </is>
      </c>
      <c r="AK108" t="inlineStr">
        <is>
          <t xml:space="preserve">15行 2列，源：𧿹䗪䒦𠀀               备：上海英方股份有限公司          </t>
        </is>
      </c>
      <c r="AT108" t="inlineStr">
        <is>
          <t>8行 18列，源：None 备：-1234.5678</t>
        </is>
      </c>
      <c r="AX108" t="inlineStr">
        <is>
          <t>53行 1列，源：2020-02-29 19:27:31.123000 备：1753-01-01 00:00:00.000</t>
        </is>
      </c>
      <c r="BA108" t="inlineStr">
        <is>
          <t>8行 14列，源：None 备：</t>
        </is>
      </c>
      <c r="BH108" t="inlineStr">
        <is>
          <t xml:space="preserve">15行 2列，源：𧿹䗪䒦𠀀               备：上海英方股份有限公司          </t>
        </is>
      </c>
      <c r="BM108" t="inlineStr">
        <is>
          <t>12行 6列，源：1945-05-11 14:30:45.123460 备：9999-12-31 23:59:59.99999</t>
        </is>
      </c>
      <c r="BO108" t="inlineStr">
        <is>
          <t>7行 7列，源：None 备：</t>
        </is>
      </c>
      <c r="BQ108" t="inlineStr">
        <is>
          <t>11行 7列，源：2065-05-11 14:30:45.123457 备：9999-12-31 23:59:59.999999</t>
        </is>
      </c>
      <c r="BR108" t="inlineStr">
        <is>
          <t>6行 16列，源：nan 备：</t>
        </is>
      </c>
      <c r="BT108" t="inlineStr">
        <is>
          <t>19行 0列，源：71 备：6</t>
        </is>
      </c>
      <c r="BW108" t="inlineStr">
        <is>
          <t>15行 2列，源：𧿹䗪䒦𠀀 备：上海英方股份有限公司</t>
        </is>
      </c>
      <c r="BX108"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108" t="inlineStr">
        <is>
          <t>11行 7列，源：2025-05-12 00:00:00.000000 -14:00 备：2000-05-11 00:30:45.123457 +09:00</t>
        </is>
      </c>
      <c r="CF108" t="inlineStr">
        <is>
          <t>11行 7列，源：2025-05-12 00:00:00.000000 -14:00 备：2013-03-12 02:00:00.000000 -04:25</t>
        </is>
      </c>
      <c r="CG108" t="inlineStr">
        <is>
          <t>11行 7列，源：2025-05-12 00:00:00.000000 -14:00 备：2000-05-11 00:30:45.123457 +09:00</t>
        </is>
      </c>
      <c r="CJ108" t="inlineStr">
        <is>
          <t>15行 3列，源：0001-01-01 00:00:00.00 +00:00 备：1900-01-01 00:00:00.00 +00:00</t>
        </is>
      </c>
      <c r="CW108" t="inlineStr">
        <is>
          <t>7行 18列，源：None 备：20000.0000</t>
        </is>
      </c>
      <c r="DJ108" t="inlineStr">
        <is>
          <t>7行 6列，源：None 备：</t>
        </is>
      </c>
      <c r="DP108" t="inlineStr">
        <is>
          <t>15行 2列，源：𧿹䗪䒦𠀀 备：上海英方股份有限公司</t>
        </is>
      </c>
      <c r="DR108" t="inlineStr">
        <is>
          <t>12行 6列，源：00:00:01.123460 备：12:30:45.12000</t>
        </is>
      </c>
      <c r="DT108" t="inlineStr">
        <is>
          <t>14行 0列，源：15 备：24</t>
        </is>
      </c>
      <c r="DV108" t="inlineStr">
        <is>
          <t>19行 0列，源：71 备：6</t>
        </is>
      </c>
      <c r="EB108" t="inlineStr">
        <is>
          <t>12行 6列，源：00:00:01.123460 备：12:30:45.12000</t>
        </is>
      </c>
      <c r="EC108"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108" t="inlineStr">
        <is>
          <t>7行 2列，源：-32768.0 备：</t>
        </is>
      </c>
      <c r="EK108" t="inlineStr">
        <is>
          <t>12行 6列，源：00:00:01.123460 备：12:30:45.10000</t>
        </is>
      </c>
      <c r="EO108" t="inlineStr">
        <is>
          <t>13行 1列，源：None 备：12:30:45</t>
        </is>
      </c>
      <c r="EQ108" t="inlineStr">
        <is>
          <t>7行 2列，源：-32768.0 备：</t>
        </is>
      </c>
      <c r="EZ108" t="inlineStr">
        <is>
          <t>7行 2列，源：-32768.0 备：</t>
        </is>
      </c>
      <c r="FD108" t="inlineStr">
        <is>
          <t>7行 2列，源：-32768.0 备：</t>
        </is>
      </c>
      <c r="FE108" t="inlineStr">
        <is>
          <t>11行 7列，源：2025-05-12 00:00:00.000000 -14:00 备：2000-05-11 00:30:45.123457 +09:00</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 xml:space="preserve"> NO!  	 c_nvarchar列源备映射错误，源端为nvarchar 2位	期望更改为text	实际备端为nvarchar 2位</t>
        </is>
      </c>
      <c r="AK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09" t="inlineStr">
        <is>
          <t>8行 19列，源：False 备：0</t>
        </is>
      </c>
      <c r="AX109" t="inlineStr">
        <is>
          <t>54行 0列，源：157 备：54</t>
        </is>
      </c>
      <c r="BA109" t="inlineStr">
        <is>
          <t>8行 15列，源：1.23456789012345e-30 备：0.0000000000000</t>
        </is>
      </c>
      <c r="BH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09" t="inlineStr">
        <is>
          <t>12行 7列，源：1945-05-11 14:30:45.123457 备：9999-12-31 23:59:59.999999</t>
        </is>
      </c>
      <c r="BO109" t="inlineStr">
        <is>
          <t>7行 8列，源：None 备：</t>
        </is>
      </c>
      <c r="BQ109" t="inlineStr">
        <is>
          <t>11行 8列，源：2065-05-11 14:30:45.123456 备：9999-12-31 23:59:59.9999999</t>
        </is>
      </c>
      <c r="BR109" t="inlineStr">
        <is>
          <t>6行 17列，源：None 备：</t>
        </is>
      </c>
      <c r="BT109" t="inlineStr">
        <is>
          <t>19行 1列，源：None 备：Y</t>
        </is>
      </c>
      <c r="BW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09" t="inlineStr">
        <is>
          <t>27行 0列，源：80 备：76</t>
        </is>
      </c>
      <c r="CD109" t="inlineStr">
        <is>
          <t>11行 8列，源：2025-05-11 23:59:59.9999999 -14:00 备：2000-05-11 00:30:45.1234567 +09:00</t>
        </is>
      </c>
      <c r="CF109" t="inlineStr">
        <is>
          <t>11行 8列，源：2025-05-11 23:59:59.9999999 -14:00 备：2013-03-12 02:00:00.0000000 -04:25</t>
        </is>
      </c>
      <c r="CG109" t="inlineStr">
        <is>
          <t>11行 8列，源：2025-05-11 23:59:59.9999999 -14:00 备：2000-05-11 00:30:45.1234567 +09:00</t>
        </is>
      </c>
      <c r="CJ109" t="inlineStr">
        <is>
          <t>15行 4列，源：0001-01-01 00:00:00.000 +00:00 备：1900-01-01 00:00:00.000 +00:00</t>
        </is>
      </c>
      <c r="CW109" t="inlineStr">
        <is>
          <t>7行 19列，源：None 备：</t>
        </is>
      </c>
      <c r="DJ109" t="inlineStr">
        <is>
          <t>7行 7列，源：None 备：</t>
        </is>
      </c>
      <c r="DP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09" t="inlineStr">
        <is>
          <t>12行 7列，源：None 备：12:30:45.120000</t>
        </is>
      </c>
      <c r="DT109" t="inlineStr">
        <is>
          <t>14行 1列，源：00:00:01 备：12:30:45</t>
        </is>
      </c>
      <c r="DV109" t="inlineStr">
        <is>
          <t>19行 1列，源：None 备：Y</t>
        </is>
      </c>
      <c r="EB109" t="inlineStr">
        <is>
          <t>12行 7列，源：None 备：12:30:45.120000</t>
        </is>
      </c>
      <c r="EC109" t="inlineStr">
        <is>
          <t>27行 0列，源：80 备：76</t>
        </is>
      </c>
      <c r="EF109" t="inlineStr">
        <is>
          <t>7行 3列，源：-2147483648.0 备：</t>
        </is>
      </c>
      <c r="EK109" t="inlineStr">
        <is>
          <t>12行 7列，源：None 备：12:30:45.100000</t>
        </is>
      </c>
      <c r="EO109" t="inlineStr">
        <is>
          <t>13行 2列，源：12:00:00.100000 备：12:30:45.1</t>
        </is>
      </c>
      <c r="EQ109" t="inlineStr">
        <is>
          <t>7行 3列，源：-2147483648.0 备：</t>
        </is>
      </c>
      <c r="EZ109" t="inlineStr">
        <is>
          <t>7行 3列，源：-2147483648.0 备：</t>
        </is>
      </c>
      <c r="FD109" t="inlineStr">
        <is>
          <t>7行 3列，源：-2147483648.0 备：</t>
        </is>
      </c>
      <c r="FE109" t="inlineStr">
        <is>
          <t>11行 8列，源：2025-05-11 23:59:59.9999999 -14:00 备：2000-05-11 00:30:45.1234567 +09:00</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 xml:space="preserve"> NO!  	 c_nvarchar20列源备映射错误，源端为nvarchar 40位	期望更改为text	实际备端为nvarchar 40位</t>
        </is>
      </c>
      <c r="AK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10" t="inlineStr">
        <is>
          <t>9行 0列，源：10 备：18</t>
        </is>
      </c>
      <c r="AX110" t="inlineStr">
        <is>
          <t>54行 1列，源：2000-05-11 14:30:29 备：9999-12-31 23:59:59.997</t>
        </is>
      </c>
      <c r="BA110" t="inlineStr">
        <is>
          <t>8行 16列，源：1.2345669834560371e-20 备：0.000000</t>
        </is>
      </c>
      <c r="BH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10" t="inlineStr">
        <is>
          <t>12行 8列，源：1945-05-11 14:30:45.123456 备：9999-12-31 23:59:59.9999999</t>
        </is>
      </c>
      <c r="BO110" t="inlineStr">
        <is>
          <t>7行 9列，源：None 备：</t>
        </is>
      </c>
      <c r="BQ110" t="inlineStr">
        <is>
          <t>12行 0列，源：103 备：53</t>
        </is>
      </c>
      <c r="BR110" t="inlineStr">
        <is>
          <t>6行 18列，源：None 备：</t>
        </is>
      </c>
      <c r="BT110" t="inlineStr">
        <is>
          <t xml:space="preserve">19行 2列，源：None 备：€¶I€¶               </t>
        </is>
      </c>
      <c r="BW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0" t="inlineStr">
        <is>
          <t>27行 1列，源：b'*' 备：70</t>
        </is>
      </c>
      <c r="CD110" t="inlineStr">
        <is>
          <t>12行 0列，源：13 备：9</t>
        </is>
      </c>
      <c r="CF110" t="inlineStr">
        <is>
          <t>12行 0列，源：13 备：131</t>
        </is>
      </c>
      <c r="CG110" t="inlineStr">
        <is>
          <t>12行 0列，源：13 备：9</t>
        </is>
      </c>
      <c r="CJ110" t="inlineStr">
        <is>
          <t>15行 5列，源：0001-01-01 00:00:00.0000 +00:00 备：1900-01-01 00:00:00.0000 +00:00</t>
        </is>
      </c>
      <c r="CW110" t="inlineStr">
        <is>
          <t>8行 0列，源：9 备：17</t>
        </is>
      </c>
      <c r="DJ110" t="inlineStr">
        <is>
          <t>7行 8列，源：None 备：</t>
        </is>
      </c>
      <c r="DP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0" t="inlineStr">
        <is>
          <t>12行 8列，源：00:00:01.123456 备：12:30:45.1200000</t>
        </is>
      </c>
      <c r="DT110" t="inlineStr">
        <is>
          <t>14行 2列，源：None 备：12:30:45.0</t>
        </is>
      </c>
      <c r="DV110" t="inlineStr">
        <is>
          <t>19行 2列，源：None 备：€¶I€¶</t>
        </is>
      </c>
      <c r="EB110" t="inlineStr">
        <is>
          <t>12行 8列，源：00:00:01.123456 备：12:30:45.1200000</t>
        </is>
      </c>
      <c r="EC110" t="inlineStr">
        <is>
          <t>27行 1列，源：b'*' 备：A1</t>
        </is>
      </c>
      <c r="EF110" t="inlineStr">
        <is>
          <t>7行 4列，源：-9.223372036854776e+18 备：</t>
        </is>
      </c>
      <c r="EK110" t="inlineStr">
        <is>
          <t>12行 8列，源：00:00:01.123456 备：12:30:45.1000000</t>
        </is>
      </c>
      <c r="EO110" t="inlineStr">
        <is>
          <t>13行 3列，源：None 备：12:30:45.12</t>
        </is>
      </c>
      <c r="EQ110" t="inlineStr">
        <is>
          <t>7行 4列，源：-9.223372036854776e+18 备：</t>
        </is>
      </c>
      <c r="EZ110" t="inlineStr">
        <is>
          <t>7行 4列，源：-9.223372036854776e+18 备：</t>
        </is>
      </c>
      <c r="FD110" t="inlineStr">
        <is>
          <t>7行 4列，源：-9.223372036854776e+18 备：</t>
        </is>
      </c>
      <c r="FE110" t="inlineStr">
        <is>
          <t>12行 0列，源：13 备：9</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 xml:space="preserve"> NO!  	 c_nvarchar3500列源备映射错误，源端为nvarchar 7000位	期望更改为text	实际备端为nvarchar 7000位</t>
        </is>
      </c>
      <c r="AT111" t="inlineStr">
        <is>
          <t>9行 2列，源：-12345.0 备：</t>
        </is>
      </c>
      <c r="AX111" t="inlineStr">
        <is>
          <t>55行 0列，源：159 备：55</t>
        </is>
      </c>
      <c r="BA111" t="inlineStr">
        <is>
          <t>8行 18列，源：None 备：-1234.5678</t>
        </is>
      </c>
      <c r="BM111" t="inlineStr">
        <is>
          <t>13行 0列，源：27 备：227</t>
        </is>
      </c>
      <c r="BO111" t="inlineStr">
        <is>
          <t>7行 10列，源：None 备：</t>
        </is>
      </c>
      <c r="BQ111" t="inlineStr">
        <is>
          <t>12行 2列，源：2026-04-17 17:17:33.400000 备：2026-04-17 17:17:33.4</t>
        </is>
      </c>
      <c r="BR111" t="inlineStr">
        <is>
          <t>6行 19列，源：True 备：</t>
        </is>
      </c>
      <c r="BT111" t="inlineStr">
        <is>
          <t xml:space="preserve">19行 3列，源：None 备：€¶I€¶€¶I€¶€¶I€¶€¶I€¶€¶I€¶€¶I€¶€¶I€¶€¶I€¶€¶I€¶€¶I€¶€¶I€¶€¶I€¶€¶I€¶€¶I€¶€¶I€¶€¶I€¶€¶I€¶€¶I€¶€¶I€¶€¶I€¶€¶I€¶€¶I€¶€¶I€¶€¶I€¶€¶I€¶€¶I€¶€¶I€¶€¶I€¶€¶I€¶€¶I€¶€¶I€¶€¶I€¶€¶I€¶€¶I€¶€¶I€¶€¶I€¶€¶I€¶€¶I€¶€¶I€¶€¶I€¶€¶I€¶€¶I€¶€¶I€¶€¶I€¶€¶I€¶€¶I€¶€¶I€¶€¶I€¶€¶I€¶€¶I€¶€¶I€¶€¶I€¶€¶I€¶€¶I€¶€¶I€¶€¶I€¶€¶I€¶€¶I€¶€¶I€¶€¶I€¶€¶I€¶€¶I€¶€¶I€¶€¶I€¶€¶I€¶€¶I€¶€¶I€¶€¶I€¶€¶I€¶€¶I€¶€¶I€¶€¶I€¶€¶I€¶€¶I€¶€¶I€¶€¶I€¶€¶I€¶€¶I€¶€¶I€¶€¶I€¶€¶I€¶€¶I€¶€¶I€¶€¶I€¶€¶I€¶€¶I€¶€¶I€¶€¶I€¶€¶I€¶€¶I€¶€¶I€¶€¶I€¶€¶I€¶€¶I€¶€¶I€¶€¶I€¶€¶I€¶€¶I€¶€¶I€¶€¶I€¶€¶I€¶€¶I€¶€¶I€¶€¶I€¶€¶I€¶€¶I€¶€¶I€¶€¶I€¶€¶I€¶€¶I€¶€¶I€¶€¶I€¶€¶I€¶€¶I€¶€¶I€¶€¶I€¶€¶I€¶€¶I€¶€¶I€¶€¶I€¶€¶I€¶€¶I€¶€¶I€¶€¶I€¶€¶I€¶€¶I€¶€¶I€¶€¶I€¶€¶I€¶€¶I€¶€¶I€¶€¶I€¶€¶I€¶€¶I€¶€¶I€¶€¶I€¶€¶I€¶€¶I€¶€¶I€¶€¶I€¶€¶I€¶€¶I€¶€¶I€¶€¶I€¶€¶I€¶€¶I€¶€¶I€¶€¶I€¶€¶I€¶€¶I€¶€¶I€¶€¶I€¶€¶I€¶€¶I€¶€¶I€¶€¶I€¶€¶I€¶€¶I€¶€¶I€¶€¶I€¶€¶I€¶€¶I€¶€¶I€¶€¶I€¶€¶I€¶€¶I€¶€¶I€¶€¶I€¶€¶I€¶€¶I€¶€¶I€¶€¶I€¶€¶I€¶€¶I€¶€¶I€¶€¶I€¶€¶I€¶€¶I€¶€¶I€¶€¶I€¶€¶I€¶€¶I€¶€¶I€¶€¶I€¶€¶I€¶€¶I€¶€¶I€¶€¶I€¶€¶I€¶€¶I€¶€¶I€¶€¶I€¶€¶I€¶€¶I€¶€¶I€¶€¶I€¶€¶I€¶€¶I€¶€¶I€¶€¶I€¶                                                                                                                                                                                                                                                                                                                                                                                                                                                                                                                                                                                                                                                                                                                                                                                                                                                                                                                                                                                                                                                                                                                                                                                                                                                                                                                                                                                                                                                                                                                                                                                                                                                                                                                                                                                                                                                                                                                                                                                                                                                                                                                                                                                                                                                                                                                                                                                                                                                                                                                                                                                                    </t>
        </is>
      </c>
      <c r="BX111" t="inlineStr">
        <is>
          <t>27行 2列，源：b'12345678901234567890' 备：327391B2CAEBBB33387BF93BC613762F886C2282</t>
        </is>
      </c>
      <c r="CD111" t="inlineStr">
        <is>
          <t>12行 1列，源：1971-05-11 00:00:00 +14:00 备：1999-05-16 01:30:45 +10:15</t>
        </is>
      </c>
      <c r="CF111" t="inlineStr">
        <is>
          <t>12行 1列，源：1971-05-11 00:00:00 +14:00 备：2003-11-05 02:00:00 -05:10</t>
        </is>
      </c>
      <c r="CG111" t="inlineStr">
        <is>
          <t>12行 1列，源：1971-05-11 00:00:00 +14:00 备：1999-05-16 01:30:45 +10:15</t>
        </is>
      </c>
      <c r="CJ111" t="inlineStr">
        <is>
          <t>15行 6列，源：0001-01-01 00:00:00.00000 +00:00 备：1900-01-01 00:00:00.00000 +00:00</t>
        </is>
      </c>
      <c r="CW111" t="inlineStr">
        <is>
          <t>8行 1列，源：nan 备：</t>
        </is>
      </c>
      <c r="DJ111" t="inlineStr">
        <is>
          <t>7行 9列，源：None 备：</t>
        </is>
      </c>
      <c r="DR111" t="inlineStr">
        <is>
          <t>13行 0列，源：14 备：7</t>
        </is>
      </c>
      <c r="DT111" t="inlineStr">
        <is>
          <t>14行 3列，源：00:00:01.120000 备：12:30:45.00</t>
        </is>
      </c>
      <c r="DV111" t="inlineStr">
        <is>
          <t>19行 3列，源：None 备：€¶I€¶€¶I€¶€¶I€¶€¶I€¶€¶I€¶€¶I€¶€¶I€¶€¶I€¶€¶I€¶€¶I€¶€¶I€¶€¶I€¶€¶I€¶€¶I€¶€¶I€¶€¶I€¶€¶I€¶€¶I€¶€¶I€¶€¶I€¶€¶I€¶€¶I€¶€¶I€¶€¶I€¶€¶I€¶€¶I€¶€¶I€¶€¶I€¶€¶I€¶€¶I€¶€¶I€¶€¶I€¶€¶I€¶€¶I€¶€¶I€¶€¶I€¶€¶I€¶€¶I€¶€¶I€¶€¶I€¶€¶I€¶€¶I€¶€¶I€¶€¶I€¶€¶I€¶€¶I€¶€¶I€¶€¶I€¶€¶I€¶€¶I€¶€¶I€¶€¶I€¶€¶I€¶€¶I€¶€¶I€¶€¶I€¶€¶I€¶€¶I€¶€¶I€¶€¶I€¶€¶I€¶€¶I€¶€¶I€¶€¶I€¶€¶I€¶€¶I€¶€¶I€¶€¶I€¶€¶I€¶€¶I€¶€¶I€¶€¶I€¶€¶I€¶€¶I€¶€¶I€¶€¶I€¶€¶I€¶€¶I€¶€¶I€¶€¶I€¶€¶I€¶€¶I€¶€¶I€¶€¶I€¶€¶I€¶€¶I€¶€¶I€¶€¶I€¶€¶I€¶€¶I€¶€¶I€¶€¶I€¶€¶I€¶€¶I€¶€¶I€¶€¶I€¶€¶I€¶€¶I€¶€¶I€¶€¶I€¶€¶I€¶€¶I€¶€¶I€¶€¶I€¶€¶I€¶€¶I€¶€¶I€¶€¶I€¶€¶I€¶€¶I€¶€¶I€¶€¶I€¶€¶I€¶€¶I€¶€¶I€¶€¶I€¶€¶I€¶€¶I€¶€¶I€¶€¶I€¶€¶I€¶€¶I€¶€¶I€¶€¶I€¶€¶I€¶€¶I€¶€¶I€¶€¶I€¶€¶I€¶€¶I€¶€¶I€¶€¶I€¶€¶I€¶€¶I€¶€¶I€¶€¶I€¶€¶I€¶€¶I€¶€¶I€¶€¶I€¶€¶I€¶€¶I€¶€¶I€¶€¶I€¶€¶I€¶€¶I€¶€¶I€¶€¶I€¶€¶I€¶€¶I€¶€¶I€¶€¶I€¶€¶I€¶€¶I€¶€¶I€¶€¶I€¶€¶I€¶€¶I€¶€¶I€¶€¶I€¶€¶I€¶€¶I€¶€¶I€¶€¶I€¶€¶I€¶€¶I€¶€¶I€¶€¶I€¶€¶I€¶€¶I€¶€¶I€¶€¶I€¶€¶I€¶€¶I€¶€¶I€¶€¶I€¶€¶I€¶€¶I€¶€¶I€¶€¶I€¶€¶I€¶€¶I€¶€¶I€¶€¶I€¶€¶I€¶€¶I€¶€¶I€¶€¶I€¶€¶I€¶€¶I€¶€¶I€¶€¶I€¶€¶I€¶€¶I€¶€¶I€¶€¶I€¶€¶I€¶€¶I€¶€¶I€¶€¶I€¶</t>
        </is>
      </c>
      <c r="EB111" t="inlineStr">
        <is>
          <t>13行 0列，源：14 备：7</t>
        </is>
      </c>
      <c r="EC111" t="inlineStr">
        <is>
          <t>27行 2列，源：b'12345678901234567890' 备：AD7ED41B1D00F92B45F25CF2229E24D477C63B5F7EF7CDF51E30E1613DE5498552FD76F5566B4B803FCBEB0B7FB9183DC9CBCAFAB6B920AE14DA302E3AEC4B6BE492E02B0FF485065D94B138BF11875CF2C74E23094E3A16D0558E47C5A60E4646AAD94B</t>
        </is>
      </c>
      <c r="EF111" t="inlineStr">
        <is>
          <t>7行 5列，源：None 备：</t>
        </is>
      </c>
      <c r="EK111" t="inlineStr">
        <is>
          <t>13行 0列，源：14 备：57</t>
        </is>
      </c>
      <c r="EO111" t="inlineStr">
        <is>
          <t>13行 4列，源：12:00:00.123000 备：12:30:45.123</t>
        </is>
      </c>
      <c r="EQ111" t="inlineStr">
        <is>
          <t>7行 5列，源：None 备：</t>
        </is>
      </c>
      <c r="EZ111" t="inlineStr">
        <is>
          <t>7行 5列，源：None 备：</t>
        </is>
      </c>
      <c r="FD111" t="inlineStr">
        <is>
          <t>7行 5列，源：None 备：</t>
        </is>
      </c>
      <c r="FE111" t="inlineStr">
        <is>
          <t>12行 1列，源：1971-05-11 00:00:00 +14:00 备：1999-05-16 01:30:45 +10:15</t>
        </is>
      </c>
    </row>
    <row r="112">
      <c r="A112" t="inlineStr">
        <is>
          <t>info_varchar_dml_batch1_pk_drp2</t>
        </is>
      </c>
      <c r="K112" t="inlineStr">
        <is>
          <t>[0;34m info_varchar_dml_batch1_pk_drp2 [0m源备字段数相同，源端字段：4 	备端字段4</t>
        </is>
      </c>
      <c r="W112" t="inlineStr">
        <is>
          <t>YES 源备无差异</t>
        </is>
      </c>
      <c r="X112">
        <f>A112</f>
        <v/>
      </c>
      <c r="AT112" t="inlineStr">
        <is>
          <t>9行 5列，源：None 备：</t>
        </is>
      </c>
      <c r="AX112" t="inlineStr">
        <is>
          <t>55行 1列，源：1981-05-11 14:30:59 备：2026-04-17 17:16:25.287</t>
        </is>
      </c>
      <c r="BA112" t="inlineStr">
        <is>
          <t>8行 19列，源：False 备：0</t>
        </is>
      </c>
      <c r="BM112" t="inlineStr">
        <is>
          <t>13行 2列，源：2065-05-11 14:30:45.100000 备：2065-05-11 14:30:45.1</t>
        </is>
      </c>
      <c r="BO112" t="inlineStr">
        <is>
          <t>7行 11列，源：None 备：</t>
        </is>
      </c>
      <c r="BQ112" t="inlineStr">
        <is>
          <t>12行 3列，源：2026-04-17 17:17:33.410000 备：2026-04-17 17:17:33.41</t>
        </is>
      </c>
      <c r="BR112" t="inlineStr">
        <is>
          <t>7行 0列，源：9 备：16</t>
        </is>
      </c>
      <c r="BT112" t="inlineStr">
        <is>
          <t>20行 0列，源：72 备：7</t>
        </is>
      </c>
      <c r="BX112"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112" t="inlineStr">
        <is>
          <t>12行 2列，源：1971-05-11 00:00:00.0 +14:00 备：1999-05-16 01:30:45.1 +10:15</t>
        </is>
      </c>
      <c r="CF112" t="inlineStr">
        <is>
          <t>12行 2列，源：1971-05-11 00:00:00.0 +14:00 备：2003-11-05 02:00:00.0 -05:10</t>
        </is>
      </c>
      <c r="CG112" t="inlineStr">
        <is>
          <t>12行 2列，源：1971-05-11 00:00:00.0 +14:00 备：1999-05-16 01:30:45.1 +10:15</t>
        </is>
      </c>
      <c r="CJ112" t="inlineStr">
        <is>
          <t>15行 7列，源：0001-01-01 00:00:00.000000 +00:00 备：1900-01-01 00:00:00.000000 +00:00</t>
        </is>
      </c>
      <c r="CW112" t="inlineStr">
        <is>
          <t>8行 2列，源：nan 备：</t>
        </is>
      </c>
      <c r="DJ112" t="inlineStr">
        <is>
          <t>7行 10列，源：None 备：</t>
        </is>
      </c>
      <c r="DR112" t="inlineStr">
        <is>
          <t>13行 1列，源：None 备：12:30:45</t>
        </is>
      </c>
      <c r="DT112" t="inlineStr">
        <is>
          <t>14行 4列，源：None 备：12:30:45.000</t>
        </is>
      </c>
      <c r="DV112" t="inlineStr">
        <is>
          <t>20行 0列，源：72 备：7</t>
        </is>
      </c>
      <c r="EB112" t="inlineStr">
        <is>
          <t>13行 1列，源：None 备：12:30:45</t>
        </is>
      </c>
      <c r="EC112"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112" t="inlineStr">
        <is>
          <t>7行 6列，源：None 备：</t>
        </is>
      </c>
      <c r="EK112" t="inlineStr">
        <is>
          <t>13行 1列，源：None 备：12:30:45</t>
        </is>
      </c>
      <c r="EO112" t="inlineStr">
        <is>
          <t>13行 5列，源：None 备：12:30:45.1230</t>
        </is>
      </c>
      <c r="EQ112" t="inlineStr">
        <is>
          <t>7行 6列，源：None 备：</t>
        </is>
      </c>
      <c r="EZ112" t="inlineStr">
        <is>
          <t>7行 6列，源：None 备：</t>
        </is>
      </c>
      <c r="FD112" t="inlineStr">
        <is>
          <t>7行 6列，源：None 备：</t>
        </is>
      </c>
      <c r="FE112" t="inlineStr">
        <is>
          <t>12行 2列，源：1971-05-11 00:00:00.0 +14:00 备：1999-05-16 01:30:45.1 +10:15</t>
        </is>
      </c>
    </row>
    <row r="113">
      <c r="B113" t="inlineStr">
        <is>
          <t>YES</t>
        </is>
      </c>
      <c r="C113" t="inlineStr">
        <is>
          <t>NULL</t>
        </is>
      </c>
      <c r="D113" t="inlineStr">
        <is>
          <t>NULL</t>
        </is>
      </c>
      <c r="E113" t="inlineStr">
        <is>
          <t>NULL</t>
        </is>
      </c>
      <c r="F113" t="inlineStr">
        <is>
          <t>NULL</t>
        </is>
      </c>
      <c r="G113" t="inlineStr">
        <is>
          <t>NULL</t>
        </is>
      </c>
      <c r="H113" t="inlineStr">
        <is>
          <t>NULL</t>
        </is>
      </c>
      <c r="I113" t="inlineStr">
        <is>
          <t>YES!PK__info_var__3213E83FD43D036A</t>
        </is>
      </c>
      <c r="J113" t="inlineStr">
        <is>
          <t>YES! 主键相关索引</t>
        </is>
      </c>
      <c r="K113" t="inlineStr">
        <is>
          <t xml:space="preserve"> NO!  	 id列源备映射错误，源端为int None位	期望更改为text	实际备端为int None位</t>
        </is>
      </c>
      <c r="AT113" t="inlineStr">
        <is>
          <t>9行 6列，源：None 备：</t>
        </is>
      </c>
      <c r="AX113" t="inlineStr">
        <is>
          <t>56行 0列，源：160 备：56</t>
        </is>
      </c>
      <c r="BA113" t="inlineStr">
        <is>
          <t>9行 0列，源：10 备：18</t>
        </is>
      </c>
      <c r="BM113" t="inlineStr">
        <is>
          <t>13行 3列，源：2065-05-11 14:30:45.120000 备：2065-05-11 14:30:45.12</t>
        </is>
      </c>
      <c r="BO113" t="inlineStr">
        <is>
          <t>7行 12列，源：None 备：</t>
        </is>
      </c>
      <c r="BQ113" t="inlineStr">
        <is>
          <t>12行 4列，源：2026-04-17 17:17:33.413000 备：2026-04-17 17:17:33.413</t>
        </is>
      </c>
      <c r="BR113" t="inlineStr">
        <is>
          <t>7行 1列，源：42.0 备：</t>
        </is>
      </c>
      <c r="BT113" t="inlineStr">
        <is>
          <t>20行 1列，源：  备：测</t>
        </is>
      </c>
      <c r="BX113" t="inlineStr">
        <is>
          <t>28行 0列，源：123 备：77</t>
        </is>
      </c>
      <c r="CD113" t="inlineStr">
        <is>
          <t>12行 3列，源：1971-05-11 00:00:00.00 +14:00 备：1999-05-16 01:30:45.12 +10:15</t>
        </is>
      </c>
      <c r="CF113" t="inlineStr">
        <is>
          <t>12行 3列，源：1971-05-11 00:00:00.00 +14:00 备：2003-11-05 02:00:00.00 -05:10</t>
        </is>
      </c>
      <c r="CG113" t="inlineStr">
        <is>
          <t>12行 3列，源：1971-05-11 00:00:00.00 +14:00 备：1999-05-16 01:30:45.12 +10:15</t>
        </is>
      </c>
      <c r="CJ113" t="inlineStr">
        <is>
          <t>15行 8列，源：0001-01-01 00:00:00.0000000 +00:00 备：1900-01-01 00:00:00.0000000 +00:00</t>
        </is>
      </c>
      <c r="CW113" t="inlineStr">
        <is>
          <t>8行 3列，源：nan 备：</t>
        </is>
      </c>
      <c r="DJ113" t="inlineStr">
        <is>
          <t>7行 11列，源：None 备：</t>
        </is>
      </c>
      <c r="DR113" t="inlineStr">
        <is>
          <t>13行 2列，源：12:00:00.100000 备：12:30:45.1</t>
        </is>
      </c>
      <c r="DT113" t="inlineStr">
        <is>
          <t>14行 5列，源：00:00:01.123500 备：12:30:45.0000</t>
        </is>
      </c>
      <c r="DV113" t="inlineStr">
        <is>
          <t>20行 1列，源： 备：测</t>
        </is>
      </c>
      <c r="EB113" t="inlineStr">
        <is>
          <t>13行 2列，源：12:00:00.100000 备：12:30:45.1</t>
        </is>
      </c>
      <c r="EC113" t="inlineStr">
        <is>
          <t>28行 0列，源：123 备：77</t>
        </is>
      </c>
      <c r="EF113" t="inlineStr">
        <is>
          <t>7行 7列，源：None 备：</t>
        </is>
      </c>
      <c r="EK113" t="inlineStr">
        <is>
          <t>13行 2列，源：12:00:00.100000 备：12:30:45.1</t>
        </is>
      </c>
      <c r="EO113" t="inlineStr">
        <is>
          <t>13行 6列，源：12:00:00.123460 备：12:30:45.12300</t>
        </is>
      </c>
      <c r="EQ113" t="inlineStr">
        <is>
          <t>7行 7列，源：None 备：</t>
        </is>
      </c>
      <c r="EZ113" t="inlineStr">
        <is>
          <t>7行 7列，源：None 备：</t>
        </is>
      </c>
      <c r="FD113" t="inlineStr">
        <is>
          <t>7行 7列，源：None 备：</t>
        </is>
      </c>
      <c r="FE113" t="inlineStr">
        <is>
          <t>12行 3列，源：1971-05-11 00:00:00.00 +14:00 备：1999-05-16 01:30:45.12 +10:15</t>
        </is>
      </c>
    </row>
    <row r="114">
      <c r="B114" t="inlineStr">
        <is>
          <t>NULL</t>
        </is>
      </c>
      <c r="C114" t="inlineStr">
        <is>
          <t>NULL</t>
        </is>
      </c>
      <c r="D114" t="inlineStr">
        <is>
          <t>NULL</t>
        </is>
      </c>
      <c r="E114" t="inlineStr">
        <is>
          <t>NULL</t>
        </is>
      </c>
      <c r="F114" t="inlineStr">
        <is>
          <t>NULL</t>
        </is>
      </c>
      <c r="G114" t="inlineStr">
        <is>
          <t>NULL</t>
        </is>
      </c>
      <c r="H114" t="inlineStr">
        <is>
          <t>NULL</t>
        </is>
      </c>
      <c r="I114" t="inlineStr">
        <is>
          <t>NULL</t>
        </is>
      </c>
      <c r="J114" t="inlineStr">
        <is>
          <t>NULL</t>
        </is>
      </c>
      <c r="K114" t="inlineStr">
        <is>
          <t xml:space="preserve"> NO!  	 c_varchar列源备映射错误，源端为varchar 1位	期望更改为text	实际备端为varchar 1位</t>
        </is>
      </c>
      <c r="AT114" t="inlineStr">
        <is>
          <t>9行 7列，源：None 备：</t>
        </is>
      </c>
      <c r="AX114" t="inlineStr">
        <is>
          <t>56行 1列，源：1996-03-03 23:59:59.997000 备：2020-02-29 19:27:31.123</t>
        </is>
      </c>
      <c r="BA114" t="inlineStr">
        <is>
          <t>9行 2列，源：0.0 备：0</t>
        </is>
      </c>
      <c r="BM114" t="inlineStr">
        <is>
          <t>13行 4列，源：2065-05-11 14:30:45.123000 备：2065-05-11 14:30:45.123</t>
        </is>
      </c>
      <c r="BO114" t="inlineStr">
        <is>
          <t>7行 13列，源：None 备：</t>
        </is>
      </c>
      <c r="BQ114" t="inlineStr">
        <is>
          <t>12行 5列，源：2026-04-17 17:17:33.413300 备：2026-04-17 17:17:33.4133</t>
        </is>
      </c>
      <c r="BR114" t="inlineStr">
        <is>
          <t>7行 2列，源：0.0 备：</t>
        </is>
      </c>
      <c r="BT114" t="inlineStr">
        <is>
          <t>20行 1列，源：  备：测</t>
        </is>
      </c>
      <c r="BX114" t="inlineStr">
        <is>
          <t>28行 1列，源：b'\x00' 备：54</t>
        </is>
      </c>
      <c r="CD114" t="inlineStr">
        <is>
          <t>12行 4列，源：1971-05-11 00:00:00.000 +14:00 备：1999-05-16 01:30:45.123 +10:15</t>
        </is>
      </c>
      <c r="CF114" t="inlineStr">
        <is>
          <t>12行 4列，源：1971-05-11 00:00:00.000 +14:00 备：2003-11-05 02:00:00.000 -05:10</t>
        </is>
      </c>
      <c r="CG114" t="inlineStr">
        <is>
          <t>12行 4列，源：1971-05-11 00:00:00.000 +14:00 备：1999-05-16 01:30:45.123 +10:15</t>
        </is>
      </c>
      <c r="CJ114" t="inlineStr">
        <is>
          <t>16行 0列，源：55 备：203</t>
        </is>
      </c>
      <c r="CW114" t="inlineStr">
        <is>
          <t>8行 4列，源：nan 备：</t>
        </is>
      </c>
      <c r="DJ114" t="inlineStr">
        <is>
          <t>7行 12列，源：None 备：</t>
        </is>
      </c>
      <c r="DR114" t="inlineStr">
        <is>
          <t>13行 3列，源：None 备：12:30:45.12</t>
        </is>
      </c>
      <c r="DT114" t="inlineStr">
        <is>
          <t>14行 6列，源：None 备：12:30:45.00000</t>
        </is>
      </c>
      <c r="DV114" t="inlineStr">
        <is>
          <t>20行 1列，源： 备：测</t>
        </is>
      </c>
      <c r="EB114" t="inlineStr">
        <is>
          <t>13行 3列，源：None 备：12:30:45.12</t>
        </is>
      </c>
      <c r="EC114" t="inlineStr">
        <is>
          <t>28行 1列，源：b'' 备：54</t>
        </is>
      </c>
      <c r="EF114" t="inlineStr">
        <is>
          <t>7行 8列，源：None 备：</t>
        </is>
      </c>
      <c r="EK114" t="inlineStr">
        <is>
          <t>13行 3列，源：None 备：12:30:45.12</t>
        </is>
      </c>
      <c r="EO114" t="inlineStr">
        <is>
          <t>13行 7列，源：None 备：12:30:45.123000</t>
        </is>
      </c>
      <c r="EQ114" t="inlineStr">
        <is>
          <t>7行 8列，源：None 备：</t>
        </is>
      </c>
      <c r="EZ114" t="inlineStr">
        <is>
          <t>7行 8列，源：None 备：</t>
        </is>
      </c>
      <c r="FD114" t="inlineStr">
        <is>
          <t>7行 8列，源：None 备：</t>
        </is>
      </c>
      <c r="FE114" t="inlineStr">
        <is>
          <t>12行 4列，源：1971-05-11 00:00:00.000 +14:00 备：1999-05-16 01:30:45.123 +10:15</t>
        </is>
      </c>
    </row>
    <row r="115">
      <c r="B115" t="inlineStr">
        <is>
          <t>NULL</t>
        </is>
      </c>
      <c r="C115" t="inlineStr">
        <is>
          <t>NULL</t>
        </is>
      </c>
      <c r="D115" t="inlineStr">
        <is>
          <t>NULL</t>
        </is>
      </c>
      <c r="E115" t="inlineStr">
        <is>
          <t>NULL</t>
        </is>
      </c>
      <c r="F115" t="inlineStr">
        <is>
          <t>NULL</t>
        </is>
      </c>
      <c r="G115" t="inlineStr">
        <is>
          <t>NULL</t>
        </is>
      </c>
      <c r="H115" t="inlineStr">
        <is>
          <t>NULL</t>
        </is>
      </c>
      <c r="I115" t="inlineStr">
        <is>
          <t>NULL</t>
        </is>
      </c>
      <c r="J115" t="inlineStr">
        <is>
          <t>NULL</t>
        </is>
      </c>
      <c r="K115" t="inlineStr">
        <is>
          <t xml:space="preserve"> NO!  	 c_varchar20列源备映射错误，源端为varchar 20位	期望更改为text	实际备端为varchar 20位</t>
        </is>
      </c>
      <c r="AT115" t="inlineStr">
        <is>
          <t>9行 8列，源：None 备：</t>
        </is>
      </c>
      <c r="AX115" t="inlineStr">
        <is>
          <t>57行 0列，源：161 备：57</t>
        </is>
      </c>
      <c r="BA115" t="inlineStr">
        <is>
          <t>9行 6列，源：None 备：</t>
        </is>
      </c>
      <c r="BM115" t="inlineStr">
        <is>
          <t>13行 5列，源：2065-05-11 14:30:45.123500 备：2065-05-11 14:30:45.1235</t>
        </is>
      </c>
      <c r="BO115" t="inlineStr">
        <is>
          <t>7行 14列，源：None 备：</t>
        </is>
      </c>
      <c r="BQ115" t="inlineStr">
        <is>
          <t>12行 6列，源：2026-04-17 17:17:33.413300 备：2026-04-17 17:17:33.41330</t>
        </is>
      </c>
      <c r="BR115" t="inlineStr">
        <is>
          <t>7行 3列，源：0.0 备：</t>
        </is>
      </c>
      <c r="BT115" t="inlineStr">
        <is>
          <t xml:space="preserve">20行 2列，源：                     备：这是一个长字符串            </t>
        </is>
      </c>
      <c r="BX115" t="inlineStr">
        <is>
          <t>28行 2列，源：b'\x00\x00\x00\x00\x00\x00\x00\x00\x00\x00\x00\x00\x00\x00\x00\x00\x00\x00\x00\x00' 备：48656C6C6F576F726C6400000000000000000000</t>
        </is>
      </c>
      <c r="CD115" t="inlineStr">
        <is>
          <t>12行 5列，源：1971-05-11 00:00:00.0000 +14:00 备：1999-05-16 01:30:45.1235 +10:15</t>
        </is>
      </c>
      <c r="CF115" t="inlineStr">
        <is>
          <t>12行 5列，源：1971-05-11 00:00:00.0000 +14:00 备：2003-11-05 02:00:00.0000 -05:10</t>
        </is>
      </c>
      <c r="CG115" t="inlineStr">
        <is>
          <t>12行 5列，源：1971-05-11 00:00:00.0000 +14:00 备：1999-05-16 01:30:45.1235 +10:15</t>
        </is>
      </c>
      <c r="CJ115" t="inlineStr">
        <is>
          <t>16行 1列，源：9999-12-31 23:59:59 +00:00 备：2026-04-17 17:18:32 +08:00</t>
        </is>
      </c>
      <c r="CW115" t="inlineStr">
        <is>
          <t>8行 5列，源：None 备：</t>
        </is>
      </c>
      <c r="DJ115" t="inlineStr">
        <is>
          <t>7行 13列，源：None 备：</t>
        </is>
      </c>
      <c r="DR115" t="inlineStr">
        <is>
          <t>13行 4列，源：12:00:00.123000 备：12:30:45.123</t>
        </is>
      </c>
      <c r="DT115" t="inlineStr">
        <is>
          <t>14行 7列，源：00:00:01.123457 备：12:30:45.000000</t>
        </is>
      </c>
      <c r="DV115" t="inlineStr">
        <is>
          <t>20行 2列，源： 备：这是一个长字符串</t>
        </is>
      </c>
      <c r="EB115" t="inlineStr">
        <is>
          <t>13行 4列，源：12:00:00.123000 备：12:30:45.123</t>
        </is>
      </c>
      <c r="EC115" t="inlineStr">
        <is>
          <t>28行 2列，源：b'' 备：48656C6C6F576F726C64</t>
        </is>
      </c>
      <c r="EF115" t="inlineStr">
        <is>
          <t>7行 9列，源：None 备：</t>
        </is>
      </c>
      <c r="EK115" t="inlineStr">
        <is>
          <t>13行 4列，源：12:00:00.123000 备：12:30:45.123</t>
        </is>
      </c>
      <c r="EO115" t="inlineStr">
        <is>
          <t>13行 8列，源：12:00:00.123456 备：12:30:45.1230000</t>
        </is>
      </c>
      <c r="EQ115" t="inlineStr">
        <is>
          <t>7行 9列，源：None 备：</t>
        </is>
      </c>
      <c r="EZ115" t="inlineStr">
        <is>
          <t>7行 9列，源：None 备：</t>
        </is>
      </c>
      <c r="FD115" t="inlineStr">
        <is>
          <t>7行 9列，源：None 备：</t>
        </is>
      </c>
      <c r="FE115" t="inlineStr">
        <is>
          <t>12行 5列，源：1971-05-11 00:00:00.0000 +14:00 备：1999-05-16 01:30:45.1235 +10:15</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 xml:space="preserve"> NO!  	 c_varchar7000列源备映射错误，源端为varchar 7000位	期望更改为text	实际备端为varchar 7000位</t>
        </is>
      </c>
      <c r="AT116" t="inlineStr">
        <is>
          <t>9行 10列，源：None 备：</t>
        </is>
      </c>
      <c r="AX116" t="inlineStr">
        <is>
          <t>57行 1列，源：1997-04-04 23:59:59.997000 备：2000-05-11 14:30:29.000</t>
        </is>
      </c>
      <c r="BA116" t="inlineStr">
        <is>
          <t>9行 7列，源：None 备：</t>
        </is>
      </c>
      <c r="BM116" t="inlineStr">
        <is>
          <t>13行 6列，源：2065-05-11 14:30:45.123460 备：2065-05-11 14:30:45.12346</t>
        </is>
      </c>
      <c r="BO116" t="inlineStr">
        <is>
          <t>7行 15列，源：-1.23456789e+38 备：0.0000000000000</t>
        </is>
      </c>
      <c r="BQ116" t="inlineStr">
        <is>
          <t>13行 0列，源：105 备：54</t>
        </is>
      </c>
      <c r="BR116" t="inlineStr">
        <is>
          <t>7行 4列，源：0.0 备：</t>
        </is>
      </c>
      <c r="BT116" t="inlineStr">
        <is>
          <t xml:space="preserve">20行 2列，源：                     备：这是一个长字符串            </t>
        </is>
      </c>
      <c r="BX116"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16" t="inlineStr">
        <is>
          <t>12行 6列，源：1971-05-11 00:00:00.00000 +14:00 备：1999-05-16 01:30:45.12346 +10:15</t>
        </is>
      </c>
      <c r="CF116" t="inlineStr">
        <is>
          <t>12行 6列，源：1971-05-11 00:00:00.00000 +14:00 备：2003-11-05 02:00:00.00000 -05:10</t>
        </is>
      </c>
      <c r="CG116" t="inlineStr">
        <is>
          <t>12行 6列，源：1971-05-11 00:00:00.00000 +14:00 备：1999-05-16 01:30:45.12346 +10:15</t>
        </is>
      </c>
      <c r="CJ116" t="inlineStr">
        <is>
          <t>16行 2列，源：9999-12-31 23:59:59.9 +00:00 备：2026-04-17 17:18:31.5 +08:00</t>
        </is>
      </c>
      <c r="CW116" t="inlineStr">
        <is>
          <t>8行 6列，源：None 备：</t>
        </is>
      </c>
      <c r="DJ116" t="inlineStr">
        <is>
          <t>7行 14列，源：None 备：</t>
        </is>
      </c>
      <c r="DR116" t="inlineStr">
        <is>
          <t>13行 5列，源：None 备：12:30:45.1230</t>
        </is>
      </c>
      <c r="DT116" t="inlineStr">
        <is>
          <t>14行 8列，源：None 备：12:30:45.0000000</t>
        </is>
      </c>
      <c r="DV116" t="inlineStr">
        <is>
          <t>20行 2列，源： 备：这是一个长字符串</t>
        </is>
      </c>
      <c r="EB116" t="inlineStr">
        <is>
          <t>13行 5列，源：None 备：12:30:45.1230</t>
        </is>
      </c>
      <c r="EC116" t="inlineStr">
        <is>
          <t>28行 3列，源：b'' 备：48656C6C6F576F726C645465737444617461</t>
        </is>
      </c>
      <c r="EF116" t="inlineStr">
        <is>
          <t>7行 10列，源：None 备：</t>
        </is>
      </c>
      <c r="EK116" t="inlineStr">
        <is>
          <t>13行 5列，源：None 备：12:30:45.1230</t>
        </is>
      </c>
      <c r="EO116" t="inlineStr">
        <is>
          <t>14行 0列，源：15 备：8</t>
        </is>
      </c>
      <c r="EQ116" t="inlineStr">
        <is>
          <t>7行 10列，源：None 备：</t>
        </is>
      </c>
      <c r="EZ116" t="inlineStr">
        <is>
          <t>7行 10列，源：None 备：</t>
        </is>
      </c>
      <c r="FD116" t="inlineStr">
        <is>
          <t>7行 10列，源：None 备：</t>
        </is>
      </c>
      <c r="FE116" t="inlineStr">
        <is>
          <t>12行 6列，源：1971-05-11 00:00:00.00000 +14:00 备：1999-05-16 01:30:45.12346 +10:15</t>
        </is>
      </c>
    </row>
    <row r="117">
      <c r="A117" t="inlineStr">
        <is>
          <t>info_sdt_dml_batch1_pk</t>
        </is>
      </c>
      <c r="K117" t="inlineStr">
        <is>
          <t>[0;34m info_sdt_dml_batch1_pk [0m源备字段数相同，源端字段：2 	备端字段2</t>
        </is>
      </c>
      <c r="W117" s="16">
        <f>HYPERLINK("#2026041723hbase1!AR2","NO 源备存在差异，共3个")</f>
        <v/>
      </c>
      <c r="X117">
        <f>A117</f>
        <v/>
      </c>
      <c r="AT117" t="inlineStr">
        <is>
          <t>9行 11列，源：None 备：</t>
        </is>
      </c>
      <c r="AX117" t="inlineStr">
        <is>
          <t>58行 0列，源：162 备：58</t>
        </is>
      </c>
      <c r="BA117" t="inlineStr">
        <is>
          <t>9行 8列，源：None 备：</t>
        </is>
      </c>
      <c r="BM117" t="inlineStr">
        <is>
          <t>14行 0列，源：74 备：23</t>
        </is>
      </c>
      <c r="BO117" t="inlineStr">
        <is>
          <t>7行 16列，源：-3.4028230607370965e+38 备：0.000000</t>
        </is>
      </c>
      <c r="BQ117" t="inlineStr">
        <is>
          <t>13行 1列，源：9999-12-31 23:59:59 备：0001-01-01 00:00:00</t>
        </is>
      </c>
      <c r="BR117" t="inlineStr">
        <is>
          <t>7行 6列，源：None 备：</t>
        </is>
      </c>
      <c r="BT117"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7" t="inlineStr">
        <is>
          <t>29行 0列，源：124 备：78</t>
        </is>
      </c>
      <c r="CD117" t="inlineStr">
        <is>
          <t>12行 7列，源：1971-05-11 00:00:00.000000 +14:00 备：1999-05-16 01:30:45.123457 +10:15</t>
        </is>
      </c>
      <c r="CF117" t="inlineStr">
        <is>
          <t>12行 7列，源：1971-05-11 00:00:00.000000 +14:00 备：2003-11-05 02:00:00.000000 -05:10</t>
        </is>
      </c>
      <c r="CG117" t="inlineStr">
        <is>
          <t>12行 7列，源：1971-05-11 00:00:00.000000 +14:00 备：1999-05-16 01:30:45.123457 +10:15</t>
        </is>
      </c>
      <c r="CJ117" t="inlineStr">
        <is>
          <t>16行 3列，源：9999-12-31 23:59:59.99 +00:00 备：2026-04-17 17:18:31.54 +08:00</t>
        </is>
      </c>
      <c r="CW117" t="inlineStr">
        <is>
          <t>8行 7列，源：None 备：</t>
        </is>
      </c>
      <c r="DJ117" t="inlineStr">
        <is>
          <t>7行 15列，源：nan 备：</t>
        </is>
      </c>
      <c r="DR117" t="inlineStr">
        <is>
          <t>13行 6列，源：12:00:00.123460 备：12:30:45.12300</t>
        </is>
      </c>
      <c r="DT117" t="inlineStr">
        <is>
          <t>15行 0列，源：16 备：25</t>
        </is>
      </c>
      <c r="DV117"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7" t="inlineStr">
        <is>
          <t>13行 6列，源：12:00:00.123460 备：12:30:45.12300</t>
        </is>
      </c>
      <c r="EC117" t="inlineStr">
        <is>
          <t>29行 0列，源：124 备：78</t>
        </is>
      </c>
      <c r="EF117" t="inlineStr">
        <is>
          <t>7行 11列，源：None 备：</t>
        </is>
      </c>
      <c r="EK117" t="inlineStr">
        <is>
          <t>13行 6列，源：12:00:00.123460 备：12:30:45.12300</t>
        </is>
      </c>
      <c r="EO117" t="inlineStr">
        <is>
          <t>14行 1列，源：00:00:01 备：09:12:34</t>
        </is>
      </c>
      <c r="EQ117" t="inlineStr">
        <is>
          <t>7行 11列，源：None 备：</t>
        </is>
      </c>
      <c r="EZ117" t="inlineStr">
        <is>
          <t>7行 11列，源：None 备：</t>
        </is>
      </c>
      <c r="FD117" t="inlineStr">
        <is>
          <t>7行 11列，源：None 备：</t>
        </is>
      </c>
      <c r="FE117" t="inlineStr">
        <is>
          <t>12行 7列，源：1971-05-11 00:00:00.000000 +14:00 备：1999-05-16 01:30:45.123457 +10:15</t>
        </is>
      </c>
    </row>
    <row r="118">
      <c r="B118" t="inlineStr">
        <is>
          <t>YES</t>
        </is>
      </c>
      <c r="C118" t="inlineStr">
        <is>
          <t>NULL</t>
        </is>
      </c>
      <c r="D118" t="inlineStr">
        <is>
          <t>NULL</t>
        </is>
      </c>
      <c r="E118" t="inlineStr">
        <is>
          <t>NULL</t>
        </is>
      </c>
      <c r="F118" t="inlineStr">
        <is>
          <t>NULL</t>
        </is>
      </c>
      <c r="G118" t="inlineStr">
        <is>
          <t>NULL</t>
        </is>
      </c>
      <c r="H118" t="inlineStr">
        <is>
          <t>NULL</t>
        </is>
      </c>
      <c r="I118" t="inlineStr">
        <is>
          <t>YES!PK__info_sdt__3213E83FDAC83582</t>
        </is>
      </c>
      <c r="J118" t="inlineStr">
        <is>
          <t>YES! 主键相关索引</t>
        </is>
      </c>
      <c r="K118" t="inlineStr">
        <is>
          <t xml:space="preserve"> NO!  	 id列源备映射错误，源端为int None位	期望更改为text	实际备端为int None位</t>
        </is>
      </c>
      <c r="AT118" t="inlineStr">
        <is>
          <t>9行 12列，源：None 备：</t>
        </is>
      </c>
      <c r="AX118" t="inlineStr">
        <is>
          <t>58行 1列，源：1998-05-05 23:59:59.997000 备：2068-05-11 14:30:30.000</t>
        </is>
      </c>
      <c r="BA118" t="inlineStr">
        <is>
          <t>9行 10列，源：None 备：</t>
        </is>
      </c>
      <c r="BM118" t="inlineStr">
        <is>
          <t>14行 1列，源：0001-01-01 00:00:00 备：2026-04-17 17:17:25</t>
        </is>
      </c>
      <c r="BO118" t="inlineStr">
        <is>
          <t>7行 19列，源：False 备：1</t>
        </is>
      </c>
      <c r="BQ118" t="inlineStr">
        <is>
          <t>13行 2列，源：9999-12-31 23:59:59.900000 备：0001-01-01 00:00:00.0</t>
        </is>
      </c>
      <c r="BR118" t="inlineStr">
        <is>
          <t>7行 7列，源：None 备：</t>
        </is>
      </c>
      <c r="BT118"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8" t="inlineStr">
        <is>
          <t>29行 1列，源：b' ' 备：42</t>
        </is>
      </c>
      <c r="CD118" t="inlineStr">
        <is>
          <t>12行 8列，源：1971-05-11 00:00:00.0000001 +14:00 备：1999-05-16 01:30:45.1234567 +10:15</t>
        </is>
      </c>
      <c r="CF118" t="inlineStr">
        <is>
          <t>12行 8列，源：1971-05-11 00:00:00.0000001 +14:00 备：2003-11-05 02:00:00.0000000 -05:10</t>
        </is>
      </c>
      <c r="CG118" t="inlineStr">
        <is>
          <t>12行 8列，源：1971-05-11 00:00:00.0000001 +14:00 备：1999-05-16 01:30:45.1234567 +10:15</t>
        </is>
      </c>
      <c r="CJ118" t="inlineStr">
        <is>
          <t>16行 4列，源：9999-12-31 23:59:59.999 +00:00 备：2026-04-17 17:18:31.537 +08:00</t>
        </is>
      </c>
      <c r="CW118" t="inlineStr">
        <is>
          <t>8行 9列，源：None 备：</t>
        </is>
      </c>
      <c r="DJ118" t="inlineStr">
        <is>
          <t>7行 16列，源：nan 备：</t>
        </is>
      </c>
      <c r="DR118" t="inlineStr">
        <is>
          <t>13行 7列，源：None 备：12:30:45.123000</t>
        </is>
      </c>
      <c r="DT118" t="inlineStr">
        <is>
          <t>15行 1列，源：12:00:00 备：12:30:45</t>
        </is>
      </c>
      <c r="DV118"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8" t="inlineStr">
        <is>
          <t>13行 7列，源：None 备：12:30:45.123000</t>
        </is>
      </c>
      <c r="EC118" t="inlineStr">
        <is>
          <t>29行 1列，源：b' ' 备：42</t>
        </is>
      </c>
      <c r="EF118" t="inlineStr">
        <is>
          <t>7行 12列，源：None 备：</t>
        </is>
      </c>
      <c r="EK118" t="inlineStr">
        <is>
          <t>13行 7列，源：None 备：12:30:45.123000</t>
        </is>
      </c>
      <c r="EO118" t="inlineStr">
        <is>
          <t>14行 2列，源：05:44:11.100000 备：12:30:45.1</t>
        </is>
      </c>
      <c r="EQ118" t="inlineStr">
        <is>
          <t>7行 12列，源：None 备：</t>
        </is>
      </c>
      <c r="EZ118" t="inlineStr">
        <is>
          <t>7行 12列，源：None 备：</t>
        </is>
      </c>
      <c r="FD118" t="inlineStr">
        <is>
          <t>7行 12列，源：None 备：</t>
        </is>
      </c>
      <c r="FE118" t="inlineStr">
        <is>
          <t>12行 8列，源：1971-05-11 00:00:00.0000001 +14:00 备：1999-05-16 01:30:45.1234567 +10:15</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 xml:space="preserve"> NO!  	 c_sdt列源备映射错误，源端为smalldatetime None位	期望更改为text	实际备端为smalldatetime None位</t>
        </is>
      </c>
      <c r="AT119" t="inlineStr">
        <is>
          <t>9行 13列，源：None 备：</t>
        </is>
      </c>
      <c r="AX119" t="inlineStr">
        <is>
          <t>59行 0列，源：163 备：59</t>
        </is>
      </c>
      <c r="BA119" t="inlineStr">
        <is>
          <t>9行 11列，源：None 备：</t>
        </is>
      </c>
      <c r="BM119" t="inlineStr">
        <is>
          <t>14行 2列，源：0001-01-01 00:00:00 备：2026-04-17 17:17:24.6</t>
        </is>
      </c>
      <c r="BO119" t="inlineStr">
        <is>
          <t>8行 0列，源：18 备：19</t>
        </is>
      </c>
      <c r="BQ119" t="inlineStr">
        <is>
          <t>13行 3列，源：9999-12-31 23:59:59.990000 备：0001-01-01 00:00:00.00</t>
        </is>
      </c>
      <c r="BR119" t="inlineStr">
        <is>
          <t>7行 8列，源：None 备：</t>
        </is>
      </c>
      <c r="BT119" t="inlineStr">
        <is>
          <t>21行 0列，源：73 备：71</t>
        </is>
      </c>
      <c r="BX119" t="inlineStr">
        <is>
          <t>29行 2列，源：b'                    ' 备：C9CFBAA3D3A2B7BDC8EDBCFEB9C9B7DDB9ABCBBE</t>
        </is>
      </c>
      <c r="CF119" t="inlineStr">
        <is>
          <t>13行 0列，源：21 备：132</t>
        </is>
      </c>
      <c r="CJ119" t="inlineStr">
        <is>
          <t>16行 5列，源：9999-12-31 23:59:59.9999 +00:00 备：2026-04-17 17:18:31.5370 +08:00</t>
        </is>
      </c>
      <c r="CW119" t="inlineStr">
        <is>
          <t>8行 10列，源：None 备：</t>
        </is>
      </c>
      <c r="DJ119" t="inlineStr">
        <is>
          <t>7行 19列，源：None 备：</t>
        </is>
      </c>
      <c r="DR119" t="inlineStr">
        <is>
          <t>13行 8列，源：12:00:00.123456 备：12:30:45.1230000</t>
        </is>
      </c>
      <c r="DT119" t="inlineStr">
        <is>
          <t>15行 2列，源：None 备：12:30:45.1</t>
        </is>
      </c>
      <c r="DV119" t="inlineStr">
        <is>
          <t>21行 0列，源：73 备：71</t>
        </is>
      </c>
      <c r="EB119" t="inlineStr">
        <is>
          <t>13行 8列，源：12:00:00.123456 备：12:30:45.1230000</t>
        </is>
      </c>
      <c r="EC119" t="inlineStr">
        <is>
          <t>29行 2列，源：b'          ' 备：C9CFBAA3D3A2B7BDC8EDBCFEB9C9B7DDB9ABCBBE</t>
        </is>
      </c>
      <c r="EF119" t="inlineStr">
        <is>
          <t>7行 13列，源：None 备：</t>
        </is>
      </c>
      <c r="EK119" t="inlineStr">
        <is>
          <t>13行 8列，源：12:00:00.123456 备：12:30:45.1230000</t>
        </is>
      </c>
      <c r="EO119" t="inlineStr">
        <is>
          <t>14行 3列，源：00:00:01.120000 备：09:12:34.12</t>
        </is>
      </c>
      <c r="EQ119" t="inlineStr">
        <is>
          <t>7行 13列，源：None 备：</t>
        </is>
      </c>
      <c r="EZ119" t="inlineStr">
        <is>
          <t>7行 13列，源：None 备：</t>
        </is>
      </c>
      <c r="FD119" t="inlineStr">
        <is>
          <t>7行 13列，源：None 备：</t>
        </is>
      </c>
    </row>
    <row r="120">
      <c r="A120" t="inlineStr">
        <is>
          <t>info_varbinary_max_dml_single_pk_urp</t>
        </is>
      </c>
      <c r="K120" t="inlineStr">
        <is>
          <t>[0;34m info_varbinary_max_dml_single_pk_urp [0m源备字段数相同，源端字段：4 	备端字段4</t>
        </is>
      </c>
      <c r="W120" s="16">
        <f>HYPERLINK("#2026041723hbase1!AS2","NO 源备存在差异，共12个")</f>
        <v/>
      </c>
      <c r="X120">
        <f>A120</f>
        <v/>
      </c>
      <c r="AT120" t="inlineStr">
        <is>
          <t>9行 14列，源：None 备：</t>
        </is>
      </c>
      <c r="AX120" t="inlineStr">
        <is>
          <t>59行 1列，源：1999-06-06 23:59:59.997000 备：1981-05-11 14:30:59.000</t>
        </is>
      </c>
      <c r="BA120" t="inlineStr">
        <is>
          <t>9行 12列，源：None 备：</t>
        </is>
      </c>
      <c r="BM120" t="inlineStr">
        <is>
          <t>14行 3列，源：0001-01-01 00:00:00 备：2026-04-17 17:17:24.63</t>
        </is>
      </c>
      <c r="BO120" t="inlineStr">
        <is>
          <t>8行 1列，源：nan 备：</t>
        </is>
      </c>
      <c r="BQ120" t="inlineStr">
        <is>
          <t>13行 4列，源：9999-12-31 23:59:59.999000 备：0001-01-01 00:00:00.000</t>
        </is>
      </c>
      <c r="BR120" t="inlineStr">
        <is>
          <t>7行 10列，源：None 备：</t>
        </is>
      </c>
      <c r="BT120" t="inlineStr">
        <is>
          <t>21行 1列，源：A 备：</t>
        </is>
      </c>
      <c r="BX12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0" t="inlineStr">
        <is>
          <t>13行 1列，源：None 备：2025-05-12 00:00:00 -14:00</t>
        </is>
      </c>
      <c r="CJ120" t="inlineStr">
        <is>
          <t>16行 6列，源：9999-12-31 23:59:59.99999 +00:00 备：2026-04-17 17:18:31.53698 +08:00</t>
        </is>
      </c>
      <c r="CW120" t="inlineStr">
        <is>
          <t>8行 11列，源：None 备：</t>
        </is>
      </c>
      <c r="DJ120" t="inlineStr">
        <is>
          <t>8行 0列，源：13 备：18</t>
        </is>
      </c>
      <c r="DR120" t="inlineStr">
        <is>
          <t>14行 0列，源：15 备：8</t>
        </is>
      </c>
      <c r="DT120" t="inlineStr">
        <is>
          <t>15行 3列，源：12:00:00.120000 备：12:30:45.10</t>
        </is>
      </c>
      <c r="DV120" t="inlineStr">
        <is>
          <t>21行 1列，源：A 备：</t>
        </is>
      </c>
      <c r="EB120" t="inlineStr">
        <is>
          <t>14行 0列，源：15 备：8</t>
        </is>
      </c>
      <c r="EC12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0" t="inlineStr">
        <is>
          <t>7行 14列，源：None 备：</t>
        </is>
      </c>
      <c r="EK120" t="inlineStr">
        <is>
          <t>14行 0列，源：15 备：58</t>
        </is>
      </c>
      <c r="EO120" t="inlineStr">
        <is>
          <t>14行 4列，源：05:44:11.123000 备：12:30:45.123</t>
        </is>
      </c>
      <c r="EQ120" t="inlineStr">
        <is>
          <t>7行 14列，源：None 备：</t>
        </is>
      </c>
      <c r="EZ120" t="inlineStr">
        <is>
          <t>7行 14列，源：None 备：</t>
        </is>
      </c>
      <c r="FD120" t="inlineStr">
        <is>
          <t>7行 14列，源：None 备：</t>
        </is>
      </c>
    </row>
    <row r="121">
      <c r="B121" t="inlineStr">
        <is>
          <t>YES</t>
        </is>
      </c>
      <c r="C121" t="inlineStr">
        <is>
          <t>NULL</t>
        </is>
      </c>
      <c r="D121" t="inlineStr">
        <is>
          <t>NULL</t>
        </is>
      </c>
      <c r="E121" t="inlineStr">
        <is>
          <t>NULL</t>
        </is>
      </c>
      <c r="F121" t="inlineStr">
        <is>
          <t>NULL</t>
        </is>
      </c>
      <c r="G121" t="inlineStr">
        <is>
          <t>NULL</t>
        </is>
      </c>
      <c r="H121" t="inlineStr">
        <is>
          <t>NULL</t>
        </is>
      </c>
      <c r="I121" t="inlineStr">
        <is>
          <t>YES!PK__info_var__3213E83FA98CE901</t>
        </is>
      </c>
      <c r="J121" t="inlineStr">
        <is>
          <t>YES! 主键相关索引</t>
        </is>
      </c>
      <c r="K121" t="inlineStr">
        <is>
          <t xml:space="preserve"> NO!  	 id列源备映射错误，源端为int None位	期望更改为text	实际备端为int None位</t>
        </is>
      </c>
      <c r="AT121" t="inlineStr">
        <is>
          <t>9行 15列，源：1.23456789012345e-30 备：0.0000000000000</t>
        </is>
      </c>
      <c r="AX121" t="inlineStr">
        <is>
          <t>60行 0列，源：164 备：6</t>
        </is>
      </c>
      <c r="BA121" t="inlineStr">
        <is>
          <t>9行 13列，源：None 备：</t>
        </is>
      </c>
      <c r="BM121" t="inlineStr">
        <is>
          <t>14行 4列，源：0001-01-01 00:00:00 备：2026-04-17 17:17:24.631</t>
        </is>
      </c>
      <c r="BO121" t="inlineStr">
        <is>
          <t>8行 2列，源：nan 备：</t>
        </is>
      </c>
      <c r="BQ121" t="inlineStr">
        <is>
          <t>13行 5列，源：9999-12-31 23:59:59.999900 备：0001-01-01 00:00:00.0000</t>
        </is>
      </c>
      <c r="BR121" t="inlineStr">
        <is>
          <t>7行 11列，源：None 备：</t>
        </is>
      </c>
      <c r="BT121" t="inlineStr">
        <is>
          <t>21行 1列，源：A 备：</t>
        </is>
      </c>
      <c r="BX121" t="inlineStr">
        <is>
          <t>30行 0列，源：125 备：79</t>
        </is>
      </c>
      <c r="CF121" t="inlineStr">
        <is>
          <t>13行 2列，源：None 备：2025-05-12 00:00:00.0 -14:00</t>
        </is>
      </c>
      <c r="CJ121" t="inlineStr">
        <is>
          <t>16行 7列，源：9999-12-31 23:59:59.999999 +00:00 备：2026-04-17 17:18:31.536981 +08:00</t>
        </is>
      </c>
      <c r="CW121" t="inlineStr">
        <is>
          <t>8行 12列，源：None 备：</t>
        </is>
      </c>
      <c r="DJ121" t="inlineStr">
        <is>
          <t>8行 1列，源：nan 备：</t>
        </is>
      </c>
      <c r="DR121" t="inlineStr">
        <is>
          <t>14行 1列，源：00:00:01 备：12:30:45</t>
        </is>
      </c>
      <c r="DT121" t="inlineStr">
        <is>
          <t>15行 4列，源：None 备：12:30:45.100</t>
        </is>
      </c>
      <c r="DV121" t="inlineStr">
        <is>
          <t>21行 1列，源：A 备：</t>
        </is>
      </c>
      <c r="EB121" t="inlineStr">
        <is>
          <t>14行 1列，源：00:00:01 备：12:30:45</t>
        </is>
      </c>
      <c r="EC121" t="inlineStr">
        <is>
          <t>30行 0列，源：125 备：79</t>
        </is>
      </c>
      <c r="EF121" t="inlineStr">
        <is>
          <t>7行 15列，源：nan 备：123456789000000002003480098325095514112.0000000000000</t>
        </is>
      </c>
      <c r="EK121" t="inlineStr">
        <is>
          <t>14行 1列，源：00:00:01 备：12:30:45</t>
        </is>
      </c>
      <c r="EO121" t="inlineStr">
        <is>
          <t>14行 5列，源：00:00:01.123500 备：09:12:34.1235</t>
        </is>
      </c>
      <c r="EQ121" t="inlineStr">
        <is>
          <t>7行 15列，源：nan 备：</t>
        </is>
      </c>
      <c r="EZ121" t="inlineStr">
        <is>
          <t>7行 15列，源：nan 备：123456789000000002003480098325095514112.0000000000000</t>
        </is>
      </c>
      <c r="FD121" t="inlineStr">
        <is>
          <t>7行 15列，源：nan 备：</t>
        </is>
      </c>
    </row>
    <row r="122">
      <c r="B122" t="inlineStr">
        <is>
          <t>NULL</t>
        </is>
      </c>
      <c r="C122" t="inlineStr">
        <is>
          <t>NULL</t>
        </is>
      </c>
      <c r="D122" t="inlineStr">
        <is>
          <t>NULL</t>
        </is>
      </c>
      <c r="E122" t="inlineStr">
        <is>
          <t>NULL</t>
        </is>
      </c>
      <c r="F122" t="inlineStr">
        <is>
          <t>NULL</t>
        </is>
      </c>
      <c r="G122" t="inlineStr">
        <is>
          <t>NULL</t>
        </is>
      </c>
      <c r="H122" t="inlineStr">
        <is>
          <t>NULL</t>
        </is>
      </c>
      <c r="I122" t="inlineStr">
        <is>
          <t>NULL</t>
        </is>
      </c>
      <c r="J122" t="inlineStr">
        <is>
          <t>NULL</t>
        </is>
      </c>
      <c r="K122" t="inlineStr">
        <is>
          <t xml:space="preserve"> NO!  	 c_varbinary_max1列源备映射错误，源端为varbinary -1位	期望更改为text	实际备端为varbinary -1位</t>
        </is>
      </c>
      <c r="AT122" t="inlineStr">
        <is>
          <t>9行 16列，源：1.2345669834560371e-20 备：0.000000</t>
        </is>
      </c>
      <c r="AX122" t="inlineStr">
        <is>
          <t>60行 1列，源：2000-05-01 23:59:59.993000 备：2020-02-29 19:27:31.123</t>
        </is>
      </c>
      <c r="BA122" t="inlineStr">
        <is>
          <t>9行 14列，源：None 备：</t>
        </is>
      </c>
      <c r="BM122" t="inlineStr">
        <is>
          <t>14行 5列，源：0001-01-01 00:00:00 备：2026-04-17 17:17:24.6306</t>
        </is>
      </c>
      <c r="BO122" t="inlineStr">
        <is>
          <t>8行 3列，源：nan 备：</t>
        </is>
      </c>
      <c r="BQ122" t="inlineStr">
        <is>
          <t>13行 6列，源：9999-12-31 23:59:59.999990 备：0001-01-01 00:00:00.00000</t>
        </is>
      </c>
      <c r="BR122" t="inlineStr">
        <is>
          <t>7行 12列，源：None 备：</t>
        </is>
      </c>
      <c r="BT122" t="inlineStr">
        <is>
          <t>21行 2列，源：THIS IS A TESTCASEYF 备：</t>
        </is>
      </c>
      <c r="BX122" t="inlineStr">
        <is>
          <t>30行 1列，源：b'A' 备：2A</t>
        </is>
      </c>
      <c r="CF122" t="inlineStr">
        <is>
          <t>13行 3列，源：None 备：2025-05-12 00:00:00.00 -14:00</t>
        </is>
      </c>
      <c r="CJ122" t="inlineStr">
        <is>
          <t>16行 8列，源：9999-12-31 23:59:59.9999999 +00:00 备：2026-04-17 17:18:31.5369809 +08:00</t>
        </is>
      </c>
      <c r="CW122" t="inlineStr">
        <is>
          <t>8行 13列，源：None 备：</t>
        </is>
      </c>
      <c r="DJ122" t="inlineStr">
        <is>
          <t>8行 2列，源：nan 备：</t>
        </is>
      </c>
      <c r="DR122" t="inlineStr">
        <is>
          <t>14行 2列，源：None 备：12:30:45.1</t>
        </is>
      </c>
      <c r="DT122" t="inlineStr">
        <is>
          <t>15行 5列，源：12:00:00.123500 备：12:30:45.1000</t>
        </is>
      </c>
      <c r="DV122" t="inlineStr">
        <is>
          <t>21行 2列，源：THIS IS A TESTCASEYF 备：</t>
        </is>
      </c>
      <c r="EB122" t="inlineStr">
        <is>
          <t>14行 2列，源：None 备：12:30:45.1</t>
        </is>
      </c>
      <c r="EC122" t="inlineStr">
        <is>
          <t>30行 1列，源：b'A' 备：2A</t>
        </is>
      </c>
      <c r="EF122" t="inlineStr">
        <is>
          <t>7行 16列，源：nan 备：340282306073709652508363335590014353408.000000</t>
        </is>
      </c>
      <c r="EK122" t="inlineStr">
        <is>
          <t>14行 2列，源：None 备：12:30:45.1</t>
        </is>
      </c>
      <c r="EO122" t="inlineStr">
        <is>
          <t>14行 6列，源：05:44:11.123460 备：12:30:45.12340</t>
        </is>
      </c>
      <c r="EQ122" t="inlineStr">
        <is>
          <t>7行 16列，源：nan 备：</t>
        </is>
      </c>
      <c r="EZ122" t="inlineStr">
        <is>
          <t>7行 16列，源：nan 备：340282306073709652508363335590014353408.000000</t>
        </is>
      </c>
      <c r="FD122" t="inlineStr">
        <is>
          <t>7行 16列，源：nan 备：</t>
        </is>
      </c>
    </row>
    <row r="123">
      <c r="B123" t="inlineStr">
        <is>
          <t>NULL</t>
        </is>
      </c>
      <c r="C123" t="inlineStr">
        <is>
          <t>NULL</t>
        </is>
      </c>
      <c r="D123" t="inlineStr">
        <is>
          <t>NULL</t>
        </is>
      </c>
      <c r="E123" t="inlineStr">
        <is>
          <t>NULL</t>
        </is>
      </c>
      <c r="F123" t="inlineStr">
        <is>
          <t>NULL</t>
        </is>
      </c>
      <c r="G123" t="inlineStr">
        <is>
          <t>NULL</t>
        </is>
      </c>
      <c r="H123" t="inlineStr">
        <is>
          <t>NULL</t>
        </is>
      </c>
      <c r="I123" t="inlineStr">
        <is>
          <t>NULL</t>
        </is>
      </c>
      <c r="J123" t="inlineStr">
        <is>
          <t>NULL</t>
        </is>
      </c>
      <c r="K123" t="inlineStr">
        <is>
          <t xml:space="preserve"> NO!  	 c_varbinary_max2列源备映射错误，源端为varbinary -1位	期望更改为text	实际备端为varbinary -1位</t>
        </is>
      </c>
      <c r="AT123" t="inlineStr">
        <is>
          <t>9行 18列，源：None 备：0.0001</t>
        </is>
      </c>
      <c r="AX123" t="inlineStr">
        <is>
          <t>61行 0列，源：165 备：60</t>
        </is>
      </c>
      <c r="BA123" t="inlineStr">
        <is>
          <t>9行 15列，源：123.456789 备：0.0000000000000</t>
        </is>
      </c>
      <c r="BM123" t="inlineStr">
        <is>
          <t>14行 6列，源：0001-01-01 00:00:00 备：2026-04-17 17:17:24.63065</t>
        </is>
      </c>
      <c r="BO123" t="inlineStr">
        <is>
          <t>8行 4列，源：nan 备：</t>
        </is>
      </c>
      <c r="BQ123" t="inlineStr">
        <is>
          <t>13行 7列，源：9999-12-31 23:59:59.999999 备：0001-01-01 00:00:00.000000</t>
        </is>
      </c>
      <c r="BR123" t="inlineStr">
        <is>
          <t>7行 13列，源：None 备：</t>
        </is>
      </c>
      <c r="BT123" t="inlineStr">
        <is>
          <t>21行 2列，源：THIS IS A TESTCASEYF 备：</t>
        </is>
      </c>
      <c r="BX123" t="inlineStr">
        <is>
          <t>30行 2列，源：b'Variable length bina' 备：7E21402324255E262A5D00000000000000000000</t>
        </is>
      </c>
      <c r="CF123" t="inlineStr">
        <is>
          <t>13行 4列，源：None 备：2025-05-12 00:00:00.000 -14:00</t>
        </is>
      </c>
      <c r="CJ123" t="inlineStr">
        <is>
          <t>17行 0列，源：56 备：205</t>
        </is>
      </c>
      <c r="CW123" t="inlineStr">
        <is>
          <t>8行 14列，源：None 备：</t>
        </is>
      </c>
      <c r="DJ123" t="inlineStr">
        <is>
          <t>8行 3列，源：nan 备：</t>
        </is>
      </c>
      <c r="DR123" t="inlineStr">
        <is>
          <t>14行 3列，源：00:00:01.120000 备：12:30:45.12</t>
        </is>
      </c>
      <c r="DT123" t="inlineStr">
        <is>
          <t>15行 6列，源：None 备：12:30:45.10000</t>
        </is>
      </c>
      <c r="DV123" t="inlineStr">
        <is>
          <t>21行 2列，源：THIS IS A TESTCASEYF 备：</t>
        </is>
      </c>
      <c r="EB123" t="inlineStr">
        <is>
          <t>14行 3列，源：00:00:01.120000 备：12:30:45.12</t>
        </is>
      </c>
      <c r="EC123" t="inlineStr">
        <is>
          <t>30行 2列，源：b'Variable length bina' 备：7E21402324255E262A5D</t>
        </is>
      </c>
      <c r="EF123" t="inlineStr">
        <is>
          <t>7行 17列，源：None 备：123456.7890</t>
        </is>
      </c>
      <c r="EK123" t="inlineStr">
        <is>
          <t>14行 3列，源：00:00:01.120000 备：12:30:45.12</t>
        </is>
      </c>
      <c r="EO123" t="inlineStr">
        <is>
          <t>14行 7列，源：00:00:01.123457 备：09:12:34.123457</t>
        </is>
      </c>
      <c r="EQ123" t="inlineStr">
        <is>
          <t>7行 17列，源：None 备：</t>
        </is>
      </c>
      <c r="EZ123" t="inlineStr">
        <is>
          <t>7行 17列，源：None 备：123456.7890</t>
        </is>
      </c>
      <c r="FD123" t="inlineStr">
        <is>
          <t>7行 17列，源：None 备：</t>
        </is>
      </c>
    </row>
    <row r="124">
      <c r="B124" t="inlineStr">
        <is>
          <t>NULL</t>
        </is>
      </c>
      <c r="C124" t="inlineStr">
        <is>
          <t>NULL</t>
        </is>
      </c>
      <c r="D124" t="inlineStr">
        <is>
          <t>NULL</t>
        </is>
      </c>
      <c r="E124" t="inlineStr">
        <is>
          <t>NULL</t>
        </is>
      </c>
      <c r="F124" t="inlineStr">
        <is>
          <t>NULL</t>
        </is>
      </c>
      <c r="G124" t="inlineStr">
        <is>
          <t>NULL</t>
        </is>
      </c>
      <c r="H124" t="inlineStr">
        <is>
          <t>NULL</t>
        </is>
      </c>
      <c r="I124" t="inlineStr">
        <is>
          <t>NULL</t>
        </is>
      </c>
      <c r="J124" t="inlineStr">
        <is>
          <t>NULL</t>
        </is>
      </c>
      <c r="K124" t="inlineStr">
        <is>
          <t xml:space="preserve"> NO!  	 c_image3列源备映射错误，源端为image 2147483647位	期望更改为text	实际备端为image 2147483647位</t>
        </is>
      </c>
      <c r="AT124" t="inlineStr">
        <is>
          <t>9行 19列，源：False 备：0</t>
        </is>
      </c>
      <c r="AX124" t="inlineStr">
        <is>
          <t>61行 1列，源：2001-04-09 23:59:59.993000 备：1996-03-03 23:59:59.997</t>
        </is>
      </c>
      <c r="BA124" t="inlineStr">
        <is>
          <t>9行 16列，源：1.2345669834560371e-20 备：0.000000</t>
        </is>
      </c>
      <c r="BM124" t="inlineStr">
        <is>
          <t>14行 7列，源：0001-01-01 00:00:00 备：2026-04-17 17:17:24.630647</t>
        </is>
      </c>
      <c r="BO124" t="inlineStr">
        <is>
          <t>8行 5列，源：None 备：</t>
        </is>
      </c>
      <c r="BQ124" t="inlineStr">
        <is>
          <t>13行 8列，源：9999-12-31 23:59:59.999999 备：0001-01-01 00:00:00.0000000</t>
        </is>
      </c>
      <c r="BR124" t="inlineStr">
        <is>
          <t>7行 14列，源：None 备：</t>
        </is>
      </c>
      <c r="BT124"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4"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24" t="inlineStr">
        <is>
          <t>13行 5列，源：None 备：2025-05-12 00:00:00.0000 -14:00</t>
        </is>
      </c>
      <c r="CJ124" t="inlineStr">
        <is>
          <t>17行 1列，源：2063-05-11 10:30:45 -04:00 备：9999-12-31 23:59:59 +00:00</t>
        </is>
      </c>
      <c r="CW124" t="inlineStr">
        <is>
          <t>8行 15列，源：nan 备：</t>
        </is>
      </c>
      <c r="DJ124" t="inlineStr">
        <is>
          <t>8行 4列，源：nan 备：</t>
        </is>
      </c>
      <c r="DR124" t="inlineStr">
        <is>
          <t>14行 4列，源：None 备：12:30:45.123</t>
        </is>
      </c>
      <c r="DT124" t="inlineStr">
        <is>
          <t>15行 7列，源：12:00:00.123457 备：12:30:45.100000</t>
        </is>
      </c>
      <c r="DV124"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4" t="inlineStr">
        <is>
          <t>14行 4列，源：None 备：12:30:45.123</t>
        </is>
      </c>
      <c r="EC124"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24" t="inlineStr">
        <is>
          <t>7行 18列，源：None 备：1234.5678</t>
        </is>
      </c>
      <c r="EK124" t="inlineStr">
        <is>
          <t>14行 4列，源：None 备：12:30:45.123</t>
        </is>
      </c>
      <c r="EO124" t="inlineStr">
        <is>
          <t>14行 8列，源：05:44:11.123456 备：12:30:45.1234000</t>
        </is>
      </c>
      <c r="EQ124" t="inlineStr">
        <is>
          <t>7行 18列，源：None 备：</t>
        </is>
      </c>
      <c r="EZ124" t="inlineStr">
        <is>
          <t>7行 18列，源：None 备：1234.5678</t>
        </is>
      </c>
      <c r="FD124" t="inlineStr">
        <is>
          <t>7行 18列，源：None 备：</t>
        </is>
      </c>
    </row>
    <row r="125">
      <c r="A125" t="inlineStr">
        <is>
          <t>info_int_dml_batch1_pk_urp1</t>
        </is>
      </c>
      <c r="K125" t="inlineStr">
        <is>
          <t>[0;34m info_int_dml_batch1_pk_urp1 [0m源备字段数相同，源端字段：20 	备端字段20</t>
        </is>
      </c>
      <c r="W125" s="16">
        <f>HYPERLINK("#2026041723hbase1!AT2","NO 源备存在差异，共235个")</f>
        <v/>
      </c>
      <c r="X125">
        <f>A125</f>
        <v/>
      </c>
      <c r="AT125" t="inlineStr">
        <is>
          <t>10行 0列，源：11 备：19</t>
        </is>
      </c>
      <c r="AX125" t="inlineStr">
        <is>
          <t>62行 0列，源：166 备：61</t>
        </is>
      </c>
      <c r="BA125" t="inlineStr">
        <is>
          <t>9行 18列，源：None 备：0.0001</t>
        </is>
      </c>
      <c r="BM125" t="inlineStr">
        <is>
          <t>14行 8列，源：0001-01-01 00:00:00 备：2026-04-17 17:17:24.6306467</t>
        </is>
      </c>
      <c r="BO125" t="inlineStr">
        <is>
          <t>8行 6列，源：None 备：</t>
        </is>
      </c>
      <c r="BQ125" t="inlineStr">
        <is>
          <t>14行 0列，源：106 备：55</t>
        </is>
      </c>
      <c r="BR125" t="inlineStr">
        <is>
          <t>7行 15列，源：123.456789 备：123456789000000002003480098325095514112.0000000000000</t>
        </is>
      </c>
      <c r="BT125"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5" t="inlineStr">
        <is>
          <t>31行 0列，源：126 备：8</t>
        </is>
      </c>
      <c r="CF125" t="inlineStr">
        <is>
          <t>13行 6列，源：None 备：2025-05-12 00:00:00.00000 -14:00</t>
        </is>
      </c>
      <c r="CJ125" t="inlineStr">
        <is>
          <t>17行 2列，源：2063-05-11 10:30:45.1 -04:00 备：9999-12-31 23:59:59.9 +00:00</t>
        </is>
      </c>
      <c r="CW125" t="inlineStr">
        <is>
          <t>8行 16列，源：nan 备：</t>
        </is>
      </c>
      <c r="DJ125" t="inlineStr">
        <is>
          <t>8行 5列，源：None 备：</t>
        </is>
      </c>
      <c r="DR125" t="inlineStr">
        <is>
          <t>14行 5列，源：00:00:01.123500 备：12:30:45.1234</t>
        </is>
      </c>
      <c r="DT125" t="inlineStr">
        <is>
          <t>15行 8列，源：None 备：12:30:45.1000000</t>
        </is>
      </c>
      <c r="DV125"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5" t="inlineStr">
        <is>
          <t>14行 5列，源：00:00:01.123500 备：12:30:45.1234</t>
        </is>
      </c>
      <c r="EC125" t="inlineStr">
        <is>
          <t>31行 0列，源：126 备：8</t>
        </is>
      </c>
      <c r="EF125" t="inlineStr">
        <is>
          <t>7行 19列，源：None 备：1</t>
        </is>
      </c>
      <c r="EK125" t="inlineStr">
        <is>
          <t>14行 5列，源：00:00:01.123500 备：12:30:45.1234</t>
        </is>
      </c>
      <c r="EO125" t="inlineStr">
        <is>
          <t>15行 0列，源：16 备：9</t>
        </is>
      </c>
      <c r="EQ125" t="inlineStr">
        <is>
          <t>7行 19列，源：None 备：</t>
        </is>
      </c>
      <c r="EZ125" t="inlineStr">
        <is>
          <t>7行 19列，源：None 备：1</t>
        </is>
      </c>
      <c r="FD125" t="inlineStr">
        <is>
          <t>7行 19列，源：None 备：</t>
        </is>
      </c>
    </row>
    <row r="126">
      <c r="B126" t="inlineStr">
        <is>
          <t>YES</t>
        </is>
      </c>
      <c r="C126" t="inlineStr">
        <is>
          <t>NULL</t>
        </is>
      </c>
      <c r="D126" t="inlineStr">
        <is>
          <t>NULL</t>
        </is>
      </c>
      <c r="E126" t="inlineStr">
        <is>
          <t>NULL</t>
        </is>
      </c>
      <c r="F126" t="inlineStr">
        <is>
          <t>NULL</t>
        </is>
      </c>
      <c r="G126" t="inlineStr">
        <is>
          <t>NULL</t>
        </is>
      </c>
      <c r="H126" t="inlineStr">
        <is>
          <t>NULL</t>
        </is>
      </c>
      <c r="I126" t="inlineStr">
        <is>
          <t>YES!PK__info_int__3213E83FDA761113</t>
        </is>
      </c>
      <c r="J126" t="inlineStr">
        <is>
          <t>YES! 主键相关索引</t>
        </is>
      </c>
      <c r="K126" t="inlineStr">
        <is>
          <t xml:space="preserve"> NO!  	 id列源备映射错误，源端为int None位	期望更改为text	实际备端为int None位</t>
        </is>
      </c>
      <c r="AT126" t="inlineStr">
        <is>
          <t>10行 2列，源：20000.0 备：</t>
        </is>
      </c>
      <c r="AX126" t="inlineStr">
        <is>
          <t>62行 1列，源：2002-06-11 23:59:59.993000 备：1997-04-04 23:59:59.997</t>
        </is>
      </c>
      <c r="BA126" t="inlineStr">
        <is>
          <t>9行 19列，源：True 备：0</t>
        </is>
      </c>
      <c r="BM126" t="inlineStr">
        <is>
          <t>15行 0列，源：75 备：24</t>
        </is>
      </c>
      <c r="BO126" t="inlineStr">
        <is>
          <t>8行 7列，源：None 备：</t>
        </is>
      </c>
      <c r="BQ126" t="inlineStr">
        <is>
          <t>14行 1列，源：1945-05-11 14:30:45 备：9999-12-31 23:59:59</t>
        </is>
      </c>
      <c r="BR126" t="inlineStr">
        <is>
          <t>7行 16列，源：nan 备：340282306073709652508363335590014353408.000000</t>
        </is>
      </c>
      <c r="BT126" t="inlineStr">
        <is>
          <t>22行 0列，源：74 备：72</t>
        </is>
      </c>
      <c r="BX126" t="inlineStr">
        <is>
          <t>31行 1列，源：b'p' 备：42</t>
        </is>
      </c>
      <c r="CF126" t="inlineStr">
        <is>
          <t>13行 7列，源：None 备：2025-05-12 00:00:00.000000 -14:00</t>
        </is>
      </c>
      <c r="CJ126" t="inlineStr">
        <is>
          <t>17行 3列，源：2063-05-11 10:30:45.12 -04:00 备：9999-12-31 23:59:59.99 +00:00</t>
        </is>
      </c>
      <c r="CW126" t="inlineStr">
        <is>
          <t>8行 17列，源：None 备：-0.0100</t>
        </is>
      </c>
      <c r="DJ126" t="inlineStr">
        <is>
          <t>8行 6列，源：None 备：</t>
        </is>
      </c>
      <c r="DR126" t="inlineStr">
        <is>
          <t>14行 6列，源：None 备：12:30:45.12340</t>
        </is>
      </c>
      <c r="DT126" t="inlineStr">
        <is>
          <t>16行 0列，源：21 备：26</t>
        </is>
      </c>
      <c r="DV126" t="inlineStr">
        <is>
          <t>22行 0列，源：74 备：72</t>
        </is>
      </c>
      <c r="EB126" t="inlineStr">
        <is>
          <t>14行 6列，源：None 备：12:30:45.12340</t>
        </is>
      </c>
      <c r="EC126" t="inlineStr">
        <is>
          <t>31行 1列，源：b'\xa1' 备：42</t>
        </is>
      </c>
      <c r="EF126" t="inlineStr">
        <is>
          <t>8行 0列，源：9 备：17</t>
        </is>
      </c>
      <c r="EK126" t="inlineStr">
        <is>
          <t>14行 6列，源：None 备：12:30:45.12340</t>
        </is>
      </c>
      <c r="EO126" t="inlineStr">
        <is>
          <t>15行 1列，源：12:00:00 备：12:30:45</t>
        </is>
      </c>
      <c r="EQ126" t="inlineStr">
        <is>
          <t>8行 0列，源：9 备：107</t>
        </is>
      </c>
      <c r="EZ126" t="inlineStr">
        <is>
          <t>8行 0列，源：9 备：17</t>
        </is>
      </c>
      <c r="FD126" t="inlineStr">
        <is>
          <t>8行 0列，源：9 备：107</t>
        </is>
      </c>
    </row>
    <row r="127">
      <c r="B127" t="inlineStr">
        <is>
          <t>NULL</t>
        </is>
      </c>
      <c r="C127" t="inlineStr">
        <is>
          <t>NULL</t>
        </is>
      </c>
      <c r="D127" t="inlineStr">
        <is>
          <t>NULL</t>
        </is>
      </c>
      <c r="E127" t="inlineStr">
        <is>
          <t>NULL</t>
        </is>
      </c>
      <c r="F127" t="inlineStr">
        <is>
          <t>NULL</t>
        </is>
      </c>
      <c r="G127" t="inlineStr">
        <is>
          <t>NULL</t>
        </is>
      </c>
      <c r="H127" t="inlineStr">
        <is>
          <t>NULL</t>
        </is>
      </c>
      <c r="I127" t="inlineStr">
        <is>
          <t>NULL</t>
        </is>
      </c>
      <c r="J127" t="inlineStr">
        <is>
          <t>NULL</t>
        </is>
      </c>
      <c r="K127" t="inlineStr">
        <is>
          <t xml:space="preserve"> NO!  	 c_tinyint列源备映射错误，源端为tinyint None位	期望更改为text	实际备端为tinyint None位</t>
        </is>
      </c>
      <c r="AT127" t="inlineStr">
        <is>
          <t>10行 5列，源：None 备：</t>
        </is>
      </c>
      <c r="AX127" t="inlineStr">
        <is>
          <t>63行 0列，源：167 备：62</t>
        </is>
      </c>
      <c r="BA127" t="inlineStr">
        <is>
          <t>10行 0列，源：11 备：19</t>
        </is>
      </c>
      <c r="BM127" t="inlineStr">
        <is>
          <t>15行 1列，源：9999-12-31 23:59:59 备：0001-01-01 00:00:00</t>
        </is>
      </c>
      <c r="BO127" t="inlineStr">
        <is>
          <t>8行 8列，源：None 备：</t>
        </is>
      </c>
      <c r="BQ127" t="inlineStr">
        <is>
          <t>14行 2列，源：1945-05-11 14:30:45.100000 备：9999-12-31 23:59:59.9</t>
        </is>
      </c>
      <c r="BR127" t="inlineStr">
        <is>
          <t>7行 17列，源：None 备：123456.7890</t>
        </is>
      </c>
      <c r="BT127" t="inlineStr">
        <is>
          <t xml:space="preserve">22行 1列，源：6 备： </t>
        </is>
      </c>
      <c r="BX127" t="inlineStr">
        <is>
          <t>31行 2列，源：b'2s\x91\xb2\xca\xeb\xbb38{\xf9;\xc6\x13v/\x88l"\x82' 备：C9CFBAA3D3A2B7BDC8EDBCFEB9C9B7DDB9ABCBBE</t>
        </is>
      </c>
      <c r="CF127" t="inlineStr">
        <is>
          <t>13行 8列，源：None 备：2025-05-11 23:59:59.9999999 -14:00</t>
        </is>
      </c>
      <c r="CJ127" t="inlineStr">
        <is>
          <t>17行 4列，源：2063-05-11 10:30:45.123 -04:00 备：9999-12-31 23:59:59.999 +00:00</t>
        </is>
      </c>
      <c r="CW127" t="inlineStr">
        <is>
          <t>8行 18列，源：None 备：-0.0100</t>
        </is>
      </c>
      <c r="DJ127" t="inlineStr">
        <is>
          <t>8行 7列，源：None 备：</t>
        </is>
      </c>
      <c r="DR127" t="inlineStr">
        <is>
          <t>14行 7列，源：00:00:01.123457 备：12:30:45.123400</t>
        </is>
      </c>
      <c r="DT127" t="inlineStr">
        <is>
          <t>16行 1列，源：None 备：12:30:45</t>
        </is>
      </c>
      <c r="DV127" t="inlineStr">
        <is>
          <t>22行 1列，源：6 备：</t>
        </is>
      </c>
      <c r="EB127" t="inlineStr">
        <is>
          <t>14行 7列，源：00:00:01.123457 备：12:30:45.123400</t>
        </is>
      </c>
      <c r="EC127"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EF127" t="inlineStr">
        <is>
          <t>8行 1列，源：42.0 备：</t>
        </is>
      </c>
      <c r="EK127" t="inlineStr">
        <is>
          <t>14行 7列，源：00:00:01.123457 备：12:30:45.123400</t>
        </is>
      </c>
      <c r="EO127" t="inlineStr">
        <is>
          <t>15行 2列，源：05:44:11.100000 备：12:30:45.1</t>
        </is>
      </c>
      <c r="EQ127" t="inlineStr">
        <is>
          <t>8行 1列，源：42.0 备：</t>
        </is>
      </c>
      <c r="EZ127" t="inlineStr">
        <is>
          <t>8行 1列，源：42.0 备：</t>
        </is>
      </c>
      <c r="FD127" t="inlineStr">
        <is>
          <t>8行 1列，源：42.0 备：</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 xml:space="preserve"> NO!  	 c_smallint列源备映射错误，源端为smallint None位	期望更改为text	实际备端为smallint None位</t>
        </is>
      </c>
      <c r="AT128" t="inlineStr">
        <is>
          <t>10行 6列，源：None 备：</t>
        </is>
      </c>
      <c r="AX128" t="inlineStr">
        <is>
          <t>63行 1列，源：2003-11-04 23:59:59.990000 备：1998-05-05 23:59:59.997</t>
        </is>
      </c>
      <c r="BA128" t="inlineStr">
        <is>
          <t>10行 2列，源：0.0 备：0</t>
        </is>
      </c>
      <c r="BM128" t="inlineStr">
        <is>
          <t>15行 2列，源：9999-12-31 23:59:59.900000 备：0001-01-01 00:00:00.0</t>
        </is>
      </c>
      <c r="BO128" t="inlineStr">
        <is>
          <t>8行 9列，源：None 备：</t>
        </is>
      </c>
      <c r="BQ128" t="inlineStr">
        <is>
          <t>14行 3列，源：1945-05-11 14:30:45.120000 备：9999-12-31 23:59:59.99</t>
        </is>
      </c>
      <c r="BR128" t="inlineStr">
        <is>
          <t>7行 18列，源：None 备：1234.5678</t>
        </is>
      </c>
      <c r="BT128" t="inlineStr">
        <is>
          <t xml:space="preserve">22行 1列，源：6 备： </t>
        </is>
      </c>
      <c r="BX128"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8" t="inlineStr">
        <is>
          <t>14行 0列，源：22 备：133</t>
        </is>
      </c>
      <c r="CJ128" t="inlineStr">
        <is>
          <t>17行 5列，源：2063-05-11 10:30:45.1235 -04:00 备：9999-12-31 23:59:59.9999 +00:00</t>
        </is>
      </c>
      <c r="CW128" t="inlineStr">
        <is>
          <t>8行 19列，源：None 备：</t>
        </is>
      </c>
      <c r="DJ128" t="inlineStr">
        <is>
          <t>8行 8列，源：None 备：</t>
        </is>
      </c>
      <c r="DR128" t="inlineStr">
        <is>
          <t>14行 8列，源：None 备：12:30:45.1234000</t>
        </is>
      </c>
      <c r="DT128" t="inlineStr">
        <is>
          <t>16行 2列，源：None 备：12:30:45.1</t>
        </is>
      </c>
      <c r="DV128" t="inlineStr">
        <is>
          <t>22行 1列，源：6 备：</t>
        </is>
      </c>
      <c r="EB128" t="inlineStr">
        <is>
          <t>14行 8列，源：None 备：12:30:45.1234000</t>
        </is>
      </c>
      <c r="EC128"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8" t="inlineStr">
        <is>
          <t>8行 2列，源：12345.0 备：</t>
        </is>
      </c>
      <c r="EK128" t="inlineStr">
        <is>
          <t>14行 8列，源：None 备：12:30:45.1234000</t>
        </is>
      </c>
      <c r="EO128" t="inlineStr">
        <is>
          <t>15行 3列，源：12:00:00.120000 备：12:30:45.12</t>
        </is>
      </c>
      <c r="EQ128" t="inlineStr">
        <is>
          <t>8行 2列，源：12345.0 备：</t>
        </is>
      </c>
      <c r="EZ128" t="inlineStr">
        <is>
          <t>8行 2列，源：12345.0 备：</t>
        </is>
      </c>
      <c r="FD128" t="inlineStr">
        <is>
          <t>8行 2列，源：12345.0 备：</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 xml:space="preserve"> NO!  	 c_int列源备映射错误，源端为int None位	期望更改为text	实际备端为int None位</t>
        </is>
      </c>
      <c r="AT129" t="inlineStr">
        <is>
          <t>10行 7列，源：None 备：</t>
        </is>
      </c>
      <c r="AX129" t="inlineStr">
        <is>
          <t>64行 0列，源：168 备：63</t>
        </is>
      </c>
      <c r="BA129" t="inlineStr">
        <is>
          <t>10行 5列，源：None 备：99999</t>
        </is>
      </c>
      <c r="BM129" t="inlineStr">
        <is>
          <t>15行 3列，源：9999-12-31 23:59:59.990000 备：0001-01-01 00:00:00.00</t>
        </is>
      </c>
      <c r="BO129" t="inlineStr">
        <is>
          <t>8行 10列，源：None 备：</t>
        </is>
      </c>
      <c r="BQ129" t="inlineStr">
        <is>
          <t>14行 4列，源：1945-05-11 14:30:45.123000 备：9999-12-31 23:59:59.999</t>
        </is>
      </c>
      <c r="BR129" t="inlineStr">
        <is>
          <t>7行 19列，源：True 备：1</t>
        </is>
      </c>
      <c r="BT129" t="inlineStr">
        <is>
          <t xml:space="preserve">22行 2列，源：12345678901234567890 备：                    </t>
        </is>
      </c>
      <c r="BX129" t="inlineStr">
        <is>
          <t>32行 0列，源：127 备：80</t>
        </is>
      </c>
      <c r="CF129" t="inlineStr">
        <is>
          <t>14行 1列，源：1900-01-01 00:00:00 +00:00 备：1971-05-11 00:00:00 +14:00</t>
        </is>
      </c>
      <c r="CJ129" t="inlineStr">
        <is>
          <t>17行 6列，源：2063-05-11 10:30:45.12346 -04:00 备：9999-12-31 23:59:59.99999 +00:00</t>
        </is>
      </c>
      <c r="CW129" t="inlineStr">
        <is>
          <t>9行 0列，源：10 备：18</t>
        </is>
      </c>
      <c r="DJ129" t="inlineStr">
        <is>
          <t>8行 9列，源：None 备：</t>
        </is>
      </c>
      <c r="DR129" t="inlineStr">
        <is>
          <t>15行 0列，源：16 备：9</t>
        </is>
      </c>
      <c r="DT129" t="inlineStr">
        <is>
          <t>16行 3列，源：None 备：12:30:45.12</t>
        </is>
      </c>
      <c r="DV129" t="inlineStr">
        <is>
          <t>22行 2列，源：12345678901234567890 备：</t>
        </is>
      </c>
      <c r="EB129" t="inlineStr">
        <is>
          <t>15行 0列，源：16 备：9</t>
        </is>
      </c>
      <c r="EC129" t="inlineStr">
        <is>
          <t>32行 0列，源：127 备：80</t>
        </is>
      </c>
      <c r="EF129" t="inlineStr">
        <is>
          <t>8行 3列，源：123456789.0 备：</t>
        </is>
      </c>
      <c r="EK129" t="inlineStr">
        <is>
          <t>15行 0列，源：16 备：59</t>
        </is>
      </c>
      <c r="EO129" t="inlineStr">
        <is>
          <t>15行 4列，源：05:44:11.123000 备：12:30:45.123</t>
        </is>
      </c>
      <c r="EQ129" t="inlineStr">
        <is>
          <t>8行 3列，源：123456789.0 备：</t>
        </is>
      </c>
      <c r="EZ129" t="inlineStr">
        <is>
          <t>8行 3列，源：123456789.0 备：</t>
        </is>
      </c>
      <c r="FD129" t="inlineStr">
        <is>
          <t>8行 3列，源：123456789.0 备：</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 xml:space="preserve"> NO!  	 c_bigint列源备映射错误，源端为bigint None位	期望更改为text	实际备端为bigint None位</t>
        </is>
      </c>
      <c r="AT130" t="inlineStr">
        <is>
          <t>10行 8列，源：None 备：</t>
        </is>
      </c>
      <c r="AX130" t="inlineStr">
        <is>
          <t>64行 1列，源：2004-12-24 23:59:59.990000 备：1999-06-06 23:59:59.997</t>
        </is>
      </c>
      <c r="BA130" t="inlineStr">
        <is>
          <t>10行 6列，源：None 备：</t>
        </is>
      </c>
      <c r="BM130" t="inlineStr">
        <is>
          <t>15行 4列，源：9999-12-31 23:59:59.999000 备：0001-01-01 00:00:00.000</t>
        </is>
      </c>
      <c r="BO130" t="inlineStr">
        <is>
          <t>8行 11列，源：None 备：</t>
        </is>
      </c>
      <c r="BQ130" t="inlineStr">
        <is>
          <t>14行 5列，源：1945-05-11 14:30:45.123500 备：9999-12-31 23:59:59.9999</t>
        </is>
      </c>
      <c r="BR130" t="inlineStr">
        <is>
          <t>8行 0列，源：10 备：17</t>
        </is>
      </c>
      <c r="BT130" t="inlineStr">
        <is>
          <t xml:space="preserve">22行 2列，源：12345678901234567890 备：                    </t>
        </is>
      </c>
      <c r="BX130" t="inlineStr">
        <is>
          <t>32行 1列，源：b'T' 备：2A</t>
        </is>
      </c>
      <c r="CF130" t="inlineStr">
        <is>
          <t>14行 2列，源：1900-01-01 00:00:00.0 +00:00 备：1971-05-11 00:00:00.0 +14:00</t>
        </is>
      </c>
      <c r="CJ130" t="inlineStr">
        <is>
          <t>17行 7列，源：2063-05-11 10:30:45.123457 -04:00 备：9999-12-31 23:59:59.999999 +00:00</t>
        </is>
      </c>
      <c r="CW130" t="inlineStr">
        <is>
          <t>9行 1列，源：nan 备：</t>
        </is>
      </c>
      <c r="DJ130" t="inlineStr">
        <is>
          <t>8行 10列，源：None 备：</t>
        </is>
      </c>
      <c r="DR130" t="inlineStr">
        <is>
          <t>15行 1列，源：12:00:00 备：12:30:45</t>
        </is>
      </c>
      <c r="DT130" t="inlineStr">
        <is>
          <t>16行 4列，源：None 备：12:30:45.120</t>
        </is>
      </c>
      <c r="DV130" t="inlineStr">
        <is>
          <t>22行 2列，源：12345678901234567890 备：</t>
        </is>
      </c>
      <c r="EB130" t="inlineStr">
        <is>
          <t>15行 1列，源：12:00:00 备：12:30:45</t>
        </is>
      </c>
      <c r="EC130" t="inlineStr">
        <is>
          <t>32行 1列，源：b'T' 备：2A</t>
        </is>
      </c>
      <c r="EF130" t="inlineStr">
        <is>
          <t>8行 4列，源：123456789012345.0 备：</t>
        </is>
      </c>
      <c r="EK130" t="inlineStr">
        <is>
          <t>15行 1列，源：12:00:00 备：12:30:45</t>
        </is>
      </c>
      <c r="EO130" t="inlineStr">
        <is>
          <t>15行 5列，源：12:00:00.123500 备：12:30:45.1235</t>
        </is>
      </c>
      <c r="EQ130" t="inlineStr">
        <is>
          <t>8行 4列，源：123456789012345.0 备：</t>
        </is>
      </c>
      <c r="EZ130" t="inlineStr">
        <is>
          <t>8行 4列，源：123456789012345.0 备：</t>
        </is>
      </c>
      <c r="FD130" t="inlineStr">
        <is>
          <t>8行 4列，源：123456789012345.0 备：</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 xml:space="preserve"> NO!  	 c_decimal列源备映射错误，源端为decimal None位	期望更改为text	实际备端为decimal None位</t>
        </is>
      </c>
      <c r="AT131" t="inlineStr">
        <is>
          <t>10行 10列，源：None 备：</t>
        </is>
      </c>
      <c r="AX131" t="inlineStr">
        <is>
          <t>65行 0列，源：169 备：64</t>
        </is>
      </c>
      <c r="BA131" t="inlineStr">
        <is>
          <t>10行 7列，源：None 备：</t>
        </is>
      </c>
      <c r="BM131" t="inlineStr">
        <is>
          <t>15行 5列，源：9999-12-31 23:59:59.999900 备：0001-01-01 00:00:00.0000</t>
        </is>
      </c>
      <c r="BO131" t="inlineStr">
        <is>
          <t>8行 12列，源：None 备：</t>
        </is>
      </c>
      <c r="BQ131" t="inlineStr">
        <is>
          <t>14行 6列，源：1945-05-11 14:30:45.123460 备：9999-12-31 23:59:59.99999</t>
        </is>
      </c>
      <c r="BR131" t="inlineStr">
        <is>
          <t>8行 1列，源：99.0 备：</t>
        </is>
      </c>
      <c r="BT131"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1" t="inlineStr">
        <is>
          <t>32行 2列，源：b'HelloWorld\x00\x00\x00\x00\x00\x00\x00\x00\x00\x00' 备：3132333435363738393031323334353637383930</t>
        </is>
      </c>
      <c r="CF131" t="inlineStr">
        <is>
          <t>14行 3列，源：1900-01-01 00:00:00.00 +00:00 备：1971-05-11 00:00:00.00 +14:00</t>
        </is>
      </c>
      <c r="CJ131" t="inlineStr">
        <is>
          <t>17行 8列，源：2063-05-11 10:30:45.1234567 -04:00 备：9999-12-31 23:59:59.9999999 +00:00</t>
        </is>
      </c>
      <c r="CW131" t="inlineStr">
        <is>
          <t>9行 2列，源：nan 备：</t>
        </is>
      </c>
      <c r="DJ131" t="inlineStr">
        <is>
          <t>8行 11列，源：None 备：</t>
        </is>
      </c>
      <c r="DR131" t="inlineStr">
        <is>
          <t>15行 2列，源：None 备：12:30:45.1</t>
        </is>
      </c>
      <c r="DT131" t="inlineStr">
        <is>
          <t>16行 5列，源：None 备：12:30:45.1200</t>
        </is>
      </c>
      <c r="DV131"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1" t="inlineStr">
        <is>
          <t>15行 2列，源：None 备：12:30:45.1</t>
        </is>
      </c>
      <c r="EC131" t="inlineStr">
        <is>
          <t>32行 2列，源：b'HelloWorld' 备：3132333435363738393031323334353637383930</t>
        </is>
      </c>
      <c r="EF131" t="inlineStr">
        <is>
          <t>8行 5列，源：None 备：</t>
        </is>
      </c>
      <c r="EK131" t="inlineStr">
        <is>
          <t>15行 2列，源：None 备：12:30:45.1</t>
        </is>
      </c>
      <c r="EO131" t="inlineStr">
        <is>
          <t>15行 6列，源：05:44:11.123460 备：12:30:45.12345</t>
        </is>
      </c>
      <c r="EQ131" t="inlineStr">
        <is>
          <t>8行 5列，源：None 备：</t>
        </is>
      </c>
      <c r="EZ131" t="inlineStr">
        <is>
          <t>8行 5列，源：None 备：</t>
        </is>
      </c>
      <c r="FD131" t="inlineStr">
        <is>
          <t>8行 5列，源：None 备：</t>
        </is>
      </c>
    </row>
    <row r="132">
      <c r="B132" t="inlineStr">
        <is>
          <t>NULL</t>
        </is>
      </c>
      <c r="C132" t="inlineStr">
        <is>
          <t>NULL</t>
        </is>
      </c>
      <c r="D132" t="inlineStr">
        <is>
          <t>NULL</t>
        </is>
      </c>
      <c r="E132" t="inlineStr">
        <is>
          <t>NULL</t>
        </is>
      </c>
      <c r="F132" t="inlineStr">
        <is>
          <t>NULL</t>
        </is>
      </c>
      <c r="G132" t="inlineStr">
        <is>
          <t>NULL</t>
        </is>
      </c>
      <c r="H132" t="inlineStr">
        <is>
          <t>NULL</t>
        </is>
      </c>
      <c r="I132" t="inlineStr">
        <is>
          <t>NULL</t>
        </is>
      </c>
      <c r="J132" t="inlineStr">
        <is>
          <t>NULL</t>
        </is>
      </c>
      <c r="K132" t="inlineStr">
        <is>
          <t xml:space="preserve"> NO!  	 c_decimal38列源备映射错误，源端为decimal None位	期望更改为text	实际备端为decimal None位</t>
        </is>
      </c>
      <c r="AT132" t="inlineStr">
        <is>
          <t>10行 11列，源：None 备：</t>
        </is>
      </c>
      <c r="AX132" t="inlineStr">
        <is>
          <t>65行 1列，源：1753-01-02 00:00:00 备：2000-05-01 23:59:59.993</t>
        </is>
      </c>
      <c r="BA132" t="inlineStr">
        <is>
          <t>10行 8列，源：None 备：</t>
        </is>
      </c>
      <c r="BM132" t="inlineStr">
        <is>
          <t>15行 6列，源：9999-12-31 23:59:59.999990 备：0001-01-01 00:00:00.00000</t>
        </is>
      </c>
      <c r="BO132" t="inlineStr">
        <is>
          <t>8行 13列，源：None 备：</t>
        </is>
      </c>
      <c r="BQ132" t="inlineStr">
        <is>
          <t>14行 7列，源：1945-05-11 14:30:45.123457 备：9999-12-31 23:59:59.999999</t>
        </is>
      </c>
      <c r="BR132" t="inlineStr">
        <is>
          <t>8行 2列，源：0.0 备：</t>
        </is>
      </c>
      <c r="BT132"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2"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F132" t="inlineStr">
        <is>
          <t>14行 4列，源：1900-01-01 00:00:00.000 +00:00 备：1971-05-11 00:00:00.000 +14:00</t>
        </is>
      </c>
      <c r="CJ132" t="inlineStr">
        <is>
          <t>18行 0列，源：57 备：206</t>
        </is>
      </c>
      <c r="CW132" t="inlineStr">
        <is>
          <t>9行 3列，源：nan 备：</t>
        </is>
      </c>
      <c r="DJ132" t="inlineStr">
        <is>
          <t>8行 12列，源：None 备：</t>
        </is>
      </c>
      <c r="DR132" t="inlineStr">
        <is>
          <t>15行 3列，源：12:00:00.120000 备：12:30:45.12</t>
        </is>
      </c>
      <c r="DT132" t="inlineStr">
        <is>
          <t>16行 6列，源：None 备：12:30:45.12000</t>
        </is>
      </c>
      <c r="DV132"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2" t="inlineStr">
        <is>
          <t>15行 3列，源：12:00:00.120000 备：12:30:45.12</t>
        </is>
      </c>
      <c r="EC132"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132" t="inlineStr">
        <is>
          <t>8行 6列，源：None 备：</t>
        </is>
      </c>
      <c r="EK132" t="inlineStr">
        <is>
          <t>15行 3列，源：12:00:00.120000 备：12:30:45.12</t>
        </is>
      </c>
      <c r="EO132" t="inlineStr">
        <is>
          <t>15行 7列，源：12:00:00.123457 备：12:30:45.123450</t>
        </is>
      </c>
      <c r="EQ132" t="inlineStr">
        <is>
          <t>8行 6列，源：None 备：</t>
        </is>
      </c>
      <c r="EZ132" t="inlineStr">
        <is>
          <t>8行 6列，源：None 备：</t>
        </is>
      </c>
      <c r="FD132" t="inlineStr">
        <is>
          <t>8行 6列，源：None 备：</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 xml:space="preserve"> NO!  	 c_decimal38_38列源备映射错误，源端为decimal None位	期望更改为text	实际备端为decimal None位</t>
        </is>
      </c>
      <c r="AT133" t="inlineStr">
        <is>
          <t>10行 12列，源：None 备：</t>
        </is>
      </c>
      <c r="AX133" t="inlineStr">
        <is>
          <t>66行 0列，源：171 备：65</t>
        </is>
      </c>
      <c r="BA133" t="inlineStr">
        <is>
          <t>10行 10列，源：None 备：</t>
        </is>
      </c>
      <c r="BM133" t="inlineStr">
        <is>
          <t>15行 7列，源：9999-12-31 23:59:59.999999 备：0001-01-01 00:00:00.000000</t>
        </is>
      </c>
      <c r="BO133" t="inlineStr">
        <is>
          <t>8行 14列，源：None 备：</t>
        </is>
      </c>
      <c r="BQ133" t="inlineStr">
        <is>
          <t>14行 8列，源：1945-05-11 14:30:45.123456 备：9999-12-31 23:59:59.9999999</t>
        </is>
      </c>
      <c r="BR133" t="inlineStr">
        <is>
          <t>8行 3列，源：0.0 备：</t>
        </is>
      </c>
      <c r="BT133" t="inlineStr">
        <is>
          <t>23行 0列，源：75 备：73</t>
        </is>
      </c>
      <c r="BX133" t="inlineStr">
        <is>
          <t>33行 0列，源：128 备：9</t>
        </is>
      </c>
      <c r="CF133" t="inlineStr">
        <is>
          <t>14行 5列，源：1900-01-01 00:00:00.0000 +00:00 备：1971-05-11 00:00:00.0000 +14:00</t>
        </is>
      </c>
      <c r="CJ133" t="inlineStr">
        <is>
          <t>18行 1列，源：1933-05-11 15:30:45 +01:00 备：2063-05-11 10:30:45 -04:00</t>
        </is>
      </c>
      <c r="CW133" t="inlineStr">
        <is>
          <t>9行 4列，源：nan 备：</t>
        </is>
      </c>
      <c r="DJ133" t="inlineStr">
        <is>
          <t>8行 13列，源：None 备：</t>
        </is>
      </c>
      <c r="DR133" t="inlineStr">
        <is>
          <t>15行 4列，源：None 备：12:30:45.123</t>
        </is>
      </c>
      <c r="DT133" t="inlineStr">
        <is>
          <t>16行 7列，源：None 备：12:30:45.120000</t>
        </is>
      </c>
      <c r="DV133" t="inlineStr">
        <is>
          <t>23行 0列，源：75 备：73</t>
        </is>
      </c>
      <c r="EB133" t="inlineStr">
        <is>
          <t>15行 4列，源：None 备：12:30:45.123</t>
        </is>
      </c>
      <c r="EC133" t="inlineStr">
        <is>
          <t>33行 0列，源：128 备：9</t>
        </is>
      </c>
      <c r="EF133" t="inlineStr">
        <is>
          <t>8行 7列，源：None 备：</t>
        </is>
      </c>
      <c r="EK133" t="inlineStr">
        <is>
          <t>15行 4列，源：None 备：12:30:45.123</t>
        </is>
      </c>
      <c r="EO133" t="inlineStr">
        <is>
          <t>15行 8列，源：05:44:11.123456 备：12:30:45.1234500</t>
        </is>
      </c>
      <c r="EQ133" t="inlineStr">
        <is>
          <t>8行 7列，源：None 备：</t>
        </is>
      </c>
      <c r="EZ133" t="inlineStr">
        <is>
          <t>8行 7列，源：None 备：</t>
        </is>
      </c>
      <c r="FD133" t="inlineStr">
        <is>
          <t>8行 7列，源：None 备：</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 xml:space="preserve"> NO!  	 c_decimal38_10列源备映射错误，源端为decimal None位	期望更改为text	实际备端为decimal None位</t>
        </is>
      </c>
      <c r="AT134" t="inlineStr">
        <is>
          <t>10行 13列，源：None 备：</t>
        </is>
      </c>
      <c r="AX134" t="inlineStr">
        <is>
          <t>66行 1列，源：2023-05-11 00:00:00.123000 备：2001-04-09 23:59:59.993</t>
        </is>
      </c>
      <c r="BA134" t="inlineStr">
        <is>
          <t>10行 11列，源：None 备：</t>
        </is>
      </c>
      <c r="BM134" t="inlineStr">
        <is>
          <t>15行 8列，源：9999-12-31 23:59:59.999999 备：0001-01-01 00:00:00.0000000</t>
        </is>
      </c>
      <c r="BO134" t="inlineStr">
        <is>
          <t>8行 15列，源：1.23456789e-38 备：340282346600000016151267322115014000640.0000000000000</t>
        </is>
      </c>
      <c r="BQ134" t="inlineStr">
        <is>
          <t>15行 0列，源：107 备：56</t>
        </is>
      </c>
      <c r="BR134" t="inlineStr">
        <is>
          <t>8行 4列，源：0.0 备：</t>
        </is>
      </c>
      <c r="BT134" t="inlineStr">
        <is>
          <t>23行 1列，源：X 备：A</t>
        </is>
      </c>
      <c r="BX134" t="inlineStr">
        <is>
          <t>33行 1列，源：b'B' 备：2A</t>
        </is>
      </c>
      <c r="CF134" t="inlineStr">
        <is>
          <t>14行 6列，源：1900-01-01 00:00:00.00000 +00:00 备：1971-05-11 00:00:00.00000 +14:00</t>
        </is>
      </c>
      <c r="CJ134" t="inlineStr">
        <is>
          <t>18行 2列，源：1933-05-11 15:30:45.1 +01:00 备：2063-05-11 10:30:45.1 -04:00</t>
        </is>
      </c>
      <c r="CW134" t="inlineStr">
        <is>
          <t>9行 5列，源：None 备：</t>
        </is>
      </c>
      <c r="DJ134" t="inlineStr">
        <is>
          <t>8行 14列，源：None 备：</t>
        </is>
      </c>
      <c r="DR134" t="inlineStr">
        <is>
          <t>15行 5列，源：12:00:00.123500 备：12:30:45.1235</t>
        </is>
      </c>
      <c r="DT134" t="inlineStr">
        <is>
          <t>16行 8列，源：None 备：12:30:45.1200000</t>
        </is>
      </c>
      <c r="DV134" t="inlineStr">
        <is>
          <t>23行 1列，源：X 备：A</t>
        </is>
      </c>
      <c r="EB134" t="inlineStr">
        <is>
          <t>15行 5列，源：12:00:00.123500 备：12:30:45.1235</t>
        </is>
      </c>
      <c r="EC134" t="inlineStr">
        <is>
          <t>33行 1列，源：b'B' 备：2A</t>
        </is>
      </c>
      <c r="EF134" t="inlineStr">
        <is>
          <t>8行 8列，源：None 备：</t>
        </is>
      </c>
      <c r="EK134" t="inlineStr">
        <is>
          <t>15行 5列，源：12:00:00.123500 备：12:30:45.1235</t>
        </is>
      </c>
      <c r="EQ134" t="inlineStr">
        <is>
          <t>8行 8列，源：None 备：</t>
        </is>
      </c>
      <c r="EZ134" t="inlineStr">
        <is>
          <t>8行 8列，源：None 备：</t>
        </is>
      </c>
      <c r="FD134" t="inlineStr">
        <is>
          <t>8行 8列，源：None 备：</t>
        </is>
      </c>
    </row>
    <row r="135">
      <c r="B135" t="inlineStr">
        <is>
          <t>NULL</t>
        </is>
      </c>
      <c r="C135" t="inlineStr">
        <is>
          <t>NULL</t>
        </is>
      </c>
      <c r="D135" t="inlineStr">
        <is>
          <t>NULL</t>
        </is>
      </c>
      <c r="E135" t="inlineStr">
        <is>
          <t>NULL</t>
        </is>
      </c>
      <c r="F135" t="inlineStr">
        <is>
          <t>NULL</t>
        </is>
      </c>
      <c r="G135" t="inlineStr">
        <is>
          <t>NULL</t>
        </is>
      </c>
      <c r="H135" t="inlineStr">
        <is>
          <t>NULL</t>
        </is>
      </c>
      <c r="I135" t="inlineStr">
        <is>
          <t>NULL</t>
        </is>
      </c>
      <c r="J135" t="inlineStr">
        <is>
          <t>NULL</t>
        </is>
      </c>
      <c r="K135" t="inlineStr">
        <is>
          <t xml:space="preserve"> NO!  	 c_decimal19_4列源备映射错误，源端为decimal None位	期望更改为text	实际备端为decimal None位</t>
        </is>
      </c>
      <c r="AT135" t="inlineStr">
        <is>
          <t>10行 14列，源：None 备：</t>
        </is>
      </c>
      <c r="AX135" t="inlineStr">
        <is>
          <t>67行 0列，源：172 备：66</t>
        </is>
      </c>
      <c r="BA135" t="inlineStr">
        <is>
          <t>10行 12列，源：None 备：</t>
        </is>
      </c>
      <c r="BM135" t="inlineStr">
        <is>
          <t>16行 0列，源：76 备：25</t>
        </is>
      </c>
      <c r="BO135" t="inlineStr">
        <is>
          <t>8行 16列，源：1.1754939304327482e-38 备：340282306073709652508363335590014353408.000000</t>
        </is>
      </c>
      <c r="BQ135" t="inlineStr">
        <is>
          <t>15行 1列，源：2065-05-11 14:30:45 备：1945-05-11 14:30:45</t>
        </is>
      </c>
      <c r="BR135" t="inlineStr">
        <is>
          <t>8行 6列，源：None 备：</t>
        </is>
      </c>
      <c r="BT135" t="inlineStr">
        <is>
          <t>23行 1列，源：X 备：A</t>
        </is>
      </c>
      <c r="BX135" t="inlineStr">
        <is>
          <t>33行 2列，源：b'\xc9\xcf\xba\xa3\xd3\xa2\xb7\xbd\xc8\xed\xbc\xfe\xb9\xc9\xb7\xdd\xb9\xab\xcb\xbe' 备：7E21402324255E262A5D00000000000000000000</t>
        </is>
      </c>
      <c r="CF135" t="inlineStr">
        <is>
          <t>14行 7列，源：1900-01-01 00:00:00.000000 +00:00 备：1971-05-11 00:00:00.000000 +14:00</t>
        </is>
      </c>
      <c r="CJ135" t="inlineStr">
        <is>
          <t>18行 3列，源：1933-05-11 15:30:45.12 +01:00 备：2063-05-11 10:30:45.12 -04:00</t>
        </is>
      </c>
      <c r="CW135" t="inlineStr">
        <is>
          <t>9行 6列，源：None 备：</t>
        </is>
      </c>
      <c r="DJ135" t="inlineStr">
        <is>
          <t>8行 15列，源：nan 备：</t>
        </is>
      </c>
      <c r="DR135" t="inlineStr">
        <is>
          <t>15行 6列，源：None 备：12:30:45.12345</t>
        </is>
      </c>
      <c r="DT135" t="inlineStr">
        <is>
          <t>17行 0列，源：22 备：27</t>
        </is>
      </c>
      <c r="DV135" t="inlineStr">
        <is>
          <t>23行 1列，源：X 备：A</t>
        </is>
      </c>
      <c r="EB135" t="inlineStr">
        <is>
          <t>15行 6列，源：None 备：12:30:45.12345</t>
        </is>
      </c>
      <c r="EC135" t="inlineStr">
        <is>
          <t>33行 2列，源：b'\xc9\xcf\xba\xa3\xd3\xa2\xb7\xbd\xc8\xed\xbc\xfe\xb9\xc9\xb7\xdd\xb9\xab\xcb\xbe' 备：7E21402324255E262A5D</t>
        </is>
      </c>
      <c r="EF135" t="inlineStr">
        <is>
          <t>8行 9列，源：None 备：</t>
        </is>
      </c>
      <c r="EK135" t="inlineStr">
        <is>
          <t>15行 6列，源：None 备：12:30:45.12345</t>
        </is>
      </c>
      <c r="EQ135" t="inlineStr">
        <is>
          <t>8行 9列，源：None 备：</t>
        </is>
      </c>
      <c r="EZ135" t="inlineStr">
        <is>
          <t>8行 9列，源：None 备：</t>
        </is>
      </c>
      <c r="FD135" t="inlineStr">
        <is>
          <t>8行 9列，源：None 备：</t>
        </is>
      </c>
    </row>
    <row r="136">
      <c r="B136" t="inlineStr">
        <is>
          <t>NULL</t>
        </is>
      </c>
      <c r="C136" t="inlineStr">
        <is>
          <t>NULL</t>
        </is>
      </c>
      <c r="D136" t="inlineStr">
        <is>
          <t>NULL</t>
        </is>
      </c>
      <c r="E136" t="inlineStr">
        <is>
          <t>NULL</t>
        </is>
      </c>
      <c r="F136" t="inlineStr">
        <is>
          <t>NULL</t>
        </is>
      </c>
      <c r="G136" t="inlineStr">
        <is>
          <t>NULL</t>
        </is>
      </c>
      <c r="H136" t="inlineStr">
        <is>
          <t>NULL</t>
        </is>
      </c>
      <c r="I136" t="inlineStr">
        <is>
          <t>NULL</t>
        </is>
      </c>
      <c r="J136" t="inlineStr">
        <is>
          <t>NULL</t>
        </is>
      </c>
      <c r="K136" t="inlineStr">
        <is>
          <t xml:space="preserve"> NO!  	 c_numeric列源备映射错误，源端为numeric None位	期望更改为text	实际备端为numeric None位</t>
        </is>
      </c>
      <c r="AT136" t="inlineStr">
        <is>
          <t>10行 15列，源：1.23456789012345e-30 备：0.0000000000000</t>
        </is>
      </c>
      <c r="AX136" t="inlineStr">
        <is>
          <t>67行 1列，源：2024-05-11 12:00:00.567000 备：2002-06-11 23:59:59.993</t>
        </is>
      </c>
      <c r="BA136" t="inlineStr">
        <is>
          <t>10行 13列，源：None 备：</t>
        </is>
      </c>
      <c r="BM136" t="inlineStr">
        <is>
          <t>16行 1列，源：1945-05-11 14:30:45 备：9999-12-31 23:59:59</t>
        </is>
      </c>
      <c r="BO136" t="inlineStr">
        <is>
          <t>8行 19列，源：True 备：1</t>
        </is>
      </c>
      <c r="BQ136" t="inlineStr">
        <is>
          <t>15行 2列，源：2065-05-11 14:30:45.100000 备：1945-05-11 14:30:45.1</t>
        </is>
      </c>
      <c r="BR136" t="inlineStr">
        <is>
          <t>8行 7列，源：None 备：</t>
        </is>
      </c>
      <c r="BT136" t="inlineStr">
        <is>
          <t>23行 2列，源：This is a nchar stri 备：THIS IS A TESTCASEYF</t>
        </is>
      </c>
      <c r="BX136"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36" t="inlineStr">
        <is>
          <t>14行 8列，源：1900-01-01 00:00:00.0000000 +00:00 备：1971-05-11 00:00:00.0000001 +14:00</t>
        </is>
      </c>
      <c r="CJ136" t="inlineStr">
        <is>
          <t>18行 4列，源：1933-05-11 15:30:45.123 +01:00 备：2063-05-11 10:30:45.123 -04:00</t>
        </is>
      </c>
      <c r="CW136" t="inlineStr">
        <is>
          <t>9行 7列，源：None 备：</t>
        </is>
      </c>
      <c r="DJ136" t="inlineStr">
        <is>
          <t>8行 16列，源：nan 备：</t>
        </is>
      </c>
      <c r="DR136" t="inlineStr">
        <is>
          <t>15行 7列，源：12:00:00.123457 备：12:30:45.123450</t>
        </is>
      </c>
      <c r="DT136" t="inlineStr">
        <is>
          <t>17行 1列，源：00:00:00 备：12:30:45</t>
        </is>
      </c>
      <c r="DV136" t="inlineStr">
        <is>
          <t>23行 2列，源：This is a nchar stri 备：THIS IS A TESTCASEYF</t>
        </is>
      </c>
      <c r="EB136" t="inlineStr">
        <is>
          <t>15行 7列，源：12:00:00.123457 备：12:30:45.123450</t>
        </is>
      </c>
      <c r="EC136"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36" t="inlineStr">
        <is>
          <t>8行 10列，源：None 备：</t>
        </is>
      </c>
      <c r="EK136" t="inlineStr">
        <is>
          <t>15行 7列，源：12:00:00.123457 备：12:30:45.123450</t>
        </is>
      </c>
      <c r="EQ136" t="inlineStr">
        <is>
          <t>8行 10列，源：None 备：</t>
        </is>
      </c>
      <c r="EZ136" t="inlineStr">
        <is>
          <t>8行 10列，源：None 备：</t>
        </is>
      </c>
      <c r="FD136" t="inlineStr">
        <is>
          <t>8行 10列，源：None 备：</t>
        </is>
      </c>
    </row>
    <row r="137">
      <c r="B137" t="inlineStr">
        <is>
          <t>NULL</t>
        </is>
      </c>
      <c r="C137" t="inlineStr">
        <is>
          <t>NULL</t>
        </is>
      </c>
      <c r="D137" t="inlineStr">
        <is>
          <t>NULL</t>
        </is>
      </c>
      <c r="E137" t="inlineStr">
        <is>
          <t>NULL</t>
        </is>
      </c>
      <c r="F137" t="inlineStr">
        <is>
          <t>NULL</t>
        </is>
      </c>
      <c r="G137" t="inlineStr">
        <is>
          <t>NULL</t>
        </is>
      </c>
      <c r="H137" t="inlineStr">
        <is>
          <t>NULL</t>
        </is>
      </c>
      <c r="I137" t="inlineStr">
        <is>
          <t>NULL</t>
        </is>
      </c>
      <c r="J137" t="inlineStr">
        <is>
          <t>NULL</t>
        </is>
      </c>
      <c r="K137" t="inlineStr">
        <is>
          <t xml:space="preserve"> NO!  	 c_numeric38列源备映射错误，源端为numeric None位	期望更改为text	实际备端为numeric None位</t>
        </is>
      </c>
      <c r="AT137" t="inlineStr">
        <is>
          <t>10行 16列，源：1.2345669834560371e-20 备：0.000000</t>
        </is>
      </c>
      <c r="AX137" t="inlineStr">
        <is>
          <t>68行 0列，源：173 备：67</t>
        </is>
      </c>
      <c r="BA137" t="inlineStr">
        <is>
          <t>10行 14列，源：None 备：</t>
        </is>
      </c>
      <c r="BM137" t="inlineStr">
        <is>
          <t>16行 2列，源：1945-05-11 14:30:45.100000 备：9999-12-31 23:59:59.9</t>
        </is>
      </c>
      <c r="BO137" t="inlineStr">
        <is>
          <t>9行 0列，源：19 备：20</t>
        </is>
      </c>
      <c r="BQ137" t="inlineStr">
        <is>
          <t>15行 3列，源：2065-05-11 14:30:45.120000 备：1945-05-11 14:30:45.12</t>
        </is>
      </c>
      <c r="BR137" t="inlineStr">
        <is>
          <t>8行 8列，源：None 备：</t>
        </is>
      </c>
      <c r="BT137" t="inlineStr">
        <is>
          <t>23行 2列，源：This is a nchar stri 备：THIS IS A TESTCASEYF</t>
        </is>
      </c>
      <c r="CF137" t="inlineStr">
        <is>
          <t>15行 0列，源：23 备：172</t>
        </is>
      </c>
      <c r="CJ137" t="inlineStr">
        <is>
          <t>18行 5列，源：1933-05-11 15:30:45.1235 +01:00 备：2063-05-11 10:30:45.1235 -04:00</t>
        </is>
      </c>
      <c r="CW137" t="inlineStr">
        <is>
          <t>9行 8列，源：None 备：</t>
        </is>
      </c>
      <c r="DJ137" t="inlineStr">
        <is>
          <t>8行 19列，源：None 备：</t>
        </is>
      </c>
      <c r="DR137" t="inlineStr">
        <is>
          <t>15行 8列，源：None 备：12:30:45.1234500</t>
        </is>
      </c>
      <c r="DT137" t="inlineStr">
        <is>
          <t>17行 2列，源：00:00:00 备：12:30:45.1</t>
        </is>
      </c>
      <c r="DV137" t="inlineStr">
        <is>
          <t>23行 2列，源：This is a nchar stri 备：THIS IS A TESTCASEYF</t>
        </is>
      </c>
      <c r="EB137" t="inlineStr">
        <is>
          <t>15行 8列，源：None 备：12:30:45.1234500</t>
        </is>
      </c>
      <c r="EF137" t="inlineStr">
        <is>
          <t>8行 11列，源：None 备：</t>
        </is>
      </c>
      <c r="EK137" t="inlineStr">
        <is>
          <t>15行 8列，源：None 备：12:30:45.1234500</t>
        </is>
      </c>
      <c r="EQ137" t="inlineStr">
        <is>
          <t>8行 11列，源：None 备：</t>
        </is>
      </c>
      <c r="EZ137" t="inlineStr">
        <is>
          <t>8行 11列，源：None 备：</t>
        </is>
      </c>
      <c r="FD137" t="inlineStr">
        <is>
          <t>8行 11列，源：None 备：</t>
        </is>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 xml:space="preserve"> NO!  	 c_numeric38_38列源备映射错误，源端为numeric None位	期望更改为text	实际备端为numeric None位</t>
        </is>
      </c>
      <c r="AT138" t="inlineStr">
        <is>
          <t>10行 18列，源：None 备：214748.3647</t>
        </is>
      </c>
      <c r="AX138" t="inlineStr">
        <is>
          <t>68行 1列，源：2025-01-01 00:00:00.233000 备：2003-11-04 23:59:59.990</t>
        </is>
      </c>
      <c r="BA138" t="inlineStr">
        <is>
          <t>10行 15列，源：1.23456789012345e-30 备：123.4567890000000</t>
        </is>
      </c>
      <c r="BM138" t="inlineStr">
        <is>
          <t>16行 3列，源：1945-05-11 14:30:45.120000 备：9999-12-31 23:59:59.99</t>
        </is>
      </c>
      <c r="BO138" t="inlineStr">
        <is>
          <t>9行 1列，源：nan 备：</t>
        </is>
      </c>
      <c r="BQ138" t="inlineStr">
        <is>
          <t>15行 4列，源：2065-05-11 14:30:45.123000 备：1945-05-11 14:30:45.123</t>
        </is>
      </c>
      <c r="BR138" t="inlineStr">
        <is>
          <t>8行 10列，源：None 备：</t>
        </is>
      </c>
      <c r="BT138"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8" t="inlineStr">
        <is>
          <t>15行 1列，源：2026-04-17 17:18:23 +08:00 备：1900-01-01 00:00:00 +00:00</t>
        </is>
      </c>
      <c r="CJ138" t="inlineStr">
        <is>
          <t>18行 6列，源：1933-05-11 15:30:45.12346 +01:00 备：2063-05-11 10:30:45.12346 -04:00</t>
        </is>
      </c>
      <c r="CW138" t="inlineStr">
        <is>
          <t>9行 10列，源：None 备：</t>
        </is>
      </c>
      <c r="DJ138" t="inlineStr">
        <is>
          <t>9行 0列，源：14 备：19</t>
        </is>
      </c>
      <c r="DT138" t="inlineStr">
        <is>
          <t>17行 3列，源：00:00:00 备：12:30:45.12</t>
        </is>
      </c>
      <c r="DV138"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8" t="inlineStr">
        <is>
          <t>8行 12列，源：None 备：</t>
        </is>
      </c>
      <c r="EK138" t="inlineStr">
        <is>
          <t>16行 0列，源：57 备：6</t>
        </is>
      </c>
      <c r="EQ138" t="inlineStr">
        <is>
          <t>8行 12列，源：None 备：</t>
        </is>
      </c>
      <c r="EZ138" t="inlineStr">
        <is>
          <t>8行 12列，源：None 备：</t>
        </is>
      </c>
      <c r="FD138" t="inlineStr">
        <is>
          <t>8行 12列，源：None 备：</t>
        </is>
      </c>
    </row>
    <row r="139">
      <c r="B139" t="inlineStr">
        <is>
          <t>NULL</t>
        </is>
      </c>
      <c r="C139" t="inlineStr">
        <is>
          <t>NULL</t>
        </is>
      </c>
      <c r="D139" t="inlineStr">
        <is>
          <t>NULL</t>
        </is>
      </c>
      <c r="E139" t="inlineStr">
        <is>
          <t>NULL</t>
        </is>
      </c>
      <c r="F139" t="inlineStr">
        <is>
          <t>NULL</t>
        </is>
      </c>
      <c r="G139" t="inlineStr">
        <is>
          <t>NULL</t>
        </is>
      </c>
      <c r="H139" t="inlineStr">
        <is>
          <t>NULL</t>
        </is>
      </c>
      <c r="I139" t="inlineStr">
        <is>
          <t>NULL</t>
        </is>
      </c>
      <c r="J139" t="inlineStr">
        <is>
          <t>NULL</t>
        </is>
      </c>
      <c r="K139" t="inlineStr">
        <is>
          <t xml:space="preserve"> NO!  	 c_numeric38_10列源备映射错误，源端为numeric None位	期望更改为text	实际备端为numeric None位</t>
        </is>
      </c>
      <c r="AT139" t="inlineStr">
        <is>
          <t>10行 19列，源：False 备：0</t>
        </is>
      </c>
      <c r="AX139" t="inlineStr">
        <is>
          <t>69行 0列，源：356 备：68</t>
        </is>
      </c>
      <c r="BA139" t="inlineStr">
        <is>
          <t>10行 16列，源：1.2345669834560371e-20 备：0.000000</t>
        </is>
      </c>
      <c r="BM139" t="inlineStr">
        <is>
          <t>16行 4列，源：1945-05-11 14:30:45.123000 备：9999-12-31 23:59:59.999</t>
        </is>
      </c>
      <c r="BO139" t="inlineStr">
        <is>
          <t>9行 2列，源：nan 备：</t>
        </is>
      </c>
      <c r="BQ139" t="inlineStr">
        <is>
          <t>15行 5列，源：2065-05-11 14:30:45.123500 备：1945-05-11 14:30:45.1235</t>
        </is>
      </c>
      <c r="BR139" t="inlineStr">
        <is>
          <t>8行 11列，源：None 备：</t>
        </is>
      </c>
      <c r="BT139"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9" t="inlineStr">
        <is>
          <t>15行 2列，源：2026-04-17 17:18:22.8 +08:00 备：1900-01-01 00:00:00.0 +00:00</t>
        </is>
      </c>
      <c r="CJ139" t="inlineStr">
        <is>
          <t>18行 7列，源：1933-05-11 15:30:45.123457 +01:00 备：2063-05-11 10:30:45.123457 -04:00</t>
        </is>
      </c>
      <c r="CW139" t="inlineStr">
        <is>
          <t>9行 11列，源：None 备：</t>
        </is>
      </c>
      <c r="DJ139" t="inlineStr">
        <is>
          <t>9行 1列，源：nan 备：</t>
        </is>
      </c>
      <c r="DT139" t="inlineStr">
        <is>
          <t>17行 4列，源：00:00:00 备：12:30:45.123</t>
        </is>
      </c>
      <c r="DV139"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9" t="inlineStr">
        <is>
          <t>8行 13列，源：None 备：</t>
        </is>
      </c>
      <c r="EK139" t="inlineStr">
        <is>
          <t>17行 0列，源：58 备：60</t>
        </is>
      </c>
      <c r="EQ139" t="inlineStr">
        <is>
          <t>8行 13列，源：None 备：</t>
        </is>
      </c>
      <c r="EZ139" t="inlineStr">
        <is>
          <t>8行 13列，源：None 备：</t>
        </is>
      </c>
      <c r="FD139" t="inlineStr">
        <is>
          <t>8行 13列，源：None 备：</t>
        </is>
      </c>
    </row>
    <row r="140">
      <c r="B140" t="inlineStr">
        <is>
          <t>NULL</t>
        </is>
      </c>
      <c r="C140" t="inlineStr">
        <is>
          <t>NULL</t>
        </is>
      </c>
      <c r="D140" t="inlineStr">
        <is>
          <t>NULL</t>
        </is>
      </c>
      <c r="E140" t="inlineStr">
        <is>
          <t>NULL</t>
        </is>
      </c>
      <c r="F140" t="inlineStr">
        <is>
          <t>NULL</t>
        </is>
      </c>
      <c r="G140" t="inlineStr">
        <is>
          <t>NULL</t>
        </is>
      </c>
      <c r="H140" t="inlineStr">
        <is>
          <t>NULL</t>
        </is>
      </c>
      <c r="I140" t="inlineStr">
        <is>
          <t>NULL</t>
        </is>
      </c>
      <c r="J140" t="inlineStr">
        <is>
          <t>NULL</t>
        </is>
      </c>
      <c r="K140" t="inlineStr">
        <is>
          <t xml:space="preserve"> NO!  	 c_numeric18_2列源备映射错误，源端为numeric None位	期望更改为text	实际备端为numeric None位</t>
        </is>
      </c>
      <c r="AT140" t="inlineStr">
        <is>
          <t>11行 0列，源：12 备：2</t>
        </is>
      </c>
      <c r="AX140" t="inlineStr">
        <is>
          <t>69行 1列，源：2020-02-29 19:27:31.123000 备：2004-12-24 23:59:59.990</t>
        </is>
      </c>
      <c r="BA140" t="inlineStr">
        <is>
          <t>10行 18列，源：None 备：214748.3647</t>
        </is>
      </c>
      <c r="BM140" t="inlineStr">
        <is>
          <t>16行 5列，源：1945-05-11 14:30:45.123500 备：9999-12-31 23:59:59.9999</t>
        </is>
      </c>
      <c r="BO140" t="inlineStr">
        <is>
          <t>9行 3列，源：nan 备：</t>
        </is>
      </c>
      <c r="BQ140" t="inlineStr">
        <is>
          <t>15行 6列，源：2065-05-11 14:30:45.123460 备：1945-05-11 14:30:45.12346</t>
        </is>
      </c>
      <c r="BR140" t="inlineStr">
        <is>
          <t>8行 12列，源：None 备：</t>
        </is>
      </c>
      <c r="BT140" t="inlineStr">
        <is>
          <t>24行 0列，源：76 备：74</t>
        </is>
      </c>
      <c r="CF140" t="inlineStr">
        <is>
          <t>15行 3列，源：2026-04-17 17:18:22.75 +08:00 备：1900-01-01 00:00:00.00 +00:00</t>
        </is>
      </c>
      <c r="CJ140" t="inlineStr">
        <is>
          <t>18行 8列，源：1933-05-11 15:30:45.1234567 +01:00 备：2063-05-11 10:30:45.1234567 -04:00</t>
        </is>
      </c>
      <c r="CW140" t="inlineStr">
        <is>
          <t>9行 12列，源：None 备：</t>
        </is>
      </c>
      <c r="DJ140" t="inlineStr">
        <is>
          <t>9行 2列，源：nan 备：</t>
        </is>
      </c>
      <c r="DT140" t="inlineStr">
        <is>
          <t>17行 5列，源：00:00:00 备：12:30:45.1230</t>
        </is>
      </c>
      <c r="DV140" t="inlineStr">
        <is>
          <t>24行 0列，源：76 备：74</t>
        </is>
      </c>
      <c r="EF140" t="inlineStr">
        <is>
          <t>8行 14列，源：None 备：</t>
        </is>
      </c>
      <c r="EK140" t="inlineStr">
        <is>
          <t>18行 0列，源：59 备：61</t>
        </is>
      </c>
      <c r="EQ140" t="inlineStr">
        <is>
          <t>8行 14列，源：None 备：</t>
        </is>
      </c>
      <c r="EZ140" t="inlineStr">
        <is>
          <t>8行 14列，源：None 备：</t>
        </is>
      </c>
      <c r="FD140" t="inlineStr">
        <is>
          <t>8行 14列，源：None 备：</t>
        </is>
      </c>
    </row>
    <row r="141">
      <c r="B141" t="inlineStr">
        <is>
          <t>NULL</t>
        </is>
      </c>
      <c r="C141" t="inlineStr">
        <is>
          <t>NULL</t>
        </is>
      </c>
      <c r="D141" t="inlineStr">
        <is>
          <t>NULL</t>
        </is>
      </c>
      <c r="E141" t="inlineStr">
        <is>
          <t>NULL</t>
        </is>
      </c>
      <c r="F141" t="inlineStr">
        <is>
          <t>NULL</t>
        </is>
      </c>
      <c r="G141" t="inlineStr">
        <is>
          <t>NULL</t>
        </is>
      </c>
      <c r="H141" t="inlineStr">
        <is>
          <t>NULL</t>
        </is>
      </c>
      <c r="I141" t="inlineStr">
        <is>
          <t>NULL</t>
        </is>
      </c>
      <c r="J141" t="inlineStr">
        <is>
          <t>NULL</t>
        </is>
      </c>
      <c r="K141" t="inlineStr">
        <is>
          <t xml:space="preserve"> NO!  	 c_float列源备映射错误，源端为float None位	期望更改为text	实际备端为float None位</t>
        </is>
      </c>
      <c r="AT141" t="inlineStr">
        <is>
          <t>11行 2列，源：nan 备：32767</t>
        </is>
      </c>
      <c r="AX141" t="inlineStr">
        <is>
          <t>70行 0列，源：357 备：69</t>
        </is>
      </c>
      <c r="BA141" t="inlineStr">
        <is>
          <t>10行 19列，源：False 备：1</t>
        </is>
      </c>
      <c r="BM141" t="inlineStr">
        <is>
          <t>16行 6列，源：1945-05-11 14:30:45.123460 备：9999-12-31 23:59:59.99999</t>
        </is>
      </c>
      <c r="BO141" t="inlineStr">
        <is>
          <t>9行 4列，源：nan 备：</t>
        </is>
      </c>
      <c r="BQ141" t="inlineStr">
        <is>
          <t>15行 7列，源：2065-05-11 14:30:45.123457 备：1945-05-11 14:30:45.123457</t>
        </is>
      </c>
      <c r="BR141" t="inlineStr">
        <is>
          <t>8行 13列，源：None 备：</t>
        </is>
      </c>
      <c r="BT141" t="inlineStr">
        <is>
          <t>24行 1列，源：Y 备：6</t>
        </is>
      </c>
      <c r="CF141" t="inlineStr">
        <is>
          <t>15行 4列，源：2026-04-17 17:18:22.755 +08:00 备：1900-01-01 00:00:00.000 +00:00</t>
        </is>
      </c>
      <c r="CJ141" t="inlineStr">
        <is>
          <t>19行 0列，源：58 备：3</t>
        </is>
      </c>
      <c r="CW141" t="inlineStr">
        <is>
          <t>9行 13列，源：None 备：</t>
        </is>
      </c>
      <c r="DJ141" t="inlineStr">
        <is>
          <t>9行 3列，源：nan 备：</t>
        </is>
      </c>
      <c r="DT141" t="inlineStr">
        <is>
          <t>17行 6列，源：00:00:00 备：12:30:45.12300</t>
        </is>
      </c>
      <c r="DV141" t="inlineStr">
        <is>
          <t>24行 1列，源：Y 备：6</t>
        </is>
      </c>
      <c r="EF141" t="inlineStr">
        <is>
          <t>8行 15列，源：nan 备：-123456789000000002003480098325095514112.0000000000000</t>
        </is>
      </c>
      <c r="EK141" t="inlineStr">
        <is>
          <t>19行 0列，源：60 备：62</t>
        </is>
      </c>
      <c r="EQ141" t="inlineStr">
        <is>
          <t>8行 15列，源：nan 备：</t>
        </is>
      </c>
      <c r="EZ141" t="inlineStr">
        <is>
          <t>8行 15列，源：nan 备：-123456789000000002003480098325095514112.0000000000000</t>
        </is>
      </c>
      <c r="FD141" t="inlineStr">
        <is>
          <t>8行 15列，源：nan 备：</t>
        </is>
      </c>
    </row>
    <row r="142">
      <c r="B142" t="inlineStr">
        <is>
          <t>NULL</t>
        </is>
      </c>
      <c r="C142" t="inlineStr">
        <is>
          <t>NULL</t>
        </is>
      </c>
      <c r="D142" t="inlineStr">
        <is>
          <t>NULL</t>
        </is>
      </c>
      <c r="E142" t="inlineStr">
        <is>
          <t>NULL</t>
        </is>
      </c>
      <c r="F142" t="inlineStr">
        <is>
          <t>NULL</t>
        </is>
      </c>
      <c r="G142" t="inlineStr">
        <is>
          <t>NULL</t>
        </is>
      </c>
      <c r="H142" t="inlineStr">
        <is>
          <t>NULL</t>
        </is>
      </c>
      <c r="I142" t="inlineStr">
        <is>
          <t>NULL</t>
        </is>
      </c>
      <c r="J142" t="inlineStr">
        <is>
          <t>NULL</t>
        </is>
      </c>
      <c r="K142" t="inlineStr">
        <is>
          <t xml:space="preserve"> NO!  	 c_real列源备映射错误，源端为real None位	期望更改为text	实际备端为real None位</t>
        </is>
      </c>
      <c r="AT142" t="inlineStr">
        <is>
          <t>11行 5列，源：None 备：</t>
        </is>
      </c>
      <c r="AX142" t="inlineStr">
        <is>
          <t>70行 1列，源：2000-05-11 14:30:29 备：1753-01-02 00:00:00.000</t>
        </is>
      </c>
      <c r="BA142" t="inlineStr">
        <is>
          <t>11行 0列，源：12 备：2</t>
        </is>
      </c>
      <c r="BM142" t="inlineStr">
        <is>
          <t>16行 7列，源：1945-05-11 14:30:45.123457 备：9999-12-31 23:59:59.999999</t>
        </is>
      </c>
      <c r="BO142" t="inlineStr">
        <is>
          <t>9行 5列，源：None 备：</t>
        </is>
      </c>
      <c r="BQ142" t="inlineStr">
        <is>
          <t>15行 8列，源：2065-05-11 14:30:45.123456 备：1945-05-11 14:30:45.1234567</t>
        </is>
      </c>
      <c r="BR142" t="inlineStr">
        <is>
          <t>8行 14列，源：None 备：</t>
        </is>
      </c>
      <c r="BT142" t="inlineStr">
        <is>
          <t>24行 1列，源：Y 备：6</t>
        </is>
      </c>
      <c r="CF142" t="inlineStr">
        <is>
          <t>15行 5列，源：2026-04-17 17:18:22.7550 +08:00 备：1900-01-01 00:00:00.0000 +00:00</t>
        </is>
      </c>
      <c r="CJ142" t="inlineStr">
        <is>
          <t>19行 1列，源：2000-05-11 00:30:45 +09:00 备：2026-04-17 17:18:32 +08:00</t>
        </is>
      </c>
      <c r="CW142" t="inlineStr">
        <is>
          <t>9行 14列，源：None 备：</t>
        </is>
      </c>
      <c r="DJ142" t="inlineStr">
        <is>
          <t>9行 4列，源：nan 备：</t>
        </is>
      </c>
      <c r="DT142" t="inlineStr">
        <is>
          <t>17行 7列，源：00:00:00 备：12:30:45.123000</t>
        </is>
      </c>
      <c r="DV142" t="inlineStr">
        <is>
          <t>24行 1列，源：Y 备：6</t>
        </is>
      </c>
      <c r="EF142" t="inlineStr">
        <is>
          <t>8行 16列，源：nan 备：-340282306073709652508363335590014353408.000000</t>
        </is>
      </c>
      <c r="EK142" t="inlineStr">
        <is>
          <t>19行 1列，源：12:30:45 备：23:59:59</t>
        </is>
      </c>
      <c r="EQ142" t="inlineStr">
        <is>
          <t>8行 16列，源：nan 备：</t>
        </is>
      </c>
      <c r="EZ142" t="inlineStr">
        <is>
          <t>8行 16列，源：nan 备：-340282306073709652508363335590014353408.000000</t>
        </is>
      </c>
      <c r="FD142" t="inlineStr">
        <is>
          <t>8行 16列，源：nan 备：</t>
        </is>
      </c>
    </row>
    <row r="143">
      <c r="B143" t="inlineStr">
        <is>
          <t>NULL</t>
        </is>
      </c>
      <c r="C143" t="inlineStr">
        <is>
          <t>NULL</t>
        </is>
      </c>
      <c r="D143" t="inlineStr">
        <is>
          <t>NULL</t>
        </is>
      </c>
      <c r="E143" t="inlineStr">
        <is>
          <t>NULL</t>
        </is>
      </c>
      <c r="F143" t="inlineStr">
        <is>
          <t>NULL</t>
        </is>
      </c>
      <c r="G143" t="inlineStr">
        <is>
          <t>NULL</t>
        </is>
      </c>
      <c r="H143" t="inlineStr">
        <is>
          <t>NULL</t>
        </is>
      </c>
      <c r="I143" t="inlineStr">
        <is>
          <t>NULL</t>
        </is>
      </c>
      <c r="J143" t="inlineStr">
        <is>
          <t>NULL</t>
        </is>
      </c>
      <c r="K143" t="inlineStr">
        <is>
          <t xml:space="preserve"> NO!  	 c_money列源备映射错误，源端为money None位	期望更改为text	实际备端为money None位</t>
        </is>
      </c>
      <c r="AT143" t="inlineStr">
        <is>
          <t>11行 15列，源：1.23456789012345e-30 备：0.0000000000000</t>
        </is>
      </c>
      <c r="AX143" t="inlineStr">
        <is>
          <t>71行 0列，源：364 备：7</t>
        </is>
      </c>
      <c r="BA143" t="inlineStr">
        <is>
          <t>11行 2列，源：nan 备：32767</t>
        </is>
      </c>
      <c r="BM143" t="inlineStr">
        <is>
          <t>16行 8列，源：1945-05-11 14:30:45.123456 备：9999-12-31 23:59:59.9999999</t>
        </is>
      </c>
      <c r="BO143" t="inlineStr">
        <is>
          <t>9行 6列，源：None 备：</t>
        </is>
      </c>
      <c r="BQ143" t="inlineStr">
        <is>
          <t>16行 0列，源：203 备：57</t>
        </is>
      </c>
      <c r="BR143" t="inlineStr">
        <is>
          <t>8行 15列，源：123.456789 备：-123456789000000002003480098325095514112.0000000000000</t>
        </is>
      </c>
      <c r="BT143" t="inlineStr">
        <is>
          <t>24行 2列，源：€¶I€¶                备：12345678901234567890</t>
        </is>
      </c>
      <c r="CF143" t="inlineStr">
        <is>
          <t>15行 6列，源：2026-04-17 17:18:22.75495 +08:00 备：1900-01-01 00:00:00.00000 +00:00</t>
        </is>
      </c>
      <c r="CJ143" t="inlineStr">
        <is>
          <t>19行 2列，源：2000-05-11 00:30:45.1 +09:00 备：2026-04-17 17:18:31.5 +08:00</t>
        </is>
      </c>
      <c r="CW143" t="inlineStr">
        <is>
          <t>9行 15列，源：nan 备：</t>
        </is>
      </c>
      <c r="DJ143" t="inlineStr">
        <is>
          <t>9行 5列，源：None 备：</t>
        </is>
      </c>
      <c r="DT143" t="inlineStr">
        <is>
          <t>17行 8列，源：00:00:00 备：12:30:45.1230000</t>
        </is>
      </c>
      <c r="DV143" t="inlineStr">
        <is>
          <t>24行 2列，源：€¶I€¶ 备：12345678901234567890</t>
        </is>
      </c>
      <c r="EF143" t="inlineStr">
        <is>
          <t>8行 17列，源：None 备：-123456.7890</t>
        </is>
      </c>
      <c r="EK143" t="inlineStr">
        <is>
          <t>19行 2列，源：12:30:45.100000 备：23:59:59.1</t>
        </is>
      </c>
      <c r="EQ143" t="inlineStr">
        <is>
          <t>8行 17列，源：None 备：</t>
        </is>
      </c>
      <c r="EZ143" t="inlineStr">
        <is>
          <t>8行 17列，源：None 备：-123456.7890</t>
        </is>
      </c>
      <c r="FD143" t="inlineStr">
        <is>
          <t>8行 17列，源：None 备：</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 xml:space="preserve"> NO!  	 c_smallmoney列源备映射错误，源端为smallmoney None位	期望更改为text	实际备端为smallmoney None位</t>
        </is>
      </c>
      <c r="AT144" t="inlineStr">
        <is>
          <t>11行 16列，源：1.2345669834560371e-20 备：0.000000</t>
        </is>
      </c>
      <c r="AX144" t="inlineStr">
        <is>
          <t>71行 1列，源：2000-05-01 23:59:59.993000 备：2000-05-11 14:30:29.000</t>
        </is>
      </c>
      <c r="BA144" t="inlineStr">
        <is>
          <t>11行 5列，源：None 备：99999</t>
        </is>
      </c>
      <c r="BM144" t="inlineStr">
        <is>
          <t>17行 0列，源：77 备：26</t>
        </is>
      </c>
      <c r="BO144" t="inlineStr">
        <is>
          <t>9行 7列，源：None 备：</t>
        </is>
      </c>
      <c r="BQ144" t="inlineStr">
        <is>
          <t>16行 1列，源：2026-04-17 17:17:33 备：2065-05-11 14:30:45</t>
        </is>
      </c>
      <c r="BR144" t="inlineStr">
        <is>
          <t>8行 16列，源：nan 备：-340282306073709652508363335590014353408.000000</t>
        </is>
      </c>
      <c r="BT144" t="inlineStr">
        <is>
          <t>24行 2列，源：€¶I€¶                备：12345678901234567890</t>
        </is>
      </c>
      <c r="CF144" t="inlineStr">
        <is>
          <t>15行 7列，源：2026-04-17 17:18:22.754952 +08:00 备：1900-01-01 00:00:00.000000 +00:00</t>
        </is>
      </c>
      <c r="CJ144" t="inlineStr">
        <is>
          <t>19行 3列，源：2000-05-11 00:30:45.12 +09:00 备：2026-04-17 17:18:31.54 +08:00</t>
        </is>
      </c>
      <c r="CW144" t="inlineStr">
        <is>
          <t>9行 16列，源：nan 备：</t>
        </is>
      </c>
      <c r="DJ144" t="inlineStr">
        <is>
          <t>9行 6列，源：None 备：</t>
        </is>
      </c>
      <c r="DT144" t="inlineStr">
        <is>
          <t>18行 0列，源：23 备：28</t>
        </is>
      </c>
      <c r="DV144" t="inlineStr">
        <is>
          <t>24行 2列，源：€¶I€¶ 备：12345678901234567890</t>
        </is>
      </c>
      <c r="EF144" t="inlineStr">
        <is>
          <t>8行 18列，源：None 备：-1234.5678</t>
        </is>
      </c>
      <c r="EK144" t="inlineStr">
        <is>
          <t>19行 3列，源：12:30:45.120000 备：23:59:59.12</t>
        </is>
      </c>
      <c r="EQ144" t="inlineStr">
        <is>
          <t>8行 18列，源：None 备：</t>
        </is>
      </c>
      <c r="EZ144" t="inlineStr">
        <is>
          <t>8行 18列，源：None 备：-1234.5678</t>
        </is>
      </c>
      <c r="FD144" t="inlineStr">
        <is>
          <t>8行 18列，源：None 备：</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 xml:space="preserve"> NO!  	 c_bit列源备映射错误，源端为bit None位	期望更改为text	实际备端为bit None位</t>
        </is>
      </c>
      <c r="AT145" t="inlineStr">
        <is>
          <t>11行 18列，源：None 备：214748.3647</t>
        </is>
      </c>
      <c r="AX145" t="inlineStr">
        <is>
          <t>72行 0列，源：365 备：70</t>
        </is>
      </c>
      <c r="BA145" t="inlineStr">
        <is>
          <t>11行 15列，源：1.23456789012345e-30 备：123.4567890000000</t>
        </is>
      </c>
      <c r="BM145" t="inlineStr">
        <is>
          <t>17行 1列，源：2065-05-11 14:30:45 备：1945-05-11 14:30:45</t>
        </is>
      </c>
      <c r="BO145" t="inlineStr">
        <is>
          <t>9行 8列，源：None 备：</t>
        </is>
      </c>
      <c r="BQ145" t="inlineStr">
        <is>
          <t>16行 2列，源：2026-04-17 17:17:33.400000 备：2065-05-11 14:30:45.1</t>
        </is>
      </c>
      <c r="BR145" t="inlineStr">
        <is>
          <t>8行 17列，源：None 备：-123456.7890</t>
        </is>
      </c>
      <c r="BT145"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5" t="inlineStr">
        <is>
          <t>15行 8列，源：2026-04-17 17:18:22.7549521 +08:00 备：1900-01-01 00:00:00.0000000 +00:00</t>
        </is>
      </c>
      <c r="CJ145" t="inlineStr">
        <is>
          <t>19行 4列，源：2000-05-11 00:30:45.123 +09:00 备：2026-04-17 17:18:31.537 +08:00</t>
        </is>
      </c>
      <c r="CW145" t="inlineStr">
        <is>
          <t>9行 17列，源：None 备：-150.7500</t>
        </is>
      </c>
      <c r="DJ145" t="inlineStr">
        <is>
          <t>9行 7列，源：None 备：</t>
        </is>
      </c>
      <c r="DT145" t="inlineStr">
        <is>
          <t>18行 1列，源：23:59:59 备：12:30:45</t>
        </is>
      </c>
      <c r="DV145"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5" t="inlineStr">
        <is>
          <t>8行 19列，源：None 备：0</t>
        </is>
      </c>
      <c r="EK145" t="inlineStr">
        <is>
          <t>19行 4列，源：12:30:45.123000 备：23:59:59.123</t>
        </is>
      </c>
      <c r="EQ145" t="inlineStr">
        <is>
          <t>8行 19列，源：None 备：</t>
        </is>
      </c>
      <c r="EZ145" t="inlineStr">
        <is>
          <t>8行 19列，源：None 备：0</t>
        </is>
      </c>
      <c r="FD145" t="inlineStr">
        <is>
          <t>8行 19列，源：None 备：</t>
        </is>
      </c>
    </row>
    <row r="146">
      <c r="A146" t="inlineStr">
        <is>
          <t>info_xml_dml_single_pk_urp</t>
        </is>
      </c>
      <c r="K146" t="inlineStr">
        <is>
          <t>[0;34m info_xml_dml_single_pk_urp [0m源备字段数相同，源端字段：2 	备端字段2</t>
        </is>
      </c>
      <c r="W146" s="16">
        <f>HYPERLINK("#2026041723hbase1!AU2","NO 源备存在差异，共5个")</f>
        <v/>
      </c>
      <c r="X146">
        <f>A146</f>
        <v/>
      </c>
      <c r="AT146" t="inlineStr">
        <is>
          <t>11行 19列，源：False 备：0</t>
        </is>
      </c>
      <c r="AX146" t="inlineStr">
        <is>
          <t>72行 1列，源：2001-04-09 23:59:59.993000 备：9999-12-30 23:59:59.997</t>
        </is>
      </c>
      <c r="BA146" t="inlineStr">
        <is>
          <t>11行 16列，源：1.2345669834560371e-20 备：0.000000</t>
        </is>
      </c>
      <c r="BM146" t="inlineStr">
        <is>
          <t>17行 2列，源：2065-05-11 14:30:45.100000 备：1945-05-11 14:30:45.1</t>
        </is>
      </c>
      <c r="BO146" t="inlineStr">
        <is>
          <t>9行 9列，源：None 备：</t>
        </is>
      </c>
      <c r="BQ146" t="inlineStr">
        <is>
          <t>16行 3列，源：2026-04-17 17:17:33.410000 备：2065-05-11 14:30:45.12</t>
        </is>
      </c>
      <c r="BR146" t="inlineStr">
        <is>
          <t>8行 18列，源：None 备：-1234.5678</t>
        </is>
      </c>
      <c r="BT146"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6" t="inlineStr">
        <is>
          <t>16行 0列，源：24 备：173</t>
        </is>
      </c>
      <c r="CJ146" t="inlineStr">
        <is>
          <t>19行 5列，源：2000-05-11 00:30:45.1235 +09:00 备：2026-04-17 17:18:31.5370 +08:00</t>
        </is>
      </c>
      <c r="CW146" t="inlineStr">
        <is>
          <t>9行 18列，源：None 备：-49.9500</t>
        </is>
      </c>
      <c r="DJ146" t="inlineStr">
        <is>
          <t>9行 8列，源：None 备：</t>
        </is>
      </c>
      <c r="DT146" t="inlineStr">
        <is>
          <t>18行 2列，源：23:59:59.900000 备：12:30:45.1</t>
        </is>
      </c>
      <c r="DV146"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6" t="inlineStr">
        <is>
          <t>9行 0列，源：10 备：18</t>
        </is>
      </c>
      <c r="EK146" t="inlineStr">
        <is>
          <t>19行 5列，源：12:30:45.123500 备：23:59:59.1235</t>
        </is>
      </c>
      <c r="EQ146" t="inlineStr">
        <is>
          <t>9行 0列，源：10 备：108</t>
        </is>
      </c>
      <c r="EZ146" t="inlineStr">
        <is>
          <t>9行 0列，源：10 备：18</t>
        </is>
      </c>
      <c r="FD146" t="inlineStr">
        <is>
          <t>9行 0列，源：10 备：108</t>
        </is>
      </c>
    </row>
    <row r="147">
      <c r="B147" t="inlineStr">
        <is>
          <t>YES</t>
        </is>
      </c>
      <c r="C147" t="inlineStr">
        <is>
          <t>NULL</t>
        </is>
      </c>
      <c r="D147" t="inlineStr">
        <is>
          <t>NULL</t>
        </is>
      </c>
      <c r="E147" t="inlineStr">
        <is>
          <t>NULL</t>
        </is>
      </c>
      <c r="F147" t="inlineStr">
        <is>
          <t>NULL</t>
        </is>
      </c>
      <c r="G147" t="inlineStr">
        <is>
          <t>NULL</t>
        </is>
      </c>
      <c r="H147" t="inlineStr">
        <is>
          <t>NULL</t>
        </is>
      </c>
      <c r="I147" t="inlineStr">
        <is>
          <t>YES!PK__info_xml__3213E83F248D068F</t>
        </is>
      </c>
      <c r="J147" t="inlineStr">
        <is>
          <t>YES! 主键相关索引</t>
        </is>
      </c>
      <c r="K147" t="inlineStr">
        <is>
          <t xml:space="preserve"> NO!  	 id列源备映射错误，源端为int None位	期望更改为text	实际备端为int None位</t>
        </is>
      </c>
      <c r="AT147" t="inlineStr">
        <is>
          <t>12行 0列，源：13 备：20</t>
        </is>
      </c>
      <c r="AX147" t="inlineStr">
        <is>
          <t>73行 0列，源：366 备：71</t>
        </is>
      </c>
      <c r="BA147" t="inlineStr">
        <is>
          <t>11行 18列，源：None 备：214748.3647</t>
        </is>
      </c>
      <c r="BM147" t="inlineStr">
        <is>
          <t>17行 3列，源：2065-05-11 14:30:45.120000 备：1945-05-11 14:30:45.12</t>
        </is>
      </c>
      <c r="BO147" t="inlineStr">
        <is>
          <t>9行 10列，源：None 备：</t>
        </is>
      </c>
      <c r="BQ147" t="inlineStr">
        <is>
          <t>16行 4列，源：2026-04-17 17:17:33.413000 备：2065-05-11 14:30:45.123</t>
        </is>
      </c>
      <c r="BR147" t="inlineStr">
        <is>
          <t>8行 19列，源：True 备：0</t>
        </is>
      </c>
      <c r="BT147" t="inlineStr">
        <is>
          <t>25行 0列，源：77 备：75</t>
        </is>
      </c>
      <c r="CF147" t="inlineStr">
        <is>
          <t>16行 1列，源：0001-01-01 00:00:00 +00:00 备：2026-04-17 17:18:23 +08:00</t>
        </is>
      </c>
      <c r="CJ147" t="inlineStr">
        <is>
          <t>19行 6列，源：2000-05-11 00:30:45.12346 +09:00 备：2026-04-17 17:18:31.53698 +08:00</t>
        </is>
      </c>
      <c r="CW147" t="inlineStr">
        <is>
          <t>9行 19列，源：None 备：</t>
        </is>
      </c>
      <c r="DJ147" t="inlineStr">
        <is>
          <t>9行 9列，源：None 备：</t>
        </is>
      </c>
      <c r="DT147" t="inlineStr">
        <is>
          <t>18行 3列，源：23:59:59.990000 备：12:30:45.12</t>
        </is>
      </c>
      <c r="DV147" t="inlineStr">
        <is>
          <t>25行 0列，源：77 备：75</t>
        </is>
      </c>
      <c r="EF147" t="inlineStr">
        <is>
          <t>9行 1列，源：99.0 备：</t>
        </is>
      </c>
      <c r="EK147" t="inlineStr">
        <is>
          <t>19行 6列，源：12:30:45.123460 备：23:59:59.12346</t>
        </is>
      </c>
      <c r="EQ147" t="inlineStr">
        <is>
          <t>9行 1列，源：99.0 备：</t>
        </is>
      </c>
      <c r="EZ147" t="inlineStr">
        <is>
          <t>9行 1列，源：99.0 备：</t>
        </is>
      </c>
      <c r="FD147" t="inlineStr">
        <is>
          <t>9行 1列，源：99.0 备：</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 xml:space="preserve"> NO!  	 c_xml列源备映射错误，源端为xml -1位	期望更改为text	实际备端为xml -1位</t>
        </is>
      </c>
      <c r="AT148" t="inlineStr">
        <is>
          <t>12行 2列，源：nan 备：</t>
        </is>
      </c>
      <c r="AX148" t="inlineStr">
        <is>
          <t>73行 1列，源：2002-06-11 23:59:59.993000 备：2023-05-11 00:00:00.123</t>
        </is>
      </c>
      <c r="BA148" t="inlineStr">
        <is>
          <t>11行 19列，源：False 备：1</t>
        </is>
      </c>
      <c r="BM148" t="inlineStr">
        <is>
          <t>17行 4列，源：2065-05-11 14:30:45.123000 备：1945-05-11 14:30:45.123</t>
        </is>
      </c>
      <c r="BO148" t="inlineStr">
        <is>
          <t>9行 11列，源：None 备：</t>
        </is>
      </c>
      <c r="BQ148" t="inlineStr">
        <is>
          <t>16行 5列，源：2026-04-17 17:17:33.413300 备：2065-05-11 14:30:45.1235</t>
        </is>
      </c>
      <c r="BR148" t="inlineStr">
        <is>
          <t>9行 0列，源：11 备：18</t>
        </is>
      </c>
      <c r="BT148" t="inlineStr">
        <is>
          <t>25行 1列，源：测 备：X</t>
        </is>
      </c>
      <c r="CF148" t="inlineStr">
        <is>
          <t>16行 2列，源：0001-01-01 00:00:00.0 +00:00 备：2026-04-17 17:18:22.8 +08:00</t>
        </is>
      </c>
      <c r="CJ148" t="inlineStr">
        <is>
          <t>19行 7列，源：2000-05-11 00:30:45.123457 +09:00 备：2026-04-17 17:18:31.536981 +08:00</t>
        </is>
      </c>
      <c r="CW148" t="inlineStr">
        <is>
          <t>10行 0列，源：11 备：19</t>
        </is>
      </c>
      <c r="DJ148" t="inlineStr">
        <is>
          <t>9行 10列，源：None 备：</t>
        </is>
      </c>
      <c r="DT148" t="inlineStr">
        <is>
          <t>18行 4列，源：23:59:59.999000 备：12:30:45.123</t>
        </is>
      </c>
      <c r="DV148" t="inlineStr">
        <is>
          <t>25行 1列，源：测 备：X</t>
        </is>
      </c>
      <c r="EF148" t="inlineStr">
        <is>
          <t>9行 2列，源：-12345.0 备：</t>
        </is>
      </c>
      <c r="EK148" t="inlineStr">
        <is>
          <t>19行 7列，源：12:30:45.123456 备：23:59:59.123457</t>
        </is>
      </c>
      <c r="EQ148" t="inlineStr">
        <is>
          <t>9行 2列，源：-12345.0 备：</t>
        </is>
      </c>
      <c r="EZ148" t="inlineStr">
        <is>
          <t>9行 2列，源：-12345.0 备：</t>
        </is>
      </c>
      <c r="FD148" t="inlineStr">
        <is>
          <t>9行 2列，源：-12345.0 备：</t>
        </is>
      </c>
    </row>
    <row r="149">
      <c r="A149" t="inlineStr">
        <is>
          <t>info_datetime_dml_batch1_pk_irp1</t>
        </is>
      </c>
      <c r="K149" t="inlineStr">
        <is>
          <t>[0;34m info_datetime_dml_batch1_pk_irp1 [0m源备字段数相同，源端字段：2 	备端字段2</t>
        </is>
      </c>
      <c r="W149" s="16">
        <f>HYPERLINK("#2026041723hbase1!AV2","NO 源备存在差异，共47个")</f>
        <v/>
      </c>
      <c r="X149">
        <f>A149</f>
        <v/>
      </c>
      <c r="AT149" t="inlineStr">
        <is>
          <t>12行 5列，源：None 备：</t>
        </is>
      </c>
      <c r="AX149" t="inlineStr">
        <is>
          <t>74行 0列，源：367 备：72</t>
        </is>
      </c>
      <c r="BA149" t="inlineStr">
        <is>
          <t>12行 0列，源：13 备：20</t>
        </is>
      </c>
      <c r="BM149" t="inlineStr">
        <is>
          <t>17行 5列，源：2065-05-11 14:30:45.123500 备：1945-05-11 14:30:45.1235</t>
        </is>
      </c>
      <c r="BO149" t="inlineStr">
        <is>
          <t>9行 12列，源：None 备：</t>
        </is>
      </c>
      <c r="BQ149" t="inlineStr">
        <is>
          <t>16行 6列，源：2026-04-17 17:17:33.413300 备：2065-05-11 14:30:45.12346</t>
        </is>
      </c>
      <c r="BR149" t="inlineStr">
        <is>
          <t>9行 1列，源：200.0 备：</t>
        </is>
      </c>
      <c r="BT149" t="inlineStr">
        <is>
          <t>25行 1列，源：测 备：X</t>
        </is>
      </c>
      <c r="CF149" t="inlineStr">
        <is>
          <t>16行 3列，源：0001-01-01 00:00:00.00 +00:00 备：2026-04-17 17:18:22.75 +08:00</t>
        </is>
      </c>
      <c r="CJ149" t="inlineStr">
        <is>
          <t>19行 8列，源：2000-05-11 00:30:45.1234567 +09:00 备：2026-04-17 17:18:31.5369809 +08:00</t>
        </is>
      </c>
      <c r="CW149" t="inlineStr">
        <is>
          <t>10行 1列，源：nan 备：</t>
        </is>
      </c>
      <c r="DJ149" t="inlineStr">
        <is>
          <t>9行 11列，源：None 备：</t>
        </is>
      </c>
      <c r="DT149" t="inlineStr">
        <is>
          <t>18行 5列，源：23:59:59.999900 备：12:30:45.1234</t>
        </is>
      </c>
      <c r="DV149" t="inlineStr">
        <is>
          <t>25行 1列，源：测 备：X</t>
        </is>
      </c>
      <c r="EF149" t="inlineStr">
        <is>
          <t>9行 3列，源：-123456789.0 备：</t>
        </is>
      </c>
      <c r="EK149" t="inlineStr">
        <is>
          <t>19行 8列，源：12:30:45.123456 备：23:59:59.1234567</t>
        </is>
      </c>
      <c r="EQ149" t="inlineStr">
        <is>
          <t>9行 3列，源：-123456789.0 备：</t>
        </is>
      </c>
      <c r="EZ149" t="inlineStr">
        <is>
          <t>9行 3列，源：-123456789.0 备：</t>
        </is>
      </c>
      <c r="FD149" t="inlineStr">
        <is>
          <t>9行 3列，源：-123456789.0 备：</t>
        </is>
      </c>
    </row>
    <row r="150">
      <c r="B150" t="inlineStr">
        <is>
          <t>YES</t>
        </is>
      </c>
      <c r="C150" t="inlineStr">
        <is>
          <t>NULL</t>
        </is>
      </c>
      <c r="D150" t="inlineStr">
        <is>
          <t>NULL</t>
        </is>
      </c>
      <c r="E150" t="inlineStr">
        <is>
          <t>NULL</t>
        </is>
      </c>
      <c r="F150" t="inlineStr">
        <is>
          <t>NULL</t>
        </is>
      </c>
      <c r="G150" t="inlineStr">
        <is>
          <t>NULL</t>
        </is>
      </c>
      <c r="H150" t="inlineStr">
        <is>
          <t>NULL</t>
        </is>
      </c>
      <c r="I150" t="inlineStr">
        <is>
          <t>YES!PK__info_dat__3213E83F50262958</t>
        </is>
      </c>
      <c r="J150" t="inlineStr">
        <is>
          <t>YES! 主键相关索引</t>
        </is>
      </c>
      <c r="K150" t="inlineStr">
        <is>
          <t xml:space="preserve"> NO!  	 id列源备映射错误，源端为int None位	期望更改为text	实际备端为int None位</t>
        </is>
      </c>
      <c r="AT150" t="inlineStr">
        <is>
          <t>12行 15列，源：1.23456789012345e-30 备：0.0000000000000</t>
        </is>
      </c>
      <c r="AX150" t="inlineStr">
        <is>
          <t>74行 1列，源：2003-11-04 23:59:59.990000 备：2024-05-11 12:00:00.567</t>
        </is>
      </c>
      <c r="BA150" t="inlineStr">
        <is>
          <t>12行 2列，源：nan 备：0</t>
        </is>
      </c>
      <c r="BM150" t="inlineStr">
        <is>
          <t>17行 6列，源：2065-05-11 14:30:45.123460 备：1945-05-11 14:30:45.12346</t>
        </is>
      </c>
      <c r="BO150" t="inlineStr">
        <is>
          <t>9行 13列，源：None 备：</t>
        </is>
      </c>
      <c r="BQ150" t="inlineStr">
        <is>
          <t>16行 7列，源：2026-04-17 17:17:33.413301 备：2065-05-11 14:30:45.123457</t>
        </is>
      </c>
      <c r="BR150" t="inlineStr">
        <is>
          <t>9行 2列，源：0.0 备：</t>
        </is>
      </c>
      <c r="BT150" t="inlineStr">
        <is>
          <t>25行 2列，源：这是一个长字符串             备：This is a nchar stri</t>
        </is>
      </c>
      <c r="CF150" t="inlineStr">
        <is>
          <t>16行 4列，源：0001-01-01 00:00:00.000 +00:00 备：2026-04-17 17:18:22.755 +08:00</t>
        </is>
      </c>
      <c r="CJ150" t="inlineStr">
        <is>
          <t>20行 0列，源：59 备：4</t>
        </is>
      </c>
      <c r="CW150" t="inlineStr">
        <is>
          <t>10行 2列，源：nan 备：</t>
        </is>
      </c>
      <c r="DJ150" t="inlineStr">
        <is>
          <t>9行 12列，源：None 备：</t>
        </is>
      </c>
      <c r="DT150" t="inlineStr">
        <is>
          <t>18行 6列，源：23:59:59.999990 备：12:30:45.12340</t>
        </is>
      </c>
      <c r="DV150" t="inlineStr">
        <is>
          <t>25行 2列，源：这是一个长字符串 备：This is a nchar stri</t>
        </is>
      </c>
      <c r="EF150" t="inlineStr">
        <is>
          <t>9行 4列，源：-123456789012345.0 备：</t>
        </is>
      </c>
      <c r="EK150" t="inlineStr">
        <is>
          <t>20行 0列，源：61 备：63</t>
        </is>
      </c>
      <c r="EQ150" t="inlineStr">
        <is>
          <t>9行 4列，源：-123456789012345.0 备：</t>
        </is>
      </c>
      <c r="EZ150" t="inlineStr">
        <is>
          <t>9行 4列，源：-123456789012345.0 备：</t>
        </is>
      </c>
      <c r="FD150" t="inlineStr">
        <is>
          <t>9行 4列，源：-123456789012345.0 备：</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 xml:space="preserve"> NO!  	 c_datetime列源备映射错误，源端为datetime None位	期望更改为text	实际备端为datetime None位</t>
        </is>
      </c>
      <c r="AT151" t="inlineStr">
        <is>
          <t>12行 16列，源：1.2345669834560371e-20 备：0.000000</t>
        </is>
      </c>
      <c r="AX151" t="inlineStr">
        <is>
          <t>75行 0列，源：368 备：73</t>
        </is>
      </c>
      <c r="BA151" t="inlineStr">
        <is>
          <t>12行 3列，源：123456 备：0</t>
        </is>
      </c>
      <c r="BM151" t="inlineStr">
        <is>
          <t>17行 7列，源：2065-05-11 14:30:45.123457 备：1945-05-11 14:30:45.123457</t>
        </is>
      </c>
      <c r="BO151" t="inlineStr">
        <is>
          <t>9行 14列，源：None 备：</t>
        </is>
      </c>
      <c r="BQ151" t="inlineStr">
        <is>
          <t>16行 8列，源：2026-04-17 17:17:33.413300 备：2065-05-11 14:30:45.1234567</t>
        </is>
      </c>
      <c r="BR151" t="inlineStr">
        <is>
          <t>9行 3列，源：0.0 备：</t>
        </is>
      </c>
      <c r="BT151" t="inlineStr">
        <is>
          <t>25行 2列，源：这是一个长字符串             备：This is a nchar stri</t>
        </is>
      </c>
      <c r="CF151" t="inlineStr">
        <is>
          <t>16行 5列，源：0001-01-01 00:00:00.0000 +00:00 备：2026-04-17 17:18:22.7550 +08:00</t>
        </is>
      </c>
      <c r="CJ151" t="inlineStr">
        <is>
          <t>20行 1列，源：1999-05-16 01:30:45 +10:15 备：0001-01-01 00:00:00 +00:00</t>
        </is>
      </c>
      <c r="CW151" t="inlineStr">
        <is>
          <t>10行 3列，源：nan 备：</t>
        </is>
      </c>
      <c r="DJ151" t="inlineStr">
        <is>
          <t>9行 13列，源：None 备：</t>
        </is>
      </c>
      <c r="DT151" t="inlineStr">
        <is>
          <t>18行 7列，源：23:59:59.999999 备：12:30:45.123400</t>
        </is>
      </c>
      <c r="DV151" t="inlineStr">
        <is>
          <t>25行 2列，源：这是一个长字符串 备：This is a nchar stri</t>
        </is>
      </c>
      <c r="EF151" t="inlineStr">
        <is>
          <t>9行 5列，源：None 备：</t>
        </is>
      </c>
      <c r="EK151" t="inlineStr">
        <is>
          <t>20行 1列，源：12:30:45 备：</t>
        </is>
      </c>
      <c r="EQ151" t="inlineStr">
        <is>
          <t>9行 5列，源：None 备：</t>
        </is>
      </c>
      <c r="EZ151" t="inlineStr">
        <is>
          <t>9行 5列，源：None 备：</t>
        </is>
      </c>
      <c r="FD151" t="inlineStr">
        <is>
          <t>9行 5列，源：None 备：</t>
        </is>
      </c>
    </row>
    <row r="152">
      <c r="A152" t="inlineStr">
        <is>
          <t>info_varbinary_max_dml_single_pk_drp</t>
        </is>
      </c>
      <c r="K152" t="inlineStr">
        <is>
          <t>[0;34m info_varbinary_max_dml_single_pk_drp [0m源备字段数相同，源端字段：4 	备端字段4</t>
        </is>
      </c>
      <c r="W152" t="inlineStr">
        <is>
          <t>YES 源备无差异</t>
        </is>
      </c>
      <c r="X152">
        <f>A152</f>
        <v/>
      </c>
      <c r="AT152" t="inlineStr">
        <is>
          <t>12行 18列，源：None 备：-214748.3648</t>
        </is>
      </c>
      <c r="AX152" t="inlineStr">
        <is>
          <t>75行 1列，源：2004-12-24 23:59:59.990000 备：2025-01-01 00:00:00.233</t>
        </is>
      </c>
      <c r="BA152" t="inlineStr">
        <is>
          <t>12行 4列，源：1000000 备：0</t>
        </is>
      </c>
      <c r="BM152" t="inlineStr">
        <is>
          <t>17行 8列，源：2065-05-11 14:30:45.123456 备：1945-05-11 14:30:45.1234567</t>
        </is>
      </c>
      <c r="BO152" t="inlineStr">
        <is>
          <t>9行 15列，源：3.402823466e+38 备：-340282346600000016151267322115014000640.0000000000000</t>
        </is>
      </c>
      <c r="BQ152" t="inlineStr">
        <is>
          <t>17行 0列，源：205 备：6</t>
        </is>
      </c>
      <c r="BR152" t="inlineStr">
        <is>
          <t>9行 4列，源：0.0 备：</t>
        </is>
      </c>
      <c r="BT152"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2" t="inlineStr">
        <is>
          <t>16行 6列，源：0001-01-01 00:00:00.00000 +00:00 备：2026-04-17 17:18:22.75495 +08:00</t>
        </is>
      </c>
      <c r="CJ152" t="inlineStr">
        <is>
          <t>20行 2列，源：1999-05-16 01:30:45.1 +10:15 备：0001-01-01 00:00:00.0 +00:00</t>
        </is>
      </c>
      <c r="CW152" t="inlineStr">
        <is>
          <t>10行 4列，源：nan 备：</t>
        </is>
      </c>
      <c r="DJ152" t="inlineStr">
        <is>
          <t>9行 14列，源：None 备：</t>
        </is>
      </c>
      <c r="DT152" t="inlineStr">
        <is>
          <t>18行 8列，源：23:59:59.999999 备：12:30:45.1234000</t>
        </is>
      </c>
      <c r="DV152"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2" t="inlineStr">
        <is>
          <t>9行 6列，源：None 备：</t>
        </is>
      </c>
      <c r="EK152" t="inlineStr">
        <is>
          <t>20行 2列，源：12:30:45.100000 备：00:00:01.1</t>
        </is>
      </c>
      <c r="EQ152" t="inlineStr">
        <is>
          <t>9行 6列，源：None 备：</t>
        </is>
      </c>
      <c r="EZ152" t="inlineStr">
        <is>
          <t>9行 6列，源：None 备：</t>
        </is>
      </c>
      <c r="FD152" t="inlineStr">
        <is>
          <t>9行 6列，源：None 备：</t>
        </is>
      </c>
    </row>
    <row r="153">
      <c r="B153" t="inlineStr">
        <is>
          <t>YES</t>
        </is>
      </c>
      <c r="C153" t="inlineStr">
        <is>
          <t>NULL</t>
        </is>
      </c>
      <c r="D153" t="inlineStr">
        <is>
          <t>NULL</t>
        </is>
      </c>
      <c r="E153" t="inlineStr">
        <is>
          <t>NULL</t>
        </is>
      </c>
      <c r="F153" t="inlineStr">
        <is>
          <t>NULL</t>
        </is>
      </c>
      <c r="G153" t="inlineStr">
        <is>
          <t>NULL</t>
        </is>
      </c>
      <c r="H153" t="inlineStr">
        <is>
          <t>NULL</t>
        </is>
      </c>
      <c r="I153" t="inlineStr">
        <is>
          <t>YES!PK__info_var__3213E83F97C30674</t>
        </is>
      </c>
      <c r="J153" t="inlineStr">
        <is>
          <t>YES! 主键相关索引</t>
        </is>
      </c>
      <c r="K153" t="inlineStr">
        <is>
          <t xml:space="preserve"> NO!  	 id列源备映射错误，源端为int None位	期望更改为text	实际备端为int None位</t>
        </is>
      </c>
      <c r="AT153" t="inlineStr">
        <is>
          <t>12行 19列，源：False 备：0</t>
        </is>
      </c>
      <c r="AX153" t="inlineStr">
        <is>
          <t>76行 0列，源：371 备：74</t>
        </is>
      </c>
      <c r="BA153" t="inlineStr">
        <is>
          <t>12行 5列，源：None 备：</t>
        </is>
      </c>
      <c r="BM153" t="inlineStr">
        <is>
          <t>18行 0列，源：123 备：27</t>
        </is>
      </c>
      <c r="BO153" t="inlineStr">
        <is>
          <t>9行 16列，源：3.4028230607370965e+38 备：-340282306073709652508363335590014353408.000000</t>
        </is>
      </c>
      <c r="BQ153" t="inlineStr">
        <is>
          <t>17行 1列，源：9999-12-31 23:59:59 备：1945-05-11 14:30:45</t>
        </is>
      </c>
      <c r="BR153" t="inlineStr">
        <is>
          <t>9行 6列，源：None 备：</t>
        </is>
      </c>
      <c r="BT153"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3" t="inlineStr">
        <is>
          <t>16行 7列，源：0001-01-01 00:00:00.000000 +00:00 备：2026-04-17 17:18:22.754952 +08:00</t>
        </is>
      </c>
      <c r="CJ153" t="inlineStr">
        <is>
          <t>20行 3列，源：1999-05-16 01:30:45.12 +10:15 备：0001-01-01 00:00:00.00 +00:00</t>
        </is>
      </c>
      <c r="CW153" t="inlineStr">
        <is>
          <t>10行 5列，源：None 备：</t>
        </is>
      </c>
      <c r="DJ153" t="inlineStr">
        <is>
          <t>9行 15列，源：nan 备：</t>
        </is>
      </c>
      <c r="DT153" t="inlineStr">
        <is>
          <t>19行 0列，源：24 备：29</t>
        </is>
      </c>
      <c r="DV153"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3" t="inlineStr">
        <is>
          <t>9行 7列，源：None 备：</t>
        </is>
      </c>
      <c r="EK153" t="inlineStr">
        <is>
          <t>20行 3列，源：12:30:45.120000 备：</t>
        </is>
      </c>
      <c r="EQ153" t="inlineStr">
        <is>
          <t>9行 7列，源：None 备：</t>
        </is>
      </c>
      <c r="EZ153" t="inlineStr">
        <is>
          <t>9行 7列，源：None 备：</t>
        </is>
      </c>
      <c r="FD153" t="inlineStr">
        <is>
          <t>9行 7列，源：None 备：</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 xml:space="preserve"> NO!  	 c_varbinary_max1列源备映射错误，源端为varbinary -1位	期望更改为text	实际备端为varbinary -1位</t>
        </is>
      </c>
      <c r="AT154" t="inlineStr">
        <is>
          <t>13行 0列，源：14 备：3</t>
        </is>
      </c>
      <c r="AX154" t="inlineStr">
        <is>
          <t>76行 1列，源：2023-05-11 00:00:00.123000 备：2040-12-25 23:59:59.997</t>
        </is>
      </c>
      <c r="BA154" t="inlineStr">
        <is>
          <t>12行 15列，源：1.23456789012345e-30 备：0.0000000000000</t>
        </is>
      </c>
      <c r="BM154" t="inlineStr">
        <is>
          <t>18行 1列，源：2026-04-17 17:17:25 备：2065-05-11 14:30:45</t>
        </is>
      </c>
      <c r="BO154" t="inlineStr">
        <is>
          <t>9行 19列，源：True 备：0</t>
        </is>
      </c>
      <c r="BQ154" t="inlineStr">
        <is>
          <t>17行 2列，源：9999-12-31 23:59:59.900000 备：1945-05-11 14:30:45.1</t>
        </is>
      </c>
      <c r="BR154" t="inlineStr">
        <is>
          <t>9行 7列，源：None 备：</t>
        </is>
      </c>
      <c r="BT154" t="inlineStr">
        <is>
          <t>26行 0列，源：78 备：76</t>
        </is>
      </c>
      <c r="CF154" t="inlineStr">
        <is>
          <t>16行 8列，源：0001-01-01 00:00:00.0000000 +00:00 备：2026-04-17 17:18:22.7549521 +08:00</t>
        </is>
      </c>
      <c r="CJ154" t="inlineStr">
        <is>
          <t>20行 4列，源：1999-05-16 01:30:45.123 +10:15 备：0001-01-01 00:00:00.000 +00:00</t>
        </is>
      </c>
      <c r="CW154" t="inlineStr">
        <is>
          <t>10行 6列，源：None 备：</t>
        </is>
      </c>
      <c r="DJ154" t="inlineStr">
        <is>
          <t>9行 16列，源：nan 备：</t>
        </is>
      </c>
      <c r="DT154" t="inlineStr">
        <is>
          <t>20行 0列，源：25 备：3</t>
        </is>
      </c>
      <c r="DV154" t="inlineStr">
        <is>
          <t>26行 0列，源：78 备：76</t>
        </is>
      </c>
      <c r="EF154" t="inlineStr">
        <is>
          <t>9行 8列，源：None 备：</t>
        </is>
      </c>
      <c r="EK154" t="inlineStr">
        <is>
          <t>20行 4列，源：12:30:45.123000 备：00:00:01.123</t>
        </is>
      </c>
      <c r="EQ154" t="inlineStr">
        <is>
          <t>9行 8列，源：None 备：</t>
        </is>
      </c>
      <c r="EZ154" t="inlineStr">
        <is>
          <t>9行 8列，源：None 备：</t>
        </is>
      </c>
      <c r="FD154" t="inlineStr">
        <is>
          <t>9行 8列，源：None 备：</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 xml:space="preserve"> NO!  	 c_varbinary_max2列源备映射错误，源端为varbinary -1位	期望更改为text	实际备端为varbinary -1位</t>
        </is>
      </c>
      <c r="AT155" t="inlineStr">
        <is>
          <t>13行 2列，源：nan 备：</t>
        </is>
      </c>
      <c r="AX155" t="inlineStr">
        <is>
          <t>77行 0列，源：372 备：8</t>
        </is>
      </c>
      <c r="BA155" t="inlineStr">
        <is>
          <t>12行 16列，源：1.2345669834560371e-20 备：0.000000</t>
        </is>
      </c>
      <c r="BM155" t="inlineStr">
        <is>
          <t>18行 2列，源：2026-04-17 17:17:24.600000 备：2065-05-11 14:30:45.1</t>
        </is>
      </c>
      <c r="BO155" t="inlineStr">
        <is>
          <t>10行 0列，源：20 备：3</t>
        </is>
      </c>
      <c r="BQ155" t="inlineStr">
        <is>
          <t>17行 3列，源：9999-12-31 23:59:59.990000 备：1945-05-11 14:30:45.12</t>
        </is>
      </c>
      <c r="BR155" t="inlineStr">
        <is>
          <t>9行 8列，源：None 备：</t>
        </is>
      </c>
      <c r="BT155" t="inlineStr">
        <is>
          <t>26行 1列，源：试 备：Y</t>
        </is>
      </c>
      <c r="CF155" t="inlineStr">
        <is>
          <t>17行 0列，源：25 备：174</t>
        </is>
      </c>
      <c r="CJ155" t="inlineStr">
        <is>
          <t>20行 5列，源：1999-05-16 01:30:45.1235 +10:15 备：0001-01-01 00:00:00.0000 +00:00</t>
        </is>
      </c>
      <c r="CW155" t="inlineStr">
        <is>
          <t>10行 7列，源：None 备：</t>
        </is>
      </c>
      <c r="DJ155" t="inlineStr">
        <is>
          <t>9行 19列，源：None 备：</t>
        </is>
      </c>
      <c r="DT155" t="inlineStr">
        <is>
          <t>20行 1列，源：12:30:45 备：23:59:59</t>
        </is>
      </c>
      <c r="DV155" t="inlineStr">
        <is>
          <t>26行 1列，源：试 备：Y</t>
        </is>
      </c>
      <c r="EF155" t="inlineStr">
        <is>
          <t>9行 9列，源：None 备：</t>
        </is>
      </c>
      <c r="EK155" t="inlineStr">
        <is>
          <t>20行 5列，源：12:30:45.123500 备：</t>
        </is>
      </c>
      <c r="EQ155" t="inlineStr">
        <is>
          <t>9行 9列，源：None 备：</t>
        </is>
      </c>
      <c r="EZ155" t="inlineStr">
        <is>
          <t>9行 9列，源：None 备：</t>
        </is>
      </c>
      <c r="FD155" t="inlineStr">
        <is>
          <t>9行 9列，源：None 备：</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 xml:space="preserve"> NO!  	 c_image3列源备映射错误，源端为image 2147483647位	期望更改为text	实际备端为image 2147483647位</t>
        </is>
      </c>
      <c r="AT156" t="inlineStr">
        <is>
          <t>13行 5列，源：None 备：</t>
        </is>
      </c>
      <c r="AX156" t="inlineStr">
        <is>
          <t>77行 1列，源：2024-05-11 12:00:00.567000 备：2068-05-11 14:30:30.000</t>
        </is>
      </c>
      <c r="BA156" t="inlineStr">
        <is>
          <t>12行 18列，源：None 备：-214748.3648</t>
        </is>
      </c>
      <c r="BM156" t="inlineStr">
        <is>
          <t>18行 3列，源：2026-04-17 17:17:24.630000 备：2065-05-11 14:30:45.12</t>
        </is>
      </c>
      <c r="BO156" t="inlineStr">
        <is>
          <t>10行 1列，源：nan 备：</t>
        </is>
      </c>
      <c r="BQ156" t="inlineStr">
        <is>
          <t>17行 4列，源：9999-12-31 23:59:59.999000 备：1945-05-11 14:30:45.123</t>
        </is>
      </c>
      <c r="BR156" t="inlineStr">
        <is>
          <t>9行 10列，源：None 备：</t>
        </is>
      </c>
      <c r="BT156" t="inlineStr">
        <is>
          <t>26行 1列，源：试 备：Y</t>
        </is>
      </c>
      <c r="CF156" t="inlineStr">
        <is>
          <t>17行 1列，源：9999-12-31 23:59:59 +00:00 备：0001-01-01 00:00:00 +00:00</t>
        </is>
      </c>
      <c r="CJ156" t="inlineStr">
        <is>
          <t>20行 6列，源：1999-05-16 01:30:45.12346 +10:15 备：0001-01-01 00:00:00.00000 +00:00</t>
        </is>
      </c>
      <c r="CW156" t="inlineStr">
        <is>
          <t>10行 8列，源：None 备：</t>
        </is>
      </c>
      <c r="DJ156" t="inlineStr">
        <is>
          <t>10行 0列，源：15 备：2</t>
        </is>
      </c>
      <c r="DT156" t="inlineStr">
        <is>
          <t>20行 2列，源：12:30:45.100000 备：23:59:59.9</t>
        </is>
      </c>
      <c r="DV156" t="inlineStr">
        <is>
          <t>26行 1列，源：试 备：Y</t>
        </is>
      </c>
      <c r="EF156" t="inlineStr">
        <is>
          <t>9行 10列，源：None 备：</t>
        </is>
      </c>
      <c r="EK156" t="inlineStr">
        <is>
          <t>20行 6列，源：12:30:45.123460 备：00:00:01.12346</t>
        </is>
      </c>
      <c r="EQ156" t="inlineStr">
        <is>
          <t>9行 10列，源：None 备：</t>
        </is>
      </c>
      <c r="EZ156" t="inlineStr">
        <is>
          <t>9行 10列，源：None 备：</t>
        </is>
      </c>
      <c r="FD156" t="inlineStr">
        <is>
          <t>9行 10列，源：None 备：</t>
        </is>
      </c>
    </row>
    <row r="157">
      <c r="K157" t="inlineStr">
        <is>
          <t>~ 空表</t>
        </is>
      </c>
      <c r="AT157" t="inlineStr">
        <is>
          <t>13行 15列，源：1.23456789012345e-30 备：0.0000000000000</t>
        </is>
      </c>
      <c r="AX157" t="inlineStr">
        <is>
          <t>78行 0列，源：373 备：9</t>
        </is>
      </c>
      <c r="BA157" t="inlineStr">
        <is>
          <t>12行 19列，源：False 备：0</t>
        </is>
      </c>
      <c r="BM157" t="inlineStr">
        <is>
          <t>18行 4列，源：2026-04-17 17:17:24.631000 备：2065-05-11 14:30:45.123</t>
        </is>
      </c>
      <c r="BO157" t="inlineStr">
        <is>
          <t>10行 2列，源：nan 备：</t>
        </is>
      </c>
      <c r="BQ157" t="inlineStr">
        <is>
          <t>17行 5列，源：9999-12-31 23:59:59.999900 备：1945-05-11 14:30:45.1235</t>
        </is>
      </c>
      <c r="BR157" t="inlineStr">
        <is>
          <t>9行 11列，源：None 备：</t>
        </is>
      </c>
      <c r="BT157" t="inlineStr">
        <is>
          <t xml:space="preserve">26行 2列，源：更新生僻字                备：€¶I€¶               </t>
        </is>
      </c>
      <c r="CF157" t="inlineStr">
        <is>
          <t>17行 2列，源：9999-12-31 23:59:59.9 +00:00 备：0001-01-01 00:00:00.0 +00:00</t>
        </is>
      </c>
      <c r="CJ157" t="inlineStr">
        <is>
          <t>20行 7列，源：1999-05-16 01:30:45.123457 +10:15 备：0001-01-01 00:00:00.000000 +00:00</t>
        </is>
      </c>
      <c r="CW157" t="inlineStr">
        <is>
          <t>10行 9列，源：None 备：</t>
        </is>
      </c>
      <c r="DJ157" t="inlineStr">
        <is>
          <t>10行 1列，源：nan 备：255</t>
        </is>
      </c>
      <c r="DT157" t="inlineStr">
        <is>
          <t>20行 3列，源：12:30:45.100000 备：23:59:59.99</t>
        </is>
      </c>
      <c r="DV157" t="inlineStr">
        <is>
          <t>26行 2列，源：更新生僻字 备：€¶I€¶</t>
        </is>
      </c>
      <c r="EF157" t="inlineStr">
        <is>
          <t>9行 11列，源：None 备：</t>
        </is>
      </c>
      <c r="EK157" t="inlineStr">
        <is>
          <t>20行 7列，源：12:30:45.123457 备：</t>
        </is>
      </c>
      <c r="EQ157" t="inlineStr">
        <is>
          <t>9行 11列，源：None 备：</t>
        </is>
      </c>
      <c r="EZ157" t="inlineStr">
        <is>
          <t>9行 11列，源：None 备：</t>
        </is>
      </c>
      <c r="FD157" t="inlineStr">
        <is>
          <t>9行 11列，源：None 备：</t>
        </is>
      </c>
    </row>
    <row r="158">
      <c r="A158" t="inlineStr">
        <is>
          <t>info_varbinary_dml_batch1_pk_urp2</t>
        </is>
      </c>
      <c r="K158" t="inlineStr">
        <is>
          <t>[0;34m info_varbinary_dml_batch1_pk_urp2 [0m源备字段数相同，源端字段：4 	备端字段4</t>
        </is>
      </c>
      <c r="W158" s="16">
        <f>HYPERLINK("#2026041723hbase1!AW2","NO 源备存在差异，共39个")</f>
        <v/>
      </c>
      <c r="X158">
        <f>A158</f>
        <v/>
      </c>
      <c r="AT158" t="inlineStr">
        <is>
          <t>13行 16列，源：1.2345669834560371e-20 备：0.000000</t>
        </is>
      </c>
      <c r="AX158" t="inlineStr">
        <is>
          <t>78行 1列，源：2025-01-01 00:00:00.233000 备：1981-05-11 14:30:59.000</t>
        </is>
      </c>
      <c r="BA158" t="inlineStr">
        <is>
          <t>13行 0列，源：14 备：3</t>
        </is>
      </c>
      <c r="BM158" t="inlineStr">
        <is>
          <t>18行 5列，源：2026-04-17 17:17:24.630600 备：2065-05-11 14:30:45.1235</t>
        </is>
      </c>
      <c r="BO158" t="inlineStr">
        <is>
          <t>10行 3列，源：nan 备：</t>
        </is>
      </c>
      <c r="BQ158" t="inlineStr">
        <is>
          <t>17行 6列，源：9999-12-31 23:59:59.999990 备：1945-05-11 14:30:45.12346</t>
        </is>
      </c>
      <c r="BR158" t="inlineStr">
        <is>
          <t>9行 12列，源：None 备：</t>
        </is>
      </c>
      <c r="BT158" t="inlineStr">
        <is>
          <t xml:space="preserve">26行 2列，源：更新生僻字                备：€¶I€¶               </t>
        </is>
      </c>
      <c r="CF158" t="inlineStr">
        <is>
          <t>17行 3列，源：9999-12-31 23:59:59.99 +00:00 备：0001-01-01 00:00:00.00 +00:00</t>
        </is>
      </c>
      <c r="CJ158" t="inlineStr">
        <is>
          <t>20行 8列，源：1999-05-16 01:30:45.1234567 +10:15 备：0001-01-01 00:00:00.0000000 +00:00</t>
        </is>
      </c>
      <c r="CW158" t="inlineStr">
        <is>
          <t>10行 10列，源：None 备：</t>
        </is>
      </c>
      <c r="DJ158" t="inlineStr">
        <is>
          <t>10行 2列，源：nan 备：32767</t>
        </is>
      </c>
      <c r="DT158" t="inlineStr">
        <is>
          <t>20行 4列，源：12:30:45.100000 备：23:59:59.999</t>
        </is>
      </c>
      <c r="DV158" t="inlineStr">
        <is>
          <t>26行 2列，源：更新生僻字 备：€¶I€¶</t>
        </is>
      </c>
      <c r="EF158" t="inlineStr">
        <is>
          <t>9行 12列，源：None 备：</t>
        </is>
      </c>
      <c r="EK158" t="inlineStr">
        <is>
          <t>20行 8列，源：12:30:45.123456 备：00:00:01.1234567</t>
        </is>
      </c>
      <c r="EQ158" t="inlineStr">
        <is>
          <t>9行 12列，源：None 备：</t>
        </is>
      </c>
      <c r="EZ158" t="inlineStr">
        <is>
          <t>9行 12列，源：None 备：</t>
        </is>
      </c>
      <c r="FD158" t="inlineStr">
        <is>
          <t>9行 12列，源：None 备：</t>
        </is>
      </c>
    </row>
    <row r="159">
      <c r="B159" t="inlineStr">
        <is>
          <t>YES</t>
        </is>
      </c>
      <c r="C159" t="inlineStr">
        <is>
          <t>NULL</t>
        </is>
      </c>
      <c r="D159" t="inlineStr">
        <is>
          <t>NULL</t>
        </is>
      </c>
      <c r="E159" t="inlineStr">
        <is>
          <t>NULL</t>
        </is>
      </c>
      <c r="F159" t="inlineStr">
        <is>
          <t>NULL</t>
        </is>
      </c>
      <c r="G159" t="inlineStr">
        <is>
          <t>NULL</t>
        </is>
      </c>
      <c r="H159" t="inlineStr">
        <is>
          <t>NULL</t>
        </is>
      </c>
      <c r="I159" t="inlineStr">
        <is>
          <t>YES!PK__info_var__3213E83F8B6B86DE</t>
        </is>
      </c>
      <c r="J159" t="inlineStr">
        <is>
          <t>YES! 主键相关索引</t>
        </is>
      </c>
      <c r="K159" t="inlineStr">
        <is>
          <t xml:space="preserve"> NO!  	 id列源备映射错误，源端为int None位	期望更改为text	实际备端为int None位</t>
        </is>
      </c>
      <c r="AT159" t="inlineStr">
        <is>
          <t>13行 18列，源：None 备：</t>
        </is>
      </c>
      <c r="BA159" t="inlineStr">
        <is>
          <t>13行 2列，源：nan 备：0</t>
        </is>
      </c>
      <c r="BM159" t="inlineStr">
        <is>
          <t>18行 6列，源：2026-04-17 17:17:24.630650 备：2065-05-11 14:30:45.12346</t>
        </is>
      </c>
      <c r="BO159" t="inlineStr">
        <is>
          <t>10行 4列，源：nan 备：</t>
        </is>
      </c>
      <c r="BQ159" t="inlineStr">
        <is>
          <t>17行 7列，源：9999-12-31 23:59:59.999999 备：1945-05-11 14:30:45.123457</t>
        </is>
      </c>
      <c r="BR159" t="inlineStr">
        <is>
          <t>9行 13列，源：None 备：</t>
        </is>
      </c>
      <c r="BT159"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59" t="inlineStr">
        <is>
          <t>17行 4列，源：9999-12-31 23:59:59.999 +00:00 备：0001-01-01 00:00:00.000 +00:00</t>
        </is>
      </c>
      <c r="CJ159" t="inlineStr">
        <is>
          <t>21行 0列，源：60 备：5</t>
        </is>
      </c>
      <c r="CW159" t="inlineStr">
        <is>
          <t>10行 11列，源：None 备：</t>
        </is>
      </c>
      <c r="DJ159" t="inlineStr">
        <is>
          <t>10行 3列，源：nan 备：2147483647</t>
        </is>
      </c>
      <c r="DT159" t="inlineStr">
        <is>
          <t>20行 5列，源：12:30:45.100000 备：23:59:59.9999</t>
        </is>
      </c>
      <c r="DV159"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59" t="inlineStr">
        <is>
          <t>9行 13列，源：None 备：</t>
        </is>
      </c>
      <c r="EK159" t="inlineStr">
        <is>
          <t>21行 0列，源：62 备：64</t>
        </is>
      </c>
      <c r="EQ159" t="inlineStr">
        <is>
          <t>9行 13列，源：None 备：</t>
        </is>
      </c>
      <c r="EZ159" t="inlineStr">
        <is>
          <t>9行 13列，源：None 备：</t>
        </is>
      </c>
      <c r="FD159" t="inlineStr">
        <is>
          <t>9行 13列，源：None 备：</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 xml:space="preserve"> NO!  	 c_varbinary列源备映射错误，源端为varbinary 1位	期望更改为text	实际备端为varbinary 1位</t>
        </is>
      </c>
      <c r="AT160" t="inlineStr">
        <is>
          <t>13行 19列，源：False 备：0</t>
        </is>
      </c>
      <c r="BA160" t="inlineStr">
        <is>
          <t>13行 3列，源：123456 备：0</t>
        </is>
      </c>
      <c r="BM160" t="inlineStr">
        <is>
          <t>18行 7列，源：2026-04-17 17:17:24.630647 备：2065-05-11 14:30:45.123457</t>
        </is>
      </c>
      <c r="BO160" t="inlineStr">
        <is>
          <t>10行 5列，源：None 备：</t>
        </is>
      </c>
      <c r="BQ160" t="inlineStr">
        <is>
          <t>17行 8列，源：9999-12-31 23:59:59.999999 备：1945-05-11 14:30:45.1234567</t>
        </is>
      </c>
      <c r="BR160" t="inlineStr">
        <is>
          <t>9行 14列，源：None 备：</t>
        </is>
      </c>
      <c r="BT16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60" t="inlineStr">
        <is>
          <t>17行 5列，源：9999-12-31 23:59:59.9999 +00:00 备：0001-01-01 00:00:00.0000 +00:00</t>
        </is>
      </c>
      <c r="CJ160" t="inlineStr">
        <is>
          <t>21行 1列，源：2013-03-12 02:00:00 -04:25 备：9999-12-31 23:59:59 +00:00</t>
        </is>
      </c>
      <c r="CW160" t="inlineStr">
        <is>
          <t>10行 12列，源：None 备：</t>
        </is>
      </c>
      <c r="DJ160" t="inlineStr">
        <is>
          <t>10行 4列，源：nan 备：9223372036854775807</t>
        </is>
      </c>
      <c r="DT160" t="inlineStr">
        <is>
          <t>20行 6列，源：12:30:45.100000 备：23:59:59.99999</t>
        </is>
      </c>
      <c r="DV16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60" t="inlineStr">
        <is>
          <t>9行 14列，源：None 备：</t>
        </is>
      </c>
      <c r="EK160" t="inlineStr">
        <is>
          <t>21行 1列，源：23:59:59 备：</t>
        </is>
      </c>
      <c r="EQ160" t="inlineStr">
        <is>
          <t>9行 14列，源：None 备：</t>
        </is>
      </c>
      <c r="EZ160" t="inlineStr">
        <is>
          <t>9行 14列，源：None 备：</t>
        </is>
      </c>
      <c r="FD160" t="inlineStr">
        <is>
          <t>9行 14列，源：None 备：</t>
        </is>
      </c>
    </row>
    <row r="161">
      <c r="B161" t="inlineStr">
        <is>
          <t>NULL</t>
        </is>
      </c>
      <c r="C161" t="inlineStr">
        <is>
          <t>NULL</t>
        </is>
      </c>
      <c r="D161" t="inlineStr">
        <is>
          <t>NULL</t>
        </is>
      </c>
      <c r="E161" t="inlineStr">
        <is>
          <t>NULL</t>
        </is>
      </c>
      <c r="F161" t="inlineStr">
        <is>
          <t>NULL</t>
        </is>
      </c>
      <c r="G161" t="inlineStr">
        <is>
          <t>NULL</t>
        </is>
      </c>
      <c r="H161" t="inlineStr">
        <is>
          <t>NULL</t>
        </is>
      </c>
      <c r="I161" t="inlineStr">
        <is>
          <t>NULL</t>
        </is>
      </c>
      <c r="J161" t="inlineStr">
        <is>
          <t>NULL</t>
        </is>
      </c>
      <c r="K161" t="inlineStr">
        <is>
          <t xml:space="preserve"> NO!  	 c_varbinary_100列源备映射错误，源端为varbinary 100位	期望更改为text	实际备端为varbinary 100位</t>
        </is>
      </c>
      <c r="AT161" t="inlineStr">
        <is>
          <t>14行 0列，源：15 备：4</t>
        </is>
      </c>
      <c r="BA161" t="inlineStr">
        <is>
          <t>13行 4列，源：1000000 备：0</t>
        </is>
      </c>
      <c r="BM161" t="inlineStr">
        <is>
          <t>18行 8列，源：2026-04-17 17:17:24.630646 备：2065-05-11 14:30:45.1234567</t>
        </is>
      </c>
      <c r="BO161" t="inlineStr">
        <is>
          <t>10行 6列，源：None 备：</t>
        </is>
      </c>
      <c r="BQ161" t="inlineStr">
        <is>
          <t>18行 0列，源：207 备：7</t>
        </is>
      </c>
      <c r="BR161" t="inlineStr">
        <is>
          <t>9行 15列，源：123.456789 备：0.0000000000000</t>
        </is>
      </c>
      <c r="BT161" t="inlineStr">
        <is>
          <t>27行 0列，源：128 备：77</t>
        </is>
      </c>
      <c r="CF161" t="inlineStr">
        <is>
          <t>17行 6列，源：9999-12-31 23:59:59.99999 +00:00 备：0001-01-01 00:00:00.00000 +00:00</t>
        </is>
      </c>
      <c r="CJ161" t="inlineStr">
        <is>
          <t>21行 2列，源：2013-03-12 02:00:00.0 -04:25 备：9999-12-31 23:59:59.9 +00:00</t>
        </is>
      </c>
      <c r="CW161" t="inlineStr">
        <is>
          <t>10行 13列，源：None 备：</t>
        </is>
      </c>
      <c r="DJ161" t="inlineStr">
        <is>
          <t>10行 5列，源：None 备：999999999999999999</t>
        </is>
      </c>
      <c r="DT161" t="inlineStr">
        <is>
          <t>20行 7列，源：12:30:45.100000 备：23:59:59.999999</t>
        </is>
      </c>
      <c r="DV161" t="inlineStr">
        <is>
          <t>27行 0列，源：128 备：77</t>
        </is>
      </c>
      <c r="EF161" t="inlineStr">
        <is>
          <t>9行 15列，源：nan 备：0.0000000000000</t>
        </is>
      </c>
      <c r="EK161" t="inlineStr">
        <is>
          <t>21行 2列，源：23:59:59.100000 备：12:00:00.1</t>
        </is>
      </c>
      <c r="EQ161" t="inlineStr">
        <is>
          <t>9行 15列，源：nan 备：</t>
        </is>
      </c>
      <c r="EZ161" t="inlineStr">
        <is>
          <t>9行 15列，源：nan 备：0.0000000000000</t>
        </is>
      </c>
      <c r="FD161" t="inlineStr">
        <is>
          <t>9行 15列，源：nan 备：</t>
        </is>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 xml:space="preserve"> NO!  	 c_varbinary_200列源备映射错误，源端为varbinary 200位	期望更改为text	实际备端为varbinary 200位</t>
        </is>
      </c>
      <c r="AT162" t="inlineStr">
        <is>
          <t>14行 2列，源：nan 备：12345</t>
        </is>
      </c>
      <c r="BA162" t="inlineStr">
        <is>
          <t>13行 5列，源：None 备：99999</t>
        </is>
      </c>
      <c r="BM162" t="inlineStr">
        <is>
          <t>19行 0列，源：125 备：275</t>
        </is>
      </c>
      <c r="BO162" t="inlineStr">
        <is>
          <t>10行 7列，源：None 备：</t>
        </is>
      </c>
      <c r="BQ162" t="inlineStr">
        <is>
          <t>18行 2列，源：2065-05-11 14:30:45.100000 备：2065-05-11 14:30:45.1</t>
        </is>
      </c>
      <c r="BR162" t="inlineStr">
        <is>
          <t>9行 16列，源：nan 备：0.000000</t>
        </is>
      </c>
      <c r="BT162" t="inlineStr">
        <is>
          <t>27行 1列，源：试 备：测</t>
        </is>
      </c>
      <c r="CF162" t="inlineStr">
        <is>
          <t>17行 7列，源：9999-12-31 23:59:59.999999 +00:00 备：0001-01-01 00:00:00.000000 +00:00</t>
        </is>
      </c>
      <c r="CJ162" t="inlineStr">
        <is>
          <t>21行 3列，源：2013-03-12 02:00:00.00 -04:25 备：9999-12-31 23:59:59.99 +00:00</t>
        </is>
      </c>
      <c r="CW162" t="inlineStr">
        <is>
          <t>10行 14列，源：None 备：</t>
        </is>
      </c>
      <c r="DJ162" t="inlineStr">
        <is>
          <t>10行 6列，源：None 备：99999999999999999999999999999999999999</t>
        </is>
      </c>
      <c r="DT162" t="inlineStr">
        <is>
          <t>20行 8列，源：12:30:45.100000 备：23:59:59.9999999</t>
        </is>
      </c>
      <c r="DV162" t="inlineStr">
        <is>
          <t>27行 1列，源：试 备：测</t>
        </is>
      </c>
      <c r="EF162" t="inlineStr">
        <is>
          <t>9行 16列，源：nan 备：0.000000</t>
        </is>
      </c>
      <c r="EK162" t="inlineStr">
        <is>
          <t>21行 3列，源：23:59:59.120000 备：</t>
        </is>
      </c>
      <c r="EQ162" t="inlineStr">
        <is>
          <t>9行 16列，源：nan 备：</t>
        </is>
      </c>
      <c r="EZ162" t="inlineStr">
        <is>
          <t>9行 16列，源：nan 备：0.000000</t>
        </is>
      </c>
      <c r="FD162" t="inlineStr">
        <is>
          <t>9行 16列，源：nan 备：</t>
        </is>
      </c>
    </row>
    <row r="163">
      <c r="A163" t="inlineStr">
        <is>
          <t>info_datetime_dml_batch1_pk_irp2</t>
        </is>
      </c>
      <c r="K163" t="inlineStr">
        <is>
          <t>[0;34m info_datetime_dml_batch1_pk_irp2 [0m源备字段数相同，源端字段：2 	备端字段2</t>
        </is>
      </c>
      <c r="W163" s="16">
        <f>HYPERLINK("#2026041723hbase1!AX2","NO 源备存在差异，共156个")</f>
        <v/>
      </c>
      <c r="X163">
        <f>A163</f>
        <v/>
      </c>
      <c r="AT163" t="inlineStr">
        <is>
          <t>14行 5列，源：None 备：</t>
        </is>
      </c>
      <c r="BA163" t="inlineStr">
        <is>
          <t>13行 15列，源：1.23456789012345e-30 备：123.4567890000000</t>
        </is>
      </c>
      <c r="BM163" t="inlineStr">
        <is>
          <t>19行 2列，源：9999-12-31 23:59:59.900000 备：9999-12-31 23:59:59.9</t>
        </is>
      </c>
      <c r="BO163" t="inlineStr">
        <is>
          <t>10行 8列，源：None 备：</t>
        </is>
      </c>
      <c r="BQ163" t="inlineStr">
        <is>
          <t>18行 3列，源：2065-05-11 14:30:45.120000 备：2065-05-11 14:30:45.12</t>
        </is>
      </c>
      <c r="BR163" t="inlineStr">
        <is>
          <t>9行 17列，源：None 备：0.0001</t>
        </is>
      </c>
      <c r="BT163" t="inlineStr">
        <is>
          <t>27行 1列，源：试 备：测</t>
        </is>
      </c>
      <c r="CF163" t="inlineStr">
        <is>
          <t>17行 8列，源：9999-12-31 23:59:59.9999999 +00:00 备：0001-01-01 00:00:00.0000000 +00:00</t>
        </is>
      </c>
      <c r="CJ163" t="inlineStr">
        <is>
          <t>21行 4列，源：2013-03-12 02:00:00.000 -04:25 备：9999-12-31 23:59:59.999 +00:00</t>
        </is>
      </c>
      <c r="CW163" t="inlineStr">
        <is>
          <t>10行 15列，源：2.23e-308 备：</t>
        </is>
      </c>
      <c r="DJ163" t="inlineStr">
        <is>
          <t>10行 7列，源：None 备：0.99999999999999999999999999999999999999</t>
        </is>
      </c>
      <c r="DT163" t="inlineStr">
        <is>
          <t>21行 0列，源：26 备：30</t>
        </is>
      </c>
      <c r="DV163" t="inlineStr">
        <is>
          <t>27行 1列，源：试 备：测</t>
        </is>
      </c>
      <c r="EF163" t="inlineStr">
        <is>
          <t>9行 17列，源：None 备：0.0001</t>
        </is>
      </c>
      <c r="EK163" t="inlineStr">
        <is>
          <t>21行 4列，源：23:59:59.123000 备：12:00:00.123</t>
        </is>
      </c>
      <c r="EQ163" t="inlineStr">
        <is>
          <t>9行 17列，源：None 备：</t>
        </is>
      </c>
      <c r="EZ163" t="inlineStr">
        <is>
          <t>9行 17列，源：None 备：0.0001</t>
        </is>
      </c>
      <c r="FD163" t="inlineStr">
        <is>
          <t>9行 17列，源：None 备：</t>
        </is>
      </c>
    </row>
    <row r="164">
      <c r="B164" t="inlineStr">
        <is>
          <t>YES</t>
        </is>
      </c>
      <c r="C164" t="inlineStr">
        <is>
          <t>NULL</t>
        </is>
      </c>
      <c r="D164" t="inlineStr">
        <is>
          <t>NULL</t>
        </is>
      </c>
      <c r="E164" t="inlineStr">
        <is>
          <t>NULL</t>
        </is>
      </c>
      <c r="F164" t="inlineStr">
        <is>
          <t>NULL</t>
        </is>
      </c>
      <c r="G164" t="inlineStr">
        <is>
          <t>NULL</t>
        </is>
      </c>
      <c r="H164" t="inlineStr">
        <is>
          <t>NULL</t>
        </is>
      </c>
      <c r="I164" t="inlineStr">
        <is>
          <t>YES!PK__info_dat__3213E83FEBF995EB</t>
        </is>
      </c>
      <c r="J164" t="inlineStr">
        <is>
          <t>YES! 主键相关索引</t>
        </is>
      </c>
      <c r="K164" t="inlineStr">
        <is>
          <t xml:space="preserve"> NO!  	 id列源备映射错误，源端为int None位	期望更改为text	实际备端为int None位</t>
        </is>
      </c>
      <c r="AT164" t="inlineStr">
        <is>
          <t>14行 15列，源：1.23456789012345e-30 备：0.0000000000000</t>
        </is>
      </c>
      <c r="BA164" t="inlineStr">
        <is>
          <t>13行 16列，源：1.2345669834560371e-20 备：0.000000</t>
        </is>
      </c>
      <c r="BM164" t="inlineStr">
        <is>
          <t>19行 3列，源：9999-12-31 23:59:59.990000 备：9999-12-31 23:59:59.99</t>
        </is>
      </c>
      <c r="BO164" t="inlineStr">
        <is>
          <t>10行 9列，源：None 备：</t>
        </is>
      </c>
      <c r="BQ164" t="inlineStr">
        <is>
          <t>18行 4列，源：2065-05-11 14:30:45.123000 备：2065-05-11 14:30:45.123</t>
        </is>
      </c>
      <c r="BR164" t="inlineStr">
        <is>
          <t>9行 18列，源：None 备：0.0001</t>
        </is>
      </c>
      <c r="BT164" t="inlineStr">
        <is>
          <t xml:space="preserve">27行 2列，源：更新生僻字                备：这是一个长字符串            </t>
        </is>
      </c>
      <c r="CF164" t="inlineStr">
        <is>
          <t>18行 0列，源：26 备：177</t>
        </is>
      </c>
      <c r="CJ164" t="inlineStr">
        <is>
          <t>21行 5列，源：2013-03-12 02:00:00.0000 -04:25 备：9999-12-31 23:59:59.9999 +00:00</t>
        </is>
      </c>
      <c r="CW164" t="inlineStr">
        <is>
          <t>10行 16列，源：1.179999945774631e-38 备：</t>
        </is>
      </c>
      <c r="DJ164" t="inlineStr">
        <is>
          <t>10行 8列，源：None 备：9999999999999999999999999999.9999999999</t>
        </is>
      </c>
      <c r="DT164" t="inlineStr">
        <is>
          <t>22行 0列，源：27 备：31</t>
        </is>
      </c>
      <c r="DV164" t="inlineStr">
        <is>
          <t>27行 2列，源：更新生僻字 备：这是一个长字符串</t>
        </is>
      </c>
      <c r="EF164" t="inlineStr">
        <is>
          <t>9行 18列，源：None 备：0.0001</t>
        </is>
      </c>
      <c r="EK164" t="inlineStr">
        <is>
          <t>21行 5列，源：23:59:59.123500 备：</t>
        </is>
      </c>
      <c r="EQ164" t="inlineStr">
        <is>
          <t>9行 18列，源：None 备：</t>
        </is>
      </c>
      <c r="EZ164" t="inlineStr">
        <is>
          <t>9行 18列，源：None 备：0.0001</t>
        </is>
      </c>
      <c r="FD164" t="inlineStr">
        <is>
          <t>9行 18列，源：None 备：</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 xml:space="preserve"> NO!  	 c_datetime列源备映射错误，源端为datetime None位	期望更改为text	实际备端为datetime None位</t>
        </is>
      </c>
      <c r="AT165" t="inlineStr">
        <is>
          <t>14行 16列，源：1.2345669834560371e-20 备：0.000000</t>
        </is>
      </c>
      <c r="BA165" t="inlineStr">
        <is>
          <t>13行 18列，源：None 备：</t>
        </is>
      </c>
      <c r="BM165" t="inlineStr">
        <is>
          <t>19行 4列，源：9999-12-31 23:59:59.999000 备：9999-12-31 23:59:59.999</t>
        </is>
      </c>
      <c r="BO165" t="inlineStr">
        <is>
          <t>10行 10列，源：None 备：</t>
        </is>
      </c>
      <c r="BQ165" t="inlineStr">
        <is>
          <t>18行 5列，源：2065-05-11 14:30:45.123500 备：2065-05-11 14:30:45.1235</t>
        </is>
      </c>
      <c r="BR165" t="inlineStr">
        <is>
          <t>9行 19列，源：True 备：1</t>
        </is>
      </c>
      <c r="BT165" t="inlineStr">
        <is>
          <t xml:space="preserve">27行 2列，源：更新生僻字                备：这是一个长字符串            </t>
        </is>
      </c>
      <c r="CF165" t="inlineStr">
        <is>
          <t>18行 1列，源：2063-05-11 10:30:45 -04:00 备：1933-05-11 15:30:45 +01:00</t>
        </is>
      </c>
      <c r="CJ165" t="inlineStr">
        <is>
          <t>21行 6列，源：2013-03-12 02:00:00.00000 -04:25 备：9999-12-31 23:59:59.99999 +00:00</t>
        </is>
      </c>
      <c r="CW165" t="inlineStr">
        <is>
          <t>10行 17列，源：None 备：-500000.0000</t>
        </is>
      </c>
      <c r="DJ165" t="inlineStr">
        <is>
          <t>10行 9列，源：None 备：999999999999999.9999</t>
        </is>
      </c>
      <c r="DT165" t="inlineStr">
        <is>
          <t>23行 0列，源：28 备：32</t>
        </is>
      </c>
      <c r="DV165" t="inlineStr">
        <is>
          <t>27行 2列，源：更新生僻字 备：这是一个长字符串</t>
        </is>
      </c>
      <c r="EF165" t="inlineStr">
        <is>
          <t>9行 19列，源：None 备：1</t>
        </is>
      </c>
      <c r="EK165" t="inlineStr">
        <is>
          <t>21行 6列，源：23:59:59.123460 备：12:00:00.12346</t>
        </is>
      </c>
      <c r="EQ165" t="inlineStr">
        <is>
          <t>9行 19列，源：None 备：</t>
        </is>
      </c>
      <c r="EZ165" t="inlineStr">
        <is>
          <t>9行 19列，源：None 备：1</t>
        </is>
      </c>
      <c r="FD165" t="inlineStr">
        <is>
          <t>9行 19列，源：None 备：</t>
        </is>
      </c>
    </row>
    <row r="166">
      <c r="A166" t="inlineStr">
        <is>
          <t>info_varbinary_max_dml_single_pk</t>
        </is>
      </c>
      <c r="K166" t="inlineStr">
        <is>
          <t>[0;34m info_varbinary_max_dml_single_pk [0m源备字段数相同，源端字段：4 	备端字段4</t>
        </is>
      </c>
      <c r="W166" s="16">
        <f>HYPERLINK("#2026041723hbase1!AY2","NO 源备存在差异，共3个")</f>
        <v/>
      </c>
      <c r="X166">
        <f>A166</f>
        <v/>
      </c>
      <c r="AT166" t="inlineStr">
        <is>
          <t>14行 18列，源：None 备：1234.5678</t>
        </is>
      </c>
      <c r="BA166" t="inlineStr">
        <is>
          <t>13行 19列，源：False 备：1</t>
        </is>
      </c>
      <c r="BM166" t="inlineStr">
        <is>
          <t>19行 5列，源：9999-12-31 23:59:59.999900 备：9999-12-31 23:59:59.9999</t>
        </is>
      </c>
      <c r="BO166" t="inlineStr">
        <is>
          <t>10行 11列，源：None 备：</t>
        </is>
      </c>
      <c r="BQ166" t="inlineStr">
        <is>
          <t>18行 6列，源：2065-05-11 14:30:45.123460 备：2065-05-11 14:30:45.12346</t>
        </is>
      </c>
      <c r="BR166" t="inlineStr">
        <is>
          <t>10行 0列，源：12 备：19</t>
        </is>
      </c>
      <c r="BT166"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6" t="inlineStr">
        <is>
          <t>18行 2列，源：2063-05-11 10:30:45.1 -04:00 备：1933-05-11 15:30:45.1 +01:00</t>
        </is>
      </c>
      <c r="CJ166" t="inlineStr">
        <is>
          <t>21行 7列，源：2013-03-12 02:00:00.000000 -04:25 备：9999-12-31 23:59:59.999999 +00:00</t>
        </is>
      </c>
      <c r="CW166" t="inlineStr">
        <is>
          <t>10行 18列，源：None 备：-20000.0000</t>
        </is>
      </c>
      <c r="DJ166" t="inlineStr">
        <is>
          <t>10行 10列，源：None 备：999999999999999999</t>
        </is>
      </c>
      <c r="DT166" t="inlineStr">
        <is>
          <t>23行 1列，源：12:30:45 备：23:59:59</t>
        </is>
      </c>
      <c r="DV166"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6" t="inlineStr">
        <is>
          <t>10行 0列，源：11 备：19</t>
        </is>
      </c>
      <c r="EK166" t="inlineStr">
        <is>
          <t>21行 7列，源：23:59:59.123457 备：</t>
        </is>
      </c>
      <c r="EQ166" t="inlineStr">
        <is>
          <t>10行 0列，源：11 备：109</t>
        </is>
      </c>
      <c r="EZ166" t="inlineStr">
        <is>
          <t>10行 0列，源：11 备：19</t>
        </is>
      </c>
      <c r="FD166" t="inlineStr">
        <is>
          <t>10行 0列，源：11 备：109</t>
        </is>
      </c>
    </row>
    <row r="167">
      <c r="B167" t="inlineStr">
        <is>
          <t>YES</t>
        </is>
      </c>
      <c r="C167" t="inlineStr">
        <is>
          <t>NULL</t>
        </is>
      </c>
      <c r="D167" t="inlineStr">
        <is>
          <t>NULL</t>
        </is>
      </c>
      <c r="E167" t="inlineStr">
        <is>
          <t>NULL</t>
        </is>
      </c>
      <c r="F167" t="inlineStr">
        <is>
          <t>NULL</t>
        </is>
      </c>
      <c r="G167" t="inlineStr">
        <is>
          <t>NULL</t>
        </is>
      </c>
      <c r="H167" t="inlineStr">
        <is>
          <t>NULL</t>
        </is>
      </c>
      <c r="I167" t="inlineStr">
        <is>
          <t>YES!PK__info_var__3213E83F1405D929</t>
        </is>
      </c>
      <c r="J167" t="inlineStr">
        <is>
          <t>YES! 主键相关索引</t>
        </is>
      </c>
      <c r="K167" t="inlineStr">
        <is>
          <t xml:space="preserve"> NO!  	 id列源备映射错误，源端为int None位	期望更改为text	实际备端为int None位</t>
        </is>
      </c>
      <c r="AT167" t="inlineStr">
        <is>
          <t>14行 19列，源：False 备：0</t>
        </is>
      </c>
      <c r="BA167" t="inlineStr">
        <is>
          <t>14行 0列，源：15 备：4</t>
        </is>
      </c>
      <c r="BM167" t="inlineStr">
        <is>
          <t>19行 6列，源：9999-12-31 23:59:59.999990 备：9999-12-31 23:59:59.99999</t>
        </is>
      </c>
      <c r="BO167" t="inlineStr">
        <is>
          <t>10行 12列，源：None 备：</t>
        </is>
      </c>
      <c r="BR167" t="inlineStr">
        <is>
          <t>10行 1列，源：nan 备：</t>
        </is>
      </c>
      <c r="BT167"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7" t="inlineStr">
        <is>
          <t>18行 3列，源：2063-05-11 10:30:45.12 -04:00 备：1933-05-11 15:30:45.12 +01:00</t>
        </is>
      </c>
      <c r="CJ167" t="inlineStr">
        <is>
          <t>21行 8列，源：2013-03-12 02:00:00.0000000 -04:25 备：9999-12-31 23:59:59.9999999 +00:00</t>
        </is>
      </c>
      <c r="CW167" t="inlineStr">
        <is>
          <t>10行 19列，源：None 备：</t>
        </is>
      </c>
      <c r="DJ167" t="inlineStr">
        <is>
          <t>10行 11列，源：None 备：99999999999999999999999999999999999999</t>
        </is>
      </c>
      <c r="DT167" t="inlineStr">
        <is>
          <t>23行 2列，源：12:30:45.100000 备：23:59:59.1</t>
        </is>
      </c>
      <c r="DV167"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7" t="inlineStr">
        <is>
          <t>10行 1列，源：200.0 备：</t>
        </is>
      </c>
      <c r="EK167" t="inlineStr">
        <is>
          <t>21行 8列，源：23:59:59.123456 备：12:00:00.1234567</t>
        </is>
      </c>
      <c r="EQ167" t="inlineStr">
        <is>
          <t>10行 1列，源：200.0 备：</t>
        </is>
      </c>
      <c r="EZ167" t="inlineStr">
        <is>
          <t>10行 1列，源：200.0 备：</t>
        </is>
      </c>
      <c r="FD167" t="inlineStr">
        <is>
          <t>10行 1列，源：200.0 备：</t>
        </is>
      </c>
    </row>
    <row r="168">
      <c r="B168" t="inlineStr">
        <is>
          <t>NULL</t>
        </is>
      </c>
      <c r="C168" t="inlineStr">
        <is>
          <t>NULL</t>
        </is>
      </c>
      <c r="D168" t="inlineStr">
        <is>
          <t>NULL</t>
        </is>
      </c>
      <c r="E168" t="inlineStr">
        <is>
          <t>NULL</t>
        </is>
      </c>
      <c r="F168" t="inlineStr">
        <is>
          <t>NULL</t>
        </is>
      </c>
      <c r="G168" t="inlineStr">
        <is>
          <t>NULL</t>
        </is>
      </c>
      <c r="H168" t="inlineStr">
        <is>
          <t>NULL</t>
        </is>
      </c>
      <c r="I168" t="inlineStr">
        <is>
          <t>NULL</t>
        </is>
      </c>
      <c r="J168" t="inlineStr">
        <is>
          <t>NULL</t>
        </is>
      </c>
      <c r="K168" t="inlineStr">
        <is>
          <t xml:space="preserve"> NO!  	 c_varbinary_max1列源备映射错误，源端为varbinary -1位	期望更改为text	实际备端为varbinary -1位</t>
        </is>
      </c>
      <c r="AT168" t="inlineStr">
        <is>
          <t>15行 0列，源：16 备：5</t>
        </is>
      </c>
      <c r="BA168" t="inlineStr">
        <is>
          <t>14行 2列，源：nan 备：12345</t>
        </is>
      </c>
      <c r="BM168" t="inlineStr">
        <is>
          <t>20行 0列，源：126 备：277</t>
        </is>
      </c>
      <c r="BO168" t="inlineStr">
        <is>
          <t>10行 13列，源：None 备：</t>
        </is>
      </c>
      <c r="BR168" t="inlineStr">
        <is>
          <t>10行 2列，源：nan 备：</t>
        </is>
      </c>
      <c r="BT168" t="inlineStr">
        <is>
          <t>28行 0列，源：158 备：78</t>
        </is>
      </c>
      <c r="CF168" t="inlineStr">
        <is>
          <t>18行 4列，源：2063-05-11 10:30:45.123 -04:00 备：1933-05-11 15:30:45.123 +01:00</t>
        </is>
      </c>
      <c r="CJ168" t="inlineStr">
        <is>
          <t>22行 0列，源：61 备：52</t>
        </is>
      </c>
      <c r="CW168" t="inlineStr">
        <is>
          <t>11行 0列，源：12 备：2</t>
        </is>
      </c>
      <c r="DJ168" t="inlineStr">
        <is>
          <t>10行 12列，源：None 备：0.99999999999999999999999999999999999999</t>
        </is>
      </c>
      <c r="DT168" t="inlineStr">
        <is>
          <t>23行 3列，源：12:30:45.120000 备：23:59:59.12</t>
        </is>
      </c>
      <c r="DV168" t="inlineStr">
        <is>
          <t>28行 0列，源：158 备：78</t>
        </is>
      </c>
      <c r="EF168" t="inlineStr">
        <is>
          <t>10行 2列，源：20000.0 备：</t>
        </is>
      </c>
      <c r="EK168" t="inlineStr">
        <is>
          <t>22行 0列，源：63 备：65</t>
        </is>
      </c>
      <c r="EQ168" t="inlineStr">
        <is>
          <t>10行 2列，源：20000.0 备：</t>
        </is>
      </c>
      <c r="EZ168" t="inlineStr">
        <is>
          <t>10行 2列，源：20000.0 备：</t>
        </is>
      </c>
      <c r="FD168" t="inlineStr">
        <is>
          <t>10行 2列，源：20000.0 备：</t>
        </is>
      </c>
    </row>
    <row r="169">
      <c r="B169" t="inlineStr">
        <is>
          <t>NULL</t>
        </is>
      </c>
      <c r="C169" t="inlineStr">
        <is>
          <t>NULL</t>
        </is>
      </c>
      <c r="D169" t="inlineStr">
        <is>
          <t>NULL</t>
        </is>
      </c>
      <c r="E169" t="inlineStr">
        <is>
          <t>NULL</t>
        </is>
      </c>
      <c r="F169" t="inlineStr">
        <is>
          <t>NULL</t>
        </is>
      </c>
      <c r="G169" t="inlineStr">
        <is>
          <t>NULL</t>
        </is>
      </c>
      <c r="H169" t="inlineStr">
        <is>
          <t>NULL</t>
        </is>
      </c>
      <c r="I169" t="inlineStr">
        <is>
          <t>NULL</t>
        </is>
      </c>
      <c r="J169" t="inlineStr">
        <is>
          <t>NULL</t>
        </is>
      </c>
      <c r="K169" t="inlineStr">
        <is>
          <t xml:space="preserve"> NO!  	 c_varbinary_max2列源备映射错误，源端为varbinary -1位	期望更改为text	实际备端为varbinary -1位</t>
        </is>
      </c>
      <c r="AT169" t="inlineStr">
        <is>
          <t>15行 2列，源：nan 备：0</t>
        </is>
      </c>
      <c r="BA169" t="inlineStr">
        <is>
          <t>14行 5列，源：None 备：</t>
        </is>
      </c>
      <c r="BM169" t="inlineStr">
        <is>
          <t>20行 1列，源：1945-05-11 14:30:45 备：2065-05-11 14:30:45</t>
        </is>
      </c>
      <c r="BO169" t="inlineStr">
        <is>
          <t>10行 14列，源：None 备：</t>
        </is>
      </c>
      <c r="BR169" t="inlineStr">
        <is>
          <t>10行 3列，源：nan 备：</t>
        </is>
      </c>
      <c r="BT169" t="inlineStr">
        <is>
          <t>29行 0列，源：178 备：8</t>
        </is>
      </c>
      <c r="CF169" t="inlineStr">
        <is>
          <t>18行 5列，源：2063-05-11 10:30:45.1235 -04:00 备：1933-05-11 15:30:45.1235 +01:00</t>
        </is>
      </c>
      <c r="CJ169" t="inlineStr">
        <is>
          <t>22行 1列，源：2003-11-05 02:00:00 -05:10 备：1900-01-01 00:00:00 +00:00</t>
        </is>
      </c>
      <c r="CW169" t="inlineStr">
        <is>
          <t>11行 1列，源：nan 备：255</t>
        </is>
      </c>
      <c r="DJ169" t="inlineStr">
        <is>
          <t>10行 13列，源：None 备：9999999999999999999999999999.9999999999</t>
        </is>
      </c>
      <c r="DT169" t="inlineStr">
        <is>
          <t>23行 4列，源：12:30:45.123000 备：23:59:59.123</t>
        </is>
      </c>
      <c r="DV169" t="inlineStr">
        <is>
          <t>29行 0列，源：178 备：8</t>
        </is>
      </c>
      <c r="EF169" t="inlineStr">
        <is>
          <t>10行 3列，源：2000000000.0 备：</t>
        </is>
      </c>
      <c r="EK169" t="inlineStr">
        <is>
          <t>22行 1列，源：None 备：00:00:01</t>
        </is>
      </c>
      <c r="EQ169" t="inlineStr">
        <is>
          <t>10行 3列，源：2000000000.0 备：</t>
        </is>
      </c>
      <c r="EZ169" t="inlineStr">
        <is>
          <t>10行 3列，源：2000000000.0 备：</t>
        </is>
      </c>
      <c r="FD169" t="inlineStr">
        <is>
          <t>10行 3列，源：2000000000.0 备：</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 xml:space="preserve"> NO!  	 c_image3列源备映射错误，源端为image 2147483647位	期望更改为text	实际备端为image 2147483647位</t>
        </is>
      </c>
      <c r="AT170" t="inlineStr">
        <is>
          <t>15行 5列，源：None 备：</t>
        </is>
      </c>
      <c r="BA170" t="inlineStr">
        <is>
          <t>14行 15列，源：1.23456789012345e-30 备：0.0000000000000</t>
        </is>
      </c>
      <c r="BM170" t="inlineStr">
        <is>
          <t>20行 2列，源：1945-05-11 14:30:45.100000 备：2065-05-11 14:30:45.1</t>
        </is>
      </c>
      <c r="BO170" t="inlineStr">
        <is>
          <t>10行 15列，源：-3.402823466e+38 备：</t>
        </is>
      </c>
      <c r="BR170" t="inlineStr">
        <is>
          <t>10行 4列，源：nan 备：</t>
        </is>
      </c>
      <c r="CF170" t="inlineStr">
        <is>
          <t>18行 6列，源：2063-05-11 10:30:45.12346 -04:00 备：1933-05-11 15:30:45.12346 +01:00</t>
        </is>
      </c>
      <c r="CJ170" t="inlineStr">
        <is>
          <t>22行 2列，源：2003-11-05 02:00:00.0 -05:10 备：1900-01-01 00:00:00.0 +00:00</t>
        </is>
      </c>
      <c r="CW170" t="inlineStr">
        <is>
          <t>11行 2列，源：nan 备：32767</t>
        </is>
      </c>
      <c r="DJ170" t="inlineStr">
        <is>
          <t>10行 14列，源：None 备：9999999999999999.99</t>
        </is>
      </c>
      <c r="DT170" t="inlineStr">
        <is>
          <t>23行 5列，源：12:30:45.123400 备：23:59:59.1235</t>
        </is>
      </c>
      <c r="EF170" t="inlineStr">
        <is>
          <t>10行 4列，源：2000000000000000.0 备：</t>
        </is>
      </c>
      <c r="EK170" t="inlineStr">
        <is>
          <t>22行 2列，源：00:00:01.100000 备：</t>
        </is>
      </c>
      <c r="EQ170" t="inlineStr">
        <is>
          <t>10行 4列，源：2000000000000000.0 备：</t>
        </is>
      </c>
      <c r="EZ170" t="inlineStr">
        <is>
          <t>10行 4列，源：2000000000000000.0 备：</t>
        </is>
      </c>
      <c r="FD170" t="inlineStr">
        <is>
          <t>10行 4列，源：2000000000000000.0 备：</t>
        </is>
      </c>
    </row>
    <row r="171">
      <c r="A171" t="inlineStr">
        <is>
          <t>info_datetimeoffset_dml_single_pk</t>
        </is>
      </c>
      <c r="K171" t="inlineStr">
        <is>
          <t>[0;34m info_datetimeoffset_dml_single_pk [0m源备字段数相同，源端字段：9 	备端字段9</t>
        </is>
      </c>
      <c r="W171" t="inlineStr">
        <is>
          <t>YES 源备无差异</t>
        </is>
      </c>
      <c r="X171">
        <f>A171</f>
        <v/>
      </c>
      <c r="AT171" t="inlineStr">
        <is>
          <t>15行 6列，源：None 备：</t>
        </is>
      </c>
      <c r="BA171" t="inlineStr">
        <is>
          <t>14行 16列，源：1.2345669834560371e-20 备：0.000000</t>
        </is>
      </c>
      <c r="BM171" t="inlineStr">
        <is>
          <t>20行 3列，源：1945-05-11 14:30:45.120000 备：2065-05-11 14:30:45.12</t>
        </is>
      </c>
      <c r="BO171" t="inlineStr">
        <is>
          <t>10行 16列，源：-3.4028230607370965e+38 备：</t>
        </is>
      </c>
      <c r="BR171" t="inlineStr">
        <is>
          <t>10行 15列，源：nan 备：340282346600000016151267322115014000640.0000000000000</t>
        </is>
      </c>
      <c r="CF171" t="inlineStr">
        <is>
          <t>18行 7列，源：2063-05-11 10:30:45.123457 -04:00 备：1933-05-11 15:30:45.123457 +01:00</t>
        </is>
      </c>
      <c r="CJ171" t="inlineStr">
        <is>
          <t>22行 3列，源：2003-11-05 02:00:00.00 -05:10 备：1900-01-01 00:00:00.00 +00:00</t>
        </is>
      </c>
      <c r="CW171" t="inlineStr">
        <is>
          <t>11行 3列，源：nan 备：2147483647</t>
        </is>
      </c>
      <c r="DJ171" t="inlineStr">
        <is>
          <t>10行 15列，源：nan 备：1.7900000000000e+308</t>
        </is>
      </c>
      <c r="DT171" t="inlineStr">
        <is>
          <t>23行 6列，源：12:30:45.123400 备：23:59:59.12346</t>
        </is>
      </c>
      <c r="EF171" t="inlineStr">
        <is>
          <t>10行 5列，源：None 备：</t>
        </is>
      </c>
      <c r="EK171" t="inlineStr">
        <is>
          <t>22行 3列，源：None 备：00:00:01.12</t>
        </is>
      </c>
      <c r="EQ171" t="inlineStr">
        <is>
          <t>10行 5列，源：None 备：</t>
        </is>
      </c>
      <c r="EZ171" t="inlineStr">
        <is>
          <t>10行 5列，源：None 备：</t>
        </is>
      </c>
      <c r="FD171" t="inlineStr">
        <is>
          <t>10行 5列，源：None 备：</t>
        </is>
      </c>
    </row>
    <row r="172">
      <c r="B172" t="inlineStr">
        <is>
          <t>YES</t>
        </is>
      </c>
      <c r="C172" t="inlineStr">
        <is>
          <t>NULL</t>
        </is>
      </c>
      <c r="D172" t="inlineStr">
        <is>
          <t>NULL</t>
        </is>
      </c>
      <c r="E172" t="inlineStr">
        <is>
          <t>NULL</t>
        </is>
      </c>
      <c r="F172" t="inlineStr">
        <is>
          <t>NULL</t>
        </is>
      </c>
      <c r="G172" t="inlineStr">
        <is>
          <t>NULL</t>
        </is>
      </c>
      <c r="H172" t="inlineStr">
        <is>
          <t>NULL</t>
        </is>
      </c>
      <c r="I172" t="inlineStr">
        <is>
          <t>YES!PK__info_dat__3213E83FD2DA10ED</t>
        </is>
      </c>
      <c r="J172" t="inlineStr">
        <is>
          <t>YES! 主键相关索引</t>
        </is>
      </c>
      <c r="K172" t="inlineStr">
        <is>
          <t xml:space="preserve"> NO!  	 id列源备映射错误，源端为int None位	期望更改为text	实际备端为int None位</t>
        </is>
      </c>
      <c r="AT172" t="inlineStr">
        <is>
          <t>15行 7列，源：None 备：</t>
        </is>
      </c>
      <c r="BA172" t="inlineStr">
        <is>
          <t>14行 18列，源：None 备：1234.5678</t>
        </is>
      </c>
      <c r="BM172" t="inlineStr">
        <is>
          <t>20行 4列，源：1945-05-11 14:30:45.123000 备：2065-05-11 14:30:45.123</t>
        </is>
      </c>
      <c r="BO172" t="inlineStr">
        <is>
          <t>10行 19列，源：False 备：</t>
        </is>
      </c>
      <c r="BR172" t="inlineStr">
        <is>
          <t>10行 16列，源：nan 备：340282306073709652508363335590014353408.000000</t>
        </is>
      </c>
      <c r="CF172" t="inlineStr">
        <is>
          <t>18行 8列，源：2063-05-11 10:30:45.1234567 -04:00 备：1933-05-11 15:30:45.1234567 +01:00</t>
        </is>
      </c>
      <c r="CJ172" t="inlineStr">
        <is>
          <t>22行 4列，源：2003-11-05 02:00:00.000 -05:10 备：1900-01-01 00:00:00.000 +00:00</t>
        </is>
      </c>
      <c r="CW172" t="inlineStr">
        <is>
          <t>11行 4列，源：nan 备：9223372036854775807</t>
        </is>
      </c>
      <c r="DJ172" t="inlineStr">
        <is>
          <t>10行 16列，源：nan 备：339999995214436424907732413799364296704.000000</t>
        </is>
      </c>
      <c r="DT172" t="inlineStr">
        <is>
          <t>23行 7列，源：12:30:45.123400 备：23:59:59.123457</t>
        </is>
      </c>
      <c r="EF172" t="inlineStr">
        <is>
          <t>10行 6列，源：None 备：</t>
        </is>
      </c>
      <c r="EK172" t="inlineStr">
        <is>
          <t>22行 4列，源：00:00:01.123000 备：</t>
        </is>
      </c>
      <c r="EQ172" t="inlineStr">
        <is>
          <t>10行 6列，源：None 备：</t>
        </is>
      </c>
      <c r="EZ172" t="inlineStr">
        <is>
          <t>10行 6列，源：None 备：</t>
        </is>
      </c>
      <c r="FD172" t="inlineStr">
        <is>
          <t>10行 6列，源：None 备：</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 xml:space="preserve"> NO!  	 c_dtoffset_0列源备映射错误，源端为datetimeoffset None位	期望更改为text	实际备端为datetimeoffset None位</t>
        </is>
      </c>
      <c r="AT173" t="inlineStr">
        <is>
          <t>15行 8列，源：None 备：</t>
        </is>
      </c>
      <c r="BA173" t="inlineStr">
        <is>
          <t>14行 19列，源：False 备：0</t>
        </is>
      </c>
      <c r="BM173" t="inlineStr">
        <is>
          <t>20行 5列，源：1945-05-11 14:30:45.123500 备：2065-05-11 14:30:45.1235</t>
        </is>
      </c>
      <c r="BR173" t="inlineStr">
        <is>
          <t>10行 17列，源：None 备：922337203685477.5807</t>
        </is>
      </c>
      <c r="CF173" t="inlineStr">
        <is>
          <t>19行 0列，源：27 备：178</t>
        </is>
      </c>
      <c r="CJ173" t="inlineStr">
        <is>
          <t>22行 5列，源：2003-11-05 02:00:00.0000 -05:10 备：1900-01-01 00:00:00.0000 +00:00</t>
        </is>
      </c>
      <c r="CW173" t="inlineStr">
        <is>
          <t>11行 5列，源：None 备：999999999999999999</t>
        </is>
      </c>
      <c r="DJ173" t="inlineStr">
        <is>
          <t>10行 19列，源：None 备：1</t>
        </is>
      </c>
      <c r="DT173" t="inlineStr">
        <is>
          <t>23行 8列，源：12:30:45.123400 备：23:59:59.1234567</t>
        </is>
      </c>
      <c r="EF173" t="inlineStr">
        <is>
          <t>10行 7列，源：None 备：</t>
        </is>
      </c>
      <c r="EK173" t="inlineStr">
        <is>
          <t>22行 5列，源：None 备：00:00:01.1235</t>
        </is>
      </c>
      <c r="EQ173" t="inlineStr">
        <is>
          <t>10行 7列，源：None 备：</t>
        </is>
      </c>
      <c r="EZ173" t="inlineStr">
        <is>
          <t>10行 7列，源：None 备：</t>
        </is>
      </c>
      <c r="FD173" t="inlineStr">
        <is>
          <t>10行 7列，源：None 备：</t>
        </is>
      </c>
    </row>
    <row r="174">
      <c r="B174" t="inlineStr">
        <is>
          <t>NULL</t>
        </is>
      </c>
      <c r="C174" t="inlineStr">
        <is>
          <t>NULL</t>
        </is>
      </c>
      <c r="D174" t="inlineStr">
        <is>
          <t>NULL</t>
        </is>
      </c>
      <c r="E174" t="inlineStr">
        <is>
          <t>NULL</t>
        </is>
      </c>
      <c r="F174" t="inlineStr">
        <is>
          <t>NULL</t>
        </is>
      </c>
      <c r="G174" t="inlineStr">
        <is>
          <t>NULL</t>
        </is>
      </c>
      <c r="H174" t="inlineStr">
        <is>
          <t>NULL</t>
        </is>
      </c>
      <c r="I174" t="inlineStr">
        <is>
          <t>NULL</t>
        </is>
      </c>
      <c r="J174" t="inlineStr">
        <is>
          <t>NULL</t>
        </is>
      </c>
      <c r="K174" t="inlineStr">
        <is>
          <t xml:space="preserve"> NO!  	 c_dtoffset_1列源备映射错误，源端为datetimeoffset None位	期望更改为text	实际备端为datetimeoffset None位</t>
        </is>
      </c>
      <c r="AT174" t="inlineStr">
        <is>
          <t>15行 10列，源：None 备：</t>
        </is>
      </c>
      <c r="BA174" t="inlineStr">
        <is>
          <t>15行 0列，源：16 备：5</t>
        </is>
      </c>
      <c r="BM174" t="inlineStr">
        <is>
          <t>20行 6列，源：1945-05-11 14:30:45.123460 备：2065-05-11 14:30:45.12346</t>
        </is>
      </c>
      <c r="BR174" t="inlineStr">
        <is>
          <t>10行 18列，源：None 备：214748.3647</t>
        </is>
      </c>
      <c r="CF174" t="inlineStr">
        <is>
          <t>19行 1列，源：1933-05-11 15:30:45 +01:00 备：2000-05-11 00:30:45 +09:00</t>
        </is>
      </c>
      <c r="CJ174" t="inlineStr">
        <is>
          <t>22行 6列，源：2003-11-05 02:00:00.00000 -05:10 备：1900-01-01 00:00:00.00000 +00:00</t>
        </is>
      </c>
      <c r="CW174" t="inlineStr">
        <is>
          <t>11行 6列，源：None 备：99999999999999999999999999999999999999</t>
        </is>
      </c>
      <c r="DJ174" t="inlineStr">
        <is>
          <t>11行 0列，源：16 备：20</t>
        </is>
      </c>
      <c r="DT174" t="inlineStr">
        <is>
          <t>24行 0列，源：29 备：33</t>
        </is>
      </c>
      <c r="EF174" t="inlineStr">
        <is>
          <t>10行 8列，源：None 备：</t>
        </is>
      </c>
      <c r="EK174" t="inlineStr">
        <is>
          <t>22行 6列，源：00:00:01.123460 备：</t>
        </is>
      </c>
      <c r="EQ174" t="inlineStr">
        <is>
          <t>10行 8列，源：None 备：</t>
        </is>
      </c>
      <c r="EZ174" t="inlineStr">
        <is>
          <t>10行 8列，源：None 备：</t>
        </is>
      </c>
      <c r="FD174" t="inlineStr">
        <is>
          <t>10行 8列，源：None 备：</t>
        </is>
      </c>
    </row>
    <row r="175">
      <c r="B175" t="inlineStr">
        <is>
          <t>NULL</t>
        </is>
      </c>
      <c r="C175" t="inlineStr">
        <is>
          <t>NULL</t>
        </is>
      </c>
      <c r="D175" t="inlineStr">
        <is>
          <t>NULL</t>
        </is>
      </c>
      <c r="E175" t="inlineStr">
        <is>
          <t>NULL</t>
        </is>
      </c>
      <c r="F175" t="inlineStr">
        <is>
          <t>NULL</t>
        </is>
      </c>
      <c r="G175" t="inlineStr">
        <is>
          <t>NULL</t>
        </is>
      </c>
      <c r="H175" t="inlineStr">
        <is>
          <t>NULL</t>
        </is>
      </c>
      <c r="I175" t="inlineStr">
        <is>
          <t>NULL</t>
        </is>
      </c>
      <c r="J175" t="inlineStr">
        <is>
          <t>NULL</t>
        </is>
      </c>
      <c r="K175" t="inlineStr">
        <is>
          <t xml:space="preserve"> NO!  	 c_dtoffset_2列源备映射错误，源端为datetimeoffset None位	期望更改为text	实际备端为datetimeoffset None位</t>
        </is>
      </c>
      <c r="AT175" t="inlineStr">
        <is>
          <t>15行 11列，源：None 备：</t>
        </is>
      </c>
      <c r="BA175" t="inlineStr">
        <is>
          <t>15行 2列，源：0.0 备：0</t>
        </is>
      </c>
      <c r="BM175" t="inlineStr">
        <is>
          <t>20行 7列，源：1945-05-11 14:30:45.123457 备：2065-05-11 14:30:45.123457</t>
        </is>
      </c>
      <c r="BR175" t="inlineStr">
        <is>
          <t>10行 19列，源：None 备：1</t>
        </is>
      </c>
      <c r="CF175" t="inlineStr">
        <is>
          <t>19行 2列，源：1933-05-11 15:30:45.1 +01:00 备：2000-05-11 00:30:45.1 +09:00</t>
        </is>
      </c>
      <c r="CJ175" t="inlineStr">
        <is>
          <t>22行 7列，源：2003-11-05 02:00:00.000000 -05:10 备：1900-01-01 00:00:00.000000 +00:00</t>
        </is>
      </c>
      <c r="CW175" t="inlineStr">
        <is>
          <t>11行 7列，源：None 备：0.99999999999999999999999999999999999999</t>
        </is>
      </c>
      <c r="DJ175" t="inlineStr">
        <is>
          <t>11行 1列，源：nan 备：222</t>
        </is>
      </c>
      <c r="DT175" t="inlineStr">
        <is>
          <t>24行 1列，源：12:30:45 备：</t>
        </is>
      </c>
      <c r="EF175" t="inlineStr">
        <is>
          <t>10行 9列，源：None 备：</t>
        </is>
      </c>
      <c r="EK175" t="inlineStr">
        <is>
          <t>22行 7列，源：None 备：00:00:01.123457</t>
        </is>
      </c>
      <c r="EQ175" t="inlineStr">
        <is>
          <t>10行 9列，源：None 备：</t>
        </is>
      </c>
      <c r="EZ175" t="inlineStr">
        <is>
          <t>10行 9列，源：None 备：</t>
        </is>
      </c>
      <c r="FD175" t="inlineStr">
        <is>
          <t>10行 9列，源：None 备：</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 xml:space="preserve"> NO!  	 c_dtoffset_3列源备映射错误，源端为datetimeoffset None位	期望更改为text	实际备端为datetimeoffset None位</t>
        </is>
      </c>
      <c r="AT176" t="inlineStr">
        <is>
          <t>15行 12列，源：None 备：</t>
        </is>
      </c>
      <c r="BA176" t="inlineStr">
        <is>
          <t>15行 5列，源：None 备：99999</t>
        </is>
      </c>
      <c r="BM176" t="inlineStr">
        <is>
          <t>20行 8列，源：1945-05-11 14:30:45.123456 备：2065-05-11 14:30:45.1234567</t>
        </is>
      </c>
      <c r="BR176" t="inlineStr">
        <is>
          <t>11行 0列，源：13 备：2</t>
        </is>
      </c>
      <c r="CF176" t="inlineStr">
        <is>
          <t>19行 3列，源：1933-05-11 15:30:45.12 +01:00 备：2000-05-11 00:30:45.12 +09:00</t>
        </is>
      </c>
      <c r="CJ176" t="inlineStr">
        <is>
          <t>22行 8列，源：2003-11-05 02:00:00.0000000 -05:10 备：1900-01-01 00:00:00.0000000 +00:00</t>
        </is>
      </c>
      <c r="CW176" t="inlineStr">
        <is>
          <t>11行 8列，源：None 备：9999999999999999999999999999.9999999999</t>
        </is>
      </c>
      <c r="DJ176" t="inlineStr">
        <is>
          <t>11行 2列，源：nan 备：</t>
        </is>
      </c>
      <c r="DT176" t="inlineStr">
        <is>
          <t>24行 2列，源：12:30:45.100000 备：00:00:01.1</t>
        </is>
      </c>
      <c r="EF176" t="inlineStr">
        <is>
          <t>10行 10列，源：None 备：</t>
        </is>
      </c>
      <c r="EK176" t="inlineStr">
        <is>
          <t>22行 8列，源：00:00:01.123456 备：</t>
        </is>
      </c>
      <c r="EQ176" t="inlineStr">
        <is>
          <t>10行 10列，源：None 备：</t>
        </is>
      </c>
      <c r="EZ176" t="inlineStr">
        <is>
          <t>10行 10列，源：None 备：</t>
        </is>
      </c>
      <c r="FD176" t="inlineStr">
        <is>
          <t>10行 10列，源：None 备：</t>
        </is>
      </c>
    </row>
    <row r="177">
      <c r="B177" t="inlineStr">
        <is>
          <t>NULL</t>
        </is>
      </c>
      <c r="C177" t="inlineStr">
        <is>
          <t>NULL</t>
        </is>
      </c>
      <c r="D177" t="inlineStr">
        <is>
          <t>NULL</t>
        </is>
      </c>
      <c r="E177" t="inlineStr">
        <is>
          <t>NULL</t>
        </is>
      </c>
      <c r="F177" t="inlineStr">
        <is>
          <t>NULL</t>
        </is>
      </c>
      <c r="G177" t="inlineStr">
        <is>
          <t>NULL</t>
        </is>
      </c>
      <c r="H177" t="inlineStr">
        <is>
          <t>NULL</t>
        </is>
      </c>
      <c r="I177" t="inlineStr">
        <is>
          <t>NULL</t>
        </is>
      </c>
      <c r="J177" t="inlineStr">
        <is>
          <t>NULL</t>
        </is>
      </c>
      <c r="K177" t="inlineStr">
        <is>
          <t xml:space="preserve"> NO!  	 c_dtoffset_4列源备映射错误，源端为datetimeoffset None位	期望更改为text	实际备端为datetimeoffset None位</t>
        </is>
      </c>
      <c r="AT177" t="inlineStr">
        <is>
          <t>15行 13列，源：None 备：</t>
        </is>
      </c>
      <c r="BA177" t="inlineStr">
        <is>
          <t>15行 6列，源：None 备：</t>
        </is>
      </c>
      <c r="BM177" t="inlineStr">
        <is>
          <t>21行 0列，源：127 备：3</t>
        </is>
      </c>
      <c r="BR177" t="inlineStr">
        <is>
          <t>11行 1列，源：nan 备：100</t>
        </is>
      </c>
      <c r="CF177" t="inlineStr">
        <is>
          <t>19行 4列，源：1933-05-11 15:30:45.123 +01:00 备：2000-05-11 00:30:45.123 +09:00</t>
        </is>
      </c>
      <c r="CJ177" t="inlineStr">
        <is>
          <t>23行 0列，源：62 备：53</t>
        </is>
      </c>
      <c r="CW177" t="inlineStr">
        <is>
          <t>11行 9列，源：None 备：999999999999999.9999</t>
        </is>
      </c>
      <c r="DJ177" t="inlineStr">
        <is>
          <t>11行 3列，源：nan 备：</t>
        </is>
      </c>
      <c r="DT177" t="inlineStr">
        <is>
          <t>24行 3列，源：12:30:45.120000 备：</t>
        </is>
      </c>
      <c r="EF177" t="inlineStr">
        <is>
          <t>10行 11列，源：None 备：</t>
        </is>
      </c>
      <c r="EK177" t="inlineStr">
        <is>
          <t>23行 0列，源：64 备：66</t>
        </is>
      </c>
      <c r="EQ177" t="inlineStr">
        <is>
          <t>10行 11列，源：None 备：</t>
        </is>
      </c>
      <c r="EZ177" t="inlineStr">
        <is>
          <t>10行 11列，源：None 备：</t>
        </is>
      </c>
      <c r="FD177" t="inlineStr">
        <is>
          <t>10行 11列，源：None 备：</t>
        </is>
      </c>
    </row>
    <row r="178">
      <c r="B178" t="inlineStr">
        <is>
          <t>NULL</t>
        </is>
      </c>
      <c r="C178" t="inlineStr">
        <is>
          <t>NULL</t>
        </is>
      </c>
      <c r="D178" t="inlineStr">
        <is>
          <t>NULL</t>
        </is>
      </c>
      <c r="E178" t="inlineStr">
        <is>
          <t>NULL</t>
        </is>
      </c>
      <c r="F178" t="inlineStr">
        <is>
          <t>NULL</t>
        </is>
      </c>
      <c r="G178" t="inlineStr">
        <is>
          <t>NULL</t>
        </is>
      </c>
      <c r="H178" t="inlineStr">
        <is>
          <t>NULL</t>
        </is>
      </c>
      <c r="I178" t="inlineStr">
        <is>
          <t>NULL</t>
        </is>
      </c>
      <c r="J178" t="inlineStr">
        <is>
          <t>NULL</t>
        </is>
      </c>
      <c r="K178" t="inlineStr">
        <is>
          <t xml:space="preserve"> NO!  	 c_dtoffset_5列源备映射错误，源端为datetimeoffset None位	期望更改为text	实际备端为datetimeoffset None位</t>
        </is>
      </c>
      <c r="AT178" t="inlineStr">
        <is>
          <t>15行 14列，源：None 备：</t>
        </is>
      </c>
      <c r="BA178" t="inlineStr">
        <is>
          <t>15行 7列，源：None 备：</t>
        </is>
      </c>
      <c r="BM178" t="inlineStr">
        <is>
          <t>21行 1列，源：2065-05-11 14:30:45 备：2026-04-17 17:17:25</t>
        </is>
      </c>
      <c r="BR178" t="inlineStr">
        <is>
          <t>11行 2列，源：nan 备：32767</t>
        </is>
      </c>
      <c r="CF178" t="inlineStr">
        <is>
          <t>19行 5列，源：1933-05-11 15:30:45.1235 +01:00 备：2000-05-11 00:30:45.1235 +09:00</t>
        </is>
      </c>
      <c r="CJ178" t="inlineStr">
        <is>
          <t>23行 1列，源：2025-05-12 00:00:00 -14:00 备：2026-04-17 17:18:32 +08:00</t>
        </is>
      </c>
      <c r="CW178" t="inlineStr">
        <is>
          <t>11行 10列，源：None 备：999999999999999999</t>
        </is>
      </c>
      <c r="DJ178" t="inlineStr">
        <is>
          <t>11行 4列，源：nan 备：</t>
        </is>
      </c>
      <c r="DT178" t="inlineStr">
        <is>
          <t>24行 4列，源：12:30:45.123000 备：00:00:01.123</t>
        </is>
      </c>
      <c r="EF178" t="inlineStr">
        <is>
          <t>10行 12列，源：None 备：</t>
        </is>
      </c>
      <c r="EK178" t="inlineStr">
        <is>
          <t>23行 1列，源：None 备：12:00:00</t>
        </is>
      </c>
      <c r="EQ178" t="inlineStr">
        <is>
          <t>10行 12列，源：None 备：</t>
        </is>
      </c>
      <c r="EZ178" t="inlineStr">
        <is>
          <t>10行 12列，源：None 备：</t>
        </is>
      </c>
      <c r="FD178" t="inlineStr">
        <is>
          <t>10行 12列，源：None 备：</t>
        </is>
      </c>
    </row>
    <row r="179">
      <c r="B179" t="inlineStr">
        <is>
          <t>NULL</t>
        </is>
      </c>
      <c r="C179" t="inlineStr">
        <is>
          <t>NULL</t>
        </is>
      </c>
      <c r="D179" t="inlineStr">
        <is>
          <t>NULL</t>
        </is>
      </c>
      <c r="E179" t="inlineStr">
        <is>
          <t>NULL</t>
        </is>
      </c>
      <c r="F179" t="inlineStr">
        <is>
          <t>NULL</t>
        </is>
      </c>
      <c r="G179" t="inlineStr">
        <is>
          <t>NULL</t>
        </is>
      </c>
      <c r="H179" t="inlineStr">
        <is>
          <t>NULL</t>
        </is>
      </c>
      <c r="I179" t="inlineStr">
        <is>
          <t>NULL</t>
        </is>
      </c>
      <c r="J179" t="inlineStr">
        <is>
          <t>NULL</t>
        </is>
      </c>
      <c r="K179" t="inlineStr">
        <is>
          <t xml:space="preserve"> NO!  	 c_dtoffset_6列源备映射错误，源端为datetimeoffset None位	期望更改为text	实际备端为datetimeoffset None位</t>
        </is>
      </c>
      <c r="AT179" t="inlineStr">
        <is>
          <t>15行 15列，源：1.23456789012345e-30 备：0.0000000000000</t>
        </is>
      </c>
      <c r="BA179" t="inlineStr">
        <is>
          <t>15行 8列，源：None 备：</t>
        </is>
      </c>
      <c r="BM179" t="inlineStr">
        <is>
          <t>21行 2列，源：2065-05-11 14:30:45.100000 备：2026-04-17 17:17:24.6</t>
        </is>
      </c>
      <c r="BR179" t="inlineStr">
        <is>
          <t>11行 3列，源：nan 备：123456</t>
        </is>
      </c>
      <c r="CF179" t="inlineStr">
        <is>
          <t>19行 6列，源：1933-05-11 15:30:45.12346 +01:00 备：2000-05-11 00:30:45.12346 +09:00</t>
        </is>
      </c>
      <c r="CJ179" t="inlineStr">
        <is>
          <t>23行 2列，源：2025-05-12 00:00:00.0 -14:00 备：2026-04-17 17:18:31.5 +08:00</t>
        </is>
      </c>
      <c r="CW179" t="inlineStr">
        <is>
          <t>11行 11列，源：None 备：99999999999999999999999999999999999999</t>
        </is>
      </c>
      <c r="DJ179" t="inlineStr">
        <is>
          <t>11行 5列，源：None 备：</t>
        </is>
      </c>
      <c r="DT179" t="inlineStr">
        <is>
          <t>24行 5列，源：12:30:45.123500 备：</t>
        </is>
      </c>
      <c r="EF179" t="inlineStr">
        <is>
          <t>10行 13列，源：None 备：</t>
        </is>
      </c>
      <c r="EK179" t="inlineStr">
        <is>
          <t>23行 2列，源：12:00:00.100000 备：</t>
        </is>
      </c>
      <c r="EQ179" t="inlineStr">
        <is>
          <t>10行 13列，源：None 备：</t>
        </is>
      </c>
      <c r="EZ179" t="inlineStr">
        <is>
          <t>10行 13列，源：None 备：</t>
        </is>
      </c>
      <c r="FD179" t="inlineStr">
        <is>
          <t>10行 13列，源：None 备：</t>
        </is>
      </c>
    </row>
    <row r="180">
      <c r="B180" t="inlineStr">
        <is>
          <t>NULL</t>
        </is>
      </c>
      <c r="C180" t="inlineStr">
        <is>
          <t>NULL</t>
        </is>
      </c>
      <c r="D180" t="inlineStr">
        <is>
          <t>NULL</t>
        </is>
      </c>
      <c r="E180" t="inlineStr">
        <is>
          <t>NULL</t>
        </is>
      </c>
      <c r="F180" t="inlineStr">
        <is>
          <t>NULL</t>
        </is>
      </c>
      <c r="G180" t="inlineStr">
        <is>
          <t>NULL</t>
        </is>
      </c>
      <c r="H180" t="inlineStr">
        <is>
          <t>NULL</t>
        </is>
      </c>
      <c r="I180" t="inlineStr">
        <is>
          <t>NULL</t>
        </is>
      </c>
      <c r="J180" t="inlineStr">
        <is>
          <t>NULL</t>
        </is>
      </c>
      <c r="K180" t="inlineStr">
        <is>
          <t xml:space="preserve"> NO!  	 c_dtoffset列源备映射错误，源端为datetimeoffset None位	期望更改为text	实际备端为datetimeoffset None位</t>
        </is>
      </c>
      <c r="AT180" t="inlineStr">
        <is>
          <t>15行 16列，源：1.2345669834560371e-20 备：0.000000</t>
        </is>
      </c>
      <c r="BA180" t="inlineStr">
        <is>
          <t>15行 10列，源：None 备：</t>
        </is>
      </c>
      <c r="BM180" t="inlineStr">
        <is>
          <t>21行 3列，源：2065-05-11 14:30:45.120000 备：2026-04-17 17:17:24.63</t>
        </is>
      </c>
      <c r="BR180" t="inlineStr">
        <is>
          <t>11行 4列，源：nan 备：1000000</t>
        </is>
      </c>
      <c r="CF180" t="inlineStr">
        <is>
          <t>19行 7列，源：1933-05-11 15:30:45.123457 +01:00 备：2000-05-11 00:30:45.123457 +09:00</t>
        </is>
      </c>
      <c r="CJ180" t="inlineStr">
        <is>
          <t>23行 3列，源：2025-05-12 00:00:00.00 -14:00 备：2026-04-17 17:18:31.54 +08:00</t>
        </is>
      </c>
      <c r="CW180" t="inlineStr">
        <is>
          <t>11行 12列，源：None 备：0.99999999999999999999999999999999999999</t>
        </is>
      </c>
      <c r="DJ180" t="inlineStr">
        <is>
          <t>11行 6列，源：None 备：</t>
        </is>
      </c>
      <c r="DT180" t="inlineStr">
        <is>
          <t>24行 6列，源：12:30:45.123450 备：00:00:01.12346</t>
        </is>
      </c>
      <c r="EF180" t="inlineStr">
        <is>
          <t>10行 14列，源：None 备：</t>
        </is>
      </c>
      <c r="EK180" t="inlineStr">
        <is>
          <t>23行 3列，源：None 备：12:00:00.12</t>
        </is>
      </c>
      <c r="EQ180" t="inlineStr">
        <is>
          <t>10行 14列，源：None 备：</t>
        </is>
      </c>
      <c r="EZ180" t="inlineStr">
        <is>
          <t>10行 14列，源：None 备：</t>
        </is>
      </c>
      <c r="FD180" t="inlineStr">
        <is>
          <t>10行 14列，源：None 备：</t>
        </is>
      </c>
    </row>
    <row r="181">
      <c r="A181" t="inlineStr">
        <is>
          <t>info_text_dml_single_pk_drp</t>
        </is>
      </c>
      <c r="K181" t="inlineStr">
        <is>
          <t>[0;34m info_text_dml_single_pk_drp [0m源备字段数相同，源端字段：3 	备端字段3</t>
        </is>
      </c>
      <c r="W181" t="inlineStr">
        <is>
          <t>YES 源备无差异</t>
        </is>
      </c>
      <c r="X181">
        <f>A181</f>
        <v/>
      </c>
      <c r="AT181" t="inlineStr">
        <is>
          <t>15行 19列，源：False 备：0</t>
        </is>
      </c>
      <c r="BA181" t="inlineStr">
        <is>
          <t>15行 11列，源：None 备：</t>
        </is>
      </c>
      <c r="BM181" t="inlineStr">
        <is>
          <t>21行 4列，源：2065-05-11 14:30:45.123000 备：2026-04-17 17:17:24.631</t>
        </is>
      </c>
      <c r="BR181" t="inlineStr">
        <is>
          <t>11行 15列，源：nan 备：123.4567890000000</t>
        </is>
      </c>
      <c r="CF181" t="inlineStr">
        <is>
          <t>19行 8列，源：1933-05-11 15:30:45.1234567 +01:00 备：2000-05-11 00:30:45.1234567 +09:00</t>
        </is>
      </c>
      <c r="CJ181" t="inlineStr">
        <is>
          <t>23行 4列，源：2025-05-12 00:00:00.000 -14:00 备：2026-04-17 17:18:31.537 +08:00</t>
        </is>
      </c>
      <c r="CW181" t="inlineStr">
        <is>
          <t>11行 13列，源：None 备：9999999999999999999999999999.9999999999</t>
        </is>
      </c>
      <c r="DJ181" t="inlineStr">
        <is>
          <t>11行 7列，源：None 备：</t>
        </is>
      </c>
      <c r="DT181" t="inlineStr">
        <is>
          <t>24行 7列，源：12:30:45.123450 备：</t>
        </is>
      </c>
      <c r="EF181" t="inlineStr">
        <is>
          <t>10行 15列，源：nan 备：340282346600000016151267322115014000640.0000000000000</t>
        </is>
      </c>
      <c r="EK181" t="inlineStr">
        <is>
          <t>23行 4列，源：12:00:00.123000 备：</t>
        </is>
      </c>
      <c r="EQ181" t="inlineStr">
        <is>
          <t>10行 15列，源：nan 备：</t>
        </is>
      </c>
      <c r="EZ181" t="inlineStr">
        <is>
          <t>10行 15列，源：nan 备：340282346600000016151267322115014000640.0000000000000</t>
        </is>
      </c>
      <c r="FD181" t="inlineStr">
        <is>
          <t>10行 15列，源：nan 备：</t>
        </is>
      </c>
    </row>
    <row r="182">
      <c r="B182" t="inlineStr">
        <is>
          <t>YES</t>
        </is>
      </c>
      <c r="C182" t="inlineStr">
        <is>
          <t>NULL</t>
        </is>
      </c>
      <c r="D182" t="inlineStr">
        <is>
          <t>NULL</t>
        </is>
      </c>
      <c r="E182" t="inlineStr">
        <is>
          <t>NULL</t>
        </is>
      </c>
      <c r="F182" t="inlineStr">
        <is>
          <t>NULL</t>
        </is>
      </c>
      <c r="G182" t="inlineStr">
        <is>
          <t>NULL</t>
        </is>
      </c>
      <c r="H182" t="inlineStr">
        <is>
          <t>NULL</t>
        </is>
      </c>
      <c r="I182" t="inlineStr">
        <is>
          <t>YES!PK__info_tex__3213E83FE3762927</t>
        </is>
      </c>
      <c r="J182" t="inlineStr">
        <is>
          <t>YES! 主键相关索引</t>
        </is>
      </c>
      <c r="K182" t="inlineStr">
        <is>
          <t xml:space="preserve"> NO!  	 id列源备映射错误，源端为int None位	期望更改为text	实际备端为int None位</t>
        </is>
      </c>
      <c r="AT182" t="inlineStr">
        <is>
          <t>16行 0列，源：17 备：6</t>
        </is>
      </c>
      <c r="BA182" t="inlineStr">
        <is>
          <t>15行 12列，源：None 备：</t>
        </is>
      </c>
      <c r="BM182" t="inlineStr">
        <is>
          <t>21行 5列，源：2065-05-11 14:30:45.123500 备：2026-04-17 17:17:24.6306</t>
        </is>
      </c>
      <c r="BR182" t="inlineStr">
        <is>
          <t>11行 16列，源：nan 备：0.000000</t>
        </is>
      </c>
      <c r="CF182" t="inlineStr">
        <is>
          <t>20行 0列，源：28 备：179</t>
        </is>
      </c>
      <c r="CJ182" t="inlineStr">
        <is>
          <t>23行 5列，源：2025-05-12 00:00:00.0000 -14:00 备：2026-04-17 17:18:31.5370 +08:00</t>
        </is>
      </c>
      <c r="CW182" t="inlineStr">
        <is>
          <t>11行 14列，源：None 备：9999999999999999.99</t>
        </is>
      </c>
      <c r="DJ182" t="inlineStr">
        <is>
          <t>11行 8列，源：None 备：</t>
        </is>
      </c>
      <c r="DT182" t="inlineStr">
        <is>
          <t>24行 8列，源：12:30:45.123450 备：00:00:01.1234567</t>
        </is>
      </c>
      <c r="EF182" t="inlineStr">
        <is>
          <t>10行 16列，源：nan 备：340282306073709652508363335590014353408.000000</t>
        </is>
      </c>
      <c r="EK182" t="inlineStr">
        <is>
          <t>23行 5列，源：None 备：12:00:00.1235</t>
        </is>
      </c>
      <c r="EQ182" t="inlineStr">
        <is>
          <t>10行 16列，源：nan 备：</t>
        </is>
      </c>
      <c r="EZ182" t="inlineStr">
        <is>
          <t>10行 16列，源：nan 备：340282306073709652508363335590014353408.000000</t>
        </is>
      </c>
      <c r="FD182" t="inlineStr">
        <is>
          <t>10行 16列，源：nan 备：</t>
        </is>
      </c>
    </row>
    <row r="183">
      <c r="B183" t="inlineStr">
        <is>
          <t>NULL</t>
        </is>
      </c>
      <c r="C183" t="inlineStr">
        <is>
          <t>NULL</t>
        </is>
      </c>
      <c r="D183" t="inlineStr">
        <is>
          <t>NULL</t>
        </is>
      </c>
      <c r="E183" t="inlineStr">
        <is>
          <t>NULL</t>
        </is>
      </c>
      <c r="F183" t="inlineStr">
        <is>
          <t>NULL</t>
        </is>
      </c>
      <c r="G183" t="inlineStr">
        <is>
          <t>NULL</t>
        </is>
      </c>
      <c r="H183" t="inlineStr">
        <is>
          <t>NULL</t>
        </is>
      </c>
      <c r="I183" t="inlineStr">
        <is>
          <t>NULL</t>
        </is>
      </c>
      <c r="J183" t="inlineStr">
        <is>
          <t>NULL</t>
        </is>
      </c>
      <c r="K183" t="inlineStr">
        <is>
          <t>YES! 	 c_text列源备映射正确，源端为text 2147483647位	期望更改为text	实际备端为text 2147483647位</t>
        </is>
      </c>
      <c r="AT183" t="inlineStr">
        <is>
          <t>16行 2列，源：nan 备：255</t>
        </is>
      </c>
      <c r="BA183" t="inlineStr">
        <is>
          <t>15行 13列，源：None 备：</t>
        </is>
      </c>
      <c r="BM183" t="inlineStr">
        <is>
          <t>21行 6列，源：2065-05-11 14:30:45.123460 备：2026-04-17 17:17:24.63065</t>
        </is>
      </c>
      <c r="BR183" t="inlineStr">
        <is>
          <t>11行 17列，源：None 备：203685477.5808</t>
        </is>
      </c>
      <c r="CF183" t="inlineStr">
        <is>
          <t>20行 1列，源：2000-05-11 00:30:45 +09:00 备：1999-05-16 01:30:45 +10:15</t>
        </is>
      </c>
      <c r="CJ183" t="inlineStr">
        <is>
          <t>23行 6列，源：2025-05-12 00:00:00.00000 -14:00 备：2026-04-17 17:18:31.53698 +08:00</t>
        </is>
      </c>
      <c r="CW183" t="inlineStr">
        <is>
          <t>11行 15列，源：nan 备：1.7900000000000e+308</t>
        </is>
      </c>
      <c r="DJ183" t="inlineStr">
        <is>
          <t>11行 9列，源：None 备：</t>
        </is>
      </c>
      <c r="DT183" t="inlineStr">
        <is>
          <t>25行 0列，源：30 备：34</t>
        </is>
      </c>
      <c r="EF183" t="inlineStr">
        <is>
          <t>10行 17列，源：None 备：922337203685477.5807</t>
        </is>
      </c>
      <c r="EK183" t="inlineStr">
        <is>
          <t>23行 6列，源：12:00:00.123460 备：</t>
        </is>
      </c>
      <c r="EQ183" t="inlineStr">
        <is>
          <t>10行 17列，源：None 备：</t>
        </is>
      </c>
      <c r="EZ183" t="inlineStr">
        <is>
          <t>10行 17列，源：None 备：922337203685477.5807</t>
        </is>
      </c>
      <c r="FD183" t="inlineStr">
        <is>
          <t>10行 17列，源：None 备：</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 xml:space="preserve"> NO!  	 c_ntext列源备映射错误，源端为ntext 2147483646位	期望更改为text	实际备端为ntext 2147483646位</t>
        </is>
      </c>
      <c r="AT184" t="inlineStr">
        <is>
          <t>16行 5列，源：None 备：</t>
        </is>
      </c>
      <c r="BA184" t="inlineStr">
        <is>
          <t>15行 14列，源：None 备：</t>
        </is>
      </c>
      <c r="BM184" t="inlineStr">
        <is>
          <t>21行 7列，源：2065-05-11 14:30:45.123457 备：2026-04-17 17:17:24.630647</t>
        </is>
      </c>
      <c r="BR184" t="inlineStr">
        <is>
          <t>11行 18列，源：None 备：214748.3647</t>
        </is>
      </c>
      <c r="CF184" t="inlineStr">
        <is>
          <t>20行 2列，源：2000-05-11 00:30:45.1 +09:00 备：1999-05-16 01:30:45.1 +10:15</t>
        </is>
      </c>
      <c r="CJ184" t="inlineStr">
        <is>
          <t>23行 7列，源：2025-05-12 00:00:00.000000 -14:00 备：2026-04-17 17:18:31.536981 +08:00</t>
        </is>
      </c>
      <c r="CW184" t="inlineStr">
        <is>
          <t>11行 16列，源：nan 备：339999995214436424907732413799364296704.000000</t>
        </is>
      </c>
      <c r="DJ184" t="inlineStr">
        <is>
          <t>11行 10列，源：None 备：</t>
        </is>
      </c>
      <c r="DT184" t="inlineStr">
        <is>
          <t>25行 1列，源：12:30:45 备：</t>
        </is>
      </c>
      <c r="EF184" t="inlineStr">
        <is>
          <t>10行 18列，源：None 备：214748.3647</t>
        </is>
      </c>
      <c r="EK184" t="inlineStr">
        <is>
          <t>23行 7列，源：None 备：12:00:00.123457</t>
        </is>
      </c>
      <c r="EQ184" t="inlineStr">
        <is>
          <t>10行 18列，源：None 备：</t>
        </is>
      </c>
      <c r="EZ184" t="inlineStr">
        <is>
          <t>10行 18列，源：None 备：214748.3647</t>
        </is>
      </c>
      <c r="FD184" t="inlineStr">
        <is>
          <t>10行 18列，源：None 备：</t>
        </is>
      </c>
    </row>
    <row r="185">
      <c r="A185" t="inlineStr">
        <is>
          <t>info_datetime_dml_batch2_pk_irp1</t>
        </is>
      </c>
      <c r="K185" t="inlineStr">
        <is>
          <t>[0;34m info_datetime_dml_batch2_pk_irp1 [0m源备字段数相同，源端字段：2 	备端字段2</t>
        </is>
      </c>
      <c r="W185" s="16">
        <f>HYPERLINK("#2026041723hbase1!AZ2","NO 源备存在差异，共47个")</f>
        <v/>
      </c>
      <c r="X185">
        <f>A185</f>
        <v/>
      </c>
      <c r="AT185" t="inlineStr">
        <is>
          <t>16行 6列，源：None 备：</t>
        </is>
      </c>
      <c r="BA185" t="inlineStr">
        <is>
          <t>15行 15列，源：1.23456789012345e-30 备：123.4567890000000</t>
        </is>
      </c>
      <c r="BM185" t="inlineStr">
        <is>
          <t>21行 8列，源：2065-05-11 14:30:45.123456 备：2026-04-17 17:17:24.6306467</t>
        </is>
      </c>
      <c r="BR185" t="inlineStr">
        <is>
          <t>11行 19列，源：None 备：1</t>
        </is>
      </c>
      <c r="CF185" t="inlineStr">
        <is>
          <t>20行 3列，源：2000-05-11 00:30:45.12 +09:00 备：1999-05-16 01:30:45.12 +10:15</t>
        </is>
      </c>
      <c r="CJ185" t="inlineStr">
        <is>
          <t>23行 8列，源：2025-05-11 23:59:59.9999999 -14:00 备：2026-04-17 17:18:31.5369809 +08:00</t>
        </is>
      </c>
      <c r="CW185" t="inlineStr">
        <is>
          <t>11行 19列，源：None 备：1</t>
        </is>
      </c>
      <c r="DJ185" t="inlineStr">
        <is>
          <t>11行 11列，源：None 备：</t>
        </is>
      </c>
      <c r="DT185" t="inlineStr">
        <is>
          <t>25行 2列，源：12:30:45.100000 备：12:00:00.1</t>
        </is>
      </c>
      <c r="EF185" t="inlineStr">
        <is>
          <t>10行 19列，源：None 备：1</t>
        </is>
      </c>
      <c r="EK185" t="inlineStr">
        <is>
          <t>23行 8列，源：12:00:00.123456 备：</t>
        </is>
      </c>
      <c r="EQ185" t="inlineStr">
        <is>
          <t>10行 19列，源：None 备：</t>
        </is>
      </c>
      <c r="EZ185" t="inlineStr">
        <is>
          <t>10行 19列，源：None 备：1</t>
        </is>
      </c>
      <c r="FD185" t="inlineStr">
        <is>
          <t>10行 19列，源：None 备：</t>
        </is>
      </c>
    </row>
    <row r="186">
      <c r="B186" t="inlineStr">
        <is>
          <t>YES</t>
        </is>
      </c>
      <c r="C186" t="inlineStr">
        <is>
          <t>NULL</t>
        </is>
      </c>
      <c r="D186" t="inlineStr">
        <is>
          <t>NULL</t>
        </is>
      </c>
      <c r="E186" t="inlineStr">
        <is>
          <t>NULL</t>
        </is>
      </c>
      <c r="F186" t="inlineStr">
        <is>
          <t>NULL</t>
        </is>
      </c>
      <c r="G186" t="inlineStr">
        <is>
          <t>NULL</t>
        </is>
      </c>
      <c r="H186" t="inlineStr">
        <is>
          <t>NULL</t>
        </is>
      </c>
      <c r="I186" t="inlineStr">
        <is>
          <t>YES!PK__info_dat__3213E83FA2485911</t>
        </is>
      </c>
      <c r="J186" t="inlineStr">
        <is>
          <t>YES! 主键相关索引</t>
        </is>
      </c>
      <c r="K186" t="inlineStr">
        <is>
          <t xml:space="preserve"> NO!  	 id列源备映射错误，源端为int None位	期望更改为text	实际备端为int None位</t>
        </is>
      </c>
      <c r="AT186" t="inlineStr">
        <is>
          <t>16行 7列，源：None 备：</t>
        </is>
      </c>
      <c r="BA186" t="inlineStr">
        <is>
          <t>15行 16列，源：1.2345669834560371e-20 备：0.000000</t>
        </is>
      </c>
      <c r="BM186" t="inlineStr">
        <is>
          <t>22行 0列，源：175 备：323</t>
        </is>
      </c>
      <c r="BR186" t="inlineStr">
        <is>
          <t>12行 0列，源：14 备：20</t>
        </is>
      </c>
      <c r="CF186" t="inlineStr">
        <is>
          <t>20行 4列，源：2000-05-11 00:30:45.123 +09:00 备：1999-05-16 01:30:45.123 +10:15</t>
        </is>
      </c>
      <c r="CJ186" t="inlineStr">
        <is>
          <t>24行 0列，源：63 备：54</t>
        </is>
      </c>
      <c r="CW186" t="inlineStr">
        <is>
          <t>12行 0列，源：13 备：20</t>
        </is>
      </c>
      <c r="DJ186" t="inlineStr">
        <is>
          <t>11行 12列，源：None 备：</t>
        </is>
      </c>
      <c r="DT186" t="inlineStr">
        <is>
          <t>25行 3列，源：12:30:45.120000 备：</t>
        </is>
      </c>
      <c r="EF186" t="inlineStr">
        <is>
          <t>11行 0列，源：12 备：2</t>
        </is>
      </c>
      <c r="EK186" t="inlineStr">
        <is>
          <t>24行 0列，源：65 备：7</t>
        </is>
      </c>
      <c r="EQ186" t="inlineStr">
        <is>
          <t>11行 0列，源：12 备：11</t>
        </is>
      </c>
      <c r="EZ186" t="inlineStr">
        <is>
          <t>11行 0列，源：12 备：2</t>
        </is>
      </c>
      <c r="FD186" t="inlineStr">
        <is>
          <t>11行 0列，源：12 备：11</t>
        </is>
      </c>
    </row>
    <row r="187">
      <c r="B187" t="inlineStr">
        <is>
          <t>NULL</t>
        </is>
      </c>
      <c r="C187" t="inlineStr">
        <is>
          <t>NULL</t>
        </is>
      </c>
      <c r="D187" t="inlineStr">
        <is>
          <t>NULL</t>
        </is>
      </c>
      <c r="E187" t="inlineStr">
        <is>
          <t>NULL</t>
        </is>
      </c>
      <c r="F187" t="inlineStr">
        <is>
          <t>NULL</t>
        </is>
      </c>
      <c r="G187" t="inlineStr">
        <is>
          <t>NULL</t>
        </is>
      </c>
      <c r="H187" t="inlineStr">
        <is>
          <t>NULL</t>
        </is>
      </c>
      <c r="I187" t="inlineStr">
        <is>
          <t>NULL</t>
        </is>
      </c>
      <c r="J187" t="inlineStr">
        <is>
          <t>NULL</t>
        </is>
      </c>
      <c r="K187" t="inlineStr">
        <is>
          <t xml:space="preserve"> NO!  	 c_datetime列源备映射错误，源端为datetime None位	期望更改为text	实际备端为datetime None位</t>
        </is>
      </c>
      <c r="AT187" t="inlineStr">
        <is>
          <t>16行 8列，源：None 备：</t>
        </is>
      </c>
      <c r="BA187" t="inlineStr">
        <is>
          <t>15行 19列，源：False 备：1</t>
        </is>
      </c>
      <c r="BM187" t="inlineStr">
        <is>
          <t>22行 1列，源：9999-12-31 23:59:59 备：2026-04-17 17:17:25</t>
        </is>
      </c>
      <c r="BR187" t="inlineStr">
        <is>
          <t>12行 1列，源：nan 备：</t>
        </is>
      </c>
      <c r="CF187" t="inlineStr">
        <is>
          <t>20行 5列，源：2000-05-11 00:30:45.1235 +09:00 备：1999-05-16 01:30:45.1235 +10:15</t>
        </is>
      </c>
      <c r="CJ187" t="inlineStr">
        <is>
          <t>24行 1列，源：1971-05-11 00:00:00 +14:00 备：0001-01-01 00:00:00 +00:00</t>
        </is>
      </c>
      <c r="CW187" t="inlineStr">
        <is>
          <t>12行 1列，源：nan 备：222</t>
        </is>
      </c>
      <c r="DJ187" t="inlineStr">
        <is>
          <t>11行 13列，源：None 备：</t>
        </is>
      </c>
      <c r="DT187" t="inlineStr">
        <is>
          <t>25行 4列，源：12:30:45.123000 备：12:00:00.123</t>
        </is>
      </c>
      <c r="EF187" t="inlineStr">
        <is>
          <t>11行 1列，源：nan 备：255</t>
        </is>
      </c>
      <c r="EK187" t="inlineStr">
        <is>
          <t>24行 1列，源：00:00:01 备：12:30:45</t>
        </is>
      </c>
      <c r="EQ187" t="inlineStr">
        <is>
          <t>11行 1列，源：nan 备：200</t>
        </is>
      </c>
      <c r="EZ187" t="inlineStr">
        <is>
          <t>11行 1列，源：nan 备：255</t>
        </is>
      </c>
      <c r="FD187" t="inlineStr">
        <is>
          <t>11行 1列，源：nan 备：200</t>
        </is>
      </c>
    </row>
    <row r="188">
      <c r="A188" t="inlineStr">
        <is>
          <t>info_nvarchar_dml_batch1_pk_drp1</t>
        </is>
      </c>
      <c r="K188" t="inlineStr">
        <is>
          <t>[0;34m info_nvarchar_dml_batch1_pk_drp1 [0m源备字段数相同，源端字段：4 	备端字段4</t>
        </is>
      </c>
      <c r="W188" t="inlineStr">
        <is>
          <t>YES 源备无差异</t>
        </is>
      </c>
      <c r="X188">
        <f>A188</f>
        <v/>
      </c>
      <c r="AT188" t="inlineStr">
        <is>
          <t>16行 10列，源：None 备：</t>
        </is>
      </c>
      <c r="BA188" t="inlineStr">
        <is>
          <t>16行 0列，源：17 备：6</t>
        </is>
      </c>
      <c r="BM188" t="inlineStr">
        <is>
          <t>22行 2列，源：9999-12-31 23:59:59.900000 备：2026-04-17 17:17:24.6</t>
        </is>
      </c>
      <c r="BR188" t="inlineStr">
        <is>
          <t>12行 2列，源：nan 备：</t>
        </is>
      </c>
      <c r="CF188" t="inlineStr">
        <is>
          <t>20行 6列，源：2000-05-11 00:30:45.12346 +09:00 备：1999-05-16 01:30:45.12346 +10:15</t>
        </is>
      </c>
      <c r="CJ188" t="inlineStr">
        <is>
          <t>24行 2列，源：1971-05-11 00:00:00.0 +14:00 备：0001-01-01 00:00:00.0 +00:00</t>
        </is>
      </c>
      <c r="CW188" t="inlineStr">
        <is>
          <t>12行 2列，源：nan 备：</t>
        </is>
      </c>
      <c r="DJ188" t="inlineStr">
        <is>
          <t>11行 14列，源：None 备：</t>
        </is>
      </c>
      <c r="DT188" t="inlineStr">
        <is>
          <t>25行 5列，源：12:30:45.123500 备：</t>
        </is>
      </c>
      <c r="EF188" t="inlineStr">
        <is>
          <t>11行 2列，源：nan 备：32767</t>
        </is>
      </c>
      <c r="EK188" t="inlineStr">
        <is>
          <t>24行 2列，源：None 备：12:30:45.1</t>
        </is>
      </c>
      <c r="EQ188" t="inlineStr">
        <is>
          <t>11行 2列，源：nan 备：20000</t>
        </is>
      </c>
      <c r="EZ188" t="inlineStr">
        <is>
          <t>11行 2列，源：nan 备：32767</t>
        </is>
      </c>
      <c r="FD188" t="inlineStr">
        <is>
          <t>11行 2列，源：nan 备：20000</t>
        </is>
      </c>
    </row>
    <row r="189">
      <c r="B189" t="inlineStr">
        <is>
          <t>YES</t>
        </is>
      </c>
      <c r="C189" t="inlineStr">
        <is>
          <t>NULL</t>
        </is>
      </c>
      <c r="D189" t="inlineStr">
        <is>
          <t>NULL</t>
        </is>
      </c>
      <c r="E189" t="inlineStr">
        <is>
          <t>NULL</t>
        </is>
      </c>
      <c r="F189" t="inlineStr">
        <is>
          <t>NULL</t>
        </is>
      </c>
      <c r="G189" t="inlineStr">
        <is>
          <t>NULL</t>
        </is>
      </c>
      <c r="H189" t="inlineStr">
        <is>
          <t>NULL</t>
        </is>
      </c>
      <c r="I189" t="inlineStr">
        <is>
          <t>YES!PK__info_nva__3213E83FC3C29C6D</t>
        </is>
      </c>
      <c r="J189" t="inlineStr">
        <is>
          <t>YES! 主键相关索引</t>
        </is>
      </c>
      <c r="K189" t="inlineStr">
        <is>
          <t xml:space="preserve"> NO!  	 id列源备映射错误，源端为int None位	期望更改为text	实际备端为int None位</t>
        </is>
      </c>
      <c r="AT189" t="inlineStr">
        <is>
          <t>16行 11列，源：None 备：</t>
        </is>
      </c>
      <c r="BA189" t="inlineStr">
        <is>
          <t>16行 2列，源：0.0 备：0</t>
        </is>
      </c>
      <c r="BM189" t="inlineStr">
        <is>
          <t>22行 3列，源：9999-12-31 23:59:59.990000 备：2026-04-17 17:17:24.63</t>
        </is>
      </c>
      <c r="BR189" t="inlineStr">
        <is>
          <t>12行 3列，源：nan 备：</t>
        </is>
      </c>
      <c r="CF189" t="inlineStr">
        <is>
          <t>20行 7列，源：2000-05-11 00:30:45.123457 +09:00 备：1999-05-16 01:30:45.123457 +10:15</t>
        </is>
      </c>
      <c r="CJ189" t="inlineStr">
        <is>
          <t>24行 3列，源：1971-05-11 00:00:00.00 +14:00 备：0001-01-01 00:00:00.00 +00:00</t>
        </is>
      </c>
      <c r="CW189" t="inlineStr">
        <is>
          <t>12行 3列，源：nan 备：</t>
        </is>
      </c>
      <c r="DJ189" t="inlineStr">
        <is>
          <t>11行 15列，源：nan 备：</t>
        </is>
      </c>
      <c r="DT189" t="inlineStr">
        <is>
          <t>25行 6列，源：12:30:45.123460 备：12:00:00.12346</t>
        </is>
      </c>
      <c r="EF189" t="inlineStr">
        <is>
          <t>11行 3列，源：nan 备：2147483647</t>
        </is>
      </c>
      <c r="EK189" t="inlineStr">
        <is>
          <t>24行 3列，源：00:00:01.120000 备：12:30:45.12</t>
        </is>
      </c>
      <c r="EQ189" t="inlineStr">
        <is>
          <t>11行 3列，源：nan 备：2000000000</t>
        </is>
      </c>
      <c r="EZ189" t="inlineStr">
        <is>
          <t>11行 3列，源：nan 备：2147483647</t>
        </is>
      </c>
      <c r="FD189" t="inlineStr">
        <is>
          <t>11行 3列，源：nan 备：2000000000</t>
        </is>
      </c>
    </row>
    <row r="190">
      <c r="B190" t="inlineStr">
        <is>
          <t>NULL</t>
        </is>
      </c>
      <c r="C190" t="inlineStr">
        <is>
          <t>NULL</t>
        </is>
      </c>
      <c r="D190" t="inlineStr">
        <is>
          <t>NULL</t>
        </is>
      </c>
      <c r="E190" t="inlineStr">
        <is>
          <t>NULL</t>
        </is>
      </c>
      <c r="F190" t="inlineStr">
        <is>
          <t>NULL</t>
        </is>
      </c>
      <c r="G190" t="inlineStr">
        <is>
          <t>NULL</t>
        </is>
      </c>
      <c r="H190" t="inlineStr">
        <is>
          <t>NULL</t>
        </is>
      </c>
      <c r="I190" t="inlineStr">
        <is>
          <t>NULL</t>
        </is>
      </c>
      <c r="J190" t="inlineStr">
        <is>
          <t>NULL</t>
        </is>
      </c>
      <c r="K190" t="inlineStr">
        <is>
          <t xml:space="preserve"> NO!  	 c_nvarchar列源备映射错误，源端为nvarchar 2位	期望更改为text	实际备端为nvarchar 2位</t>
        </is>
      </c>
      <c r="AT190" t="inlineStr">
        <is>
          <t>16行 12列，源：None 备：</t>
        </is>
      </c>
      <c r="BA190" t="inlineStr">
        <is>
          <t>16行 5列，源：None 备：</t>
        </is>
      </c>
      <c r="BM190" t="inlineStr">
        <is>
          <t>22行 4列，源：9999-12-31 23:59:59.999000 备：2026-04-17 17:17:24.631</t>
        </is>
      </c>
      <c r="BR190" t="inlineStr">
        <is>
          <t>12行 4列，源：nan 备：</t>
        </is>
      </c>
      <c r="CF190" t="inlineStr">
        <is>
          <t>20行 8列，源：2000-05-11 00:30:45.1234567 +09:00 备：1999-05-16 01:30:45.1234567 +10:15</t>
        </is>
      </c>
      <c r="CJ190" t="inlineStr">
        <is>
          <t>24行 4列，源：1971-05-11 00:00:00.000 +14:00 备：0001-01-01 00:00:00.000 +00:00</t>
        </is>
      </c>
      <c r="CW190" t="inlineStr">
        <is>
          <t>12行 4列，源：nan 备：</t>
        </is>
      </c>
      <c r="DJ190" t="inlineStr">
        <is>
          <t>11行 16列，源：nan 备：</t>
        </is>
      </c>
      <c r="DT190" t="inlineStr">
        <is>
          <t>25行 7列，源：12:30:45.123456 备：</t>
        </is>
      </c>
      <c r="EF190" t="inlineStr">
        <is>
          <t>11行 4列，源：nan 备：9223372036854775807</t>
        </is>
      </c>
      <c r="EK190" t="inlineStr">
        <is>
          <t>24行 4列，源：None 备：12:30:45.123</t>
        </is>
      </c>
      <c r="EQ190" t="inlineStr">
        <is>
          <t>11行 4列，源：nan 备：2000000000000000</t>
        </is>
      </c>
      <c r="EZ190" t="inlineStr">
        <is>
          <t>11行 4列，源：nan 备：9223372036854775807</t>
        </is>
      </c>
      <c r="FD190" t="inlineStr">
        <is>
          <t>11行 4列，源：nan 备：2000000000000000</t>
        </is>
      </c>
    </row>
    <row r="191">
      <c r="B191" t="inlineStr">
        <is>
          <t>NULL</t>
        </is>
      </c>
      <c r="C191" t="inlineStr">
        <is>
          <t>NULL</t>
        </is>
      </c>
      <c r="D191" t="inlineStr">
        <is>
          <t>NULL</t>
        </is>
      </c>
      <c r="E191" t="inlineStr">
        <is>
          <t>NULL</t>
        </is>
      </c>
      <c r="F191" t="inlineStr">
        <is>
          <t>NULL</t>
        </is>
      </c>
      <c r="G191" t="inlineStr">
        <is>
          <t>NULL</t>
        </is>
      </c>
      <c r="H191" t="inlineStr">
        <is>
          <t>NULL</t>
        </is>
      </c>
      <c r="I191" t="inlineStr">
        <is>
          <t>NULL</t>
        </is>
      </c>
      <c r="J191" t="inlineStr">
        <is>
          <t>NULL</t>
        </is>
      </c>
      <c r="K191" t="inlineStr">
        <is>
          <t xml:space="preserve"> NO!  	 c_nvarchar20列源备映射错误，源端为nvarchar 40位	期望更改为text	实际备端为nvarchar 40位</t>
        </is>
      </c>
      <c r="AT191" t="inlineStr">
        <is>
          <t>16行 13列，源：None 备：</t>
        </is>
      </c>
      <c r="BA191" t="inlineStr">
        <is>
          <t>16行 6列，源：None 备：</t>
        </is>
      </c>
      <c r="BM191" t="inlineStr">
        <is>
          <t>22行 5列，源：9999-12-31 23:59:59.999900 备：2026-04-17 17:17:24.6306</t>
        </is>
      </c>
      <c r="BR191" t="inlineStr">
        <is>
          <t>12行 15列，源：nan 备：-340282346600000016151267322115014000640.0000000000000</t>
        </is>
      </c>
      <c r="CF191" t="inlineStr">
        <is>
          <t>21行 0列，源：29 备：180</t>
        </is>
      </c>
      <c r="CJ191" t="inlineStr">
        <is>
          <t>24行 5列，源：1971-05-11 00:00:00.0000 +14:00 备：0001-01-01 00:00:00.0000 +00:00</t>
        </is>
      </c>
      <c r="CW191" t="inlineStr">
        <is>
          <t>12行 5列，源：None 备：</t>
        </is>
      </c>
      <c r="DJ191" t="inlineStr">
        <is>
          <t>11行 19列，源：None 备：</t>
        </is>
      </c>
      <c r="DT191" t="inlineStr">
        <is>
          <t>25行 8列，源：12:30:45.123456 备：12:00:00.1234567</t>
        </is>
      </c>
      <c r="EF191" t="inlineStr">
        <is>
          <t>11行 15列，源：nan 备：1.7900000000000e+308</t>
        </is>
      </c>
      <c r="EK191" t="inlineStr">
        <is>
          <t>24行 5列，源：00:00:01.123500 备：12:30:45.1230</t>
        </is>
      </c>
      <c r="EQ191" t="inlineStr">
        <is>
          <t>11行 15列，源：nan 备：</t>
        </is>
      </c>
      <c r="EZ191" t="inlineStr">
        <is>
          <t>11行 15列，源：nan 备：1.7900000000000e+308</t>
        </is>
      </c>
      <c r="FD191" t="inlineStr">
        <is>
          <t>11行 15列，源：nan 备：</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 xml:space="preserve"> NO!  	 c_nvarchar3500列源备映射错误，源端为nvarchar 7000位	期望更改为text	实际备端为nvarchar 7000位</t>
        </is>
      </c>
      <c r="AT192" t="inlineStr">
        <is>
          <t>16行 14列，源：None 备：</t>
        </is>
      </c>
      <c r="BA192" t="inlineStr">
        <is>
          <t>16行 7列，源：None 备：</t>
        </is>
      </c>
      <c r="BM192" t="inlineStr">
        <is>
          <t>22行 6列，源：9999-12-31 23:59:59.999990 备：2026-04-17 17:17:24.63065</t>
        </is>
      </c>
      <c r="BR192" t="inlineStr">
        <is>
          <t>12行 16列，源：nan 备：-340282306073709652508363335590014353408.000000</t>
        </is>
      </c>
      <c r="CF192" t="inlineStr">
        <is>
          <t>21行 1列，源：1999-05-16 01:30:45 +10:15 备：2013-03-12 02:00:00 -04:25</t>
        </is>
      </c>
      <c r="CJ192" t="inlineStr">
        <is>
          <t>24行 6列，源：1971-05-11 00:00:00.00000 +14:00 备：0001-01-01 00:00:00.00000 +00:00</t>
        </is>
      </c>
      <c r="CW192" t="inlineStr">
        <is>
          <t>12行 6列，源：None 备：</t>
        </is>
      </c>
      <c r="DJ192" t="inlineStr">
        <is>
          <t>12行 0列，源：17 备：21</t>
        </is>
      </c>
      <c r="DT192" t="inlineStr">
        <is>
          <t>26行 0列，源：31 备：35</t>
        </is>
      </c>
      <c r="EF192" t="inlineStr">
        <is>
          <t>11行 16列，源：nan 备：339999995214436424907732413799364296704.000000</t>
        </is>
      </c>
      <c r="EK192" t="inlineStr">
        <is>
          <t>24行 6列，源：None 备：12:30:45.12300</t>
        </is>
      </c>
      <c r="EQ192" t="inlineStr">
        <is>
          <t>11行 16列，源：nan 备：</t>
        </is>
      </c>
      <c r="EZ192" t="inlineStr">
        <is>
          <t>11行 16列，源：nan 备：339999995214436424907732413799364296704.000000</t>
        </is>
      </c>
      <c r="FD192" t="inlineStr">
        <is>
          <t>11行 16列，源：nan 备：</t>
        </is>
      </c>
    </row>
    <row r="193">
      <c r="K193" t="inlineStr">
        <is>
          <t>~ 空表</t>
        </is>
      </c>
      <c r="AT193" t="inlineStr">
        <is>
          <t>16行 15列，源：1.23456789012345e-30 备：0.0000000000000</t>
        </is>
      </c>
      <c r="BA193" t="inlineStr">
        <is>
          <t>16行 8列，源：None 备：</t>
        </is>
      </c>
      <c r="BM193" t="inlineStr">
        <is>
          <t>22行 7列，源：9999-12-31 23:59:59.999999 备：2026-04-17 17:17:24.630647</t>
        </is>
      </c>
      <c r="BR193" t="inlineStr">
        <is>
          <t>12行 17列，源：None 备：-922337203685477.5808</t>
        </is>
      </c>
      <c r="CF193" t="inlineStr">
        <is>
          <t>21行 2列，源：1999-05-16 01:30:45.1 +10:15 备：2013-03-12 02:00:00.0 -04:25</t>
        </is>
      </c>
      <c r="CJ193" t="inlineStr">
        <is>
          <t>24行 7列，源：1971-05-11 00:00:00.000000 +14:00 备：0001-01-01 00:00:00.000000 +00:00</t>
        </is>
      </c>
      <c r="CW193" t="inlineStr">
        <is>
          <t>12行 7列，源：None 备：</t>
        </is>
      </c>
      <c r="DJ193" t="inlineStr">
        <is>
          <t>12行 1列，源：nan 备：</t>
        </is>
      </c>
      <c r="DT193" t="inlineStr">
        <is>
          <t>26行 1列，源：12:30:45 备：00:00:01</t>
        </is>
      </c>
      <c r="EF193" t="inlineStr">
        <is>
          <t>11行 17列，源：None 备：922337203685477.5807</t>
        </is>
      </c>
      <c r="EK193" t="inlineStr">
        <is>
          <t>24行 7列，源：00:00:01.123457 备：12:30:45.123000</t>
        </is>
      </c>
      <c r="EQ193" t="inlineStr">
        <is>
          <t>11行 17列，源：None 备：</t>
        </is>
      </c>
      <c r="EZ193" t="inlineStr">
        <is>
          <t>11行 17列，源：None 备：922337203685477.5807</t>
        </is>
      </c>
      <c r="FD193" t="inlineStr">
        <is>
          <t>11行 17列，源：None 备：</t>
        </is>
      </c>
    </row>
    <row r="194">
      <c r="A194" t="inlineStr">
        <is>
          <t>info_int_dml_batch1_pk_urp2</t>
        </is>
      </c>
      <c r="K194" t="inlineStr">
        <is>
          <t>[0;34m info_int_dml_batch1_pk_urp2 [0m源备字段数相同，源端字段：20 	备端字段20</t>
        </is>
      </c>
      <c r="W194" s="16">
        <f>HYPERLINK("#2026041723hbase1!BA2","NO 源备存在差异，共240个")</f>
        <v/>
      </c>
      <c r="X194">
        <f>A194</f>
        <v/>
      </c>
      <c r="AT194" t="inlineStr">
        <is>
          <t>16行 16列，源：1.2345669834560371e-20 备：0.000000</t>
        </is>
      </c>
      <c r="BA194" t="inlineStr">
        <is>
          <t>16行 10列，源：None 备：</t>
        </is>
      </c>
      <c r="BM194" t="inlineStr">
        <is>
          <t>22行 8列，源：9999-12-31 23:59:59.999999 备：2026-04-17 17:17:24.6306467</t>
        </is>
      </c>
      <c r="BR194" t="inlineStr">
        <is>
          <t>12行 18列，源：None 备：-214748.3648</t>
        </is>
      </c>
      <c r="CF194" t="inlineStr">
        <is>
          <t>21行 3列，源：1999-05-16 01:30:45.12 +10:15 备：2013-03-12 02:00:00.00 -04:25</t>
        </is>
      </c>
      <c r="CJ194" t="inlineStr">
        <is>
          <t>24行 8列，源：1971-05-11 00:00:00.0000001 +14:00 备：0001-01-01 00:00:00.0000000 +00:00</t>
        </is>
      </c>
      <c r="CW194" t="inlineStr">
        <is>
          <t>12行 8列，源：None 备：</t>
        </is>
      </c>
      <c r="DJ194" t="inlineStr">
        <is>
          <t>12行 2列，源：nan 备：-22345</t>
        </is>
      </c>
      <c r="DT194" t="inlineStr">
        <is>
          <t>26行 2列，源：12:30:45.100000 备：</t>
        </is>
      </c>
      <c r="EF194" t="inlineStr">
        <is>
          <t>11行 18列，源：None 备：214748.3647</t>
        </is>
      </c>
      <c r="EK194" t="inlineStr">
        <is>
          <t>24行 8列，源：None 备：12:30:45.1230000</t>
        </is>
      </c>
      <c r="EQ194" t="inlineStr">
        <is>
          <t>11行 18列，源：None 备：</t>
        </is>
      </c>
      <c r="EZ194" t="inlineStr">
        <is>
          <t>11行 18列，源：None 备：214748.3647</t>
        </is>
      </c>
      <c r="FD194" t="inlineStr">
        <is>
          <t>11行 18列，源：None 备：</t>
        </is>
      </c>
    </row>
    <row r="195">
      <c r="B195" t="inlineStr">
        <is>
          <t>YES</t>
        </is>
      </c>
      <c r="C195" t="inlineStr">
        <is>
          <t>NULL</t>
        </is>
      </c>
      <c r="D195" t="inlineStr">
        <is>
          <t>NULL</t>
        </is>
      </c>
      <c r="E195" t="inlineStr">
        <is>
          <t>NULL</t>
        </is>
      </c>
      <c r="F195" t="inlineStr">
        <is>
          <t>NULL</t>
        </is>
      </c>
      <c r="G195" t="inlineStr">
        <is>
          <t>NULL</t>
        </is>
      </c>
      <c r="H195" t="inlineStr">
        <is>
          <t>NULL</t>
        </is>
      </c>
      <c r="I195" t="inlineStr">
        <is>
          <t>YES!PK__info_int__3213E83FF3E976FE</t>
        </is>
      </c>
      <c r="J195" t="inlineStr">
        <is>
          <t>YES! 主键相关索引</t>
        </is>
      </c>
      <c r="K195" t="inlineStr">
        <is>
          <t xml:space="preserve"> NO!  	 id列源备映射错误，源端为int None位	期望更改为text	实际备端为int None位</t>
        </is>
      </c>
      <c r="AT195" t="inlineStr">
        <is>
          <t>16行 19列，源：False 备：0</t>
        </is>
      </c>
      <c r="BA195" t="inlineStr">
        <is>
          <t>16行 11列，源：None 备：</t>
        </is>
      </c>
      <c r="BM195" t="inlineStr">
        <is>
          <t>23行 0列，源：176 备：325</t>
        </is>
      </c>
      <c r="BR195" t="inlineStr">
        <is>
          <t>12行 19列，源：None 备：0</t>
        </is>
      </c>
      <c r="CF195" t="inlineStr">
        <is>
          <t>21行 4列，源：1999-05-16 01:30:45.123 +10:15 备：2013-03-12 02:00:00.000 -04:25</t>
        </is>
      </c>
      <c r="CJ195" t="inlineStr">
        <is>
          <t>25行 0列，源：102 备：55</t>
        </is>
      </c>
      <c r="CW195" t="inlineStr">
        <is>
          <t>12行 9列，源：None 备：</t>
        </is>
      </c>
      <c r="DJ195" t="inlineStr">
        <is>
          <t>12行 3列，源：nan 备：</t>
        </is>
      </c>
      <c r="DT195" t="inlineStr">
        <is>
          <t>26行 3列，源：12:30:45.120000 备：00:00:01.12</t>
        </is>
      </c>
      <c r="EF195" t="inlineStr">
        <is>
          <t>11行 19列，源：None 备：1</t>
        </is>
      </c>
      <c r="EK195" t="inlineStr">
        <is>
          <t>25行 0列，源：66 备：8</t>
        </is>
      </c>
      <c r="EQ195" t="inlineStr">
        <is>
          <t>11行 19列，源：None 备：</t>
        </is>
      </c>
      <c r="EZ195" t="inlineStr">
        <is>
          <t>11行 19列，源：None 备：1</t>
        </is>
      </c>
      <c r="FD195" t="inlineStr">
        <is>
          <t>11行 19列，源：None 备：</t>
        </is>
      </c>
    </row>
    <row r="196">
      <c r="B196" t="inlineStr">
        <is>
          <t>NULL</t>
        </is>
      </c>
      <c r="C196" t="inlineStr">
        <is>
          <t>NULL</t>
        </is>
      </c>
      <c r="D196" t="inlineStr">
        <is>
          <t>NULL</t>
        </is>
      </c>
      <c r="E196" t="inlineStr">
        <is>
          <t>NULL</t>
        </is>
      </c>
      <c r="F196" t="inlineStr">
        <is>
          <t>NULL</t>
        </is>
      </c>
      <c r="G196" t="inlineStr">
        <is>
          <t>NULL</t>
        </is>
      </c>
      <c r="H196" t="inlineStr">
        <is>
          <t>NULL</t>
        </is>
      </c>
      <c r="I196" t="inlineStr">
        <is>
          <t>NULL</t>
        </is>
      </c>
      <c r="J196" t="inlineStr">
        <is>
          <t>NULL</t>
        </is>
      </c>
      <c r="K196" t="inlineStr">
        <is>
          <t xml:space="preserve"> NO!  	 c_tinyint列源备映射错误，源端为tinyint None位	期望更改为text	实际备端为tinyint None位</t>
        </is>
      </c>
      <c r="AT196" t="inlineStr">
        <is>
          <t>17行 0列，源：18 备：7</t>
        </is>
      </c>
      <c r="BA196" t="inlineStr">
        <is>
          <t>16行 12列，源：None 备：</t>
        </is>
      </c>
      <c r="BM196" t="inlineStr">
        <is>
          <t>23行 1列，源：1945-05-11 14:30:45 备：9999-12-31 23:59:59</t>
        </is>
      </c>
      <c r="BR196" t="inlineStr">
        <is>
          <t>13行 0列，源：15 备：3</t>
        </is>
      </c>
      <c r="CF196" t="inlineStr">
        <is>
          <t>21行 5列，源：1999-05-16 01:30:45.1235 +10:15 备：2013-03-12 02:00:00.0000 -04:25</t>
        </is>
      </c>
      <c r="CJ196" t="inlineStr">
        <is>
          <t>25行 1列，源：1900-01-01 00:00:00 +00:00 备：9999-12-31 23:59:59 +00:00</t>
        </is>
      </c>
      <c r="CW196" t="inlineStr">
        <is>
          <t>12行 10列，源：None 备：</t>
        </is>
      </c>
      <c r="DJ196" t="inlineStr">
        <is>
          <t>12行 4列，源：nan 备：</t>
        </is>
      </c>
      <c r="DT196" t="inlineStr">
        <is>
          <t>26行 4列，源：12:30:45.123000 备：</t>
        </is>
      </c>
      <c r="EF196" t="inlineStr">
        <is>
          <t>12行 0列，源：13 备：20</t>
        </is>
      </c>
      <c r="EK196" t="inlineStr">
        <is>
          <t>25行 1列，源：12:00:00 备：12:30:45</t>
        </is>
      </c>
      <c r="EQ196" t="inlineStr">
        <is>
          <t>12行 0列，源：13 备：110</t>
        </is>
      </c>
      <c r="EZ196" t="inlineStr">
        <is>
          <t>12行 0列，源：13 备：20</t>
        </is>
      </c>
      <c r="FD196" t="inlineStr">
        <is>
          <t>12行 0列，源：13 备：110</t>
        </is>
      </c>
    </row>
    <row r="197">
      <c r="B197" t="inlineStr">
        <is>
          <t>NULL</t>
        </is>
      </c>
      <c r="C197" t="inlineStr">
        <is>
          <t>NULL</t>
        </is>
      </c>
      <c r="D197" t="inlineStr">
        <is>
          <t>NULL</t>
        </is>
      </c>
      <c r="E197" t="inlineStr">
        <is>
          <t>NULL</t>
        </is>
      </c>
      <c r="F197" t="inlineStr">
        <is>
          <t>NULL</t>
        </is>
      </c>
      <c r="G197" t="inlineStr">
        <is>
          <t>NULL</t>
        </is>
      </c>
      <c r="H197" t="inlineStr">
        <is>
          <t>NULL</t>
        </is>
      </c>
      <c r="I197" t="inlineStr">
        <is>
          <t>NULL</t>
        </is>
      </c>
      <c r="J197" t="inlineStr">
        <is>
          <t>NULL</t>
        </is>
      </c>
      <c r="K197" t="inlineStr">
        <is>
          <t xml:space="preserve"> NO!  	 c_smallint列源备映射错误，源端为smallint None位	期望更改为text	实际备端为smallint None位</t>
        </is>
      </c>
      <c r="AT197" t="inlineStr">
        <is>
          <t>17行 2列，源：nan 备：32767</t>
        </is>
      </c>
      <c r="BA197" t="inlineStr">
        <is>
          <t>16行 13列，源：None 备：</t>
        </is>
      </c>
      <c r="BM197" t="inlineStr">
        <is>
          <t>23行 2列，源：1945-05-11 14:30:45.100000 备：9999-12-31 23:59:59.9</t>
        </is>
      </c>
      <c r="BR197" t="inlineStr">
        <is>
          <t>13行 1列，源：nan 备：100</t>
        </is>
      </c>
      <c r="CF197" t="inlineStr">
        <is>
          <t>21行 6列，源：1999-05-16 01:30:45.12346 +10:15 备：2013-03-12 02:00:00.00000 -04:25</t>
        </is>
      </c>
      <c r="CJ197" t="inlineStr">
        <is>
          <t>25行 2列，源：1900-01-01 00:00:00.0 +00:00 备：9999-12-31 23:59:59.9 +00:00</t>
        </is>
      </c>
      <c r="CW197" t="inlineStr">
        <is>
          <t>12行 11列，源：None 备：</t>
        </is>
      </c>
      <c r="DJ197" t="inlineStr">
        <is>
          <t>12行 5列，源：None 备：</t>
        </is>
      </c>
      <c r="DT197" t="inlineStr">
        <is>
          <t>26行 5列，源：12:30:45.123500 备：00:00:01.1235</t>
        </is>
      </c>
      <c r="EF197" t="inlineStr">
        <is>
          <t>12行 1列，源：nan 备：</t>
        </is>
      </c>
      <c r="EK197" t="inlineStr">
        <is>
          <t>25行 2列，源：None 备：12:30:45.1</t>
        </is>
      </c>
      <c r="EQ197" t="inlineStr">
        <is>
          <t>12行 1列，源：nan 备：</t>
        </is>
      </c>
      <c r="EZ197" t="inlineStr">
        <is>
          <t>12行 1列，源：nan 备：</t>
        </is>
      </c>
      <c r="FD197" t="inlineStr">
        <is>
          <t>12行 1列，源：nan 备：</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 xml:space="preserve"> NO!  	 c_int列源备映射错误，源端为int None位	期望更改为text	实际备端为int None位</t>
        </is>
      </c>
      <c r="AT198" t="inlineStr">
        <is>
          <t>17行 5列，源：None 备：</t>
        </is>
      </c>
      <c r="BA198" t="inlineStr">
        <is>
          <t>16行 14列，源：None 备：</t>
        </is>
      </c>
      <c r="BM198" t="inlineStr">
        <is>
          <t>23行 3列，源：1945-05-11 14:30:45.120000 备：9999-12-31 23:59:59.99</t>
        </is>
      </c>
      <c r="BR198" t="inlineStr">
        <is>
          <t>13行 2列，源：nan 备：0</t>
        </is>
      </c>
      <c r="CF198" t="inlineStr">
        <is>
          <t>21行 7列，源：1999-05-16 01:30:45.123457 +10:15 备：2013-03-12 02:00:00.000000 -04:25</t>
        </is>
      </c>
      <c r="CJ198" t="inlineStr">
        <is>
          <t>25行 3列，源：1900-01-01 00:00:00.00 +00:00 备：9999-12-31 23:59:59.99 +00:00</t>
        </is>
      </c>
      <c r="CW198" t="inlineStr">
        <is>
          <t>12行 12列，源：None 备：</t>
        </is>
      </c>
      <c r="DJ198" t="inlineStr">
        <is>
          <t>12行 6列，源：None 备：</t>
        </is>
      </c>
      <c r="DT198" t="inlineStr">
        <is>
          <t>26行 6列，源：12:30:45.123460 备：</t>
        </is>
      </c>
      <c r="EF198" t="inlineStr">
        <is>
          <t>12行 2列，源：nan 备：</t>
        </is>
      </c>
      <c r="EK198" t="inlineStr">
        <is>
          <t>25行 3列，源：12:00:00.120000 备：12:30:45.12</t>
        </is>
      </c>
      <c r="EQ198" t="inlineStr">
        <is>
          <t>12行 2列，源：nan 备：</t>
        </is>
      </c>
      <c r="EZ198" t="inlineStr">
        <is>
          <t>12行 2列，源：nan 备：</t>
        </is>
      </c>
      <c r="FD198" t="inlineStr">
        <is>
          <t>12行 2列，源：nan 备：</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 xml:space="preserve"> NO!  	 c_bigint列源备映射错误，源端为bigint None位	期望更改为text	实际备端为bigint None位</t>
        </is>
      </c>
      <c r="AT199" t="inlineStr">
        <is>
          <t>17行 6列，源：None 备：</t>
        </is>
      </c>
      <c r="BA199" t="inlineStr">
        <is>
          <t>16行 15列，源：1.23456789012345e-30 备：0.0000000000000</t>
        </is>
      </c>
      <c r="BM199" t="inlineStr">
        <is>
          <t>23行 4列，源：1945-05-11 14:30:45.123000 备：9999-12-31 23:59:59.999</t>
        </is>
      </c>
      <c r="BR199" t="inlineStr">
        <is>
          <t>13行 3列，源：nan 备：0</t>
        </is>
      </c>
      <c r="CF199" t="inlineStr">
        <is>
          <t>21行 8列，源：1999-05-16 01:30:45.1234567 +10:15 备：2013-03-12 02:00:00.0000000 -04:25</t>
        </is>
      </c>
      <c r="CJ199" t="inlineStr">
        <is>
          <t>25行 4列，源：1900-01-01 00:00:00.000 +00:00 备：9999-12-31 23:59:59.999 +00:00</t>
        </is>
      </c>
      <c r="CW199" t="inlineStr">
        <is>
          <t>12行 13列，源：None 备：</t>
        </is>
      </c>
      <c r="DJ199" t="inlineStr">
        <is>
          <t>12行 7列，源：None 备：</t>
        </is>
      </c>
      <c r="DT199" t="inlineStr">
        <is>
          <t>26行 7列，源：12:30:45.123457 备：00:00:01.123457</t>
        </is>
      </c>
      <c r="EF199" t="inlineStr">
        <is>
          <t>12行 3列，源：nan 备：</t>
        </is>
      </c>
      <c r="EK199" t="inlineStr">
        <is>
          <t>25行 4列，源：None 备：12:30:45.123</t>
        </is>
      </c>
      <c r="EQ199" t="inlineStr">
        <is>
          <t>12行 3列，源：nan 备：</t>
        </is>
      </c>
      <c r="EZ199" t="inlineStr">
        <is>
          <t>12行 3列，源：nan 备：</t>
        </is>
      </c>
      <c r="FD199" t="inlineStr">
        <is>
          <t>12行 3列，源：nan 备：</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 xml:space="preserve"> NO!  	 c_decimal列源备映射错误，源端为decimal None位	期望更改为text	实际备端为decimal None位</t>
        </is>
      </c>
      <c r="AT200" t="inlineStr">
        <is>
          <t>17行 7列，源：None 备：</t>
        </is>
      </c>
      <c r="BA200" t="inlineStr">
        <is>
          <t>16行 16列，源：1.2345669834560371e-20 备：0.000000</t>
        </is>
      </c>
      <c r="BM200" t="inlineStr">
        <is>
          <t>23行 5列，源：1945-05-11 14:30:45.123500 备：9999-12-31 23:59:59.9999</t>
        </is>
      </c>
      <c r="BR200" t="inlineStr">
        <is>
          <t>13行 4列，源：nan 备：0</t>
        </is>
      </c>
      <c r="CF200" t="inlineStr">
        <is>
          <t>22行 0列，源：30 备：181</t>
        </is>
      </c>
      <c r="CJ200" t="inlineStr">
        <is>
          <t>25行 5列，源：1900-01-01 00:00:00.0000 +00:00 备：9999-12-31 23:59:59.9999 +00:00</t>
        </is>
      </c>
      <c r="CW200" t="inlineStr">
        <is>
          <t>12行 14列，源：None 备：</t>
        </is>
      </c>
      <c r="DJ200" t="inlineStr">
        <is>
          <t>12行 8列，源：None 备：</t>
        </is>
      </c>
      <c r="DT200" t="inlineStr">
        <is>
          <t>26行 8列，源：12:30:45.123456 备：</t>
        </is>
      </c>
      <c r="EF200" t="inlineStr">
        <is>
          <t>12行 4列，源：nan 备：</t>
        </is>
      </c>
      <c r="EK200" t="inlineStr">
        <is>
          <t>25行 5列，源：12:00:00.123500 备：12:30:45.1234</t>
        </is>
      </c>
      <c r="EQ200" t="inlineStr">
        <is>
          <t>12行 4列，源：nan 备：</t>
        </is>
      </c>
      <c r="EZ200" t="inlineStr">
        <is>
          <t>12行 4列，源：nan 备：</t>
        </is>
      </c>
      <c r="FD200" t="inlineStr">
        <is>
          <t>12行 4列，源：nan 备：</t>
        </is>
      </c>
    </row>
    <row r="201">
      <c r="B201" t="inlineStr">
        <is>
          <t>NULL</t>
        </is>
      </c>
      <c r="C201" t="inlineStr">
        <is>
          <t>NULL</t>
        </is>
      </c>
      <c r="D201" t="inlineStr">
        <is>
          <t>NULL</t>
        </is>
      </c>
      <c r="E201" t="inlineStr">
        <is>
          <t>NULL</t>
        </is>
      </c>
      <c r="F201" t="inlineStr">
        <is>
          <t>NULL</t>
        </is>
      </c>
      <c r="G201" t="inlineStr">
        <is>
          <t>NULL</t>
        </is>
      </c>
      <c r="H201" t="inlineStr">
        <is>
          <t>NULL</t>
        </is>
      </c>
      <c r="I201" t="inlineStr">
        <is>
          <t>NULL</t>
        </is>
      </c>
      <c r="J201" t="inlineStr">
        <is>
          <t>NULL</t>
        </is>
      </c>
      <c r="K201" t="inlineStr">
        <is>
          <t xml:space="preserve"> NO!  	 c_decimal38列源备映射错误，源端为decimal None位	期望更改为text	实际备端为decimal None位</t>
        </is>
      </c>
      <c r="AT201" t="inlineStr">
        <is>
          <t>17行 8列，源：None 备：</t>
        </is>
      </c>
      <c r="BA201" t="inlineStr">
        <is>
          <t>16行 19列，源：False 备：0</t>
        </is>
      </c>
      <c r="BM201" t="inlineStr">
        <is>
          <t>23行 6列，源：1945-05-11 14:30:45.123460 备：9999-12-31 23:59:59.99999</t>
        </is>
      </c>
      <c r="BR201" t="inlineStr">
        <is>
          <t>13行 15列，源：nan 备：0.0000000000000</t>
        </is>
      </c>
      <c r="CF201" t="inlineStr">
        <is>
          <t>22行 1列，源：2013-03-12 02:00:00 -04:25 备：2003-11-05 02:00:00 -05:10</t>
        </is>
      </c>
      <c r="CJ201" t="inlineStr">
        <is>
          <t>25行 6列，源：1900-01-01 00:00:00.00000 +00:00 备：9999-12-31 23:59:59.99999 +00:00</t>
        </is>
      </c>
      <c r="CW201" t="inlineStr">
        <is>
          <t>12行 15列，源：nan 备：</t>
        </is>
      </c>
      <c r="DJ201" t="inlineStr">
        <is>
          <t>12行 9列，源：None 备：</t>
        </is>
      </c>
      <c r="DT201" t="inlineStr">
        <is>
          <t>27行 0列，源：32 备：36</t>
        </is>
      </c>
      <c r="EF201" t="inlineStr">
        <is>
          <t>12行 15列，源：nan 备：-340282346600000016151267322115014000640.0000000000000</t>
        </is>
      </c>
      <c r="EK201" t="inlineStr">
        <is>
          <t>25行 6列，源：None 备：12:30:45.12340</t>
        </is>
      </c>
      <c r="EQ201" t="inlineStr">
        <is>
          <t>12行 15列，源：nan 备：</t>
        </is>
      </c>
      <c r="EZ201" t="inlineStr">
        <is>
          <t>12行 15列，源：nan 备：-340282346600000016151267322115014000640.0000000000000</t>
        </is>
      </c>
      <c r="FD201" t="inlineStr">
        <is>
          <t>12行 15列，源：nan 备：</t>
        </is>
      </c>
    </row>
    <row r="202">
      <c r="B202" t="inlineStr">
        <is>
          <t>NULL</t>
        </is>
      </c>
      <c r="C202" t="inlineStr">
        <is>
          <t>NULL</t>
        </is>
      </c>
      <c r="D202" t="inlineStr">
        <is>
          <t>NULL</t>
        </is>
      </c>
      <c r="E202" t="inlineStr">
        <is>
          <t>NULL</t>
        </is>
      </c>
      <c r="F202" t="inlineStr">
        <is>
          <t>NULL</t>
        </is>
      </c>
      <c r="G202" t="inlineStr">
        <is>
          <t>NULL</t>
        </is>
      </c>
      <c r="H202" t="inlineStr">
        <is>
          <t>NULL</t>
        </is>
      </c>
      <c r="I202" t="inlineStr">
        <is>
          <t>NULL</t>
        </is>
      </c>
      <c r="J202" t="inlineStr">
        <is>
          <t>NULL</t>
        </is>
      </c>
      <c r="K202" t="inlineStr">
        <is>
          <t xml:space="preserve"> NO!  	 c_decimal38_38列源备映射错误，源端为decimal None位	期望更改为text	实际备端为decimal None位</t>
        </is>
      </c>
      <c r="AT202" t="inlineStr">
        <is>
          <t>17行 10列，源：None 备：</t>
        </is>
      </c>
      <c r="BA202" t="inlineStr">
        <is>
          <t>17行 0列，源：18 备：7</t>
        </is>
      </c>
      <c r="BM202" t="inlineStr">
        <is>
          <t>23行 7列，源：1945-05-11 14:30:45.123457 备：9999-12-31 23:59:59.999999</t>
        </is>
      </c>
      <c r="BR202" t="inlineStr">
        <is>
          <t>13行 16列，源：nan 备：0.000000</t>
        </is>
      </c>
      <c r="CF202" t="inlineStr">
        <is>
          <t>22行 2列，源：2013-03-12 02:00:00.0 -04:25 备：2003-11-05 02:00:00.0 -05:10</t>
        </is>
      </c>
      <c r="CJ202" t="inlineStr">
        <is>
          <t>25行 7列，源：1900-01-01 00:00:00.000000 +00:00 备：9999-12-31 23:59:59.999999 +00:00</t>
        </is>
      </c>
      <c r="CW202" t="inlineStr">
        <is>
          <t>12行 16列，源：nan 备：</t>
        </is>
      </c>
      <c r="DJ202" t="inlineStr">
        <is>
          <t>12行 10列，源：None 备：</t>
        </is>
      </c>
      <c r="DT202" t="inlineStr">
        <is>
          <t>27行 1列，源：23:59:59 备：12:00:00</t>
        </is>
      </c>
      <c r="EF202" t="inlineStr">
        <is>
          <t>12行 16列，源：nan 备：-340282306073709652508363335590014353408.000000</t>
        </is>
      </c>
      <c r="EK202" t="inlineStr">
        <is>
          <t>25行 7列，源：12:00:00.123457 备：12:30:45.123400</t>
        </is>
      </c>
      <c r="EQ202" t="inlineStr">
        <is>
          <t>12行 16列，源：nan 备：</t>
        </is>
      </c>
      <c r="EZ202" t="inlineStr">
        <is>
          <t>12行 16列，源：nan 备：-340282306073709652508363335590014353408.000000</t>
        </is>
      </c>
      <c r="FD202" t="inlineStr">
        <is>
          <t>12行 16列，源：nan 备：</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 xml:space="preserve"> NO!  	 c_decimal38_10列源备映射错误，源端为decimal None位	期望更改为text	实际备端为decimal None位</t>
        </is>
      </c>
      <c r="AT203" t="inlineStr">
        <is>
          <t>17行 11列，源：None 备：</t>
        </is>
      </c>
      <c r="BA203" t="inlineStr">
        <is>
          <t>17行 2列，源：0.0 备：0</t>
        </is>
      </c>
      <c r="BM203" t="inlineStr">
        <is>
          <t>23行 8列，源：1945-05-11 14:30:45.123456 备：9999-12-31 23:59:59.9999999</t>
        </is>
      </c>
      <c r="BR203" t="inlineStr">
        <is>
          <t>13行 17列，源：None 备：203685477.5808</t>
        </is>
      </c>
      <c r="CF203" t="inlineStr">
        <is>
          <t>22行 3列，源：2013-03-12 02:00:00.00 -04:25 备：2003-11-05 02:00:00.00 -05:10</t>
        </is>
      </c>
      <c r="CJ203" t="inlineStr">
        <is>
          <t>25行 8列，源：1900-01-01 00:00:00.0000000 +00:00 备：9999-12-31 23:59:59.9999999 +00:00</t>
        </is>
      </c>
      <c r="CW203" t="inlineStr">
        <is>
          <t>12行 19列，源：None 备：</t>
        </is>
      </c>
      <c r="DJ203" t="inlineStr">
        <is>
          <t>12行 11列，源：None 备：</t>
        </is>
      </c>
      <c r="DT203" t="inlineStr">
        <is>
          <t>27行 2列，源：23:59:59.100000 备：</t>
        </is>
      </c>
      <c r="EF203" t="inlineStr">
        <is>
          <t>12行 17列，源：None 备：-922337203685477.5808</t>
        </is>
      </c>
      <c r="EK203" t="inlineStr">
        <is>
          <t>25行 8列，源：None 备：12:30:45.1234000</t>
        </is>
      </c>
      <c r="EQ203" t="inlineStr">
        <is>
          <t>12行 17列，源：None 备：</t>
        </is>
      </c>
      <c r="EZ203" t="inlineStr">
        <is>
          <t>12行 17列，源：None 备：-922337203685477.5808</t>
        </is>
      </c>
      <c r="FD203" t="inlineStr">
        <is>
          <t>12行 17列，源：None 备：</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 xml:space="preserve"> NO!  	 c_decimal19_4列源备映射错误，源端为decimal None位	期望更改为text	实际备端为decimal None位</t>
        </is>
      </c>
      <c r="AT204" t="inlineStr">
        <is>
          <t>17行 12列，源：None 备：</t>
        </is>
      </c>
      <c r="BA204" t="inlineStr">
        <is>
          <t>17行 5列，源：None 备：</t>
        </is>
      </c>
      <c r="BM204" t="inlineStr">
        <is>
          <t>24行 0列，源：177 备：327</t>
        </is>
      </c>
      <c r="BR204" t="inlineStr">
        <is>
          <t>13行 18列，源：None 备：</t>
        </is>
      </c>
      <c r="CF204" t="inlineStr">
        <is>
          <t>22行 4列，源：2013-03-12 02:00:00.000 -04:25 备：2003-11-05 02:00:00.000 -05:10</t>
        </is>
      </c>
      <c r="CJ204" t="inlineStr">
        <is>
          <t>26行 0列，源：103 备：56</t>
        </is>
      </c>
      <c r="CW204" t="inlineStr">
        <is>
          <t>13行 0列，源：14 备：21</t>
        </is>
      </c>
      <c r="DJ204" t="inlineStr">
        <is>
          <t>12行 12列，源：None 备：</t>
        </is>
      </c>
      <c r="DT204" t="inlineStr">
        <is>
          <t>27行 3列，源：23:59:59.120000 备：12:00:00.12</t>
        </is>
      </c>
      <c r="EF204" t="inlineStr">
        <is>
          <t>12行 18列，源：None 备：-214748.3648</t>
        </is>
      </c>
      <c r="EK204" t="inlineStr">
        <is>
          <t>26行 0列，源：109 备：9</t>
        </is>
      </c>
      <c r="EQ204" t="inlineStr">
        <is>
          <t>12行 18列，源：None 备：</t>
        </is>
      </c>
      <c r="EZ204" t="inlineStr">
        <is>
          <t>12行 18列，源：None 备：-214748.3648</t>
        </is>
      </c>
      <c r="FD204" t="inlineStr">
        <is>
          <t>12行 18列，源：None 备：</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 xml:space="preserve"> NO!  	 c_numeric列源备映射错误，源端为numeric None位	期望更改为text	实际备端为numeric None位</t>
        </is>
      </c>
      <c r="AT205" t="inlineStr">
        <is>
          <t>17行 13列，源：None 备：</t>
        </is>
      </c>
      <c r="BA205" t="inlineStr">
        <is>
          <t>17行 6列，源：None 备：</t>
        </is>
      </c>
      <c r="BM205" t="inlineStr">
        <is>
          <t>24行 2列，源：2065-05-11 14:30:45.100000 备：2065-05-11 14:30:45.1</t>
        </is>
      </c>
      <c r="BR205" t="inlineStr">
        <is>
          <t>13行 19列，源：None 备：0</t>
        </is>
      </c>
      <c r="CF205" t="inlineStr">
        <is>
          <t>22行 5列，源：2013-03-12 02:00:00.0000 -04:25 备：2003-11-05 02:00:00.0000 -05:10</t>
        </is>
      </c>
      <c r="CJ205" t="inlineStr">
        <is>
          <t>26行 1列，源：2026-04-17 17:18:32 +08:00 备：2063-05-11 10:30:45 -04:00</t>
        </is>
      </c>
      <c r="CW205" t="inlineStr">
        <is>
          <t>13行 1列，源：nan 备：</t>
        </is>
      </c>
      <c r="DJ205" t="inlineStr">
        <is>
          <t>12行 13列，源：None 备：</t>
        </is>
      </c>
      <c r="DT205" t="inlineStr">
        <is>
          <t>27行 4列，源：23:59:59.123000 备：</t>
        </is>
      </c>
      <c r="EF205" t="inlineStr">
        <is>
          <t>12行 19列，源：None 备：0</t>
        </is>
      </c>
      <c r="EQ205" t="inlineStr">
        <is>
          <t>12行 19列，源：None 备：</t>
        </is>
      </c>
      <c r="EZ205" t="inlineStr">
        <is>
          <t>12行 19列，源：None 备：0</t>
        </is>
      </c>
      <c r="FD205" t="inlineStr">
        <is>
          <t>12行 19列，源：None 备：</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 xml:space="preserve"> NO!  	 c_numeric38列源备映射错误，源端为numeric None位	期望更改为text	实际备端为numeric None位</t>
        </is>
      </c>
      <c r="AT206" t="inlineStr">
        <is>
          <t>17行 14列，源：None 备：</t>
        </is>
      </c>
      <c r="BA206" t="inlineStr">
        <is>
          <t>17行 7列，源：None 备：</t>
        </is>
      </c>
      <c r="BM206" t="inlineStr">
        <is>
          <t>24行 3列，源：2065-05-11 14:30:45.120000 备：2065-05-11 14:30:45.12</t>
        </is>
      </c>
      <c r="BR206" t="inlineStr">
        <is>
          <t>14行 0列，源：16 备：5</t>
        </is>
      </c>
      <c r="CF206" t="inlineStr">
        <is>
          <t>22行 6列，源：2013-03-12 02:00:00.00000 -04:25 备：2003-11-05 02:00:00.00000 -05:10</t>
        </is>
      </c>
      <c r="CJ206" t="inlineStr">
        <is>
          <t>26行 2列，源：2026-04-17 17:18:31.5 +08:00 备：2063-05-11 10:30:45.1 -04:00</t>
        </is>
      </c>
      <c r="CW206" t="inlineStr">
        <is>
          <t>13行 2列，源：nan 备：-22345</t>
        </is>
      </c>
      <c r="DJ206" t="inlineStr">
        <is>
          <t>12行 14列，源：None 备：</t>
        </is>
      </c>
      <c r="DT206" t="inlineStr">
        <is>
          <t>27行 5列，源：23:59:59.123500 备：12:00:00.1235</t>
        </is>
      </c>
      <c r="EF206" t="inlineStr">
        <is>
          <t>13行 0列，源：14 备：3</t>
        </is>
      </c>
      <c r="EQ206" t="inlineStr">
        <is>
          <t>13行 0列，源：14 备：111</t>
        </is>
      </c>
      <c r="EZ206" t="inlineStr">
        <is>
          <t>13行 0列，源：14 备：3</t>
        </is>
      </c>
      <c r="FD206" t="inlineStr">
        <is>
          <t>13行 0列，源：14 备：111</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 xml:space="preserve"> NO!  	 c_numeric38_38列源备映射错误，源端为numeric None位	期望更改为text	实际备端为numeric None位</t>
        </is>
      </c>
      <c r="AT207" t="inlineStr">
        <is>
          <t>17行 15列，源：1.23456789012345e-30 备：0.0000000000000</t>
        </is>
      </c>
      <c r="BA207" t="inlineStr">
        <is>
          <t>17行 8列，源：None 备：</t>
        </is>
      </c>
      <c r="BM207" t="inlineStr">
        <is>
          <t>24行 4列，源：2065-05-11 14:30:45.123000 备：2065-05-11 14:30:45.123</t>
        </is>
      </c>
      <c r="BR207" t="inlineStr">
        <is>
          <t>14行 1列，源：nan 备：0</t>
        </is>
      </c>
      <c r="CF207" t="inlineStr">
        <is>
          <t>22行 7列，源：2013-03-12 02:00:00.000000 -04:25 备：2003-11-05 02:00:00.000000 -05:10</t>
        </is>
      </c>
      <c r="CJ207" t="inlineStr">
        <is>
          <t>26行 3列，源：2026-04-17 17:18:31.54 +08:00 备：2063-05-11 10:30:45.12 -04:00</t>
        </is>
      </c>
      <c r="CW207" t="inlineStr">
        <is>
          <t>13行 3列，源：nan 备：</t>
        </is>
      </c>
      <c r="DJ207" t="inlineStr">
        <is>
          <t>12行 15列，源：nan 备：</t>
        </is>
      </c>
      <c r="DT207" t="inlineStr">
        <is>
          <t>27行 6列，源：23:59:59.123460 备：</t>
        </is>
      </c>
      <c r="EF207" t="inlineStr">
        <is>
          <t>13行 1列，源：nan 备：</t>
        </is>
      </c>
      <c r="EQ207" t="inlineStr">
        <is>
          <t>13行 1列，源：nan 备：</t>
        </is>
      </c>
      <c r="EZ207" t="inlineStr">
        <is>
          <t>13行 1列，源：nan 备：</t>
        </is>
      </c>
      <c r="FD207" t="inlineStr">
        <is>
          <t>13行 1列，源：nan 备：</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 xml:space="preserve"> NO!  	 c_numeric38_10列源备映射错误，源端为numeric None位	期望更改为text	实际备端为numeric None位</t>
        </is>
      </c>
      <c r="AT208" t="inlineStr">
        <is>
          <t>17行 16列，源：1.2345669834560371e-20 备：0.000000</t>
        </is>
      </c>
      <c r="BA208" t="inlineStr">
        <is>
          <t>17行 10列，源：None 备：</t>
        </is>
      </c>
      <c r="BM208" t="inlineStr">
        <is>
          <t>24行 5列，源：2065-05-11 14:30:45.123500 备：2065-05-11 14:30:45.1235</t>
        </is>
      </c>
      <c r="BR208" t="inlineStr">
        <is>
          <t>14行 2列，源：nan 备：0</t>
        </is>
      </c>
      <c r="CF208" t="inlineStr">
        <is>
          <t>22行 8列，源：2013-03-12 02:00:00.0000000 -04:25 备：2003-11-05 02:00:00.0000000 -05:10</t>
        </is>
      </c>
      <c r="CJ208" t="inlineStr">
        <is>
          <t>26行 4列，源：2026-04-17 17:18:31.537 +08:00 备：2063-05-11 10:30:45.123 -04:00</t>
        </is>
      </c>
      <c r="CW208" t="inlineStr">
        <is>
          <t>13行 4列，源：nan 备：</t>
        </is>
      </c>
      <c r="DJ208" t="inlineStr">
        <is>
          <t>12行 16列，源：nan 备：</t>
        </is>
      </c>
      <c r="DT208" t="inlineStr">
        <is>
          <t>27行 7列，源：23:59:59.123457 备：12:00:00.123457</t>
        </is>
      </c>
      <c r="EF208" t="inlineStr">
        <is>
          <t>13行 2列，源：nan 备：</t>
        </is>
      </c>
      <c r="EQ208" t="inlineStr">
        <is>
          <t>13行 2列，源：nan 备：</t>
        </is>
      </c>
      <c r="EZ208" t="inlineStr">
        <is>
          <t>13行 2列，源：nan 备：</t>
        </is>
      </c>
      <c r="FD208" t="inlineStr">
        <is>
          <t>13行 2列，源：nan 备：</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 xml:space="preserve"> NO!  	 c_numeric18_2列源备映射错误，源端为numeric None位	期望更改为text	实际备端为numeric None位</t>
        </is>
      </c>
      <c r="AT209" t="inlineStr">
        <is>
          <t>17行 19列，源：False 备：0</t>
        </is>
      </c>
      <c r="BA209" t="inlineStr">
        <is>
          <t>17行 11列，源：None 备：</t>
        </is>
      </c>
      <c r="BM209" t="inlineStr">
        <is>
          <t>24行 6列，源：2065-05-11 14:30:45.123460 备：2065-05-11 14:30:45.12346</t>
        </is>
      </c>
      <c r="BR209" t="inlineStr">
        <is>
          <t>14行 3列，源：nan 备：0</t>
        </is>
      </c>
      <c r="CF209" t="inlineStr">
        <is>
          <t>23行 0列，源：31 备：182</t>
        </is>
      </c>
      <c r="CJ209" t="inlineStr">
        <is>
          <t>26行 5列，源：2026-04-17 17:18:31.5370 +08:00 备：2063-05-11 10:30:45.1235 -04:00</t>
        </is>
      </c>
      <c r="CW209" t="inlineStr">
        <is>
          <t>13行 5列，源：None 备：</t>
        </is>
      </c>
      <c r="DJ209" t="inlineStr">
        <is>
          <t>12行 19列，源：None 备：</t>
        </is>
      </c>
      <c r="DT209" t="inlineStr">
        <is>
          <t>27行 8列，源：23:59:59.123456 备：</t>
        </is>
      </c>
      <c r="EF209" t="inlineStr">
        <is>
          <t>13行 3列，源：nan 备：</t>
        </is>
      </c>
      <c r="EQ209" t="inlineStr">
        <is>
          <t>13行 3列，源：nan 备：</t>
        </is>
      </c>
      <c r="EZ209" t="inlineStr">
        <is>
          <t>13行 3列，源：nan 备：</t>
        </is>
      </c>
      <c r="FD209" t="inlineStr">
        <is>
          <t>13行 3列，源：nan 备：</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 xml:space="preserve"> NO!  	 c_float列源备映射错误，源端为float None位	期望更改为text	实际备端为float None位</t>
        </is>
      </c>
      <c r="AT210" t="inlineStr">
        <is>
          <t>18行 0列，源：19 备：8</t>
        </is>
      </c>
      <c r="BA210" t="inlineStr">
        <is>
          <t>17行 12列，源：None 备：</t>
        </is>
      </c>
      <c r="BM210" t="inlineStr">
        <is>
          <t>25行 0列，源：223 备：375</t>
        </is>
      </c>
      <c r="BR210" t="inlineStr">
        <is>
          <t>14行 4列，源：nan 备：0</t>
        </is>
      </c>
      <c r="CF210" t="inlineStr">
        <is>
          <t>23行 1列，源：2003-11-05 02:00:00 -05:10 备：2025-05-12 00:00:00 -14:00</t>
        </is>
      </c>
      <c r="CJ210" t="inlineStr">
        <is>
          <t>26行 6列，源：2026-04-17 17:18:31.53698 +08:00 备：2063-05-11 10:30:45.12346 -04:00</t>
        </is>
      </c>
      <c r="CW210" t="inlineStr">
        <is>
          <t>13行 6列，源：None 备：</t>
        </is>
      </c>
      <c r="DJ210" t="inlineStr">
        <is>
          <t>13行 0列，源：18 备：23</t>
        </is>
      </c>
      <c r="DT210" t="inlineStr">
        <is>
          <t>28行 0列，源：33 备：4</t>
        </is>
      </c>
      <c r="EF210" t="inlineStr">
        <is>
          <t>13行 4列，源：nan 备：</t>
        </is>
      </c>
      <c r="EQ210" t="inlineStr">
        <is>
          <t>13行 4列，源：nan 备：</t>
        </is>
      </c>
      <c r="EZ210" t="inlineStr">
        <is>
          <t>13行 4列，源：nan 备：</t>
        </is>
      </c>
      <c r="FD210" t="inlineStr">
        <is>
          <t>13行 4列，源：nan 备：</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 xml:space="preserve"> NO!  	 c_real列源备映射错误，源端为real None位	期望更改为text	实际备端为real None位</t>
        </is>
      </c>
      <c r="AT211" t="inlineStr">
        <is>
          <t>18行 2列，源：nan 备：-32768</t>
        </is>
      </c>
      <c r="BA211" t="inlineStr">
        <is>
          <t>17行 13列，源：None 备：</t>
        </is>
      </c>
      <c r="BM211" t="inlineStr">
        <is>
          <t>25行 1列，源：2026-04-17 17:17:25 备：9999-12-31 23:59:59</t>
        </is>
      </c>
      <c r="BR211" t="inlineStr">
        <is>
          <t>14行 5列，源：None 备：</t>
        </is>
      </c>
      <c r="CF211" t="inlineStr">
        <is>
          <t>23行 2列，源：2003-11-05 02:00:00.0 -05:10 备：2025-05-12 00:00:00.0 -14:00</t>
        </is>
      </c>
      <c r="CJ211" t="inlineStr">
        <is>
          <t>26行 7列，源：2026-04-17 17:18:31.536981 +08:00 备：2063-05-11 10:30:45.123457 -04:00</t>
        </is>
      </c>
      <c r="CW211" t="inlineStr">
        <is>
          <t>13行 7列，源：None 备：</t>
        </is>
      </c>
      <c r="DJ211" t="inlineStr">
        <is>
          <t>13行 1列，源：nan 备：</t>
        </is>
      </c>
      <c r="DT211" t="inlineStr">
        <is>
          <t>28行 1列，源：None 备：12:30:45</t>
        </is>
      </c>
      <c r="EF211" t="inlineStr">
        <is>
          <t>13行 15列，源：nan 备：</t>
        </is>
      </c>
      <c r="EQ211" t="inlineStr">
        <is>
          <t>13行 15列，源：nan 备：</t>
        </is>
      </c>
      <c r="EZ211" t="inlineStr">
        <is>
          <t>13行 15列，源：nan 备：</t>
        </is>
      </c>
      <c r="FD211" t="inlineStr">
        <is>
          <t>13行 15列，源：nan 备：</t>
        </is>
      </c>
    </row>
    <row r="212">
      <c r="B212" t="inlineStr">
        <is>
          <t>NULL</t>
        </is>
      </c>
      <c r="C212" t="inlineStr">
        <is>
          <t>NULL</t>
        </is>
      </c>
      <c r="D212" t="inlineStr">
        <is>
          <t>NULL</t>
        </is>
      </c>
      <c r="E212" t="inlineStr">
        <is>
          <t>NULL</t>
        </is>
      </c>
      <c r="F212" t="inlineStr">
        <is>
          <t>NULL</t>
        </is>
      </c>
      <c r="G212" t="inlineStr">
        <is>
          <t>NULL</t>
        </is>
      </c>
      <c r="H212" t="inlineStr">
        <is>
          <t>NULL</t>
        </is>
      </c>
      <c r="I212" t="inlineStr">
        <is>
          <t>NULL</t>
        </is>
      </c>
      <c r="J212" t="inlineStr">
        <is>
          <t>NULL</t>
        </is>
      </c>
      <c r="K212" t="inlineStr">
        <is>
          <t xml:space="preserve"> NO!  	 c_money列源备映射错误，源端为money None位	期望更改为text	实际备端为money None位</t>
        </is>
      </c>
      <c r="AT212" t="inlineStr">
        <is>
          <t>18行 5列，源：None 备：</t>
        </is>
      </c>
      <c r="BA212" t="inlineStr">
        <is>
          <t>17行 14列，源：None 备：</t>
        </is>
      </c>
      <c r="BM212" t="inlineStr">
        <is>
          <t>25行 2列，源：2026-04-17 17:17:24.600000 备：9999-12-31 23:59:59.9</t>
        </is>
      </c>
      <c r="BR212" t="inlineStr">
        <is>
          <t>14行 6列，源：None 备：</t>
        </is>
      </c>
      <c r="CF212" t="inlineStr">
        <is>
          <t>23行 3列，源：2003-11-05 02:00:00.00 -05:10 备：2025-05-12 00:00:00.00 -14:00</t>
        </is>
      </c>
      <c r="CJ212" t="inlineStr">
        <is>
          <t>26行 8列，源：2026-04-17 17:18:31.5369809 +08:00 备：2063-05-11 10:30:45.1234567 -04:00</t>
        </is>
      </c>
      <c r="CW212" t="inlineStr">
        <is>
          <t>13行 8列，源：None 备：</t>
        </is>
      </c>
      <c r="DJ212" t="inlineStr">
        <is>
          <t>13行 2列，源：nan 备：</t>
        </is>
      </c>
      <c r="DT212" t="inlineStr">
        <is>
          <t>28行 2列，源：00:00:01.100000 备：12:30:45.0</t>
        </is>
      </c>
      <c r="EF212" t="inlineStr">
        <is>
          <t>13行 16列，源：nan 备：</t>
        </is>
      </c>
      <c r="EQ212" t="inlineStr">
        <is>
          <t>13行 16列，源：nan 备：</t>
        </is>
      </c>
      <c r="EZ212" t="inlineStr">
        <is>
          <t>13行 16列，源：nan 备：</t>
        </is>
      </c>
      <c r="FD212" t="inlineStr">
        <is>
          <t>13行 16列，源：nan 备：</t>
        </is>
      </c>
    </row>
    <row r="213">
      <c r="B213" t="inlineStr">
        <is>
          <t>NULL</t>
        </is>
      </c>
      <c r="C213" t="inlineStr">
        <is>
          <t>NULL</t>
        </is>
      </c>
      <c r="D213" t="inlineStr">
        <is>
          <t>NULL</t>
        </is>
      </c>
      <c r="E213" t="inlineStr">
        <is>
          <t>NULL</t>
        </is>
      </c>
      <c r="F213" t="inlineStr">
        <is>
          <t>NULL</t>
        </is>
      </c>
      <c r="G213" t="inlineStr">
        <is>
          <t>NULL</t>
        </is>
      </c>
      <c r="H213" t="inlineStr">
        <is>
          <t>NULL</t>
        </is>
      </c>
      <c r="I213" t="inlineStr">
        <is>
          <t>NULL</t>
        </is>
      </c>
      <c r="J213" t="inlineStr">
        <is>
          <t>NULL</t>
        </is>
      </c>
      <c r="K213" t="inlineStr">
        <is>
          <t xml:space="preserve"> NO!  	 c_smallmoney列源备映射错误，源端为smallmoney None位	期望更改为text	实际备端为smallmoney None位</t>
        </is>
      </c>
      <c r="AT213" t="inlineStr">
        <is>
          <t>18行 6列，源：None 备：</t>
        </is>
      </c>
      <c r="BA213" t="inlineStr">
        <is>
          <t>17行 15列，源：1.23456789012345e-30 备：0.0000000000000</t>
        </is>
      </c>
      <c r="BM213" t="inlineStr">
        <is>
          <t>25行 3列，源：2026-04-17 17:17:24.630000 备：9999-12-31 23:59:59.99</t>
        </is>
      </c>
      <c r="BR213" t="inlineStr">
        <is>
          <t>14行 7列，源：None 备：</t>
        </is>
      </c>
      <c r="CF213" t="inlineStr">
        <is>
          <t>23行 4列，源：2003-11-05 02:00:00.000 -05:10 备：2025-05-12 00:00:00.000 -14:00</t>
        </is>
      </c>
      <c r="CJ213" t="inlineStr">
        <is>
          <t>27行 0列，源：104 备：57</t>
        </is>
      </c>
      <c r="CW213" t="inlineStr">
        <is>
          <t>13行 9列，源：None 备：</t>
        </is>
      </c>
      <c r="DJ213" t="inlineStr">
        <is>
          <t>13行 3列，源：nan 备：</t>
        </is>
      </c>
      <c r="DT213" t="inlineStr">
        <is>
          <t>28行 3列，源：None 备：12:30:45.00</t>
        </is>
      </c>
      <c r="EF213" t="inlineStr">
        <is>
          <t>13行 17列，源：None 备：</t>
        </is>
      </c>
      <c r="EQ213" t="inlineStr">
        <is>
          <t>13行 17列，源：None 备：</t>
        </is>
      </c>
      <c r="EZ213" t="inlineStr">
        <is>
          <t>13行 17列，源：None 备：</t>
        </is>
      </c>
      <c r="FD213" t="inlineStr">
        <is>
          <t>13行 17列，源：None 备：</t>
        </is>
      </c>
    </row>
    <row r="214">
      <c r="B214" t="inlineStr">
        <is>
          <t>NULL</t>
        </is>
      </c>
      <c r="C214" t="inlineStr">
        <is>
          <t>NULL</t>
        </is>
      </c>
      <c r="D214" t="inlineStr">
        <is>
          <t>NULL</t>
        </is>
      </c>
      <c r="E214" t="inlineStr">
        <is>
          <t>NULL</t>
        </is>
      </c>
      <c r="F214" t="inlineStr">
        <is>
          <t>NULL</t>
        </is>
      </c>
      <c r="G214" t="inlineStr">
        <is>
          <t>NULL</t>
        </is>
      </c>
      <c r="H214" t="inlineStr">
        <is>
          <t>NULL</t>
        </is>
      </c>
      <c r="I214" t="inlineStr">
        <is>
          <t>NULL</t>
        </is>
      </c>
      <c r="J214" t="inlineStr">
        <is>
          <t>NULL</t>
        </is>
      </c>
      <c r="K214" t="inlineStr">
        <is>
          <t xml:space="preserve"> NO!  	 c_bit列源备映射错误，源端为bit None位	期望更改为text	实际备端为bit None位</t>
        </is>
      </c>
      <c r="AT214" t="inlineStr">
        <is>
          <t>18行 7列，源：None 备：</t>
        </is>
      </c>
      <c r="BA214" t="inlineStr">
        <is>
          <t>17行 16列，源：1.2345669834560371e-20 备：0.000000</t>
        </is>
      </c>
      <c r="BM214" t="inlineStr">
        <is>
          <t>25行 4列，源：2026-04-17 17:17:24.631000 备：9999-12-31 23:59:59.999</t>
        </is>
      </c>
      <c r="BR214" t="inlineStr">
        <is>
          <t>14行 8列，源：None 备：</t>
        </is>
      </c>
      <c r="CF214" t="inlineStr">
        <is>
          <t>23行 5列，源：2003-11-05 02:00:00.0000 -05:10 备：2025-05-12 00:00:00.0000 -14:00</t>
        </is>
      </c>
      <c r="CJ214" t="inlineStr">
        <is>
          <t>27行 1列，源：0001-01-01 00:00:00 +00:00 备：1933-05-11 15:30:45 +01:00</t>
        </is>
      </c>
      <c r="CW214" t="inlineStr">
        <is>
          <t>13行 10列，源：None 备：</t>
        </is>
      </c>
      <c r="DJ214" t="inlineStr">
        <is>
          <t>13行 4列，源：nan 备：-223456789012</t>
        </is>
      </c>
      <c r="DT214" t="inlineStr">
        <is>
          <t>28行 4列，源：00:00:01.123000 备：12:30:45.000</t>
        </is>
      </c>
      <c r="EF214" t="inlineStr">
        <is>
          <t>13行 18列，源：None 备：</t>
        </is>
      </c>
      <c r="EQ214" t="inlineStr">
        <is>
          <t>13行 18列，源：None 备：</t>
        </is>
      </c>
      <c r="EZ214" t="inlineStr">
        <is>
          <t>13行 18列，源：None 备：</t>
        </is>
      </c>
      <c r="FD214" t="inlineStr">
        <is>
          <t>13行 18列，源：None 备：</t>
        </is>
      </c>
    </row>
    <row r="215">
      <c r="A215" t="inlineStr">
        <is>
          <t>info_text_dml_single_pk</t>
        </is>
      </c>
      <c r="K215" t="inlineStr">
        <is>
          <t>[0;34m info_text_dml_single_pk [0m源备字段数相同，源端字段：3 	备端字段3</t>
        </is>
      </c>
      <c r="W215" t="inlineStr">
        <is>
          <t>YES 源备无差异</t>
        </is>
      </c>
      <c r="X215">
        <f>A215</f>
        <v/>
      </c>
      <c r="AT215" t="inlineStr">
        <is>
          <t>18行 8列，源：None 备：</t>
        </is>
      </c>
      <c r="BA215" t="inlineStr">
        <is>
          <t>17行 19列，源：False 备：0</t>
        </is>
      </c>
      <c r="BM215" t="inlineStr">
        <is>
          <t>25行 5列，源：2026-04-17 17:17:24.630600 备：9999-12-31 23:59:59.9999</t>
        </is>
      </c>
      <c r="BR215" t="inlineStr">
        <is>
          <t>14行 9列，源：None 备：</t>
        </is>
      </c>
      <c r="CF215" t="inlineStr">
        <is>
          <t>23行 6列，源：2003-11-05 02:00:00.00000 -05:10 备：2025-05-12 00:00:00.00000 -14:00</t>
        </is>
      </c>
      <c r="CJ215" t="inlineStr">
        <is>
          <t>27行 2列，源：0001-01-01 00:00:00.0 +00:00 备：1933-05-11 15:30:45.1 +01:00</t>
        </is>
      </c>
      <c r="CW215" t="inlineStr">
        <is>
          <t>13行 11列，源：None 备：</t>
        </is>
      </c>
      <c r="DJ215" t="inlineStr">
        <is>
          <t>13行 5列，源：None 备：</t>
        </is>
      </c>
      <c r="DT215" t="inlineStr">
        <is>
          <t>28行 5列，源：None 备：12:30:45.0000</t>
        </is>
      </c>
      <c r="EF215" t="inlineStr">
        <is>
          <t>13行 19列，源：None 备：</t>
        </is>
      </c>
      <c r="EQ215" t="inlineStr">
        <is>
          <t>13行 19列，源：None 备：</t>
        </is>
      </c>
      <c r="EZ215" t="inlineStr">
        <is>
          <t>13行 19列，源：None 备：</t>
        </is>
      </c>
      <c r="FD215" t="inlineStr">
        <is>
          <t>13行 19列，源：None 备：</t>
        </is>
      </c>
    </row>
    <row r="216">
      <c r="B216" t="inlineStr">
        <is>
          <t>YES</t>
        </is>
      </c>
      <c r="C216" t="inlineStr">
        <is>
          <t>NULL</t>
        </is>
      </c>
      <c r="D216" t="inlineStr">
        <is>
          <t>NULL</t>
        </is>
      </c>
      <c r="E216" t="inlineStr">
        <is>
          <t>NULL</t>
        </is>
      </c>
      <c r="F216" t="inlineStr">
        <is>
          <t>NULL</t>
        </is>
      </c>
      <c r="G216" t="inlineStr">
        <is>
          <t>NULL</t>
        </is>
      </c>
      <c r="H216" t="inlineStr">
        <is>
          <t>NULL</t>
        </is>
      </c>
      <c r="I216" t="inlineStr">
        <is>
          <t>YES!PK__info_tex__3213E83FCAFD6128</t>
        </is>
      </c>
      <c r="J216" t="inlineStr">
        <is>
          <t>YES! 主键相关索引</t>
        </is>
      </c>
      <c r="K216" t="inlineStr">
        <is>
          <t xml:space="preserve"> NO!  	 id列源备映射错误，源端为int None位	期望更改为text	实际备端为int None位</t>
        </is>
      </c>
      <c r="AT216" t="inlineStr">
        <is>
          <t>18行 10列，源：None 备：</t>
        </is>
      </c>
      <c r="BA216" t="inlineStr">
        <is>
          <t>18行 0列，源：19 备：8</t>
        </is>
      </c>
      <c r="BM216" t="inlineStr">
        <is>
          <t>25行 6列，源：2026-04-17 17:17:24.630650 备：9999-12-31 23:59:59.99999</t>
        </is>
      </c>
      <c r="BR216" t="inlineStr">
        <is>
          <t>14行 10列，源：None 备：</t>
        </is>
      </c>
      <c r="CF216" t="inlineStr">
        <is>
          <t>23行 7列，源：2003-11-05 02:00:00.000000 -05:10 备：2025-05-12 00:00:00.000000 -14:00</t>
        </is>
      </c>
      <c r="CJ216" t="inlineStr">
        <is>
          <t>27行 3列，源：0001-01-01 00:00:00.00 +00:00 备：1933-05-11 15:30:45.12 +01:00</t>
        </is>
      </c>
      <c r="CW216" t="inlineStr">
        <is>
          <t>13行 12列，源：None 备：</t>
        </is>
      </c>
      <c r="DJ216" t="inlineStr">
        <is>
          <t>13行 6列，源：None 备：</t>
        </is>
      </c>
      <c r="DT216" t="inlineStr">
        <is>
          <t>28行 6列，源：00:00:01.123460 备：12:30:45.00000</t>
        </is>
      </c>
      <c r="EF216" t="inlineStr">
        <is>
          <t>14行 0列，源：15 备：4</t>
        </is>
      </c>
      <c r="EQ216" t="inlineStr">
        <is>
          <t>14行 0列，源：15 备：112</t>
        </is>
      </c>
      <c r="EZ216" t="inlineStr">
        <is>
          <t>14行 0列，源：15 备：4</t>
        </is>
      </c>
      <c r="FD216" t="inlineStr">
        <is>
          <t>14行 0列，源：15 备：112</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YES! 	 c_text列源备映射正确，源端为text 2147483647位	期望更改为text	实际备端为text 2147483647位</t>
        </is>
      </c>
      <c r="AT217" t="inlineStr">
        <is>
          <t>18行 11列，源：None 备：</t>
        </is>
      </c>
      <c r="BA217" t="inlineStr">
        <is>
          <t>18行 2列，源：0.0 备：0</t>
        </is>
      </c>
      <c r="BM217" t="inlineStr">
        <is>
          <t>25行 7列，源：2026-04-17 17:17:24.630647 备：9999-12-31 23:59:59.999999</t>
        </is>
      </c>
      <c r="BR217" t="inlineStr">
        <is>
          <t>14行 11列，源：None 备：</t>
        </is>
      </c>
      <c r="CF217" t="inlineStr">
        <is>
          <t>23行 8列，源：2003-11-05 02:00:00.0000000 -05:10 备：2025-05-11 23:59:59.9999999 -14:00</t>
        </is>
      </c>
      <c r="CJ217" t="inlineStr">
        <is>
          <t>27行 4列，源：0001-01-01 00:00:00.000 +00:00 备：1933-05-11 15:30:45.123 +01:00</t>
        </is>
      </c>
      <c r="CW217" t="inlineStr">
        <is>
          <t>13行 13列，源：None 备：</t>
        </is>
      </c>
      <c r="DJ217" t="inlineStr">
        <is>
          <t>13行 7列，源：None 备：</t>
        </is>
      </c>
      <c r="DT217" t="inlineStr">
        <is>
          <t>28行 7列，源：None 备：12:30:45.000000</t>
        </is>
      </c>
      <c r="EF217" t="inlineStr">
        <is>
          <t>14行 1列，源：nan 备：123</t>
        </is>
      </c>
      <c r="EQ217" t="inlineStr">
        <is>
          <t>14行 1列，源：nan 备：</t>
        </is>
      </c>
      <c r="EZ217" t="inlineStr">
        <is>
          <t>14行 1列，源：nan 备：123</t>
        </is>
      </c>
      <c r="FD217" t="inlineStr">
        <is>
          <t>14行 1列，源：nan 备：</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 xml:space="preserve"> NO!  	 c_ntext列源备映射错误，源端为ntext 2147483646位	期望更改为text	实际备端为ntext 2147483646位</t>
        </is>
      </c>
      <c r="AT218" t="inlineStr">
        <is>
          <t>18行 12列，源：None 备：</t>
        </is>
      </c>
      <c r="BA218" t="inlineStr">
        <is>
          <t>18行 6列，源：None 备：</t>
        </is>
      </c>
      <c r="BM218" t="inlineStr">
        <is>
          <t>25行 8列，源：2026-04-17 17:17:24.630646 备：9999-12-31 23:59:59.9999999</t>
        </is>
      </c>
      <c r="BR218" t="inlineStr">
        <is>
          <t>14行 12列，源：None 备：</t>
        </is>
      </c>
      <c r="CF218" t="inlineStr">
        <is>
          <t>24行 0列，源：32 备：183</t>
        </is>
      </c>
      <c r="CJ218" t="inlineStr">
        <is>
          <t>27行 5列，源：0001-01-01 00:00:00.0000 +00:00 备：1933-05-11 15:30:45.1235 +01:00</t>
        </is>
      </c>
      <c r="CW218" t="inlineStr">
        <is>
          <t>13行 14列，源：None 备：</t>
        </is>
      </c>
      <c r="DJ218" t="inlineStr">
        <is>
          <t>13行 8列，源：None 备：</t>
        </is>
      </c>
      <c r="DT218" t="inlineStr">
        <is>
          <t>28行 8列，源：00:00:01.123456 备：12:30:45.0000000</t>
        </is>
      </c>
      <c r="EF218" t="inlineStr">
        <is>
          <t>14行 2列，源：nan 备：12345</t>
        </is>
      </c>
      <c r="EQ218" t="inlineStr">
        <is>
          <t>14行 2列，源：nan 备：</t>
        </is>
      </c>
      <c r="EZ218" t="inlineStr">
        <is>
          <t>14行 2列，源：nan 备：12345</t>
        </is>
      </c>
      <c r="FD218" t="inlineStr">
        <is>
          <t>14行 2列，源：nan 备：</t>
        </is>
      </c>
    </row>
    <row r="219">
      <c r="K219" t="inlineStr">
        <is>
          <t>~ 空表</t>
        </is>
      </c>
      <c r="AT219" t="inlineStr">
        <is>
          <t>18行 13列，源：None 备：</t>
        </is>
      </c>
      <c r="BA219" t="inlineStr">
        <is>
          <t>18行 7列，源：None 备：</t>
        </is>
      </c>
      <c r="BM219" t="inlineStr">
        <is>
          <t>26行 0列，源：225 备：377</t>
        </is>
      </c>
      <c r="BR219" t="inlineStr">
        <is>
          <t>14行 13列，源：None 备：</t>
        </is>
      </c>
      <c r="CF219" t="inlineStr">
        <is>
          <t>24行 1列，源：2025-05-12 00:00:00 -14:00 备：1971-05-11 00:00:00 +14:00</t>
        </is>
      </c>
      <c r="CJ219" t="inlineStr">
        <is>
          <t>27行 6列，源：0001-01-01 00:00:00.00000 +00:00 备：1933-05-11 15:30:45.12346 +01:00</t>
        </is>
      </c>
      <c r="CW219" t="inlineStr">
        <is>
          <t>13行 15列，源：nan 备：</t>
        </is>
      </c>
      <c r="DJ219" t="inlineStr">
        <is>
          <t>13行 9列，源：None 备：</t>
        </is>
      </c>
      <c r="DT219" t="inlineStr">
        <is>
          <t>29行 0列，源：34 备：5</t>
        </is>
      </c>
      <c r="EF219" t="inlineStr">
        <is>
          <t>14行 3列，源：nan 备：1234567890</t>
        </is>
      </c>
      <c r="EQ219" t="inlineStr">
        <is>
          <t>14行 3列，源：nan 备：</t>
        </is>
      </c>
      <c r="EZ219" t="inlineStr">
        <is>
          <t>14行 3列，源：nan 备：1234567890</t>
        </is>
      </c>
      <c r="FD219" t="inlineStr">
        <is>
          <t>14行 3列，源：nan 备：</t>
        </is>
      </c>
    </row>
    <row r="220">
      <c r="A220" t="inlineStr">
        <is>
          <t>info_datetime_dml_batch2_pk_irp2</t>
        </is>
      </c>
      <c r="K220" t="inlineStr">
        <is>
          <t>[0;34m info_datetime_dml_batch2_pk_irp2 [0m源备字段数相同，源端字段：2 	备端字段2</t>
        </is>
      </c>
      <c r="W220" s="16">
        <f>HYPERLINK("#2026041723hbase1!BB2","NO 源备存在差异，共100个")</f>
        <v/>
      </c>
      <c r="X220">
        <f>A220</f>
        <v/>
      </c>
      <c r="AT220" t="inlineStr">
        <is>
          <t>18行 14列，源：None 备：</t>
        </is>
      </c>
      <c r="BA220" t="inlineStr">
        <is>
          <t>18行 8列，源：None 备：</t>
        </is>
      </c>
      <c r="BM220" t="inlineStr">
        <is>
          <t>26行 1列，源：9999-12-31 23:59:59 备：2065-05-11 14:30:45</t>
        </is>
      </c>
      <c r="BR220" t="inlineStr">
        <is>
          <t>14行 14列，源：None 备：</t>
        </is>
      </c>
      <c r="CF220" t="inlineStr">
        <is>
          <t>24行 2列，源：2025-05-12 00:00:00.0 -14:00 备：1971-05-11 00:00:00.0 +14:00</t>
        </is>
      </c>
      <c r="CJ220" t="inlineStr">
        <is>
          <t>27行 7列，源：0001-01-01 00:00:00.000000 +00:00 备：1933-05-11 15:30:45.123457 +01:00</t>
        </is>
      </c>
      <c r="CW220" t="inlineStr">
        <is>
          <t>13行 16列，源：nan 备：</t>
        </is>
      </c>
      <c r="DJ220" t="inlineStr">
        <is>
          <t>13行 10列，源：None 备：</t>
        </is>
      </c>
      <c r="DT220" t="inlineStr">
        <is>
          <t>29行 1列，源：None 备：12:30:45</t>
        </is>
      </c>
      <c r="EF220" t="inlineStr">
        <is>
          <t>14行 4列，源：nan 备：1234567890123456</t>
        </is>
      </c>
      <c r="EQ220" t="inlineStr">
        <is>
          <t>14行 4列，源：nan 备：</t>
        </is>
      </c>
      <c r="EZ220" t="inlineStr">
        <is>
          <t>14行 4列，源：nan 备：1234567890123456</t>
        </is>
      </c>
      <c r="FD220" t="inlineStr">
        <is>
          <t>14行 4列，源：nan 备：</t>
        </is>
      </c>
    </row>
    <row r="221">
      <c r="B221" t="inlineStr">
        <is>
          <t>YES</t>
        </is>
      </c>
      <c r="C221" t="inlineStr">
        <is>
          <t>NULL</t>
        </is>
      </c>
      <c r="D221" t="inlineStr">
        <is>
          <t>NULL</t>
        </is>
      </c>
      <c r="E221" t="inlineStr">
        <is>
          <t>NULL</t>
        </is>
      </c>
      <c r="F221" t="inlineStr">
        <is>
          <t>NULL</t>
        </is>
      </c>
      <c r="G221" t="inlineStr">
        <is>
          <t>NULL</t>
        </is>
      </c>
      <c r="H221" t="inlineStr">
        <is>
          <t>NULL</t>
        </is>
      </c>
      <c r="I221" t="inlineStr">
        <is>
          <t>YES!PK__info_dat__3213E83F2549BA1C</t>
        </is>
      </c>
      <c r="J221" t="inlineStr">
        <is>
          <t>YES! 主键相关索引</t>
        </is>
      </c>
      <c r="K221" t="inlineStr">
        <is>
          <t xml:space="preserve"> NO!  	 id列源备映射错误，源端为int None位	期望更改为text	实际备端为int None位</t>
        </is>
      </c>
      <c r="AT221" t="inlineStr">
        <is>
          <t>18行 15列，源：1.23456789012345e-30 备：0.0000000000000</t>
        </is>
      </c>
      <c r="BA221" t="inlineStr">
        <is>
          <t>18行 10列，源：None 备：</t>
        </is>
      </c>
      <c r="BM221" t="inlineStr">
        <is>
          <t>26行 2列，源：9999-12-31 23:59:59.900000 备：2065-05-11 14:30:45.1</t>
        </is>
      </c>
      <c r="BR221" t="inlineStr">
        <is>
          <t>14行 15列，源：1.23456789e+38 备：</t>
        </is>
      </c>
      <c r="CF221" t="inlineStr">
        <is>
          <t>24行 3列，源：2025-05-12 00:00:00.00 -14:00 备：1971-05-11 00:00:00.00 +14:00</t>
        </is>
      </c>
      <c r="CJ221" t="inlineStr">
        <is>
          <t>27行 8列，源：0001-01-01 00:00:00.0000000 +00:00 备：1933-05-11 15:30:45.1234567 +01:00</t>
        </is>
      </c>
      <c r="CW221" t="inlineStr">
        <is>
          <t>13行 19列，源：None 备：</t>
        </is>
      </c>
      <c r="DJ221" t="inlineStr">
        <is>
          <t>13行 11列，源：None 备：</t>
        </is>
      </c>
      <c r="DT221" t="inlineStr">
        <is>
          <t>29行 2列，源：12:00:00.100000 备：12:30:45.1</t>
        </is>
      </c>
      <c r="EF221" t="inlineStr">
        <is>
          <t>14行 15列，源：nan 备：0.0000000000000</t>
        </is>
      </c>
      <c r="EQ221" t="inlineStr">
        <is>
          <t>14行 15列，源：nan 备：</t>
        </is>
      </c>
      <c r="EZ221" t="inlineStr">
        <is>
          <t>14行 15列，源：nan 备：0.0000000000000</t>
        </is>
      </c>
      <c r="FD221" t="inlineStr">
        <is>
          <t>14行 15列，源：nan 备：</t>
        </is>
      </c>
    </row>
    <row r="222">
      <c r="B222" t="inlineStr">
        <is>
          <t>NULL</t>
        </is>
      </c>
      <c r="C222" t="inlineStr">
        <is>
          <t>NULL</t>
        </is>
      </c>
      <c r="D222" t="inlineStr">
        <is>
          <t>NULL</t>
        </is>
      </c>
      <c r="E222" t="inlineStr">
        <is>
          <t>NULL</t>
        </is>
      </c>
      <c r="F222" t="inlineStr">
        <is>
          <t>NULL</t>
        </is>
      </c>
      <c r="G222" t="inlineStr">
        <is>
          <t>NULL</t>
        </is>
      </c>
      <c r="H222" t="inlineStr">
        <is>
          <t>NULL</t>
        </is>
      </c>
      <c r="I222" t="inlineStr">
        <is>
          <t>NULL</t>
        </is>
      </c>
      <c r="J222" t="inlineStr">
        <is>
          <t>NULL</t>
        </is>
      </c>
      <c r="K222" t="inlineStr">
        <is>
          <t xml:space="preserve"> NO!  	 c_datetime列源备映射错误，源端为datetime None位	期望更改为text	实际备端为datetime None位</t>
        </is>
      </c>
      <c r="AT222" t="inlineStr">
        <is>
          <t>18行 16列，源：1.2345669834560371e-20 备：0.000000</t>
        </is>
      </c>
      <c r="BA222" t="inlineStr">
        <is>
          <t>18行 11列，源：None 备：</t>
        </is>
      </c>
      <c r="BM222" t="inlineStr">
        <is>
          <t>26行 3列，源：9999-12-31 23:59:59.990000 备：2065-05-11 14:30:45.12</t>
        </is>
      </c>
      <c r="BR222" t="inlineStr">
        <is>
          <t>14行 16列，源：3.4028230607370965e+38 备：</t>
        </is>
      </c>
      <c r="CF222" t="inlineStr">
        <is>
          <t>24行 4列，源：2025-05-12 00:00:00.000 -14:00 备：1971-05-11 00:00:00.000 +14:00</t>
        </is>
      </c>
      <c r="CJ222" t="inlineStr">
        <is>
          <t>28行 0列，源：107 备：58</t>
        </is>
      </c>
      <c r="CW222" t="inlineStr">
        <is>
          <t>14行 0列，源：15 备：23</t>
        </is>
      </c>
      <c r="DJ222" t="inlineStr">
        <is>
          <t>13行 12列，源：None 备：</t>
        </is>
      </c>
      <c r="DT222" t="inlineStr">
        <is>
          <t>29行 3列，源：None 备：12:30:45.10</t>
        </is>
      </c>
      <c r="EF222" t="inlineStr">
        <is>
          <t>14行 16列，源：nan 备：299792448.000000</t>
        </is>
      </c>
      <c r="EQ222" t="inlineStr">
        <is>
          <t>14行 16列，源：nan 备：</t>
        </is>
      </c>
      <c r="EZ222" t="inlineStr">
        <is>
          <t>14行 16列，源：nan 备：299792448.000000</t>
        </is>
      </c>
      <c r="FD222" t="inlineStr">
        <is>
          <t>14行 16列，源：nan 备：</t>
        </is>
      </c>
    </row>
    <row r="223">
      <c r="A223" t="inlineStr">
        <is>
          <t>info_nvarchar_dml_batch1_pk_drp2</t>
        </is>
      </c>
      <c r="K223" t="inlineStr">
        <is>
          <t>[0;34m info_nvarchar_dml_batch1_pk_drp2 [0m源备字段数相同，源端字段：4 	备端字段4</t>
        </is>
      </c>
      <c r="W223" t="inlineStr">
        <is>
          <t>YES 源备无差异</t>
        </is>
      </c>
      <c r="X223">
        <f>A223</f>
        <v/>
      </c>
      <c r="AT223" t="inlineStr">
        <is>
          <t>18行 19列，源：False 备：0</t>
        </is>
      </c>
      <c r="BA223" t="inlineStr">
        <is>
          <t>18行 12列，源：None 备：</t>
        </is>
      </c>
      <c r="BM223" t="inlineStr">
        <is>
          <t>26行 4列，源：9999-12-31 23:59:59.999000 备：2065-05-11 14:30:45.123</t>
        </is>
      </c>
      <c r="BR223" t="inlineStr">
        <is>
          <t>14行 19列，源：True 备：</t>
        </is>
      </c>
      <c r="CF223" t="inlineStr">
        <is>
          <t>24行 5列，源：2025-05-12 00:00:00.0000 -14:00 备：1971-05-11 00:00:00.0000 +14:00</t>
        </is>
      </c>
      <c r="CJ223" t="inlineStr">
        <is>
          <t>28行 1列，源：1933-05-11 15:30:45 +01:00 备：2000-05-11 00:30:45 +09:00</t>
        </is>
      </c>
      <c r="CW223" t="inlineStr">
        <is>
          <t>14行 1列，源：nan 备：</t>
        </is>
      </c>
      <c r="DJ223" t="inlineStr">
        <is>
          <t>13行 13列，源：None 备：</t>
        </is>
      </c>
      <c r="DT223" t="inlineStr">
        <is>
          <t>29行 4列，源：12:00:00.123000 备：12:30:45.100</t>
        </is>
      </c>
      <c r="EF223" t="inlineStr">
        <is>
          <t>14行 17列，源：None 备：-500000.0000</t>
        </is>
      </c>
      <c r="EQ223" t="inlineStr">
        <is>
          <t>14行 17列，源：None 备：</t>
        </is>
      </c>
      <c r="EZ223" t="inlineStr">
        <is>
          <t>14行 17列，源：None 备：-500000.0000</t>
        </is>
      </c>
      <c r="FD223" t="inlineStr">
        <is>
          <t>14行 17列，源：None 备：</t>
        </is>
      </c>
    </row>
    <row r="224">
      <c r="B224" t="inlineStr">
        <is>
          <t>YES</t>
        </is>
      </c>
      <c r="C224" t="inlineStr">
        <is>
          <t>NULL</t>
        </is>
      </c>
      <c r="D224" t="inlineStr">
        <is>
          <t>NULL</t>
        </is>
      </c>
      <c r="E224" t="inlineStr">
        <is>
          <t>NULL</t>
        </is>
      </c>
      <c r="F224" t="inlineStr">
        <is>
          <t>NULL</t>
        </is>
      </c>
      <c r="G224" t="inlineStr">
        <is>
          <t>NULL</t>
        </is>
      </c>
      <c r="H224" t="inlineStr">
        <is>
          <t>NULL</t>
        </is>
      </c>
      <c r="I224" t="inlineStr">
        <is>
          <t>YES!PK__info_nva__3213E83FB2B04C94</t>
        </is>
      </c>
      <c r="J224" t="inlineStr">
        <is>
          <t>YES! 主键相关索引</t>
        </is>
      </c>
      <c r="K224" t="inlineStr">
        <is>
          <t xml:space="preserve"> NO!  	 id列源备映射错误，源端为int None位	期望更改为text	实际备端为int None位</t>
        </is>
      </c>
      <c r="AT224" t="inlineStr">
        <is>
          <t>19行 0列，源：20 备：9</t>
        </is>
      </c>
      <c r="BA224" t="inlineStr">
        <is>
          <t>18行 13列，源：None 备：</t>
        </is>
      </c>
      <c r="BM224" t="inlineStr">
        <is>
          <t>26行 5列，源：9999-12-31 23:59:59.999900 备：2065-05-11 14:30:45.1235</t>
        </is>
      </c>
      <c r="BR224" t="inlineStr">
        <is>
          <t>15行 0列，源：17 备：6</t>
        </is>
      </c>
      <c r="CF224" t="inlineStr">
        <is>
          <t>24行 6列，源：2025-05-12 00:00:00.00000 -14:00 备：1971-05-11 00:00:00.00000 +14:00</t>
        </is>
      </c>
      <c r="CJ224" t="inlineStr">
        <is>
          <t>28行 2列，源：1933-05-11 15:30:45.1 +01:00 备：2000-05-11 00:30:45.1 +09:00</t>
        </is>
      </c>
      <c r="CW224" t="inlineStr">
        <is>
          <t>14行 2列，源：nan 备：</t>
        </is>
      </c>
      <c r="DJ224" t="inlineStr">
        <is>
          <t>13行 14列，源：None 备：</t>
        </is>
      </c>
      <c r="DT224" t="inlineStr">
        <is>
          <t>29行 5列，源：None 备：12:30:45.1000</t>
        </is>
      </c>
      <c r="EF224" t="inlineStr">
        <is>
          <t>14行 18列，源：None 备：1234.5678</t>
        </is>
      </c>
      <c r="EQ224" t="inlineStr">
        <is>
          <t>14行 18列，源：None 备：</t>
        </is>
      </c>
      <c r="EZ224" t="inlineStr">
        <is>
          <t>14行 18列，源：None 备：1234.5678</t>
        </is>
      </c>
      <c r="FD224" t="inlineStr">
        <is>
          <t>14行 18列，源：None 备：</t>
        </is>
      </c>
    </row>
    <row r="225">
      <c r="B225" t="inlineStr">
        <is>
          <t>NULL</t>
        </is>
      </c>
      <c r="C225" t="inlineStr">
        <is>
          <t>NULL</t>
        </is>
      </c>
      <c r="D225" t="inlineStr">
        <is>
          <t>NULL</t>
        </is>
      </c>
      <c r="E225" t="inlineStr">
        <is>
          <t>NULL</t>
        </is>
      </c>
      <c r="F225" t="inlineStr">
        <is>
          <t>NULL</t>
        </is>
      </c>
      <c r="G225" t="inlineStr">
        <is>
          <t>NULL</t>
        </is>
      </c>
      <c r="H225" t="inlineStr">
        <is>
          <t>NULL</t>
        </is>
      </c>
      <c r="I225" t="inlineStr">
        <is>
          <t>NULL</t>
        </is>
      </c>
      <c r="J225" t="inlineStr">
        <is>
          <t>NULL</t>
        </is>
      </c>
      <c r="K225" t="inlineStr">
        <is>
          <t xml:space="preserve"> NO!  	 c_nvarchar列源备映射错误，源端为nvarchar 2位	期望更改为text	实际备端为nvarchar 2位</t>
        </is>
      </c>
      <c r="AT225" t="inlineStr">
        <is>
          <t>19行 2列，源：nan 备：12345</t>
        </is>
      </c>
      <c r="BA225" t="inlineStr">
        <is>
          <t>18行 14列，源：None 备：</t>
        </is>
      </c>
      <c r="BM225" t="inlineStr">
        <is>
          <t>26行 6列，源：9999-12-31 23:59:59.999990 备：2065-05-11 14:30:45.12346</t>
        </is>
      </c>
      <c r="BR225" t="inlineStr">
        <is>
          <t>15行 1列，源：nan 备：127</t>
        </is>
      </c>
      <c r="CF225" t="inlineStr">
        <is>
          <t>24行 7列，源：2025-05-12 00:00:00.000000 -14:00 备：1971-05-11 00:00:00.000000 +14:00</t>
        </is>
      </c>
      <c r="CJ225" t="inlineStr">
        <is>
          <t>28行 3列，源：1933-05-11 15:30:45.12 +01:00 备：2000-05-11 00:30:45.12 +09:00</t>
        </is>
      </c>
      <c r="CW225" t="inlineStr">
        <is>
          <t>14行 3列，源：nan 备：</t>
        </is>
      </c>
      <c r="DJ225" t="inlineStr">
        <is>
          <t>13行 15列，源：nan 备：</t>
        </is>
      </c>
      <c r="DT225" t="inlineStr">
        <is>
          <t>29行 6列，源：12:00:00.123460 备：12:30:45.10000</t>
        </is>
      </c>
      <c r="EF225" t="inlineStr">
        <is>
          <t>14行 19列，源：None 备：1</t>
        </is>
      </c>
      <c r="EQ225" t="inlineStr">
        <is>
          <t>14行 19列，源：None 备：</t>
        </is>
      </c>
      <c r="EZ225" t="inlineStr">
        <is>
          <t>14行 19列，源：None 备：1</t>
        </is>
      </c>
      <c r="FD225" t="inlineStr">
        <is>
          <t>14行 19列，源：None 备：</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 xml:space="preserve"> NO!  	 c_nvarchar20列源备映射错误，源端为nvarchar 40位	期望更改为text	实际备端为nvarchar 40位</t>
        </is>
      </c>
      <c r="AT226" t="inlineStr">
        <is>
          <t>19行 5列，源：None 备：</t>
        </is>
      </c>
      <c r="BA226" t="inlineStr">
        <is>
          <t>18行 15列，源：123.456789 备：123.4567890000000</t>
        </is>
      </c>
      <c r="BM226" t="inlineStr">
        <is>
          <t>26行 7列，源：9999-12-31 23:59:59.999999 备：2065-05-11 14:30:45.123457</t>
        </is>
      </c>
      <c r="BR226" t="inlineStr">
        <is>
          <t>15行 2列，源：nan 备：0</t>
        </is>
      </c>
      <c r="CF226" t="inlineStr">
        <is>
          <t>24行 8列，源：2025-05-11 23:59:59.9999999 -14:00 备：1971-05-11 00:00:00.0000001 +14:00</t>
        </is>
      </c>
      <c r="CJ226" t="inlineStr">
        <is>
          <t>28行 4列，源：1933-05-11 15:30:45.123 +01:00 备：2000-05-11 00:30:45.123 +09:00</t>
        </is>
      </c>
      <c r="CW226" t="inlineStr">
        <is>
          <t>14行 4列，源：nan 备：-223456789012</t>
        </is>
      </c>
      <c r="DJ226" t="inlineStr">
        <is>
          <t>13行 16列，源：nan 备：</t>
        </is>
      </c>
      <c r="DT226" t="inlineStr">
        <is>
          <t>29行 7列，源：None 备：12:30:45.100000</t>
        </is>
      </c>
      <c r="EF226" t="inlineStr">
        <is>
          <t>15行 0列，源：16 备：5</t>
        </is>
      </c>
      <c r="EQ226" t="inlineStr">
        <is>
          <t>15行 0列，源：16 备：113</t>
        </is>
      </c>
      <c r="EZ226" t="inlineStr">
        <is>
          <t>15行 0列，源：16 备：5</t>
        </is>
      </c>
      <c r="FD226" t="inlineStr">
        <is>
          <t>15行 0列，源：16 备：113</t>
        </is>
      </c>
    </row>
    <row r="227">
      <c r="B227" t="inlineStr">
        <is>
          <t>NULL</t>
        </is>
      </c>
      <c r="C227" t="inlineStr">
        <is>
          <t>NULL</t>
        </is>
      </c>
      <c r="D227" t="inlineStr">
        <is>
          <t>NULL</t>
        </is>
      </c>
      <c r="E227" t="inlineStr">
        <is>
          <t>NULL</t>
        </is>
      </c>
      <c r="F227" t="inlineStr">
        <is>
          <t>NULL</t>
        </is>
      </c>
      <c r="G227" t="inlineStr">
        <is>
          <t>NULL</t>
        </is>
      </c>
      <c r="H227" t="inlineStr">
        <is>
          <t>NULL</t>
        </is>
      </c>
      <c r="I227" t="inlineStr">
        <is>
          <t>NULL</t>
        </is>
      </c>
      <c r="J227" t="inlineStr">
        <is>
          <t>NULL</t>
        </is>
      </c>
      <c r="K227" t="inlineStr">
        <is>
          <t xml:space="preserve"> NO!  	 c_nvarchar3500列源备映射错误，源端为nchar 7000位	期望更改为text	实际备端为nchar 7000位</t>
        </is>
      </c>
      <c r="AT227" t="inlineStr">
        <is>
          <t>19行 6列，源：None 备：</t>
        </is>
      </c>
      <c r="BA227" t="inlineStr">
        <is>
          <t>18行 16列，源：1.2345669834560371e-20 备：0.000000</t>
        </is>
      </c>
      <c r="BM227" t="inlineStr">
        <is>
          <t>26行 8列，源：9999-12-31 23:59:59.999999 备：2065-05-11 14:30:45.1234567</t>
        </is>
      </c>
      <c r="BR227" t="inlineStr">
        <is>
          <t>15行 3列，源：nan 备：0</t>
        </is>
      </c>
      <c r="CF227" t="inlineStr">
        <is>
          <t>25行 0列，源：33 备：2</t>
        </is>
      </c>
      <c r="CJ227" t="inlineStr">
        <is>
          <t>28行 5列，源：1933-05-11 15:30:45.1235 +01:00 备：2000-05-11 00:30:45.1235 +09:00</t>
        </is>
      </c>
      <c r="CW227" t="inlineStr">
        <is>
          <t>14行 5列，源：None 备：</t>
        </is>
      </c>
      <c r="DJ227" t="inlineStr">
        <is>
          <t>13行 19列，源：None 备：</t>
        </is>
      </c>
      <c r="DT227" t="inlineStr">
        <is>
          <t>29行 8列，源：12:00:00.123456 备：12:30:45.1000000</t>
        </is>
      </c>
      <c r="EF227" t="inlineStr">
        <is>
          <t>15行 1列，源：nan 备：0</t>
        </is>
      </c>
      <c r="EQ227" t="inlineStr">
        <is>
          <t>15行 1列，源：nan 备：</t>
        </is>
      </c>
      <c r="EZ227" t="inlineStr">
        <is>
          <t>15行 1列，源：nan 备：0</t>
        </is>
      </c>
      <c r="FD227" t="inlineStr">
        <is>
          <t>15行 1列，源：nan 备：</t>
        </is>
      </c>
    </row>
    <row r="228">
      <c r="A228" t="inlineStr">
        <is>
          <t>info_nchar_dml_single_pk_urp</t>
        </is>
      </c>
      <c r="K228" t="inlineStr">
        <is>
          <t>[0;34m info_nchar_dml_single_pk_urp [0m源备字段数相同，源端字段：4 	备端字段4</t>
        </is>
      </c>
      <c r="W228" s="16">
        <f>HYPERLINK("#2026041723hbase1!BC2","NO 源备存在差异，共54个")</f>
        <v/>
      </c>
      <c r="X228">
        <f>A228</f>
        <v/>
      </c>
      <c r="AT228" t="inlineStr">
        <is>
          <t>19行 7列，源：None 备：</t>
        </is>
      </c>
      <c r="BA228" t="inlineStr">
        <is>
          <t>18行 19列，源：True 备：1</t>
        </is>
      </c>
      <c r="BM228" t="inlineStr">
        <is>
          <t>27行 0列，源：227 备：4</t>
        </is>
      </c>
      <c r="BR228" t="inlineStr">
        <is>
          <t>15行 4列，源：nan 备：0</t>
        </is>
      </c>
      <c r="CF228" t="inlineStr">
        <is>
          <t>25行 1列，源：1971-05-11 00:00:00 +14:00 备：1900-01-01 00:00:00 +00:00</t>
        </is>
      </c>
      <c r="CJ228" t="inlineStr">
        <is>
          <t>28行 6列，源：1933-05-11 15:30:45.12346 +01:00 备：2000-05-11 00:30:45.12346 +09:00</t>
        </is>
      </c>
      <c r="CW228" t="inlineStr">
        <is>
          <t>14行 6列，源：None 备：</t>
        </is>
      </c>
      <c r="DJ228" t="inlineStr">
        <is>
          <t>14行 0列，源：19 备：24</t>
        </is>
      </c>
      <c r="DT228" t="inlineStr">
        <is>
          <t>30行 0列，源：35 备：6</t>
        </is>
      </c>
      <c r="EF228" t="inlineStr">
        <is>
          <t>15行 2列，源：nan 备：0</t>
        </is>
      </c>
      <c r="EQ228" t="inlineStr">
        <is>
          <t>15行 2列，源：nan 备：</t>
        </is>
      </c>
      <c r="EZ228" t="inlineStr">
        <is>
          <t>15行 2列，源：nan 备：0</t>
        </is>
      </c>
      <c r="FD228" t="inlineStr">
        <is>
          <t>15行 2列，源：nan 备：</t>
        </is>
      </c>
    </row>
    <row r="229">
      <c r="B229" t="inlineStr">
        <is>
          <t>YES</t>
        </is>
      </c>
      <c r="C229" t="inlineStr">
        <is>
          <t>NULL</t>
        </is>
      </c>
      <c r="D229" t="inlineStr">
        <is>
          <t>NULL</t>
        </is>
      </c>
      <c r="E229" t="inlineStr">
        <is>
          <t>NULL</t>
        </is>
      </c>
      <c r="F229" t="inlineStr">
        <is>
          <t>NULL</t>
        </is>
      </c>
      <c r="G229" t="inlineStr">
        <is>
          <t>NULL</t>
        </is>
      </c>
      <c r="H229" t="inlineStr">
        <is>
          <t>NULL</t>
        </is>
      </c>
      <c r="I229" t="inlineStr">
        <is>
          <t>YES!PK__info_nch__3213E83F8BC03FD0</t>
        </is>
      </c>
      <c r="J229" t="inlineStr">
        <is>
          <t>YES! 主键相关索引</t>
        </is>
      </c>
      <c r="K229" t="inlineStr">
        <is>
          <t xml:space="preserve"> NO!  	 id列源备映射错误，源端为int None位	期望更改为text	实际备端为int None位</t>
        </is>
      </c>
      <c r="AT229" t="inlineStr">
        <is>
          <t>19行 8列，源：None 备：</t>
        </is>
      </c>
      <c r="BA229" t="inlineStr">
        <is>
          <t>19行 0列，源：20 备：9</t>
        </is>
      </c>
      <c r="BM229" t="inlineStr">
        <is>
          <t>27行 1列，源：2065-05-11 14:30:45 备：0001-01-01 00:00:00</t>
        </is>
      </c>
      <c r="BR229" t="inlineStr">
        <is>
          <t>15行 5列，源：None 备：</t>
        </is>
      </c>
      <c r="CF229" t="inlineStr">
        <is>
          <t>25行 2列，源：1971-05-11 00:00:00.0 +14:00 备：1900-01-01 00:00:00.0 +00:00</t>
        </is>
      </c>
      <c r="CJ229" t="inlineStr">
        <is>
          <t>28行 7列，源：1933-05-11 15:30:45.123457 +01:00 备：2000-05-11 00:30:45.123457 +09:00</t>
        </is>
      </c>
      <c r="CW229" t="inlineStr">
        <is>
          <t>14行 7列，源：None 备：</t>
        </is>
      </c>
      <c r="DJ229" t="inlineStr">
        <is>
          <t>14行 1列，源：nan 备：</t>
        </is>
      </c>
      <c r="DT229" t="inlineStr">
        <is>
          <t>30行 1列，源：00:00:01 备：12:30:45</t>
        </is>
      </c>
      <c r="EF229" t="inlineStr">
        <is>
          <t>15行 3列，源：nan 备：0</t>
        </is>
      </c>
      <c r="EQ229" t="inlineStr">
        <is>
          <t>15行 3列，源：nan 备：</t>
        </is>
      </c>
      <c r="EZ229" t="inlineStr">
        <is>
          <t>15行 3列，源：nan 备：0</t>
        </is>
      </c>
      <c r="FD229" t="inlineStr">
        <is>
          <t>15行 3列，源：nan 备：</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 xml:space="preserve"> NO!  	 c_nchar列源备映射错误，源端为nchar 2位	期望更改为text	实际备端为nchar 2位</t>
        </is>
      </c>
      <c r="AT230" t="inlineStr">
        <is>
          <t>19行 10列，源：None 备：</t>
        </is>
      </c>
      <c r="BA230" t="inlineStr">
        <is>
          <t>19行 2列，源：0.0 备：0</t>
        </is>
      </c>
      <c r="BM230" t="inlineStr">
        <is>
          <t>27行 2列，源：2065-05-11 14:30:45.100000 备：0001-01-01 00:00:00.0</t>
        </is>
      </c>
      <c r="BR230" t="inlineStr">
        <is>
          <t>15行 6列，源：None 备：</t>
        </is>
      </c>
      <c r="CF230" t="inlineStr">
        <is>
          <t>25行 3列，源：1971-05-11 00:00:00.00 +14:00 备：1900-01-01 00:00:00.00 +00:00</t>
        </is>
      </c>
      <c r="CJ230" t="inlineStr">
        <is>
          <t>28行 8列，源：1933-05-11 15:30:45.1234567 +01:00 备：2000-05-11 00:30:45.1234567 +09:00</t>
        </is>
      </c>
      <c r="CW230" t="inlineStr">
        <is>
          <t>14行 8列，源：None 备：</t>
        </is>
      </c>
      <c r="DJ230" t="inlineStr">
        <is>
          <t>14行 2列，源：nan 备：</t>
        </is>
      </c>
      <c r="DT230" t="inlineStr">
        <is>
          <t>30行 2列，源：None 备：12:30:45.1</t>
        </is>
      </c>
      <c r="EF230" t="inlineStr">
        <is>
          <t>15行 4列，源：nan 备：0</t>
        </is>
      </c>
      <c r="EQ230" t="inlineStr">
        <is>
          <t>15行 4列，源：nan 备：</t>
        </is>
      </c>
      <c r="EZ230" t="inlineStr">
        <is>
          <t>15行 4列，源：nan 备：0</t>
        </is>
      </c>
      <c r="FD230" t="inlineStr">
        <is>
          <t>15行 4列，源：nan 备：</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 xml:space="preserve"> NO!  	 c_nchar20列源备映射错误，源端为nchar 40位	期望更改为text	实际备端为nchar 40位</t>
        </is>
      </c>
      <c r="AT231" t="inlineStr">
        <is>
          <t>19行 11列，源：None 备：</t>
        </is>
      </c>
      <c r="BA231" t="inlineStr">
        <is>
          <t>19行 5列，源：None 备：</t>
        </is>
      </c>
      <c r="BM231" t="inlineStr">
        <is>
          <t>27行 3列，源：2065-05-11 14:30:45.120000 备：0001-01-01 00:00:00.00</t>
        </is>
      </c>
      <c r="BR231" t="inlineStr">
        <is>
          <t>15行 7列，源：None 备：</t>
        </is>
      </c>
      <c r="CF231" t="inlineStr">
        <is>
          <t>25行 4列，源：1971-05-11 00:00:00.000 +14:00 备：1900-01-01 00:00:00.000 +00:00</t>
        </is>
      </c>
      <c r="CJ231" t="inlineStr">
        <is>
          <t>29行 0列，源：108 备：59</t>
        </is>
      </c>
      <c r="CW231" t="inlineStr">
        <is>
          <t>14行 9列，源：None 备：</t>
        </is>
      </c>
      <c r="DJ231" t="inlineStr">
        <is>
          <t>14行 3列，源：nan 备：</t>
        </is>
      </c>
      <c r="DT231" t="inlineStr">
        <is>
          <t>30行 3列，源：00:00:01.120000 备：12:30:45.12</t>
        </is>
      </c>
      <c r="EF231" t="inlineStr">
        <is>
          <t>15行 5列，源：None 备：</t>
        </is>
      </c>
      <c r="EQ231" t="inlineStr">
        <is>
          <t>15行 5列，源：None 备：-457</t>
        </is>
      </c>
      <c r="EZ231" t="inlineStr">
        <is>
          <t>15行 5列，源：None 备：</t>
        </is>
      </c>
      <c r="FD231" t="inlineStr">
        <is>
          <t>15行 5列，源：None 备：-457</t>
        </is>
      </c>
    </row>
    <row r="232">
      <c r="B232" t="inlineStr">
        <is>
          <t>NULL</t>
        </is>
      </c>
      <c r="C232" t="inlineStr">
        <is>
          <t>NULL</t>
        </is>
      </c>
      <c r="D232" t="inlineStr">
        <is>
          <t>NULL</t>
        </is>
      </c>
      <c r="E232" t="inlineStr">
        <is>
          <t>NULL</t>
        </is>
      </c>
      <c r="F232" t="inlineStr">
        <is>
          <t>NULL</t>
        </is>
      </c>
      <c r="G232" t="inlineStr">
        <is>
          <t>NULL</t>
        </is>
      </c>
      <c r="H232" t="inlineStr">
        <is>
          <t>NULL</t>
        </is>
      </c>
      <c r="I232" t="inlineStr">
        <is>
          <t>NULL</t>
        </is>
      </c>
      <c r="J232" t="inlineStr">
        <is>
          <t>NULL</t>
        </is>
      </c>
      <c r="K232" t="inlineStr">
        <is>
          <t xml:space="preserve"> NO!  	 c_nchar3500列源备映射错误，源端为nchar 7000位	期望更改为text	实际备端为nchar 7000位</t>
        </is>
      </c>
      <c r="AT232" t="inlineStr">
        <is>
          <t>19行 12列，源：None 备：</t>
        </is>
      </c>
      <c r="BA232" t="inlineStr">
        <is>
          <t>19行 6列，源：None 备：</t>
        </is>
      </c>
      <c r="BM232" t="inlineStr">
        <is>
          <t>27行 4列，源：2065-05-11 14:30:45.123000 备：0001-01-01 00:00:00.000</t>
        </is>
      </c>
      <c r="BR232" t="inlineStr">
        <is>
          <t>15行 8列，源：None 备：</t>
        </is>
      </c>
      <c r="CF232" t="inlineStr">
        <is>
          <t>25行 5列，源：1971-05-11 00:00:00.0000 +14:00 备：1900-01-01 00:00:00.0000 +00:00</t>
        </is>
      </c>
      <c r="CJ232" t="inlineStr">
        <is>
          <t>29行 1列，源：2000-05-11 00:30:45 +09:00 备：1999-05-16 01:30:45 +10:15</t>
        </is>
      </c>
      <c r="CW232" t="inlineStr">
        <is>
          <t>14行 10列，源：None 备：</t>
        </is>
      </c>
      <c r="DJ232" t="inlineStr">
        <is>
          <t>14行 4列，源：nan 备：</t>
        </is>
      </c>
      <c r="DT232" t="inlineStr">
        <is>
          <t>30行 4列，源：None 备：12:30:45.120</t>
        </is>
      </c>
      <c r="EF232" t="inlineStr">
        <is>
          <t>15行 6列，源：None 备：</t>
        </is>
      </c>
      <c r="EQ232" t="inlineStr">
        <is>
          <t>15行 6列，源：None 备：-123456780123456781234589012345678</t>
        </is>
      </c>
      <c r="EZ232" t="inlineStr">
        <is>
          <t>15行 6列，源：None 备：</t>
        </is>
      </c>
      <c r="FD232" t="inlineStr">
        <is>
          <t>15行 6列，源：None 备：-123456780123456781234589012345678</t>
        </is>
      </c>
    </row>
    <row r="233">
      <c r="A233" t="inlineStr">
        <is>
          <t>info_xml_dml_single_pk_drp</t>
        </is>
      </c>
      <c r="K233" t="inlineStr">
        <is>
          <t>[0;34m info_xml_dml_single_pk_drp [0m源备字段数相同，源端字段：2 	备端字段2</t>
        </is>
      </c>
      <c r="W233" t="inlineStr">
        <is>
          <t>YES 源备无差异</t>
        </is>
      </c>
      <c r="X233">
        <f>A233</f>
        <v/>
      </c>
      <c r="AT233" t="inlineStr">
        <is>
          <t>19行 13列，源：None 备：</t>
        </is>
      </c>
      <c r="BA233" t="inlineStr">
        <is>
          <t>19行 7列，源：None 备：</t>
        </is>
      </c>
      <c r="BM233" t="inlineStr">
        <is>
          <t>27行 5列，源：2065-05-11 14:30:45.123500 备：0001-01-01 00:00:00.0000</t>
        </is>
      </c>
      <c r="BR233" t="inlineStr">
        <is>
          <t>15行 9列，源：None 备：</t>
        </is>
      </c>
      <c r="CF233" t="inlineStr">
        <is>
          <t>25行 6列，源：1971-05-11 00:00:00.00000 +14:00 备：1900-01-01 00:00:00.00000 +00:00</t>
        </is>
      </c>
      <c r="CJ233" t="inlineStr">
        <is>
          <t>29行 2列，源：2000-05-11 00:30:45.1 +09:00 备：1999-05-16 01:30:45.1 +10:15</t>
        </is>
      </c>
      <c r="CW233" t="inlineStr">
        <is>
          <t>14行 11列，源：None 备：</t>
        </is>
      </c>
      <c r="DJ233" t="inlineStr">
        <is>
          <t>14行 5列，源：None 备：</t>
        </is>
      </c>
      <c r="DT233" t="inlineStr">
        <is>
          <t>30行 5列，源：00:00:01.123500 备：12:30:45.1200</t>
        </is>
      </c>
      <c r="EF233" t="inlineStr">
        <is>
          <t>15行 7列，源：None 备：</t>
        </is>
      </c>
      <c r="EQ233" t="inlineStr">
        <is>
          <t>15行 7列，源：None 备：-0.45678901234792345678901456789010000000</t>
        </is>
      </c>
      <c r="EZ233" t="inlineStr">
        <is>
          <t>15行 7列，源：None 备：</t>
        </is>
      </c>
      <c r="FD233" t="inlineStr">
        <is>
          <t>15行 7列，源：None 备：-0.45678901234792345678901456789010000000</t>
        </is>
      </c>
    </row>
    <row r="234">
      <c r="B234" t="inlineStr">
        <is>
          <t>YES</t>
        </is>
      </c>
      <c r="C234" t="inlineStr">
        <is>
          <t>NULL</t>
        </is>
      </c>
      <c r="D234" t="inlineStr">
        <is>
          <t>NULL</t>
        </is>
      </c>
      <c r="E234" t="inlineStr">
        <is>
          <t>NULL</t>
        </is>
      </c>
      <c r="F234" t="inlineStr">
        <is>
          <t>NULL</t>
        </is>
      </c>
      <c r="G234" t="inlineStr">
        <is>
          <t>NULL</t>
        </is>
      </c>
      <c r="H234" t="inlineStr">
        <is>
          <t>NULL</t>
        </is>
      </c>
      <c r="I234" t="inlineStr">
        <is>
          <t>YES!PK__info_xml__3213E83F9CD7369F</t>
        </is>
      </c>
      <c r="J234" t="inlineStr">
        <is>
          <t>YES! 主键相关索引</t>
        </is>
      </c>
      <c r="K234" t="inlineStr">
        <is>
          <t xml:space="preserve"> NO!  	 id列源备映射错误，源端为int None位	期望更改为text	实际备端为int None位</t>
        </is>
      </c>
      <c r="AT234" t="inlineStr">
        <is>
          <t>19行 14列，源：None 备：</t>
        </is>
      </c>
      <c r="BA234" t="inlineStr">
        <is>
          <t>19行 8列，源：None 备：</t>
        </is>
      </c>
      <c r="BM234" t="inlineStr">
        <is>
          <t>27行 6列，源：2065-05-11 14:30:45.123460 备：0001-01-01 00:00:00.00000</t>
        </is>
      </c>
      <c r="BR234" t="inlineStr">
        <is>
          <t>15行 10列，源：None 备：</t>
        </is>
      </c>
      <c r="CF234" t="inlineStr">
        <is>
          <t>25行 7列，源：1971-05-11 00:00:00.000000 +14:00 备：1900-01-01 00:00:00.000000 +00:00</t>
        </is>
      </c>
      <c r="CJ234" t="inlineStr">
        <is>
          <t>29行 3列，源：2000-05-11 00:30:45.12 +09:00 备：1999-05-16 01:30:45.12 +10:15</t>
        </is>
      </c>
      <c r="CW234" t="inlineStr">
        <is>
          <t>14行 12列，源：None 备：</t>
        </is>
      </c>
      <c r="DJ234" t="inlineStr">
        <is>
          <t>14行 6列，源：None 备：</t>
        </is>
      </c>
      <c r="DT234" t="inlineStr">
        <is>
          <t>30行 6列，源：None 备：12:30:45.12000</t>
        </is>
      </c>
      <c r="EF234" t="inlineStr">
        <is>
          <t>15行 8列，源：None 备：</t>
        </is>
      </c>
      <c r="EQ234" t="inlineStr">
        <is>
          <t>15行 8列，源：None 备：-123456789012347890345678.9874321000</t>
        </is>
      </c>
      <c r="EZ234" t="inlineStr">
        <is>
          <t>15行 8列，源：None 备：</t>
        </is>
      </c>
      <c r="FD234" t="inlineStr">
        <is>
          <t>15行 8列，源：None 备：-123456789012347890345678.9874321000</t>
        </is>
      </c>
    </row>
    <row r="235">
      <c r="B235" t="inlineStr">
        <is>
          <t>NULL</t>
        </is>
      </c>
      <c r="C235" t="inlineStr">
        <is>
          <t>NULL</t>
        </is>
      </c>
      <c r="D235" t="inlineStr">
        <is>
          <t>NULL</t>
        </is>
      </c>
      <c r="E235" t="inlineStr">
        <is>
          <t>NULL</t>
        </is>
      </c>
      <c r="F235" t="inlineStr">
        <is>
          <t>NULL</t>
        </is>
      </c>
      <c r="G235" t="inlineStr">
        <is>
          <t>NULL</t>
        </is>
      </c>
      <c r="H235" t="inlineStr">
        <is>
          <t>NULL</t>
        </is>
      </c>
      <c r="I235" t="inlineStr">
        <is>
          <t>NULL</t>
        </is>
      </c>
      <c r="J235" t="inlineStr">
        <is>
          <t>NULL</t>
        </is>
      </c>
      <c r="K235" t="inlineStr">
        <is>
          <t xml:space="preserve"> NO!  	 c_xml列源备映射错误，源端为xml -1位	期望更改为text	实际备端为xml -1位</t>
        </is>
      </c>
      <c r="AT235" t="inlineStr">
        <is>
          <t>19行 15列，源：1.23456789012345e-30 备：0.0000000000000</t>
        </is>
      </c>
      <c r="BA235" t="inlineStr">
        <is>
          <t>19行 10列，源：None 备：</t>
        </is>
      </c>
      <c r="BM235" t="inlineStr">
        <is>
          <t>27行 7列，源：2065-05-11 14:30:45.123457 备：0001-01-01 00:00:00.000000</t>
        </is>
      </c>
      <c r="BR235" t="inlineStr">
        <is>
          <t>15行 11列，源：None 备：</t>
        </is>
      </c>
      <c r="CF235" t="inlineStr">
        <is>
          <t>25行 8列，源：1971-05-11 00:00:00.0000001 +14:00 备：1900-01-01 00:00:00.0000000 +00:00</t>
        </is>
      </c>
      <c r="CJ235" t="inlineStr">
        <is>
          <t>29行 4列，源：2000-05-11 00:30:45.123 +09:00 备：1999-05-16 01:30:45.123 +10:15</t>
        </is>
      </c>
      <c r="CW235" t="inlineStr">
        <is>
          <t>14行 13列，源：None 备：</t>
        </is>
      </c>
      <c r="DJ235" t="inlineStr">
        <is>
          <t>14行 7列，源：None 备：</t>
        </is>
      </c>
      <c r="DT235" t="inlineStr">
        <is>
          <t>30行 7列，源：00:00:01.123457 备：12:30:45.120000</t>
        </is>
      </c>
      <c r="EF235" t="inlineStr">
        <is>
          <t>15行 9列，源：None 备：</t>
        </is>
      </c>
      <c r="EQ235" t="inlineStr">
        <is>
          <t>15行 9列，源：None 备：-98743298765.4321</t>
        </is>
      </c>
      <c r="EZ235" t="inlineStr">
        <is>
          <t>15行 9列，源：None 备：</t>
        </is>
      </c>
      <c r="FD235" t="inlineStr">
        <is>
          <t>15行 9列，源：None 备：-98743298765.4321</t>
        </is>
      </c>
    </row>
    <row r="236">
      <c r="A236" t="inlineStr">
        <is>
          <t>info_datetime_dml_batch1_pk_urp1</t>
        </is>
      </c>
      <c r="K236" t="inlineStr">
        <is>
          <t>[0;34m info_datetime_dml_batch1_pk_urp1 [0m源备字段数相同，源端字段：2 	备端字段2</t>
        </is>
      </c>
      <c r="W236" s="16">
        <f>HYPERLINK("#2026041723hbase1!BD2","NO 源备存在差异，共47个")</f>
        <v/>
      </c>
      <c r="X236">
        <f>A236</f>
        <v/>
      </c>
      <c r="AT236" t="inlineStr">
        <is>
          <t>19行 16列，源：1.2345669834560371e-20 备：0.000000</t>
        </is>
      </c>
      <c r="BA236" t="inlineStr">
        <is>
          <t>19行 11列，源：None 备：</t>
        </is>
      </c>
      <c r="BM236" t="inlineStr">
        <is>
          <t>27行 8列，源：2065-05-11 14:30:45.123456 备：0001-01-01 00:00:00.0000000</t>
        </is>
      </c>
      <c r="BR236" t="inlineStr">
        <is>
          <t>15行 12列，源：None 备：</t>
        </is>
      </c>
      <c r="CF236" t="inlineStr">
        <is>
          <t>26行 0列，源：72 备：21</t>
        </is>
      </c>
      <c r="CJ236" t="inlineStr">
        <is>
          <t>29行 5列，源：2000-05-11 00:30:45.1235 +09:00 备：1999-05-16 01:30:45.1235 +10:15</t>
        </is>
      </c>
      <c r="CW236" t="inlineStr">
        <is>
          <t>14行 14列，源：None 备：</t>
        </is>
      </c>
      <c r="DJ236" t="inlineStr">
        <is>
          <t>14行 8列，源：None 备：</t>
        </is>
      </c>
      <c r="DT236" t="inlineStr">
        <is>
          <t>30行 8列，源：None 备：12:30:45.1200000</t>
        </is>
      </c>
      <c r="EF236" t="inlineStr">
        <is>
          <t>15行 10列，源：None 备：</t>
        </is>
      </c>
      <c r="EQ236" t="inlineStr">
        <is>
          <t>15行 10列，源：None 备：-321</t>
        </is>
      </c>
      <c r="EZ236" t="inlineStr">
        <is>
          <t>15行 10列，源：None 备：</t>
        </is>
      </c>
      <c r="FD236" t="inlineStr">
        <is>
          <t>15行 10列，源：None 备：-321</t>
        </is>
      </c>
    </row>
    <row r="237">
      <c r="B237" t="inlineStr">
        <is>
          <t>YES</t>
        </is>
      </c>
      <c r="C237" t="inlineStr">
        <is>
          <t>NULL</t>
        </is>
      </c>
      <c r="D237" t="inlineStr">
        <is>
          <t>NULL</t>
        </is>
      </c>
      <c r="E237" t="inlineStr">
        <is>
          <t>NULL</t>
        </is>
      </c>
      <c r="F237" t="inlineStr">
        <is>
          <t>NULL</t>
        </is>
      </c>
      <c r="G237" t="inlineStr">
        <is>
          <t>NULL</t>
        </is>
      </c>
      <c r="H237" t="inlineStr">
        <is>
          <t>NULL</t>
        </is>
      </c>
      <c r="I237" t="inlineStr">
        <is>
          <t>YES!PK__info_dat__3213E83FDFFFB785</t>
        </is>
      </c>
      <c r="J237" t="inlineStr">
        <is>
          <t>YES! 主键相关索引</t>
        </is>
      </c>
      <c r="K237" t="inlineStr">
        <is>
          <t xml:space="preserve"> NO!  	 id列源备映射错误，源端为int None位	期望更改为text	实际备端为int None位</t>
        </is>
      </c>
      <c r="AT237" t="inlineStr">
        <is>
          <t>19行 19列，源：False 备：0</t>
        </is>
      </c>
      <c r="BA237" t="inlineStr">
        <is>
          <t>19行 12列，源：None 备：</t>
        </is>
      </c>
      <c r="BM237" t="inlineStr">
        <is>
          <t>28行 0列，源：275 备：5</t>
        </is>
      </c>
      <c r="BR237" t="inlineStr">
        <is>
          <t>15行 13列，源：None 备：</t>
        </is>
      </c>
      <c r="CF237" t="inlineStr">
        <is>
          <t>26行 1列，源：1900-01-01 00:00:00 +00:00 备：</t>
        </is>
      </c>
      <c r="CJ237" t="inlineStr">
        <is>
          <t>29行 6列，源：2000-05-11 00:30:45.12346 +09:00 备：1999-05-16 01:30:45.12346 +10:15</t>
        </is>
      </c>
      <c r="CW237" t="inlineStr">
        <is>
          <t>14行 15列，源：nan 备：</t>
        </is>
      </c>
      <c r="DJ237" t="inlineStr">
        <is>
          <t>14行 9列，源：None 备：</t>
        </is>
      </c>
      <c r="DT237" t="inlineStr">
        <is>
          <t>31行 0列，源：36 备：7</t>
        </is>
      </c>
      <c r="EF237" t="inlineStr">
        <is>
          <t>15行 11列，源：None 备：</t>
        </is>
      </c>
      <c r="EQ237" t="inlineStr">
        <is>
          <t>15行 11列，源：None 备：-987654321096543210987654321098765432</t>
        </is>
      </c>
      <c r="EZ237" t="inlineStr">
        <is>
          <t>15行 11列，源：None 备：</t>
        </is>
      </c>
      <c r="FD237" t="inlineStr">
        <is>
          <t>15行 11列，源：None 备：-987654321096543210987654321098765432</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 xml:space="preserve"> NO!  	 c_datetime列源备映射错误，源端为datetime None位	期望更改为text	实际备端为datetime None位</t>
        </is>
      </c>
      <c r="BA238" t="inlineStr">
        <is>
          <t>19行 13列，源：None 备：</t>
        </is>
      </c>
      <c r="BM238" t="inlineStr">
        <is>
          <t>28行 2列，源：9999-12-31 23:59:59.900000 备：9999-12-31 23:59:59.9</t>
        </is>
      </c>
      <c r="BR238" t="inlineStr">
        <is>
          <t>15行 14列，源：None 备：</t>
        </is>
      </c>
      <c r="CF238" t="inlineStr">
        <is>
          <t>26行 1列，源：1900-01-01 00:00:00 +00:00 备：</t>
        </is>
      </c>
      <c r="CJ238" t="inlineStr">
        <is>
          <t>29行 7列，源：2000-05-11 00:30:45.123457 +09:00 备：1999-05-16 01:30:45.123457 +10:15</t>
        </is>
      </c>
      <c r="CW238" t="inlineStr">
        <is>
          <t>14行 16列，源：nan 备：</t>
        </is>
      </c>
      <c r="DJ238" t="inlineStr">
        <is>
          <t>14行 10列，源：None 备：</t>
        </is>
      </c>
      <c r="DT238" t="inlineStr">
        <is>
          <t>31行 1列，源：12:00:00 备：12:30:45</t>
        </is>
      </c>
      <c r="EF238" t="inlineStr">
        <is>
          <t>15行 12列，源：None 备：</t>
        </is>
      </c>
      <c r="EQ238" t="inlineStr">
        <is>
          <t>15行 12列，源：None 备：-0.12345690123456712345678901234567800000</t>
        </is>
      </c>
      <c r="EZ238" t="inlineStr">
        <is>
          <t>15行 12列，源：None 备：</t>
        </is>
      </c>
      <c r="FD238" t="inlineStr">
        <is>
          <t>15行 12列，源：None 备：-0.12345690123456712345678901234567800000</t>
        </is>
      </c>
    </row>
    <row r="239">
      <c r="A239" t="inlineStr">
        <is>
          <t>info_int_dml_batch1_pk_drp1</t>
        </is>
      </c>
      <c r="K239" t="inlineStr">
        <is>
          <t>[0;34m info_int_dml_batch1_pk_drp1 [0m源备字段数相同，源端字段：20 	备端字段20</t>
        </is>
      </c>
      <c r="W239" t="inlineStr">
        <is>
          <t>YES 源备无差异</t>
        </is>
      </c>
      <c r="X239">
        <f>A239</f>
        <v/>
      </c>
      <c r="BA239" t="inlineStr">
        <is>
          <t>19行 14列，源：None 备：</t>
        </is>
      </c>
      <c r="BM239" t="inlineStr">
        <is>
          <t>28行 3列，源：9999-12-31 23:59:59.990000 备：9999-12-31 23:59:59.99</t>
        </is>
      </c>
      <c r="BR239" t="inlineStr">
        <is>
          <t>15行 15列，源：-1.23456789e+38 备：</t>
        </is>
      </c>
      <c r="CF239" t="inlineStr">
        <is>
          <t>26行 2列，源：1900-01-01 00:00:00.0 +00:00 备：</t>
        </is>
      </c>
      <c r="CJ239" t="inlineStr">
        <is>
          <t>29行 8列，源：2000-05-11 00:30:45.1234567 +09:00 备：1999-05-16 01:30:45.1234567 +10:15</t>
        </is>
      </c>
      <c r="CW239" t="inlineStr">
        <is>
          <t>14行 19列，源：None 备：</t>
        </is>
      </c>
      <c r="DJ239" t="inlineStr">
        <is>
          <t>14行 11列，源：None 备：</t>
        </is>
      </c>
      <c r="DT239" t="inlineStr">
        <is>
          <t>31行 2列，源：None 备：12:30:45.1</t>
        </is>
      </c>
      <c r="EF239" t="inlineStr">
        <is>
          <t>15行 13列，源：None 备：</t>
        </is>
      </c>
      <c r="EQ239" t="inlineStr">
        <is>
          <t>15行 13列，源：None 备：-6543210976543287654321.0987654321</t>
        </is>
      </c>
      <c r="EZ239" t="inlineStr">
        <is>
          <t>15行 13列，源：None 备：</t>
        </is>
      </c>
      <c r="FD239" t="inlineStr">
        <is>
          <t>15行 13列，源：None 备：-6543210976543287654321.0987654321</t>
        </is>
      </c>
    </row>
    <row r="240">
      <c r="B240" t="inlineStr">
        <is>
          <t>YES</t>
        </is>
      </c>
      <c r="C240" t="inlineStr">
        <is>
          <t>NULL</t>
        </is>
      </c>
      <c r="D240" t="inlineStr">
        <is>
          <t>NULL</t>
        </is>
      </c>
      <c r="E240" t="inlineStr">
        <is>
          <t>NULL</t>
        </is>
      </c>
      <c r="F240" t="inlineStr">
        <is>
          <t>NULL</t>
        </is>
      </c>
      <c r="G240" t="inlineStr">
        <is>
          <t>NULL</t>
        </is>
      </c>
      <c r="H240" t="inlineStr">
        <is>
          <t>NULL</t>
        </is>
      </c>
      <c r="I240" t="inlineStr">
        <is>
          <t>YES!PK__info_int__3213E83FA623EACB</t>
        </is>
      </c>
      <c r="J240" t="inlineStr">
        <is>
          <t>YES! 主键相关索引</t>
        </is>
      </c>
      <c r="K240" t="inlineStr">
        <is>
          <t xml:space="preserve"> NO!  	 id列源备映射错误，源端为int None位	期望更改为text	实际备端为int None位</t>
        </is>
      </c>
      <c r="BA240" t="inlineStr">
        <is>
          <t>19行 15列，源：1.23456789012345e-30 备：0.0000000000000</t>
        </is>
      </c>
      <c r="BM240" t="inlineStr">
        <is>
          <t>28行 4列，源：9999-12-31 23:59:59.999000 备：9999-12-31 23:59:59.999</t>
        </is>
      </c>
      <c r="BR240" t="inlineStr">
        <is>
          <t>15行 16列，源：-3.4028230607370965e+38 备：</t>
        </is>
      </c>
      <c r="CF240" t="inlineStr">
        <is>
          <t>26行 2列，源：1900-01-01 00:00:00.0 +00:00 备：</t>
        </is>
      </c>
      <c r="CJ240" t="inlineStr">
        <is>
          <t>30行 0列，源：109 备：6</t>
        </is>
      </c>
      <c r="CW240" t="inlineStr">
        <is>
          <t>15行 0列，源：16 备：24</t>
        </is>
      </c>
      <c r="DJ240" t="inlineStr">
        <is>
          <t>14行 12列，源：None 备：</t>
        </is>
      </c>
      <c r="DT240" t="inlineStr">
        <is>
          <t>31行 3列，源：12:00:00.120000 备：12:30:45.12</t>
        </is>
      </c>
      <c r="EF240" t="inlineStr">
        <is>
          <t>15行 14列，源：None 备：</t>
        </is>
      </c>
      <c r="EQ240" t="inlineStr">
        <is>
          <t>15行 14列，源：None 备：-9876543210954.32</t>
        </is>
      </c>
      <c r="EZ240" t="inlineStr">
        <is>
          <t>15行 14列，源：None 备：</t>
        </is>
      </c>
      <c r="FD240" t="inlineStr">
        <is>
          <t>15行 14列，源：None 备：-9876543210954.32</t>
        </is>
      </c>
    </row>
    <row r="241">
      <c r="B241" t="inlineStr">
        <is>
          <t>NULL</t>
        </is>
      </c>
      <c r="C241" t="inlineStr">
        <is>
          <t>NULL</t>
        </is>
      </c>
      <c r="D241" t="inlineStr">
        <is>
          <t>NULL</t>
        </is>
      </c>
      <c r="E241" t="inlineStr">
        <is>
          <t>NULL</t>
        </is>
      </c>
      <c r="F241" t="inlineStr">
        <is>
          <t>NULL</t>
        </is>
      </c>
      <c r="G241" t="inlineStr">
        <is>
          <t>NULL</t>
        </is>
      </c>
      <c r="H241" t="inlineStr">
        <is>
          <t>NULL</t>
        </is>
      </c>
      <c r="I241" t="inlineStr">
        <is>
          <t>NULL</t>
        </is>
      </c>
      <c r="J241" t="inlineStr">
        <is>
          <t>NULL</t>
        </is>
      </c>
      <c r="K241" t="inlineStr">
        <is>
          <t xml:space="preserve"> NO!  	 c_tinyint列源备映射错误，源端为tinyint None位	期望更改为text	实际备端为tinyint None位</t>
        </is>
      </c>
      <c r="BA241" t="inlineStr">
        <is>
          <t>19行 16列，源：1.2345669834560371e-20 备：0.000000</t>
        </is>
      </c>
      <c r="BM241" t="inlineStr">
        <is>
          <t>28行 5列，源：9999-12-31 23:59:59.999900 备：9999-12-31 23:59:59.9999</t>
        </is>
      </c>
      <c r="BR241" t="inlineStr">
        <is>
          <t>15行 19列，源：False 备：</t>
        </is>
      </c>
      <c r="CF241" t="inlineStr">
        <is>
          <t>26行 3列，源：1900-01-01 00:00:00.00 +00:00 备：</t>
        </is>
      </c>
      <c r="CJ241" t="inlineStr">
        <is>
          <t>30行 1列，源：1999-05-16 01:30:45 +10:15 备：2063-05-11 10:30:45 -04:00</t>
        </is>
      </c>
      <c r="CW241" t="inlineStr">
        <is>
          <t>15行 1列，源：nan 备：</t>
        </is>
      </c>
      <c r="DJ241" t="inlineStr">
        <is>
          <t>14行 13列，源：None 备：</t>
        </is>
      </c>
      <c r="DT241" t="inlineStr">
        <is>
          <t>31行 4列，源：None 备：12:30:45.123</t>
        </is>
      </c>
      <c r="EF241" t="inlineStr">
        <is>
          <t>15行 15列，源：1.23456789e+38 备：</t>
        </is>
      </c>
      <c r="EQ241" t="inlineStr">
        <is>
          <t>15行 15列，源：1.23456789e+38 备：</t>
        </is>
      </c>
      <c r="EZ241" t="inlineStr">
        <is>
          <t>15行 15列，源：1.23456789e+38 备：</t>
        </is>
      </c>
      <c r="FD241" t="inlineStr">
        <is>
          <t>15行 15列，源：1.23456789e+38 备：</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 xml:space="preserve"> NO!  	 c_smallint列源备映射错误，源端为smallint None位	期望更改为text	实际备端为smallint None位</t>
        </is>
      </c>
      <c r="BA242" t="inlineStr">
        <is>
          <t>19行 19列，源：False 备：0</t>
        </is>
      </c>
      <c r="BM242" t="inlineStr">
        <is>
          <t>28行 6列，源：9999-12-31 23:59:59.999990 备：9999-12-31 23:59:59.99999</t>
        </is>
      </c>
      <c r="BR242" t="inlineStr">
        <is>
          <t>16行 0列，源：18 备：7</t>
        </is>
      </c>
      <c r="CF242" t="inlineStr">
        <is>
          <t>26行 3列，源：1900-01-01 00:00:00.00 +00:00 备：</t>
        </is>
      </c>
      <c r="CJ242" t="inlineStr">
        <is>
          <t>30行 2列，源：1999-05-16 01:30:45.1 +10:15 备：2063-05-11 10:30:45.1 -04:00</t>
        </is>
      </c>
      <c r="CW242" t="inlineStr">
        <is>
          <t>15行 2列，源：nan 备：</t>
        </is>
      </c>
      <c r="DJ242" t="inlineStr">
        <is>
          <t>14行 14列，源：None 备：</t>
        </is>
      </c>
      <c r="DT242" t="inlineStr">
        <is>
          <t>31行 5列，源：12:00:00.123500 备：12:30:45.1230</t>
        </is>
      </c>
      <c r="EF242" t="inlineStr">
        <is>
          <t>15行 16列，源：3.4028230607370965e+38 备：</t>
        </is>
      </c>
      <c r="EQ242" t="inlineStr">
        <is>
          <t>15行 16列，源：3.4028230607370965e+38 备：</t>
        </is>
      </c>
      <c r="EZ242" t="inlineStr">
        <is>
          <t>15行 16列，源：3.4028230607370965e+38 备：</t>
        </is>
      </c>
      <c r="FD242" t="inlineStr">
        <is>
          <t>15行 16列，源：3.4028230607370965e+38 备：</t>
        </is>
      </c>
    </row>
    <row r="243">
      <c r="B243" t="inlineStr">
        <is>
          <t>NULL</t>
        </is>
      </c>
      <c r="C243" t="inlineStr">
        <is>
          <t>NULL</t>
        </is>
      </c>
      <c r="D243" t="inlineStr">
        <is>
          <t>NULL</t>
        </is>
      </c>
      <c r="E243" t="inlineStr">
        <is>
          <t>NULL</t>
        </is>
      </c>
      <c r="F243" t="inlineStr">
        <is>
          <t>NULL</t>
        </is>
      </c>
      <c r="G243" t="inlineStr">
        <is>
          <t>NULL</t>
        </is>
      </c>
      <c r="H243" t="inlineStr">
        <is>
          <t>NULL</t>
        </is>
      </c>
      <c r="I243" t="inlineStr">
        <is>
          <t>NULL</t>
        </is>
      </c>
      <c r="J243" t="inlineStr">
        <is>
          <t>NULL</t>
        </is>
      </c>
      <c r="K243" t="inlineStr">
        <is>
          <t xml:space="preserve"> NO!  	 c_int列源备映射错误，源端为int None位	期望更改为text	实际备端为int None位</t>
        </is>
      </c>
      <c r="BM243" t="inlineStr">
        <is>
          <t>29行 0列，源：277 备：6</t>
        </is>
      </c>
      <c r="BR243" t="inlineStr">
        <is>
          <t>16行 1列，源：nan 备：255</t>
        </is>
      </c>
      <c r="CF243" t="inlineStr">
        <is>
          <t>26行 4列，源：1900-01-01 00:00:00.000 +00:00 备：</t>
        </is>
      </c>
      <c r="CJ243" t="inlineStr">
        <is>
          <t>30行 3列，源：1999-05-16 01:30:45.12 +10:15 备：2063-05-11 10:30:45.12 -04:00</t>
        </is>
      </c>
      <c r="CW243" t="inlineStr">
        <is>
          <t>15行 3列，源：nan 备：</t>
        </is>
      </c>
      <c r="DJ243" t="inlineStr">
        <is>
          <t>14行 15列，源：nan 备：</t>
        </is>
      </c>
      <c r="DT243" t="inlineStr">
        <is>
          <t>31行 6列，源：None 备：12:30:45.12300</t>
        </is>
      </c>
      <c r="EF243" t="inlineStr">
        <is>
          <t>15行 19列，源：True 备：</t>
        </is>
      </c>
      <c r="EQ243" t="inlineStr">
        <is>
          <t>15行 19列，源：True 备：</t>
        </is>
      </c>
      <c r="EZ243" t="inlineStr">
        <is>
          <t>15行 19列，源：True 备：</t>
        </is>
      </c>
      <c r="FD243" t="inlineStr">
        <is>
          <t>15行 19列，源：True 备：</t>
        </is>
      </c>
    </row>
    <row r="244">
      <c r="B244" t="inlineStr">
        <is>
          <t>NULL</t>
        </is>
      </c>
      <c r="C244" t="inlineStr">
        <is>
          <t>NULL</t>
        </is>
      </c>
      <c r="D244" t="inlineStr">
        <is>
          <t>NULL</t>
        </is>
      </c>
      <c r="E244" t="inlineStr">
        <is>
          <t>NULL</t>
        </is>
      </c>
      <c r="F244" t="inlineStr">
        <is>
          <t>NULL</t>
        </is>
      </c>
      <c r="G244" t="inlineStr">
        <is>
          <t>NULL</t>
        </is>
      </c>
      <c r="H244" t="inlineStr">
        <is>
          <t>NULL</t>
        </is>
      </c>
      <c r="I244" t="inlineStr">
        <is>
          <t>NULL</t>
        </is>
      </c>
      <c r="J244" t="inlineStr">
        <is>
          <t>NULL</t>
        </is>
      </c>
      <c r="K244" t="inlineStr">
        <is>
          <t xml:space="preserve"> NO!  	 c_bigint列源备映射错误，源端为bigint None位	期望更改为text	实际备端为bigint None位</t>
        </is>
      </c>
      <c r="BM244" t="inlineStr">
        <is>
          <t>29行 1列，源：2065-05-11 14:30:45 备：1945-05-11 14:30:45</t>
        </is>
      </c>
      <c r="BR244" t="inlineStr">
        <is>
          <t>16行 2列，源：nan 备：0</t>
        </is>
      </c>
      <c r="CF244" t="inlineStr">
        <is>
          <t>26行 4列，源：1900-01-01 00:00:00.000 +00:00 备：</t>
        </is>
      </c>
      <c r="CJ244" t="inlineStr">
        <is>
          <t>30行 4列，源：1999-05-16 01:30:45.123 +10:15 备：2063-05-11 10:30:45.123 -04:00</t>
        </is>
      </c>
      <c r="CW244" t="inlineStr">
        <is>
          <t>15行 4列，源：nan 备：</t>
        </is>
      </c>
      <c r="DJ244" t="inlineStr">
        <is>
          <t>14行 16列，源：nan 备：</t>
        </is>
      </c>
      <c r="DT244" t="inlineStr">
        <is>
          <t>31行 7列，源：12:00:00.123457 备：12:30:45.123000</t>
        </is>
      </c>
      <c r="EF244" t="inlineStr">
        <is>
          <t>16行 0列，源：17 备：6</t>
        </is>
      </c>
      <c r="EQ244" t="inlineStr">
        <is>
          <t>16行 0列，源：17 备：114</t>
        </is>
      </c>
      <c r="EZ244" t="inlineStr">
        <is>
          <t>16行 0列，源：17 备：6</t>
        </is>
      </c>
      <c r="FD244" t="inlineStr">
        <is>
          <t>16行 0列，源：17 备：114</t>
        </is>
      </c>
    </row>
    <row r="245">
      <c r="B245" t="inlineStr">
        <is>
          <t>NULL</t>
        </is>
      </c>
      <c r="C245" t="inlineStr">
        <is>
          <t>NULL</t>
        </is>
      </c>
      <c r="D245" t="inlineStr">
        <is>
          <t>NULL</t>
        </is>
      </c>
      <c r="E245" t="inlineStr">
        <is>
          <t>NULL</t>
        </is>
      </c>
      <c r="F245" t="inlineStr">
        <is>
          <t>NULL</t>
        </is>
      </c>
      <c r="G245" t="inlineStr">
        <is>
          <t>NULL</t>
        </is>
      </c>
      <c r="H245" t="inlineStr">
        <is>
          <t>NULL</t>
        </is>
      </c>
      <c r="I245" t="inlineStr">
        <is>
          <t>NULL</t>
        </is>
      </c>
      <c r="J245" t="inlineStr">
        <is>
          <t>NULL</t>
        </is>
      </c>
      <c r="K245" t="inlineStr">
        <is>
          <t xml:space="preserve"> NO!  	 c_decimal列源备映射错误，源端为decimal None位	期望更改为text	实际备端为decimal None位</t>
        </is>
      </c>
      <c r="BM245" t="inlineStr">
        <is>
          <t>29行 2列，源：2065-05-11 14:30:45.100000 备：1945-05-11 14:30:45.1</t>
        </is>
      </c>
      <c r="BR245" t="inlineStr">
        <is>
          <t>16行 3列，源：nan 备：0</t>
        </is>
      </c>
      <c r="CF245" t="inlineStr">
        <is>
          <t>26行 5列，源：1900-01-01 00:00:00.0000 +00:00 备：</t>
        </is>
      </c>
      <c r="CJ245" t="inlineStr">
        <is>
          <t>30行 5列，源：1999-05-16 01:30:45.1235 +10:15 备：2063-05-11 10:30:45.1235 -04:00</t>
        </is>
      </c>
      <c r="CW245" t="inlineStr">
        <is>
          <t>15行 5列，源：None 备：</t>
        </is>
      </c>
      <c r="DJ245" t="inlineStr">
        <is>
          <t>14行 19列，源：None 备：1</t>
        </is>
      </c>
      <c r="DT245" t="inlineStr">
        <is>
          <t>31行 8列，源：None 备：12:30:45.1230000</t>
        </is>
      </c>
      <c r="EF245" t="inlineStr">
        <is>
          <t>16行 1列，源：nan 备：127</t>
        </is>
      </c>
      <c r="EQ245" t="inlineStr">
        <is>
          <t>16行 1列，源：nan 备：</t>
        </is>
      </c>
      <c r="EZ245" t="inlineStr">
        <is>
          <t>16行 1列，源：nan 备：127</t>
        </is>
      </c>
      <c r="FD245" t="inlineStr">
        <is>
          <t>16行 1列，源：nan 备：</t>
        </is>
      </c>
    </row>
    <row r="246">
      <c r="B246" t="inlineStr">
        <is>
          <t>NULL</t>
        </is>
      </c>
      <c r="C246" t="inlineStr">
        <is>
          <t>NULL</t>
        </is>
      </c>
      <c r="D246" t="inlineStr">
        <is>
          <t>NULL</t>
        </is>
      </c>
      <c r="E246" t="inlineStr">
        <is>
          <t>NULL</t>
        </is>
      </c>
      <c r="F246" t="inlineStr">
        <is>
          <t>NULL</t>
        </is>
      </c>
      <c r="G246" t="inlineStr">
        <is>
          <t>NULL</t>
        </is>
      </c>
      <c r="H246" t="inlineStr">
        <is>
          <t>NULL</t>
        </is>
      </c>
      <c r="I246" t="inlineStr">
        <is>
          <t>NULL</t>
        </is>
      </c>
      <c r="J246" t="inlineStr">
        <is>
          <t>NULL</t>
        </is>
      </c>
      <c r="K246" t="inlineStr">
        <is>
          <t xml:space="preserve"> NO!  	 c_decimal38列源备映射错误，源端为decimal None位	期望更改为text	实际备端为decimal None位</t>
        </is>
      </c>
      <c r="BM246" t="inlineStr">
        <is>
          <t>29行 3列，源：2065-05-11 14:30:45.120000 备：1945-05-11 14:30:45.12</t>
        </is>
      </c>
      <c r="BR246" t="inlineStr">
        <is>
          <t>16行 4列，源：nan 备：0</t>
        </is>
      </c>
      <c r="CF246" t="inlineStr">
        <is>
          <t>26行 5列，源：1900-01-01 00:00:00.0000 +00:00 备：</t>
        </is>
      </c>
      <c r="CJ246" t="inlineStr">
        <is>
          <t>30行 6列，源：1999-05-16 01:30:45.12346 +10:15 备：2063-05-11 10:30:45.12346 -04:00</t>
        </is>
      </c>
      <c r="CW246" t="inlineStr">
        <is>
          <t>15行 6列，源：None 备：</t>
        </is>
      </c>
      <c r="DJ246" t="inlineStr">
        <is>
          <t>15行 0列，源：20 备：5</t>
        </is>
      </c>
      <c r="DT246" t="inlineStr">
        <is>
          <t>35行 0列，源：80 备：8</t>
        </is>
      </c>
      <c r="EF246" t="inlineStr">
        <is>
          <t>16行 2列，源：nan 备：255</t>
        </is>
      </c>
      <c r="EQ246" t="inlineStr">
        <is>
          <t>16行 2列，源：nan 备：</t>
        </is>
      </c>
      <c r="EZ246" t="inlineStr">
        <is>
          <t>16行 2列，源：nan 备：255</t>
        </is>
      </c>
      <c r="FD246" t="inlineStr">
        <is>
          <t>16行 2列，源：nan 备：</t>
        </is>
      </c>
    </row>
    <row r="247">
      <c r="B247" t="inlineStr">
        <is>
          <t>NULL</t>
        </is>
      </c>
      <c r="C247" t="inlineStr">
        <is>
          <t>NULL</t>
        </is>
      </c>
      <c r="D247" t="inlineStr">
        <is>
          <t>NULL</t>
        </is>
      </c>
      <c r="E247" t="inlineStr">
        <is>
          <t>NULL</t>
        </is>
      </c>
      <c r="F247" t="inlineStr">
        <is>
          <t>NULL</t>
        </is>
      </c>
      <c r="G247" t="inlineStr">
        <is>
          <t>NULL</t>
        </is>
      </c>
      <c r="H247" t="inlineStr">
        <is>
          <t>NULL</t>
        </is>
      </c>
      <c r="I247" t="inlineStr">
        <is>
          <t>NULL</t>
        </is>
      </c>
      <c r="J247" t="inlineStr">
        <is>
          <t>NULL</t>
        </is>
      </c>
      <c r="K247" t="inlineStr">
        <is>
          <t xml:space="preserve"> NO!  	 c_decimal38_38列源备映射错误，源端为decimal None位	期望更改为text	实际备端为decimal None位</t>
        </is>
      </c>
      <c r="BM247" t="inlineStr">
        <is>
          <t>29行 4列，源：2065-05-11 14:30:45.123000 备：1945-05-11 14:30:45.123</t>
        </is>
      </c>
      <c r="BR247" t="inlineStr">
        <is>
          <t>16行 5列，源：None 备：99999</t>
        </is>
      </c>
      <c r="CF247" t="inlineStr">
        <is>
          <t>26行 6列，源：1900-01-01 00:00:00.00000 +00:00 备：</t>
        </is>
      </c>
      <c r="CJ247" t="inlineStr">
        <is>
          <t>30行 7列，源：1999-05-16 01:30:45.123457 +10:15 备：2063-05-11 10:30:45.123457 -04:00</t>
        </is>
      </c>
      <c r="CW247" t="inlineStr">
        <is>
          <t>15行 7列，源：None 备：</t>
        </is>
      </c>
      <c r="DJ247" t="inlineStr">
        <is>
          <t>15行 1列，源：222.0 备：123</t>
        </is>
      </c>
      <c r="DT247" t="inlineStr">
        <is>
          <t>36行 0列，源：81 备：80</t>
        </is>
      </c>
      <c r="EF247" t="inlineStr">
        <is>
          <t>16行 3列，源：nan 备：65535</t>
        </is>
      </c>
      <c r="EQ247" t="inlineStr">
        <is>
          <t>16行 3列，源：nan 备：</t>
        </is>
      </c>
      <c r="EZ247" t="inlineStr">
        <is>
          <t>16行 3列，源：nan 备：65535</t>
        </is>
      </c>
      <c r="FD247" t="inlineStr">
        <is>
          <t>16行 3列，源：nan 备：</t>
        </is>
      </c>
    </row>
    <row r="248">
      <c r="B248" t="inlineStr">
        <is>
          <t>NULL</t>
        </is>
      </c>
      <c r="C248" t="inlineStr">
        <is>
          <t>NULL</t>
        </is>
      </c>
      <c r="D248" t="inlineStr">
        <is>
          <t>NULL</t>
        </is>
      </c>
      <c r="E248" t="inlineStr">
        <is>
          <t>NULL</t>
        </is>
      </c>
      <c r="F248" t="inlineStr">
        <is>
          <t>NULL</t>
        </is>
      </c>
      <c r="G248" t="inlineStr">
        <is>
          <t>NULL</t>
        </is>
      </c>
      <c r="H248" t="inlineStr">
        <is>
          <t>NULL</t>
        </is>
      </c>
      <c r="I248" t="inlineStr">
        <is>
          <t>NULL</t>
        </is>
      </c>
      <c r="J248" t="inlineStr">
        <is>
          <t>NULL</t>
        </is>
      </c>
      <c r="K248" t="inlineStr">
        <is>
          <t xml:space="preserve"> NO!  	 c_decimal38_10列源备映射错误，源端为decimal None位	期望更改为text	实际备端为decimal None位</t>
        </is>
      </c>
      <c r="BM248" t="inlineStr">
        <is>
          <t>29行 5列，源：2065-05-11 14:30:45.123500 备：1945-05-11 14:30:45.1235</t>
        </is>
      </c>
      <c r="BR248" t="inlineStr">
        <is>
          <t>16行 6列，源：None 备：</t>
        </is>
      </c>
      <c r="CF248" t="inlineStr">
        <is>
          <t>26行 6列，源：1900-01-01 00:00:00.00000 +00:00 备：</t>
        </is>
      </c>
      <c r="CJ248" t="inlineStr">
        <is>
          <t>30行 8列，源：1999-05-16 01:30:45.1234567 +10:15 备：2063-05-11 10:30:45.1234567 -04:00</t>
        </is>
      </c>
      <c r="CW248" t="inlineStr">
        <is>
          <t>15行 8列，源：None 备：</t>
        </is>
      </c>
      <c r="DJ248" t="inlineStr">
        <is>
          <t>15行 2列，源：nan 备：12345</t>
        </is>
      </c>
      <c r="DT248" t="inlineStr">
        <is>
          <t>37行 0列，源：82 备：81</t>
        </is>
      </c>
      <c r="EF248" t="inlineStr">
        <is>
          <t>16行 4列，源：nan 备：4294967295</t>
        </is>
      </c>
      <c r="EQ248" t="inlineStr">
        <is>
          <t>16行 4列，源：nan 备：</t>
        </is>
      </c>
      <c r="EZ248" t="inlineStr">
        <is>
          <t>16行 4列，源：nan 备：4294967295</t>
        </is>
      </c>
      <c r="FD248" t="inlineStr">
        <is>
          <t>16行 4列，源：nan 备：</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 xml:space="preserve"> NO!  	 c_decimal19_4列源备映射错误，源端为decimal None位	期望更改为text	实际备端为decimal None位</t>
        </is>
      </c>
      <c r="BM249" t="inlineStr">
        <is>
          <t>29行 6列，源：2065-05-11 14:30:45.123460 备：1945-05-11 14:30:45.12346</t>
        </is>
      </c>
      <c r="BR249" t="inlineStr">
        <is>
          <t>16行 7列，源：None 备：</t>
        </is>
      </c>
      <c r="CF249" t="inlineStr">
        <is>
          <t>26行 7列，源：1900-01-01 00:00:00.000000 +00:00 备：</t>
        </is>
      </c>
      <c r="CJ249" t="inlineStr">
        <is>
          <t>31行 0列，源：110 备：60</t>
        </is>
      </c>
      <c r="CW249" t="inlineStr">
        <is>
          <t>15行 9列，源：None 备：</t>
        </is>
      </c>
      <c r="DJ249" t="inlineStr">
        <is>
          <t>15行 3列，源：nan 备：1234567890</t>
        </is>
      </c>
      <c r="DT249" t="inlineStr">
        <is>
          <t>37行 1列，源：23:59:59 备：12:30:45</t>
        </is>
      </c>
      <c r="EF249" t="inlineStr">
        <is>
          <t>16行 5列，源：None 备：</t>
        </is>
      </c>
      <c r="EQ249" t="inlineStr">
        <is>
          <t>16行 5列，源：None 备：1000000000000000</t>
        </is>
      </c>
      <c r="EZ249" t="inlineStr">
        <is>
          <t>16行 5列，源：None 备：</t>
        </is>
      </c>
      <c r="FD249" t="inlineStr">
        <is>
          <t>16行 5列，源：None 备：1000000000000000</t>
        </is>
      </c>
    </row>
    <row r="250">
      <c r="B250" t="inlineStr">
        <is>
          <t>NULL</t>
        </is>
      </c>
      <c r="C250" t="inlineStr">
        <is>
          <t>NULL</t>
        </is>
      </c>
      <c r="D250" t="inlineStr">
        <is>
          <t>NULL</t>
        </is>
      </c>
      <c r="E250" t="inlineStr">
        <is>
          <t>NULL</t>
        </is>
      </c>
      <c r="F250" t="inlineStr">
        <is>
          <t>NULL</t>
        </is>
      </c>
      <c r="G250" t="inlineStr">
        <is>
          <t>NULL</t>
        </is>
      </c>
      <c r="H250" t="inlineStr">
        <is>
          <t>NULL</t>
        </is>
      </c>
      <c r="I250" t="inlineStr">
        <is>
          <t>NULL</t>
        </is>
      </c>
      <c r="J250" t="inlineStr">
        <is>
          <t>NULL</t>
        </is>
      </c>
      <c r="K250" t="inlineStr">
        <is>
          <t xml:space="preserve"> NO!  	 c_numeric列源备映射错误，源端为numeric None位	期望更改为text	实际备端为numeric None位</t>
        </is>
      </c>
      <c r="BM250" t="inlineStr">
        <is>
          <t>29行 7列，源：2065-05-11 14:30:45.123457 备：1945-05-11 14:30:45.123457</t>
        </is>
      </c>
      <c r="BR250" t="inlineStr">
        <is>
          <t>16行 8列，源：None 备：</t>
        </is>
      </c>
      <c r="CF250" t="inlineStr">
        <is>
          <t>26行 7列，源：1900-01-01 00:00:00.000000 +00:00 备：</t>
        </is>
      </c>
      <c r="CJ250" t="inlineStr">
        <is>
          <t>32行 0列，源：111 备：61</t>
        </is>
      </c>
      <c r="CW250" t="inlineStr">
        <is>
          <t>15行 10列，源：None 备：</t>
        </is>
      </c>
      <c r="DJ250" t="inlineStr">
        <is>
          <t>15行 4列，源：nan 备：1234567890123456</t>
        </is>
      </c>
      <c r="DT250" t="inlineStr">
        <is>
          <t>37行 2列，源：23:59:59.100000 备：12:30:45.1</t>
        </is>
      </c>
      <c r="EF250" t="inlineStr">
        <is>
          <t>16行 6列，源：None 备：</t>
        </is>
      </c>
      <c r="EQ250" t="inlineStr">
        <is>
          <t>16行 6列，源：None 备：99999999999999999999999999999999</t>
        </is>
      </c>
      <c r="EZ250" t="inlineStr">
        <is>
          <t>16行 6列，源：None 备：</t>
        </is>
      </c>
      <c r="FD250" t="inlineStr">
        <is>
          <t>16行 6列，源：None 备：99999999999999999999999999999999</t>
        </is>
      </c>
    </row>
    <row r="251">
      <c r="B251" t="inlineStr">
        <is>
          <t>NULL</t>
        </is>
      </c>
      <c r="C251" t="inlineStr">
        <is>
          <t>NULL</t>
        </is>
      </c>
      <c r="D251" t="inlineStr">
        <is>
          <t>NULL</t>
        </is>
      </c>
      <c r="E251" t="inlineStr">
        <is>
          <t>NULL</t>
        </is>
      </c>
      <c r="F251" t="inlineStr">
        <is>
          <t>NULL</t>
        </is>
      </c>
      <c r="G251" t="inlineStr">
        <is>
          <t>NULL</t>
        </is>
      </c>
      <c r="H251" t="inlineStr">
        <is>
          <t>NULL</t>
        </is>
      </c>
      <c r="I251" t="inlineStr">
        <is>
          <t>NULL</t>
        </is>
      </c>
      <c r="J251" t="inlineStr">
        <is>
          <t>NULL</t>
        </is>
      </c>
      <c r="K251" t="inlineStr">
        <is>
          <t xml:space="preserve"> NO!  	 c_numeric38列源备映射错误，源端为numeric None位	期望更改为text	实际备端为numeric None位</t>
        </is>
      </c>
      <c r="BM251" t="inlineStr">
        <is>
          <t>29行 8列，源：2065-05-11 14:30:45.123456 备：1945-05-11 14:30:45.1234567</t>
        </is>
      </c>
      <c r="BR251" t="inlineStr">
        <is>
          <t>16行 9列，源：None 备：-11111.3400</t>
        </is>
      </c>
      <c r="CF251" t="inlineStr">
        <is>
          <t>26行 8列，源：1900-01-01 00:00:00.0000000 +00:00 备：</t>
        </is>
      </c>
      <c r="CJ251" t="inlineStr">
        <is>
          <t>33行 0列，源：112 备：62</t>
        </is>
      </c>
      <c r="CW251" t="inlineStr">
        <is>
          <t>15行 11列，源：None 备：</t>
        </is>
      </c>
      <c r="DJ251" t="inlineStr">
        <is>
          <t>15行 5列，源：None 备：123456789123456789</t>
        </is>
      </c>
      <c r="DT251" t="inlineStr">
        <is>
          <t>37行 3列，源：23:59:59.120000 备：12:30:45.12</t>
        </is>
      </c>
      <c r="EF251" t="inlineStr">
        <is>
          <t>16行 7列，源：None 备：</t>
        </is>
      </c>
      <c r="EQ251" t="inlineStr">
        <is>
          <t>16行 7列，源：None 备：0.99999999999999999999999999999900000000</t>
        </is>
      </c>
      <c r="EZ251" t="inlineStr">
        <is>
          <t>16行 7列，源：None 备：</t>
        </is>
      </c>
      <c r="FD251" t="inlineStr">
        <is>
          <t>16行 7列，源：None 备：0.99999999999999999999999999999900000000</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 xml:space="preserve"> NO!  	 c_numeric38_38列源备映射错误，源端为numeric None位	期望更改为text	实际备端为numeric None位</t>
        </is>
      </c>
      <c r="BM252" t="inlineStr">
        <is>
          <t>30行 0列，源：323 备：7</t>
        </is>
      </c>
      <c r="BR252" t="inlineStr">
        <is>
          <t>16行 10列，源：None 备：</t>
        </is>
      </c>
      <c r="CF252" t="inlineStr">
        <is>
          <t>26行 8列，源：1900-01-01 00:00:00.0000000 +00:00 备：</t>
        </is>
      </c>
      <c r="CJ252" t="inlineStr">
        <is>
          <t>34行 0列，源：113 备：63</t>
        </is>
      </c>
      <c r="CW252" t="inlineStr">
        <is>
          <t>15行 12列，源：None 备：</t>
        </is>
      </c>
      <c r="DJ252" t="inlineStr">
        <is>
          <t>15行 6列，源：None 备：-1234567890123456789012345</t>
        </is>
      </c>
      <c r="DT252" t="inlineStr">
        <is>
          <t>37行 4列，源：23:59:59.123000 备：12:30:45.123</t>
        </is>
      </c>
      <c r="EF252" t="inlineStr">
        <is>
          <t>16行 8列，源：None 备：</t>
        </is>
      </c>
      <c r="EQ252" t="inlineStr">
        <is>
          <t>16行 8列，源：None 备：9999999999999999999999.9999990000</t>
        </is>
      </c>
      <c r="EZ252" t="inlineStr">
        <is>
          <t>16行 8列，源：None 备：</t>
        </is>
      </c>
      <c r="FD252" t="inlineStr">
        <is>
          <t>16行 8列，源：None 备：9999999999999999999999.9999990000</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 xml:space="preserve"> NO!  	 c_numeric38_10列源备映射错误，源端为numeric None位	期望更改为text	实际备端为numeric None位</t>
        </is>
      </c>
      <c r="BM253" t="inlineStr">
        <is>
          <t>30行 1列，源：2026-04-17 17:17:25 备：2065-05-11 14:30:45</t>
        </is>
      </c>
      <c r="BR253" t="inlineStr">
        <is>
          <t>16行 11列，源：None 备：</t>
        </is>
      </c>
      <c r="CF253" t="inlineStr">
        <is>
          <t>27行 0列，源：73 备：22</t>
        </is>
      </c>
      <c r="CJ253" t="inlineStr">
        <is>
          <t>35行 0列，源：203 备：7</t>
        </is>
      </c>
      <c r="CW253" t="inlineStr">
        <is>
          <t>15行 13列，源：None 备：</t>
        </is>
      </c>
      <c r="DJ253" t="inlineStr">
        <is>
          <t>15行 7列，源：None 备：0.00000000000000000000000080000000000000</t>
        </is>
      </c>
      <c r="DT253" t="inlineStr">
        <is>
          <t>37行 5列，源：23:59:59.123500 备：12:30:45.1235</t>
        </is>
      </c>
      <c r="EF253" t="inlineStr">
        <is>
          <t>16行 9列，源：None 备：</t>
        </is>
      </c>
      <c r="EQ253" t="inlineStr">
        <is>
          <t>16行 9列，源：None 备：999999999999.9990</t>
        </is>
      </c>
      <c r="EZ253" t="inlineStr">
        <is>
          <t>16行 9列，源：None 备：</t>
        </is>
      </c>
      <c r="FD253" t="inlineStr">
        <is>
          <t>16行 9列，源：None 备：999999999999.9990</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 xml:space="preserve"> NO!  	 c_numeric18_2列源备映射错误，源端为numeric None位	期望更改为text	实际备端为numeric None位</t>
        </is>
      </c>
      <c r="BM254" t="inlineStr">
        <is>
          <t>30行 2列，源：2026-04-17 17:17:24.600000 备：2065-05-11 14:30:45.1</t>
        </is>
      </c>
      <c r="BR254" t="inlineStr">
        <is>
          <t>16行 12列，源：None 备：</t>
        </is>
      </c>
      <c r="CF254" t="inlineStr">
        <is>
          <t>27行 1列，源：2026-04-17 17:18:23 +08:00 备：1900-01-01 00:00:00 +00:00</t>
        </is>
      </c>
      <c r="CJ254" t="inlineStr">
        <is>
          <t>35行 1列，源：2026-04-17 17:18:32 +08:00 备：1933-05-11 15:30:45 +01:00</t>
        </is>
      </c>
      <c r="CW254" t="inlineStr">
        <is>
          <t>15行 14列，源：None 备：</t>
        </is>
      </c>
      <c r="DJ254" t="inlineStr">
        <is>
          <t>15行 8列，源：None 备：1234567890123456789012345678.1234567890</t>
        </is>
      </c>
      <c r="DT254" t="inlineStr">
        <is>
          <t>37行 6列，源：23:59:59.123460 备：12:30:45.12346</t>
        </is>
      </c>
      <c r="EF254" t="inlineStr">
        <is>
          <t>16行 10列，源：None 备：</t>
        </is>
      </c>
      <c r="EQ254" t="inlineStr">
        <is>
          <t>16行 10列，源：None 备：100000000000000</t>
        </is>
      </c>
      <c r="EZ254" t="inlineStr">
        <is>
          <t>16行 10列，源：None 备：</t>
        </is>
      </c>
      <c r="FD254" t="inlineStr">
        <is>
          <t>16行 10列，源：None 备：100000000000000</t>
        </is>
      </c>
    </row>
    <row r="255">
      <c r="B255" t="inlineStr">
        <is>
          <t>NULL</t>
        </is>
      </c>
      <c r="C255" t="inlineStr">
        <is>
          <t>NULL</t>
        </is>
      </c>
      <c r="D255" t="inlineStr">
        <is>
          <t>NULL</t>
        </is>
      </c>
      <c r="E255" t="inlineStr">
        <is>
          <t>NULL</t>
        </is>
      </c>
      <c r="F255" t="inlineStr">
        <is>
          <t>NULL</t>
        </is>
      </c>
      <c r="G255" t="inlineStr">
        <is>
          <t>NULL</t>
        </is>
      </c>
      <c r="H255" t="inlineStr">
        <is>
          <t>NULL</t>
        </is>
      </c>
      <c r="I255" t="inlineStr">
        <is>
          <t>NULL</t>
        </is>
      </c>
      <c r="J255" t="inlineStr">
        <is>
          <t>NULL</t>
        </is>
      </c>
      <c r="K255" t="inlineStr">
        <is>
          <t xml:space="preserve"> NO!  	 c_float列源备映射错误，源端为float None位	期望更改为text	实际备端为float None位</t>
        </is>
      </c>
      <c r="BM255" t="inlineStr">
        <is>
          <t>30行 3列，源：2026-04-17 17:17:24.630000 备：2065-05-11 14:30:45.12</t>
        </is>
      </c>
      <c r="BR255" t="inlineStr">
        <is>
          <t>16行 13列，源：None 备：</t>
        </is>
      </c>
      <c r="CF255" t="inlineStr">
        <is>
          <t>27行 2列，源：2026-04-17 17:18:22.8 +08:00 备：1900-01-01 00:00:00.0 +00:00</t>
        </is>
      </c>
      <c r="CJ255" t="inlineStr">
        <is>
          <t>35行 2列，源：2026-04-17 17:18:31.5 +08:00 备：1933-05-11 15:30:45.1 +01:00</t>
        </is>
      </c>
      <c r="CW255" t="inlineStr">
        <is>
          <t>15行 15列，源：nan 备：</t>
        </is>
      </c>
      <c r="DJ255" t="inlineStr">
        <is>
          <t>15行 9列，源：None 备：-123456789012.1234</t>
        </is>
      </c>
      <c r="DT255" t="inlineStr">
        <is>
          <t>37行 7列，源：23:59:59.123457 备：12:30:45.123457</t>
        </is>
      </c>
      <c r="EF255" t="inlineStr">
        <is>
          <t>16行 11列，源：None 备：</t>
        </is>
      </c>
      <c r="EQ255" t="inlineStr">
        <is>
          <t>16行 11列，源：None 备：999999999999999999999</t>
        </is>
      </c>
      <c r="EZ255" t="inlineStr">
        <is>
          <t>16行 11列，源：None 备：</t>
        </is>
      </c>
      <c r="FD255" t="inlineStr">
        <is>
          <t>16行 11列，源：None 备：999999999999999999999</t>
        </is>
      </c>
    </row>
    <row r="256">
      <c r="B256" t="inlineStr">
        <is>
          <t>NULL</t>
        </is>
      </c>
      <c r="C256" t="inlineStr">
        <is>
          <t>NULL</t>
        </is>
      </c>
      <c r="D256" t="inlineStr">
        <is>
          <t>NULL</t>
        </is>
      </c>
      <c r="E256" t="inlineStr">
        <is>
          <t>NULL</t>
        </is>
      </c>
      <c r="F256" t="inlineStr">
        <is>
          <t>NULL</t>
        </is>
      </c>
      <c r="G256" t="inlineStr">
        <is>
          <t>NULL</t>
        </is>
      </c>
      <c r="H256" t="inlineStr">
        <is>
          <t>NULL</t>
        </is>
      </c>
      <c r="I256" t="inlineStr">
        <is>
          <t>NULL</t>
        </is>
      </c>
      <c r="J256" t="inlineStr">
        <is>
          <t>NULL</t>
        </is>
      </c>
      <c r="K256" t="inlineStr">
        <is>
          <t xml:space="preserve"> NO!  	 c_real列源备映射错误，源端为real None位	期望更改为text	实际备端为real None位</t>
        </is>
      </c>
      <c r="BM256" t="inlineStr">
        <is>
          <t>30行 4列，源：2026-04-17 17:17:24.631000 备：2065-05-11 14:30:45.123</t>
        </is>
      </c>
      <c r="BR256" t="inlineStr">
        <is>
          <t>16行 14列，源：None 备：</t>
        </is>
      </c>
      <c r="CF256" t="inlineStr">
        <is>
          <t>27行 3列，源：2026-04-17 17:18:22.75 +08:00 备：1900-01-01 00:00:00.00 +00:00</t>
        </is>
      </c>
      <c r="CJ256" t="inlineStr">
        <is>
          <t>35行 3列，源：2026-04-17 17:18:31.54 +08:00 备：1933-05-11 15:30:45.12 +01:00</t>
        </is>
      </c>
      <c r="CW256" t="inlineStr">
        <is>
          <t>15行 16列，源：nan 备：</t>
        </is>
      </c>
      <c r="DJ256" t="inlineStr">
        <is>
          <t>15行 10列，源：None 备：123456789123456789</t>
        </is>
      </c>
      <c r="DT256" t="inlineStr">
        <is>
          <t>37行 8列，源：23:59:59.123456 备：12:30:45.1234567</t>
        </is>
      </c>
      <c r="EF256" t="inlineStr">
        <is>
          <t>16行 12列，源：None 备：</t>
        </is>
      </c>
      <c r="EQ256" t="inlineStr">
        <is>
          <t>16行 12列，源：None 备：0.99999999999999999999999999900000000000</t>
        </is>
      </c>
      <c r="EZ256" t="inlineStr">
        <is>
          <t>16行 12列，源：None 备：</t>
        </is>
      </c>
      <c r="FD256" t="inlineStr">
        <is>
          <t>16行 12列，源：None 备：0.99999999999999999999999999900000000000</t>
        </is>
      </c>
    </row>
    <row r="257">
      <c r="B257" t="inlineStr">
        <is>
          <t>NULL</t>
        </is>
      </c>
      <c r="C257" t="inlineStr">
        <is>
          <t>NULL</t>
        </is>
      </c>
      <c r="D257" t="inlineStr">
        <is>
          <t>NULL</t>
        </is>
      </c>
      <c r="E257" t="inlineStr">
        <is>
          <t>NULL</t>
        </is>
      </c>
      <c r="F257" t="inlineStr">
        <is>
          <t>NULL</t>
        </is>
      </c>
      <c r="G257" t="inlineStr">
        <is>
          <t>NULL</t>
        </is>
      </c>
      <c r="H257" t="inlineStr">
        <is>
          <t>NULL</t>
        </is>
      </c>
      <c r="I257" t="inlineStr">
        <is>
          <t>NULL</t>
        </is>
      </c>
      <c r="J257" t="inlineStr">
        <is>
          <t>NULL</t>
        </is>
      </c>
      <c r="K257" t="inlineStr">
        <is>
          <t xml:space="preserve"> NO!  	 c_money列源备映射错误，源端为money None位	期望更改为text	实际备端为money None位</t>
        </is>
      </c>
      <c r="BM257" t="inlineStr">
        <is>
          <t>30行 5列，源：2026-04-17 17:17:24.630600 备：2065-05-11 14:30:45.1235</t>
        </is>
      </c>
      <c r="BR257" t="inlineStr">
        <is>
          <t>16行 15列，源：1.23456789e-38 备：123.4567890000000</t>
        </is>
      </c>
      <c r="CF257" t="inlineStr">
        <is>
          <t>27行 4列，源：2026-04-17 17:18:22.755 +08:00 备：1900-01-01 00:00:00.000 +00:00</t>
        </is>
      </c>
      <c r="CJ257" t="inlineStr">
        <is>
          <t>35行 4列，源：2026-04-17 17:18:31.537 +08:00 备：1933-05-11 15:30:45.123 +01:00</t>
        </is>
      </c>
      <c r="CW257" t="inlineStr">
        <is>
          <t>15行 19列，源：None 备：1</t>
        </is>
      </c>
      <c r="DJ257" t="inlineStr">
        <is>
          <t>15行 11列，源：None 备：-1234567890123456789012345</t>
        </is>
      </c>
      <c r="DT257" t="inlineStr">
        <is>
          <t>38行 0列，源：83 备：82</t>
        </is>
      </c>
      <c r="EF257" t="inlineStr">
        <is>
          <t>16行 13列，源：None 备：</t>
        </is>
      </c>
      <c r="EQ257" t="inlineStr">
        <is>
          <t>16行 13列，源：None 备：999999999999999999999.9999990000</t>
        </is>
      </c>
      <c r="EZ257" t="inlineStr">
        <is>
          <t>16行 13列，源：None 备：</t>
        </is>
      </c>
      <c r="FD257" t="inlineStr">
        <is>
          <t>16行 13列，源：None 备：999999999999999999999.9999990000</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 xml:space="preserve"> NO!  	 c_smallmoney列源备映射错误，源端为smallmoney None位	期望更改为text	实际备端为smallmoney None位</t>
        </is>
      </c>
      <c r="BM258" t="inlineStr">
        <is>
          <t>30行 6列，源：2026-04-17 17:17:24.630650 备：2065-05-11 14:30:45.12346</t>
        </is>
      </c>
      <c r="BR258" t="inlineStr">
        <is>
          <t>16行 16列，源：1.1754939304327482e-38 备：</t>
        </is>
      </c>
      <c r="CF258" t="inlineStr">
        <is>
          <t>27行 5列，源：2026-04-17 17:18:22.7550 +08:00 备：1900-01-01 00:00:00.0000 +00:00</t>
        </is>
      </c>
      <c r="CJ258" t="inlineStr">
        <is>
          <t>35行 5列，源：2026-04-17 17:18:31.5370 +08:00 备：1933-05-11 15:30:45.1235 +01:00</t>
        </is>
      </c>
      <c r="CW258" t="inlineStr">
        <is>
          <t>16行 0列，源：17 备：3</t>
        </is>
      </c>
      <c r="DJ258" t="inlineStr">
        <is>
          <t>15行 12列，源：None 备：0.00000000000000000000000080000000000000</t>
        </is>
      </c>
      <c r="DT258" t="inlineStr">
        <is>
          <t>38行 1列，源：None 备：23:59:59</t>
        </is>
      </c>
      <c r="EF258" t="inlineStr">
        <is>
          <t>16行 14列，源：None 备：</t>
        </is>
      </c>
      <c r="EQ258" t="inlineStr">
        <is>
          <t>16行 14列，源：None 备：9999999999.99</t>
        </is>
      </c>
      <c r="EZ258" t="inlineStr">
        <is>
          <t>16行 14列，源：None 备：</t>
        </is>
      </c>
      <c r="FD258" t="inlineStr">
        <is>
          <t>16行 14列，源：None 备：9999999999.99</t>
        </is>
      </c>
    </row>
    <row r="259">
      <c r="B259" t="inlineStr">
        <is>
          <t>NULL</t>
        </is>
      </c>
      <c r="C259" t="inlineStr">
        <is>
          <t>NULL</t>
        </is>
      </c>
      <c r="D259" t="inlineStr">
        <is>
          <t>NULL</t>
        </is>
      </c>
      <c r="E259" t="inlineStr">
        <is>
          <t>NULL</t>
        </is>
      </c>
      <c r="F259" t="inlineStr">
        <is>
          <t>NULL</t>
        </is>
      </c>
      <c r="G259" t="inlineStr">
        <is>
          <t>NULL</t>
        </is>
      </c>
      <c r="H259" t="inlineStr">
        <is>
          <t>NULL</t>
        </is>
      </c>
      <c r="I259" t="inlineStr">
        <is>
          <t>NULL</t>
        </is>
      </c>
      <c r="J259" t="inlineStr">
        <is>
          <t>NULL</t>
        </is>
      </c>
      <c r="K259" t="inlineStr">
        <is>
          <t xml:space="preserve"> NO!  	 c_bit列源备映射错误，源端为bit None位	期望更改为text	实际备端为bit None位</t>
        </is>
      </c>
      <c r="BM259" t="inlineStr">
        <is>
          <t>30行 7列，源：2026-04-17 17:17:24.630647 备：2065-05-11 14:30:45.123457</t>
        </is>
      </c>
      <c r="BR259" t="inlineStr">
        <is>
          <t>16行 19列，源：True 备：1</t>
        </is>
      </c>
      <c r="CF259" t="inlineStr">
        <is>
          <t>27行 6列，源：2026-04-17 17:18:22.75495 +08:00 备：1900-01-01 00:00:00.00000 +00:00</t>
        </is>
      </c>
      <c r="CJ259" t="inlineStr">
        <is>
          <t>35行 6列，源：2026-04-17 17:18:31.53698 +08:00 备：1933-05-11 15:30:45.12346 +01:00</t>
        </is>
      </c>
      <c r="CW259" t="inlineStr">
        <is>
          <t>16行 1列，源：nan 备：0</t>
        </is>
      </c>
      <c r="DJ259" t="inlineStr">
        <is>
          <t>15行 13列，源：None 备：1234567890123456789012345678.1234567890</t>
        </is>
      </c>
      <c r="DT259" t="inlineStr">
        <is>
          <t>38行 2列，源：00:00:01.100000 备：23:59:59.1</t>
        </is>
      </c>
      <c r="EF259" t="inlineStr">
        <is>
          <t>16行 15列，源：-1.23456789e+38 备：</t>
        </is>
      </c>
      <c r="EQ259" t="inlineStr">
        <is>
          <t>16行 15列，源：-1.23456789e+38 备：</t>
        </is>
      </c>
      <c r="EZ259" t="inlineStr">
        <is>
          <t>16行 15列，源：-1.23456789e+38 备：</t>
        </is>
      </c>
      <c r="FD259" t="inlineStr">
        <is>
          <t>16行 15列，源：-1.23456789e+38 备：</t>
        </is>
      </c>
    </row>
    <row r="260">
      <c r="K260" t="inlineStr">
        <is>
          <t>~ 空表</t>
        </is>
      </c>
      <c r="BM260" t="inlineStr">
        <is>
          <t>30行 8列，源：2026-04-17 17:17:24.630646 备：2065-05-11 14:30:45.1234567</t>
        </is>
      </c>
      <c r="BR260" t="inlineStr">
        <is>
          <t>17行 0列，源：19 备：8</t>
        </is>
      </c>
      <c r="CF260" t="inlineStr">
        <is>
          <t>27行 7列，源：2026-04-17 17:18:22.754952 +08:00 备：1900-01-01 00:00:00.000000 +00:00</t>
        </is>
      </c>
      <c r="CJ260" t="inlineStr">
        <is>
          <t>35行 7列，源：2026-04-17 17:18:31.536981 +08:00 备：1933-05-11 15:30:45.123457 +01:00</t>
        </is>
      </c>
      <c r="CW260" t="inlineStr">
        <is>
          <t>16行 2列，源：nan 备：0</t>
        </is>
      </c>
      <c r="DJ260" t="inlineStr">
        <is>
          <t>15行 14列，源：None 备：-123456789012.12</t>
        </is>
      </c>
      <c r="DT260" t="inlineStr">
        <is>
          <t>38行 3列，源：None 备：23:59:59.12</t>
        </is>
      </c>
      <c r="EF260" t="inlineStr">
        <is>
          <t>16行 16列，源：-3.4028230607370965e+38 备：</t>
        </is>
      </c>
      <c r="EQ260" t="inlineStr">
        <is>
          <t>16行 16列，源：-3.4028230607370965e+38 备：</t>
        </is>
      </c>
      <c r="EZ260" t="inlineStr">
        <is>
          <t>16行 16列，源：-3.4028230607370965e+38 备：</t>
        </is>
      </c>
      <c r="FD260" t="inlineStr">
        <is>
          <t>16行 16列，源：-3.4028230607370965e+38 备：</t>
        </is>
      </c>
    </row>
    <row r="261">
      <c r="A261" t="inlineStr">
        <is>
          <t>info_char_dml_batch1_pk_irp1</t>
        </is>
      </c>
      <c r="K261" t="inlineStr">
        <is>
          <t>[0;34m info_char_dml_batch1_pk_irp1 [0m源备字段数相同，源端字段：4 	备端字段4</t>
        </is>
      </c>
      <c r="W261" t="inlineStr">
        <is>
          <t>YES 源备无差异</t>
        </is>
      </c>
      <c r="X261">
        <f>A261</f>
        <v/>
      </c>
      <c r="BM261" t="inlineStr">
        <is>
          <t>31行 0列，源：325 备：74</t>
        </is>
      </c>
      <c r="BR261" t="inlineStr">
        <is>
          <t>17行 1列，源：nan 备：0</t>
        </is>
      </c>
      <c r="CF261" t="inlineStr">
        <is>
          <t>27行 8列，源：2026-04-17 17:18:22.7549521 +08:00 备：1900-01-01 00:00:00.0000000 +00:00</t>
        </is>
      </c>
      <c r="CJ261" t="inlineStr">
        <is>
          <t>35行 8列，源：2026-04-17 17:18:31.5369809 +08:00 备：1933-05-11 15:30:45.1234567 +01:00</t>
        </is>
      </c>
      <c r="CW261" t="inlineStr">
        <is>
          <t>16行 3列，源：nan 备：0</t>
        </is>
      </c>
      <c r="DJ261" t="inlineStr">
        <is>
          <t>15行 15列，源：nan 备：0.0000000000000</t>
        </is>
      </c>
      <c r="DT261" t="inlineStr">
        <is>
          <t>38行 4列，源：00:00:01.123000 备：23:59:59.123</t>
        </is>
      </c>
      <c r="EF261" t="inlineStr">
        <is>
          <t>16行 19列，源：False 备：</t>
        </is>
      </c>
      <c r="EQ261" t="inlineStr">
        <is>
          <t>16行 19列，源：False 备：</t>
        </is>
      </c>
      <c r="EZ261" t="inlineStr">
        <is>
          <t>16行 19列，源：False 备：</t>
        </is>
      </c>
      <c r="FD261" t="inlineStr">
        <is>
          <t>16行 19列，源：False 备：</t>
        </is>
      </c>
    </row>
    <row r="262">
      <c r="B262" t="inlineStr">
        <is>
          <t>YES</t>
        </is>
      </c>
      <c r="C262" t="inlineStr">
        <is>
          <t>NULL</t>
        </is>
      </c>
      <c r="D262" t="inlineStr">
        <is>
          <t>NULL</t>
        </is>
      </c>
      <c r="E262" t="inlineStr">
        <is>
          <t>NULL</t>
        </is>
      </c>
      <c r="F262" t="inlineStr">
        <is>
          <t>NULL</t>
        </is>
      </c>
      <c r="G262" t="inlineStr">
        <is>
          <t>NULL</t>
        </is>
      </c>
      <c r="H262" t="inlineStr">
        <is>
          <t>NULL</t>
        </is>
      </c>
      <c r="I262" t="inlineStr">
        <is>
          <t>YES!PK__info_cha__3213E83F9D165F65</t>
        </is>
      </c>
      <c r="J262" t="inlineStr">
        <is>
          <t>YES! 主键相关索引</t>
        </is>
      </c>
      <c r="K262" t="inlineStr">
        <is>
          <t xml:space="preserve"> NO!  	 id列源备映射错误，源端为int None位	期望更改为text	实际备端为int None位</t>
        </is>
      </c>
      <c r="BM262" t="inlineStr">
        <is>
          <t>31行 1列，源：9999-12-31 23:59:59 备：0001-01-01 00:00:00</t>
        </is>
      </c>
      <c r="BR262" t="inlineStr">
        <is>
          <t>17行 2列，源：nan 备：0</t>
        </is>
      </c>
      <c r="CF262" t="inlineStr">
        <is>
          <t>28行 0列，源：74 备：223</t>
        </is>
      </c>
      <c r="CJ262" t="inlineStr">
        <is>
          <t>36行 0列，源：205 备：8</t>
        </is>
      </c>
      <c r="CW262" t="inlineStr">
        <is>
          <t>16行 4列，源：nan 备：0</t>
        </is>
      </c>
      <c r="DJ262" t="inlineStr">
        <is>
          <t>15行 16列，源：nan 备：299792448.000000</t>
        </is>
      </c>
      <c r="DT262" t="inlineStr">
        <is>
          <t>38行 5列，源：None 备：23:59:59.1235</t>
        </is>
      </c>
      <c r="EF262" t="inlineStr">
        <is>
          <t>17行 0列，源：18 备：7</t>
        </is>
      </c>
      <c r="EQ262" t="inlineStr">
        <is>
          <t>17行 0列，源：18 备：115</t>
        </is>
      </c>
      <c r="EZ262" t="inlineStr">
        <is>
          <t>17行 0列，源：18 备：7</t>
        </is>
      </c>
      <c r="FD262" t="inlineStr">
        <is>
          <t>17行 0列，源：18 备：115</t>
        </is>
      </c>
    </row>
    <row r="263">
      <c r="B263" t="inlineStr">
        <is>
          <t>NULL</t>
        </is>
      </c>
      <c r="C263" t="inlineStr">
        <is>
          <t>NULL</t>
        </is>
      </c>
      <c r="D263" t="inlineStr">
        <is>
          <t>NULL</t>
        </is>
      </c>
      <c r="E263" t="inlineStr">
        <is>
          <t>NULL</t>
        </is>
      </c>
      <c r="F263" t="inlineStr">
        <is>
          <t>NULL</t>
        </is>
      </c>
      <c r="G263" t="inlineStr">
        <is>
          <t>NULL</t>
        </is>
      </c>
      <c r="H263" t="inlineStr">
        <is>
          <t>NULL</t>
        </is>
      </c>
      <c r="I263" t="inlineStr">
        <is>
          <t>NULL</t>
        </is>
      </c>
      <c r="J263" t="inlineStr">
        <is>
          <t>NULL</t>
        </is>
      </c>
      <c r="K263" t="inlineStr">
        <is>
          <t xml:space="preserve"> NO!  	 c_char列源备映射错误，源端为char 1位	期望更改为text	实际备端为char 1位</t>
        </is>
      </c>
      <c r="BM263" t="inlineStr">
        <is>
          <t>31行 2列，源：9999-12-31 23:59:59.900000 备：0001-01-01 00:00:00.0</t>
        </is>
      </c>
      <c r="BR263" t="inlineStr">
        <is>
          <t>17行 3列，源：nan 备：0</t>
        </is>
      </c>
      <c r="CF263" t="inlineStr">
        <is>
          <t>28行 1列，源：0001-01-01 00:00:00 +00:00 备：2026-04-17 17:18:23 +08:00</t>
        </is>
      </c>
      <c r="CJ263" t="inlineStr">
        <is>
          <t>36行 1列，源：9999-12-31 23:59:59 +00:00 备：2000-05-11 00:30:45 +09:00</t>
        </is>
      </c>
      <c r="CW263" t="inlineStr">
        <is>
          <t>16行 5列，源：None 备：0</t>
        </is>
      </c>
      <c r="DJ263" t="inlineStr">
        <is>
          <t>15行 17列，源：None 备：-500000.0000</t>
        </is>
      </c>
      <c r="DT263" t="inlineStr">
        <is>
          <t>38行 6列，源：00:00:01.123460 备：23:59:59.12346</t>
        </is>
      </c>
      <c r="EF263" t="inlineStr">
        <is>
          <t>17行 1列，源：nan 备：255</t>
        </is>
      </c>
      <c r="EQ263" t="inlineStr">
        <is>
          <t>17行 1列，源：nan 备：</t>
        </is>
      </c>
      <c r="EZ263" t="inlineStr">
        <is>
          <t>17行 1列，源：nan 备：255</t>
        </is>
      </c>
      <c r="FD263" t="inlineStr">
        <is>
          <t>17行 1列，源：nan 备：</t>
        </is>
      </c>
    </row>
    <row r="264">
      <c r="B264" t="inlineStr">
        <is>
          <t>NULL</t>
        </is>
      </c>
      <c r="C264" t="inlineStr">
        <is>
          <t>NULL</t>
        </is>
      </c>
      <c r="D264" t="inlineStr">
        <is>
          <t>NULL</t>
        </is>
      </c>
      <c r="E264" t="inlineStr">
        <is>
          <t>NULL</t>
        </is>
      </c>
      <c r="F264" t="inlineStr">
        <is>
          <t>NULL</t>
        </is>
      </c>
      <c r="G264" t="inlineStr">
        <is>
          <t>NULL</t>
        </is>
      </c>
      <c r="H264" t="inlineStr">
        <is>
          <t>NULL</t>
        </is>
      </c>
      <c r="I264" t="inlineStr">
        <is>
          <t>NULL</t>
        </is>
      </c>
      <c r="J264" t="inlineStr">
        <is>
          <t>NULL</t>
        </is>
      </c>
      <c r="K264" t="inlineStr">
        <is>
          <t xml:space="preserve"> NO!  	 c_char20列源备映射错误，源端为char 20位	期望更改为text	实际备端为char 20位</t>
        </is>
      </c>
      <c r="BM264" t="inlineStr">
        <is>
          <t>31行 3列，源：9999-12-31 23:59:59.990000 备：0001-01-01 00:00:00.00</t>
        </is>
      </c>
      <c r="BR264" t="inlineStr">
        <is>
          <t>17行 4列，源：nan 备：0</t>
        </is>
      </c>
      <c r="CF264" t="inlineStr">
        <is>
          <t>28行 2列，源：0001-01-01 00:00:00.0 +00:00 备：2026-04-17 17:18:22.8 +08:00</t>
        </is>
      </c>
      <c r="CJ264" t="inlineStr">
        <is>
          <t>36行 2列，源：9999-12-31 23:59:59.9 +00:00 备：2000-05-11 00:30:45.1 +09:00</t>
        </is>
      </c>
      <c r="CW264" t="inlineStr">
        <is>
          <t>16行 6列，源：None 备：0</t>
        </is>
      </c>
      <c r="DJ264" t="inlineStr">
        <is>
          <t>15行 18列，源：None 备：1234.5678</t>
        </is>
      </c>
      <c r="DT264" t="inlineStr">
        <is>
          <t>38行 7列，源：None 备：23:59:59.123457</t>
        </is>
      </c>
      <c r="EF264" t="inlineStr">
        <is>
          <t>17行 2列，源：nan 备：32767</t>
        </is>
      </c>
      <c r="EQ264" t="inlineStr">
        <is>
          <t>17行 2列，源：nan 备：</t>
        </is>
      </c>
      <c r="EZ264" t="inlineStr">
        <is>
          <t>17行 2列，源：nan 备：32767</t>
        </is>
      </c>
      <c r="FD264" t="inlineStr">
        <is>
          <t>17行 2列，源：nan 备：</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 xml:space="preserve"> NO!  	 c_char200列源备映射错误，源端为char 200位	期望更改为text	实际备端为char 200位</t>
        </is>
      </c>
      <c r="BM265" t="inlineStr">
        <is>
          <t>31行 4列，源：9999-12-31 23:59:59.999000 备：0001-01-01 00:00:00.000</t>
        </is>
      </c>
      <c r="BR265" t="inlineStr">
        <is>
          <t>17行 5列，源：None 备：99999</t>
        </is>
      </c>
      <c r="CF265" t="inlineStr">
        <is>
          <t>28行 3列，源：0001-01-01 00:00:00.00 +00:00 备：2026-04-17 17:18:22.75 +08:00</t>
        </is>
      </c>
      <c r="CJ265" t="inlineStr">
        <is>
          <t>36行 3列，源：9999-12-31 23:59:59.99 +00:00 备：2000-05-11 00:30:45.12 +09:00</t>
        </is>
      </c>
      <c r="CW265" t="inlineStr">
        <is>
          <t>16行 7列，源：None 备：0.00000000000000000000000000000000000000</t>
        </is>
      </c>
      <c r="DJ265" t="inlineStr">
        <is>
          <t>15行 19列，源：None 备：1</t>
        </is>
      </c>
      <c r="DT265" t="inlineStr">
        <is>
          <t>38行 8列，源：00:00:01.123456 备：23:59:59.1234567</t>
        </is>
      </c>
      <c r="EF265" t="inlineStr">
        <is>
          <t>17行 3列，源：nan 备：2147483647</t>
        </is>
      </c>
      <c r="EQ265" t="inlineStr">
        <is>
          <t>17行 3列，源：nan 备：</t>
        </is>
      </c>
      <c r="EZ265" t="inlineStr">
        <is>
          <t>17行 3列，源：nan 备：2147483647</t>
        </is>
      </c>
      <c r="FD265" t="inlineStr">
        <is>
          <t>17行 3列，源：nan 备：</t>
        </is>
      </c>
    </row>
    <row r="266">
      <c r="K266" t="inlineStr">
        <is>
          <t>~ 空表</t>
        </is>
      </c>
      <c r="BM266" t="inlineStr">
        <is>
          <t>31行 5列，源：9999-12-31 23:59:59.999900 备：0001-01-01 00:00:00.0000</t>
        </is>
      </c>
      <c r="BR266" t="inlineStr">
        <is>
          <t>17行 6列，源：None 备：</t>
        </is>
      </c>
      <c r="CF266" t="inlineStr">
        <is>
          <t>28行 4列，源：0001-01-01 00:00:00.000 +00:00 备：2026-04-17 17:18:22.755 +08:00</t>
        </is>
      </c>
      <c r="CJ266" t="inlineStr">
        <is>
          <t>36行 4列，源：9999-12-31 23:59:59.999 +00:00 备：2000-05-11 00:30:45.123 +09:00</t>
        </is>
      </c>
      <c r="CW266" t="inlineStr">
        <is>
          <t>16行 8列，源：None 备：0.0000000000</t>
        </is>
      </c>
      <c r="DJ266" t="inlineStr">
        <is>
          <t>16行 0列，源：21 备：7</t>
        </is>
      </c>
      <c r="DT266" t="inlineStr">
        <is>
          <t>39行 0列，源：84 备：83</t>
        </is>
      </c>
      <c r="EF266" t="inlineStr">
        <is>
          <t>17行 4列，源：nan 备：9223372036854775807</t>
        </is>
      </c>
      <c r="EQ266" t="inlineStr">
        <is>
          <t>17行 4列，源：nan 备：</t>
        </is>
      </c>
      <c r="EZ266" t="inlineStr">
        <is>
          <t>17行 4列，源：nan 备：9223372036854775807</t>
        </is>
      </c>
      <c r="FD266" t="inlineStr">
        <is>
          <t>17行 4列，源：nan 备：</t>
        </is>
      </c>
    </row>
    <row r="267">
      <c r="A267" t="inlineStr">
        <is>
          <t>info_xml_dml_single_pk</t>
        </is>
      </c>
      <c r="K267" t="inlineStr">
        <is>
          <t>[0;34m info_xml_dml_single_pk [0m源备字段数相同，源端字段：2 	备端字段2</t>
        </is>
      </c>
      <c r="W267" t="inlineStr">
        <is>
          <t>YES 源备无差异</t>
        </is>
      </c>
      <c r="X267">
        <f>A267</f>
        <v/>
      </c>
      <c r="BM267" t="inlineStr">
        <is>
          <t>31行 6列，源：9999-12-31 23:59:59.999990 备：0001-01-01 00:00:00.00000</t>
        </is>
      </c>
      <c r="BR267" t="inlineStr">
        <is>
          <t>17行 7列，源：None 备：</t>
        </is>
      </c>
      <c r="CF267" t="inlineStr">
        <is>
          <t>28行 5列，源：0001-01-01 00:00:00.0000 +00:00 备：2026-04-17 17:18:22.7550 +08:00</t>
        </is>
      </c>
      <c r="CJ267" t="inlineStr">
        <is>
          <t>36行 5列，源：9999-12-31 23:59:59.9999 +00:00 备：2000-05-11 00:30:45.1235 +09:00</t>
        </is>
      </c>
      <c r="CW267" t="inlineStr">
        <is>
          <t>16行 9列，源：None 备：0.0000</t>
        </is>
      </c>
      <c r="DJ267" t="inlineStr">
        <is>
          <t>16行 1列，源：nan 备：</t>
        </is>
      </c>
      <c r="DT267" t="inlineStr">
        <is>
          <t>39行 1列，源：None 备：</t>
        </is>
      </c>
      <c r="EF267" t="inlineStr">
        <is>
          <t>17行 5列，源：None 备：</t>
        </is>
      </c>
      <c r="EQ267" t="inlineStr">
        <is>
          <t>17行 5列，源：None 备：0</t>
        </is>
      </c>
      <c r="EZ267" t="inlineStr">
        <is>
          <t>17行 5列，源：None 备：</t>
        </is>
      </c>
      <c r="FD267" t="inlineStr">
        <is>
          <t>17行 5列，源：None 备：0</t>
        </is>
      </c>
    </row>
    <row r="268">
      <c r="B268" t="inlineStr">
        <is>
          <t>YES</t>
        </is>
      </c>
      <c r="C268" t="inlineStr">
        <is>
          <t>NULL</t>
        </is>
      </c>
      <c r="D268" t="inlineStr">
        <is>
          <t>NULL</t>
        </is>
      </c>
      <c r="E268" t="inlineStr">
        <is>
          <t>NULL</t>
        </is>
      </c>
      <c r="F268" t="inlineStr">
        <is>
          <t>NULL</t>
        </is>
      </c>
      <c r="G268" t="inlineStr">
        <is>
          <t>NULL</t>
        </is>
      </c>
      <c r="H268" t="inlineStr">
        <is>
          <t>NULL</t>
        </is>
      </c>
      <c r="I268" t="inlineStr">
        <is>
          <t>YES!PK__info_xml__3213E83F36822F3E</t>
        </is>
      </c>
      <c r="J268" t="inlineStr">
        <is>
          <t>YES! 主键相关索引</t>
        </is>
      </c>
      <c r="K268" t="inlineStr">
        <is>
          <t xml:space="preserve"> NO!  	 id列源备映射错误，源端为int None位	期望更改为text	实际备端为int None位</t>
        </is>
      </c>
      <c r="BM268" t="inlineStr">
        <is>
          <t>31行 7列，源：9999-12-31 23:59:59.999999 备：0001-01-01 00:00:00.000000</t>
        </is>
      </c>
      <c r="BR268" t="inlineStr">
        <is>
          <t>17行 8列，源：None 备：</t>
        </is>
      </c>
      <c r="CF268" t="inlineStr">
        <is>
          <t>28行 6列，源：0001-01-01 00:00:00.00000 +00:00 备：2026-04-17 17:18:22.75495 +08:00</t>
        </is>
      </c>
      <c r="CJ268" t="inlineStr">
        <is>
          <t>36行 6列，源：9999-12-31 23:59:59.99999 +00:00 备：2000-05-11 00:30:45.12346 +09:00</t>
        </is>
      </c>
      <c r="CW268" t="inlineStr">
        <is>
          <t>16行 10列，源：None 备：0</t>
        </is>
      </c>
      <c r="DJ268" t="inlineStr">
        <is>
          <t>16行 2列，源：-22345.0 备：</t>
        </is>
      </c>
      <c r="DT268" t="inlineStr">
        <is>
          <t>39行 2列，源：12:00:00.100000 备：00:00:01.1</t>
        </is>
      </c>
      <c r="EF268" t="inlineStr">
        <is>
          <t>17行 6列，源：None 备：</t>
        </is>
      </c>
      <c r="EQ268" t="inlineStr">
        <is>
          <t>17行 6列，源：None 备：1</t>
        </is>
      </c>
      <c r="EZ268" t="inlineStr">
        <is>
          <t>17行 6列，源：None 备：</t>
        </is>
      </c>
      <c r="FD268" t="inlineStr">
        <is>
          <t>17行 6列，源：None 备：1</t>
        </is>
      </c>
    </row>
    <row r="269">
      <c r="B269" t="inlineStr">
        <is>
          <t>NULL</t>
        </is>
      </c>
      <c r="C269" t="inlineStr">
        <is>
          <t>NULL</t>
        </is>
      </c>
      <c r="D269" t="inlineStr">
        <is>
          <t>NULL</t>
        </is>
      </c>
      <c r="E269" t="inlineStr">
        <is>
          <t>NULL</t>
        </is>
      </c>
      <c r="F269" t="inlineStr">
        <is>
          <t>NULL</t>
        </is>
      </c>
      <c r="G269" t="inlineStr">
        <is>
          <t>NULL</t>
        </is>
      </c>
      <c r="H269" t="inlineStr">
        <is>
          <t>NULL</t>
        </is>
      </c>
      <c r="I269" t="inlineStr">
        <is>
          <t>NULL</t>
        </is>
      </c>
      <c r="J269" t="inlineStr">
        <is>
          <t>NULL</t>
        </is>
      </c>
      <c r="K269" t="inlineStr">
        <is>
          <t xml:space="preserve"> NO!  	 c_xml列源备映射错误，源端为xml -1位	期望更改为text	实际备端为xml -1位</t>
        </is>
      </c>
      <c r="BM269" t="inlineStr">
        <is>
          <t>31行 8列，源：9999-12-31 23:59:59.999999 备：0001-01-01 00:00:00.0000000</t>
        </is>
      </c>
      <c r="BR269" t="inlineStr">
        <is>
          <t>17行 9列，源：None 备：-11111.3400</t>
        </is>
      </c>
      <c r="CF269" t="inlineStr">
        <is>
          <t>28行 7列，源：0001-01-01 00:00:00.000000 +00:00 备：2026-04-17 17:18:22.754952 +08:00</t>
        </is>
      </c>
      <c r="CJ269" t="inlineStr">
        <is>
          <t>36行 7列，源：9999-12-31 23:59:59.999999 +00:00 备：2000-05-11 00:30:45.123457 +09:00</t>
        </is>
      </c>
      <c r="CW269" t="inlineStr">
        <is>
          <t>16行 11列，源：None 备：0</t>
        </is>
      </c>
      <c r="DJ269" t="inlineStr">
        <is>
          <t>16行 3列，源：nan 备：</t>
        </is>
      </c>
      <c r="DT269" t="inlineStr">
        <is>
          <t>39行 3列，源：None 备：</t>
        </is>
      </c>
      <c r="EF269" t="inlineStr">
        <is>
          <t>17行 7列，源：None 备：</t>
        </is>
      </c>
      <c r="EQ269" t="inlineStr">
        <is>
          <t>17行 7列，源：None 备：0.00000000000000000000000000100000000000</t>
        </is>
      </c>
      <c r="EZ269" t="inlineStr">
        <is>
          <t>17行 7列，源：None 备：</t>
        </is>
      </c>
      <c r="FD269" t="inlineStr">
        <is>
          <t>17行 7列，源：None 备：0.00000000000000000000000000100000000000</t>
        </is>
      </c>
    </row>
    <row r="270">
      <c r="A270" t="inlineStr">
        <is>
          <t>info_geometry_dml_single_pk_drp</t>
        </is>
      </c>
      <c r="K270" t="inlineStr">
        <is>
          <t>[0;34m info_geometry_dml_single_pk_drp [0m源备字段数相同，源端字段：2 	备端字段2</t>
        </is>
      </c>
      <c r="W270" t="inlineStr">
        <is>
          <t>YES 源备无差异</t>
        </is>
      </c>
      <c r="X270">
        <f>A270</f>
        <v/>
      </c>
      <c r="BM270" t="inlineStr">
        <is>
          <t>32行 0列，源：327 备：75</t>
        </is>
      </c>
      <c r="BR270" t="inlineStr">
        <is>
          <t>17行 10列，源：None 备：</t>
        </is>
      </c>
      <c r="CF270" t="inlineStr">
        <is>
          <t>28行 8列，源：0001-01-01 00:00:00.0000000 +00:00 备：2026-04-17 17:18:22.7549521 +08:00</t>
        </is>
      </c>
      <c r="CJ270" t="inlineStr">
        <is>
          <t>36行 8列，源：9999-12-31 23:59:59.9999999 +00:00 备：2000-05-11 00:30:45.1234567 +09:00</t>
        </is>
      </c>
      <c r="CW270" t="inlineStr">
        <is>
          <t>16行 12列，源：None 备：0.00000000000000000000000000000000000000</t>
        </is>
      </c>
      <c r="DJ270" t="inlineStr">
        <is>
          <t>16行 4列，源：nan 备：</t>
        </is>
      </c>
      <c r="DT270" t="inlineStr">
        <is>
          <t>39行 4列，源：12:00:00.123000 备：00:00:01.123</t>
        </is>
      </c>
      <c r="EF270" t="inlineStr">
        <is>
          <t>17行 8列，源：None 备：</t>
        </is>
      </c>
      <c r="EQ270" t="inlineStr">
        <is>
          <t>17行 8列，源：None 备：0.0000000010</t>
        </is>
      </c>
      <c r="EZ270" t="inlineStr">
        <is>
          <t>17行 8列，源：None 备：</t>
        </is>
      </c>
      <c r="FD270" t="inlineStr">
        <is>
          <t>17行 8列，源：None 备：0.0000000010</t>
        </is>
      </c>
    </row>
    <row r="271">
      <c r="B271" t="inlineStr">
        <is>
          <t>YES</t>
        </is>
      </c>
      <c r="C271" t="inlineStr">
        <is>
          <t>NULL</t>
        </is>
      </c>
      <c r="D271" t="inlineStr">
        <is>
          <t>NULL</t>
        </is>
      </c>
      <c r="E271" t="inlineStr">
        <is>
          <t>NULL</t>
        </is>
      </c>
      <c r="F271" t="inlineStr">
        <is>
          <t>NULL</t>
        </is>
      </c>
      <c r="G271" t="inlineStr">
        <is>
          <t>NULL</t>
        </is>
      </c>
      <c r="H271" t="inlineStr">
        <is>
          <t>NULL</t>
        </is>
      </c>
      <c r="I271" t="inlineStr">
        <is>
          <t>YES!PK__info_geo__3213E83FE0A4EF05</t>
        </is>
      </c>
      <c r="J271" t="inlineStr">
        <is>
          <t>YES! 主键相关索引</t>
        </is>
      </c>
      <c r="K271" t="inlineStr">
        <is>
          <t xml:space="preserve"> NO!  	 id列源备映射错误，源端为int None位	期望更改为text	实际备端为int None位</t>
        </is>
      </c>
      <c r="BM271" t="inlineStr">
        <is>
          <t>32行 1列，源：2065-05-11 14:30:45 备：9999-12-31 23:59:59</t>
        </is>
      </c>
      <c r="BR271" t="inlineStr">
        <is>
          <t>17行 11列，源：None 备：</t>
        </is>
      </c>
      <c r="CF271" t="inlineStr">
        <is>
          <t>29行 0列，源：75 备：225</t>
        </is>
      </c>
      <c r="CJ271" t="inlineStr">
        <is>
          <t>37行 0列，源：206 备：9</t>
        </is>
      </c>
      <c r="CW271" t="inlineStr">
        <is>
          <t>16行 13列，源：None 备：0.0000000000</t>
        </is>
      </c>
      <c r="DJ271" t="inlineStr">
        <is>
          <t>16行 5列，源：None 备：</t>
        </is>
      </c>
      <c r="DT271" t="inlineStr">
        <is>
          <t>39行 5列，源：None 备：</t>
        </is>
      </c>
      <c r="EF271" t="inlineStr">
        <is>
          <t>17行 9列，源：None 备：</t>
        </is>
      </c>
      <c r="EQ271" t="inlineStr">
        <is>
          <t>17行 9列，源：None 备：0.0001</t>
        </is>
      </c>
      <c r="EZ271" t="inlineStr">
        <is>
          <t>17行 9列，源：None 备：</t>
        </is>
      </c>
      <c r="FD271" t="inlineStr">
        <is>
          <t>17行 9列，源：None 备：0.0001</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 xml:space="preserve"> NO!  	 c_geometry列源备映射错误，源端为geometry -1位	期望更改为text	实际备端为geometry -1位</t>
        </is>
      </c>
      <c r="BM272" t="inlineStr">
        <is>
          <t>32行 2列，源：2065-05-11 14:30:45.100000 备：9999-12-31 23:59:59.9</t>
        </is>
      </c>
      <c r="BR272" t="inlineStr">
        <is>
          <t>17行 12列，源：None 备：</t>
        </is>
      </c>
      <c r="CF272" t="inlineStr">
        <is>
          <t>30行 0列，源：76 备：226</t>
        </is>
      </c>
      <c r="CJ272" t="inlineStr">
        <is>
          <t>37行 1列，源：2063-05-11 10:30:45 -04:00 备：1999-05-16 01:30:45 +10:15</t>
        </is>
      </c>
      <c r="CW272" t="inlineStr">
        <is>
          <t>16行 14列，源：None 备：0.00</t>
        </is>
      </c>
      <c r="DJ272" t="inlineStr">
        <is>
          <t>16行 6列，源：None 备：</t>
        </is>
      </c>
      <c r="DT272" t="inlineStr">
        <is>
          <t>39行 6列，源：12:00:00.123460 备：00:00:01.12346</t>
        </is>
      </c>
      <c r="EF272" t="inlineStr">
        <is>
          <t>17行 10列，源：None 备：</t>
        </is>
      </c>
      <c r="EQ272" t="inlineStr">
        <is>
          <t>17行 10列，源：None 备：0</t>
        </is>
      </c>
      <c r="EZ272" t="inlineStr">
        <is>
          <t>17行 10列，源：None 备：</t>
        </is>
      </c>
      <c r="FD272" t="inlineStr">
        <is>
          <t>17行 10列，源：None 备：0</t>
        </is>
      </c>
    </row>
    <row r="273">
      <c r="A273" t="inlineStr">
        <is>
          <t>info_nchar_dml_single_pk_drp</t>
        </is>
      </c>
      <c r="K273" t="inlineStr">
        <is>
          <t>[0;34m info_nchar_dml_single_pk_drp [0m源备字段数相同，源端字段：4 	备端字段4</t>
        </is>
      </c>
      <c r="W273" t="inlineStr">
        <is>
          <t>YES 源备无差异</t>
        </is>
      </c>
      <c r="X273">
        <f>A273</f>
        <v/>
      </c>
      <c r="BM273" t="inlineStr">
        <is>
          <t>32行 3列，源：2065-05-11 14:30:45.120000 备：9999-12-31 23:59:59.99</t>
        </is>
      </c>
      <c r="BR273" t="inlineStr">
        <is>
          <t>17行 13列，源：None 备：</t>
        </is>
      </c>
      <c r="CF273" t="inlineStr">
        <is>
          <t>31行 0列，源：77 备：23</t>
        </is>
      </c>
      <c r="CJ273" t="inlineStr">
        <is>
          <t>37行 2列，源：2063-05-11 10:30:45.1 -04:00 备：1999-05-16 01:30:45.1 +10:15</t>
        </is>
      </c>
      <c r="CW273" t="inlineStr">
        <is>
          <t>16行 15列，源：nan 备：0.0000000000000</t>
        </is>
      </c>
      <c r="DJ273" t="inlineStr">
        <is>
          <t>16行 7列，源：None 备：-0.00000000000000000000000000000000000001</t>
        </is>
      </c>
      <c r="DT273" t="inlineStr">
        <is>
          <t>39行 7列，源：None 备：</t>
        </is>
      </c>
      <c r="EF273" t="inlineStr">
        <is>
          <t>17行 11列，源：None 备：</t>
        </is>
      </c>
      <c r="EQ273" t="inlineStr">
        <is>
          <t>17行 11列，源：None 备：1</t>
        </is>
      </c>
      <c r="EZ273" t="inlineStr">
        <is>
          <t>17行 11列，源：None 备：</t>
        </is>
      </c>
      <c r="FD273" t="inlineStr">
        <is>
          <t>17行 11列，源：None 备：1</t>
        </is>
      </c>
    </row>
    <row r="274">
      <c r="B274" t="inlineStr">
        <is>
          <t>YES</t>
        </is>
      </c>
      <c r="C274" t="inlineStr">
        <is>
          <t>NULL</t>
        </is>
      </c>
      <c r="D274" t="inlineStr">
        <is>
          <t>NULL</t>
        </is>
      </c>
      <c r="E274" t="inlineStr">
        <is>
          <t>NULL</t>
        </is>
      </c>
      <c r="F274" t="inlineStr">
        <is>
          <t>NULL</t>
        </is>
      </c>
      <c r="G274" t="inlineStr">
        <is>
          <t>NULL</t>
        </is>
      </c>
      <c r="H274" t="inlineStr">
        <is>
          <t>NULL</t>
        </is>
      </c>
      <c r="I274" t="inlineStr">
        <is>
          <t>YES!PK__info_nch__3213E83FAA8E480E</t>
        </is>
      </c>
      <c r="J274" t="inlineStr">
        <is>
          <t>YES! 主键相关索引</t>
        </is>
      </c>
      <c r="K274" t="inlineStr">
        <is>
          <t xml:space="preserve"> NO!  	 id列源备映射错误，源端为int None位	期望更改为text	实际备端为int None位</t>
        </is>
      </c>
      <c r="BM274" t="inlineStr">
        <is>
          <t>32行 4列，源：2065-05-11 14:30:45.123000 备：9999-12-31 23:59:59.999</t>
        </is>
      </c>
      <c r="BR274" t="inlineStr">
        <is>
          <t>17行 14列，源：None 备：</t>
        </is>
      </c>
      <c r="CF274" t="inlineStr">
        <is>
          <t>31行 1列，源：1933-05-11 15:30:45 +01:00 备：2026-04-17 17:18:23 +08:00</t>
        </is>
      </c>
      <c r="CJ274" t="inlineStr">
        <is>
          <t>37行 3列，源：2063-05-11 10:30:45.12 -04:00 备：1999-05-16 01:30:45.12 +10:15</t>
        </is>
      </c>
      <c r="CW274" t="inlineStr">
        <is>
          <t>16行 16列，源：nan 备：0.000000</t>
        </is>
      </c>
      <c r="DJ274" t="inlineStr">
        <is>
          <t>16行 8列，源：None 备：</t>
        </is>
      </c>
      <c r="DT274" t="inlineStr">
        <is>
          <t>39行 8列，源：12:00:00.123456 备：00:00:01.1234567</t>
        </is>
      </c>
      <c r="EF274" t="inlineStr">
        <is>
          <t>17行 12列，源：None 备：</t>
        </is>
      </c>
      <c r="EQ274" t="inlineStr">
        <is>
          <t>17行 12列，源：None 备：0.00000000000000000000000000000100000000</t>
        </is>
      </c>
      <c r="EZ274" t="inlineStr">
        <is>
          <t>17行 12列，源：None 备：</t>
        </is>
      </c>
      <c r="FD274" t="inlineStr">
        <is>
          <t>17行 12列，源：None 备：0.00000000000000000000000000000100000000</t>
        </is>
      </c>
    </row>
    <row r="275">
      <c r="B275" t="inlineStr">
        <is>
          <t>NULL</t>
        </is>
      </c>
      <c r="C275" t="inlineStr">
        <is>
          <t>NULL</t>
        </is>
      </c>
      <c r="D275" t="inlineStr">
        <is>
          <t>NULL</t>
        </is>
      </c>
      <c r="E275" t="inlineStr">
        <is>
          <t>NULL</t>
        </is>
      </c>
      <c r="F275" t="inlineStr">
        <is>
          <t>NULL</t>
        </is>
      </c>
      <c r="G275" t="inlineStr">
        <is>
          <t>NULL</t>
        </is>
      </c>
      <c r="H275" t="inlineStr">
        <is>
          <t>NULL</t>
        </is>
      </c>
      <c r="I275" t="inlineStr">
        <is>
          <t>NULL</t>
        </is>
      </c>
      <c r="J275" t="inlineStr">
        <is>
          <t>NULL</t>
        </is>
      </c>
      <c r="K275" t="inlineStr">
        <is>
          <t xml:space="preserve"> NO!  	 c_nchar列源备映射错误，源端为nchar 2位	期望更改为text	实际备端为nchar 2位</t>
        </is>
      </c>
      <c r="BM275" t="inlineStr">
        <is>
          <t>32行 5列，源：2065-05-11 14:30:45.123500 备：9999-12-31 23:59:59.9999</t>
        </is>
      </c>
      <c r="BR275" t="inlineStr">
        <is>
          <t>17行 15列，源：3.402823466e+38 备：123.4567890000000</t>
        </is>
      </c>
      <c r="CF275" t="inlineStr">
        <is>
          <t>31行 2列，源：1933-05-11 15:30:45.1 +01:00 备：2026-04-17 17:18:22.8 +08:00</t>
        </is>
      </c>
      <c r="CJ275" t="inlineStr">
        <is>
          <t>37行 4列，源：2063-05-11 10:30:45.123 -04:00 备：1999-05-16 01:30:45.123 +10:15</t>
        </is>
      </c>
      <c r="CW275" t="inlineStr">
        <is>
          <t>16行 19列，源：None 备：0</t>
        </is>
      </c>
      <c r="DJ275" t="inlineStr">
        <is>
          <t>16行 9列，源：None 备：</t>
        </is>
      </c>
      <c r="DT275" t="inlineStr">
        <is>
          <t>40行 0列，源：85 备：84</t>
        </is>
      </c>
      <c r="EF275" t="inlineStr">
        <is>
          <t>17行 13列，源：None 备：</t>
        </is>
      </c>
      <c r="EQ275" t="inlineStr">
        <is>
          <t>17行 13列，源：None 备：0.0000010000</t>
        </is>
      </c>
      <c r="EZ275" t="inlineStr">
        <is>
          <t>17行 13列，源：None 备：</t>
        </is>
      </c>
      <c r="FD275" t="inlineStr">
        <is>
          <t>17行 13列，源：None 备：0.0000010000</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 xml:space="preserve"> NO!  	 c_nchar20列源备映射错误，源端为nchar 40位	期望更改为text	实际备端为nchar 40位</t>
        </is>
      </c>
      <c r="BM276" t="inlineStr">
        <is>
          <t>32行 6列，源：2065-05-11 14:30:45.123460 备：9999-12-31 23:59:59.99999</t>
        </is>
      </c>
      <c r="BR276" t="inlineStr">
        <is>
          <t>17行 16列，源：3.4028230607370965e+38 备：</t>
        </is>
      </c>
      <c r="CF276" t="inlineStr">
        <is>
          <t>31行 3列，源：1933-05-11 15:30:45.12 +01:00 备：2026-04-17 17:18:22.75 +08:00</t>
        </is>
      </c>
      <c r="CJ276" t="inlineStr">
        <is>
          <t>37行 5列，源：2063-05-11 10:30:45.1235 -04:00 备：1999-05-16 01:30:45.1235 +10:15</t>
        </is>
      </c>
      <c r="CW276" t="inlineStr">
        <is>
          <t>17行 0列，源：18 备：4</t>
        </is>
      </c>
      <c r="DJ276" t="inlineStr">
        <is>
          <t>16行 10列，源：None 备：</t>
        </is>
      </c>
      <c r="DT276" t="inlineStr">
        <is>
          <t>40行 1列，源：00:00:01 备：</t>
        </is>
      </c>
      <c r="EF276" t="inlineStr">
        <is>
          <t>17行 14列，源：None 备：</t>
        </is>
      </c>
      <c r="EQ276" t="inlineStr">
        <is>
          <t>17行 14列，源：None 备：0.01</t>
        </is>
      </c>
      <c r="EZ276" t="inlineStr">
        <is>
          <t>17行 14列，源：None 备：</t>
        </is>
      </c>
      <c r="FD276" t="inlineStr">
        <is>
          <t>17行 14列，源：None 备：0.01</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 xml:space="preserve"> NO!  	 c_nchar3500列源备映射错误，源端为nchar 7000位	期望更改为text	实际备端为nchar 7000位</t>
        </is>
      </c>
      <c r="BM277" t="inlineStr">
        <is>
          <t>32行 7列，源：2065-05-11 14:30:45.123457 备：9999-12-31 23:59:59.999999</t>
        </is>
      </c>
      <c r="BR277" t="inlineStr">
        <is>
          <t>17行 19列，源：True 备：1</t>
        </is>
      </c>
      <c r="CF277" t="inlineStr">
        <is>
          <t>31行 4列，源：1933-05-11 15:30:45.123 +01:00 备：2026-04-17 17:18:22.755 +08:00</t>
        </is>
      </c>
      <c r="CJ277" t="inlineStr">
        <is>
          <t>37行 6列，源：2063-05-11 10:30:45.12346 -04:00 备：1999-05-16 01:30:45.12346 +10:15</t>
        </is>
      </c>
      <c r="CW277" t="inlineStr">
        <is>
          <t>17行 1列，源：nan 备：</t>
        </is>
      </c>
      <c r="DJ277" t="inlineStr">
        <is>
          <t>16行 11列，源：None 备：</t>
        </is>
      </c>
      <c r="DT277" t="inlineStr">
        <is>
          <t>40行 2列，源：None 备：12:00:00.1</t>
        </is>
      </c>
      <c r="EF277" t="inlineStr">
        <is>
          <t>17行 15列，源：1.23456789e-38 备：</t>
        </is>
      </c>
      <c r="EQ277" t="inlineStr">
        <is>
          <t>17行 15列，源：1.23456789e-38 备：</t>
        </is>
      </c>
      <c r="EZ277" t="inlineStr">
        <is>
          <t>17行 15列，源：1.23456789e-38 备：</t>
        </is>
      </c>
      <c r="FD277" t="inlineStr">
        <is>
          <t>17行 15列，源：1.23456789e-38 备：</t>
        </is>
      </c>
    </row>
    <row r="278">
      <c r="A278" t="inlineStr">
        <is>
          <t>info_datetime_dml_batch1_pk_urp2</t>
        </is>
      </c>
      <c r="K278" t="inlineStr">
        <is>
          <t>[0;34m info_datetime_dml_batch1_pk_urp2 [0m源备字段数相同，源端字段：2 	备端字段2</t>
        </is>
      </c>
      <c r="W278" s="16">
        <f>HYPERLINK("#2026041723hbase1!BE2","NO 源备存在差异，共41个")</f>
        <v/>
      </c>
      <c r="X278">
        <f>A278</f>
        <v/>
      </c>
      <c r="BM278" t="inlineStr">
        <is>
          <t>32行 8列，源：2065-05-11 14:30:45.123456 备：9999-12-31 23:59:59.9999999</t>
        </is>
      </c>
      <c r="BR278" t="inlineStr">
        <is>
          <t>18行 0列，源：20 备：9</t>
        </is>
      </c>
      <c r="CF278" t="inlineStr">
        <is>
          <t>31行 5列，源：1933-05-11 15:30:45.1235 +01:00 备：2026-04-17 17:18:22.7550 +08:00</t>
        </is>
      </c>
      <c r="CJ278" t="inlineStr">
        <is>
          <t>37行 7列，源：2063-05-11 10:30:45.123457 -04:00 备：1999-05-16 01:30:45.123457 +10:15</t>
        </is>
      </c>
      <c r="CW278" t="inlineStr">
        <is>
          <t>17行 2列，源：nan 备：</t>
        </is>
      </c>
      <c r="DJ278" t="inlineStr">
        <is>
          <t>16行 12列，源：None 备：</t>
        </is>
      </c>
      <c r="DT278" t="inlineStr">
        <is>
          <t>40行 3列，源：00:00:01.120000 备：</t>
        </is>
      </c>
      <c r="EF278" t="inlineStr">
        <is>
          <t>17行 16列，源：1.1754939304327482e-38 备：</t>
        </is>
      </c>
      <c r="EQ278" t="inlineStr">
        <is>
          <t>17行 16列，源：1.1754939304327482e-38 备：</t>
        </is>
      </c>
      <c r="EZ278" t="inlineStr">
        <is>
          <t>17行 16列，源：1.1754939304327482e-38 备：</t>
        </is>
      </c>
      <c r="FD278" t="inlineStr">
        <is>
          <t>17行 16列，源：1.1754939304327482e-38 备：</t>
        </is>
      </c>
    </row>
    <row r="279">
      <c r="B279" t="inlineStr">
        <is>
          <t>YES</t>
        </is>
      </c>
      <c r="C279" t="inlineStr">
        <is>
          <t>NULL</t>
        </is>
      </c>
      <c r="D279" t="inlineStr">
        <is>
          <t>NULL</t>
        </is>
      </c>
      <c r="E279" t="inlineStr">
        <is>
          <t>NULL</t>
        </is>
      </c>
      <c r="F279" t="inlineStr">
        <is>
          <t>NULL</t>
        </is>
      </c>
      <c r="G279" t="inlineStr">
        <is>
          <t>NULL</t>
        </is>
      </c>
      <c r="H279" t="inlineStr">
        <is>
          <t>NULL</t>
        </is>
      </c>
      <c r="I279" t="inlineStr">
        <is>
          <t>YES!PK__info_dat__3213E83F7F24FA34</t>
        </is>
      </c>
      <c r="J279" t="inlineStr">
        <is>
          <t>YES! 主键相关索引</t>
        </is>
      </c>
      <c r="K279" t="inlineStr">
        <is>
          <t xml:space="preserve"> NO!  	 id列源备映射错误，源端为int None位	期望更改为text	实际备端为int None位</t>
        </is>
      </c>
      <c r="BM279" t="inlineStr">
        <is>
          <t>33行 0列，源：375 备：76</t>
        </is>
      </c>
      <c r="BR279" t="inlineStr">
        <is>
          <t>18行 1列，源：nan 备：42</t>
        </is>
      </c>
      <c r="CF279" t="inlineStr">
        <is>
          <t>31行 6列，源：1933-05-11 15:30:45.12346 +01:00 备：2026-04-17 17:18:22.75495 +08:00</t>
        </is>
      </c>
      <c r="CJ279" t="inlineStr">
        <is>
          <t>37行 8列，源：2063-05-11 10:30:45.1234567 -04:00 备：1999-05-16 01:30:45.1234567 +10:15</t>
        </is>
      </c>
      <c r="CW279" t="inlineStr">
        <is>
          <t>17行 3列，源：nan 备：</t>
        </is>
      </c>
      <c r="DJ279" t="inlineStr">
        <is>
          <t>16行 13列，源：None 备：</t>
        </is>
      </c>
      <c r="DT279" t="inlineStr">
        <is>
          <t>40行 4列，源：None 备：12:00:00.123</t>
        </is>
      </c>
      <c r="EF279" t="inlineStr">
        <is>
          <t>17行 19列，源：True 备：</t>
        </is>
      </c>
      <c r="EQ279" t="inlineStr">
        <is>
          <t>17行 19列，源：True 备：</t>
        </is>
      </c>
      <c r="EZ279" t="inlineStr">
        <is>
          <t>17行 19列，源：True 备：</t>
        </is>
      </c>
      <c r="FD279" t="inlineStr">
        <is>
          <t>17行 19列，源：True 备：</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 xml:space="preserve"> NO!  	 c_datetime列源备映射错误，源端为datetime None位	期望更改为text	实际备端为datetime None位</t>
        </is>
      </c>
      <c r="BM280" t="inlineStr">
        <is>
          <t>33行 1列，源：9999-12-31 23:59:59 备：1945-05-11 14:30:45</t>
        </is>
      </c>
      <c r="BR280" t="inlineStr">
        <is>
          <t>18行 2列，源：nan 备：0</t>
        </is>
      </c>
      <c r="CF280" t="inlineStr">
        <is>
          <t>31行 7列，源：1933-05-11 15:30:45.123457 +01:00 备：2026-04-17 17:18:22.754952 +08:00</t>
        </is>
      </c>
      <c r="CW280" t="inlineStr">
        <is>
          <t>17行 4列，源：nan 备：</t>
        </is>
      </c>
      <c r="DJ280" t="inlineStr">
        <is>
          <t>16行 14列，源：None 备：</t>
        </is>
      </c>
      <c r="DT280" t="inlineStr">
        <is>
          <t>40行 5列，源：00:00:01.123500 备：</t>
        </is>
      </c>
      <c r="EF280" t="inlineStr">
        <is>
          <t>18行 0列，源：19 备：8</t>
        </is>
      </c>
      <c r="EQ280" t="inlineStr">
        <is>
          <t>18行 0列，源：19 备：116</t>
        </is>
      </c>
      <c r="EZ280" t="inlineStr">
        <is>
          <t>18行 0列，源：19 备：8</t>
        </is>
      </c>
      <c r="FD280" t="inlineStr">
        <is>
          <t>18行 0列，源：19 备：116</t>
        </is>
      </c>
    </row>
    <row r="281">
      <c r="A281" t="inlineStr">
        <is>
          <t>info_varchar_dml_batch1_pk</t>
        </is>
      </c>
      <c r="K281" t="inlineStr">
        <is>
          <t>[0;34m info_varchar_dml_batch1_pk [0m源备字段数相同，源端字段：4 	备端字段4</t>
        </is>
      </c>
      <c r="W281" s="16">
        <f>HYPERLINK("#2026041723hbase1!BF2","NO 源备存在差异，共6个")</f>
        <v/>
      </c>
      <c r="X281">
        <f>A281</f>
        <v/>
      </c>
      <c r="BM281" t="inlineStr">
        <is>
          <t>33行 2列，源：9999-12-31 23:59:59.900000 备：1945-05-11 14:30:45.1</t>
        </is>
      </c>
      <c r="BR281" t="inlineStr">
        <is>
          <t>18行 3列，源：nan 备：0</t>
        </is>
      </c>
      <c r="CF281" t="inlineStr">
        <is>
          <t>31行 8列，源：1933-05-11 15:30:45.1234567 +01:00 备：2026-04-17 17:18:22.7549521 +08:00</t>
        </is>
      </c>
      <c r="CW281" t="inlineStr">
        <is>
          <t>17行 5列，源：None 备：</t>
        </is>
      </c>
      <c r="DJ281" t="inlineStr">
        <is>
          <t>16行 15列，源：nan 备：</t>
        </is>
      </c>
      <c r="DT281" t="inlineStr">
        <is>
          <t>40行 6列，源：None 备：12:00:00.12346</t>
        </is>
      </c>
      <c r="EF281" t="inlineStr">
        <is>
          <t>18行 1列，源：nan 备：0</t>
        </is>
      </c>
      <c r="EQ281" t="inlineStr">
        <is>
          <t>18行 1列，源：nan 备：</t>
        </is>
      </c>
      <c r="EZ281" t="inlineStr">
        <is>
          <t>18行 1列，源：nan 备：0</t>
        </is>
      </c>
      <c r="FD281" t="inlineStr">
        <is>
          <t>18行 1列，源：nan 备：</t>
        </is>
      </c>
    </row>
    <row r="282">
      <c r="B282" t="inlineStr">
        <is>
          <t>YES</t>
        </is>
      </c>
      <c r="C282" t="inlineStr">
        <is>
          <t>NULL</t>
        </is>
      </c>
      <c r="D282" t="inlineStr">
        <is>
          <t>NULL</t>
        </is>
      </c>
      <c r="E282" t="inlineStr">
        <is>
          <t>NULL</t>
        </is>
      </c>
      <c r="F282" t="inlineStr">
        <is>
          <t>NULL</t>
        </is>
      </c>
      <c r="G282" t="inlineStr">
        <is>
          <t>NULL</t>
        </is>
      </c>
      <c r="H282" t="inlineStr">
        <is>
          <t>NULL</t>
        </is>
      </c>
      <c r="I282" t="inlineStr">
        <is>
          <t>YES!PK__info_var__3213E83FCF95CDDA</t>
        </is>
      </c>
      <c r="J282" t="inlineStr">
        <is>
          <t>YES! 主键相关索引</t>
        </is>
      </c>
      <c r="K282" t="inlineStr">
        <is>
          <t xml:space="preserve"> NO!  	 id列源备映射错误，源端为int None位	期望更改为text	实际备端为int None位</t>
        </is>
      </c>
      <c r="BM282" t="inlineStr">
        <is>
          <t>33行 3列，源：9999-12-31 23:59:59.990000 备：1945-05-11 14:30:45.12</t>
        </is>
      </c>
      <c r="BR282" t="inlineStr">
        <is>
          <t>18行 4列，源：nan 备：0</t>
        </is>
      </c>
      <c r="CF282" t="inlineStr">
        <is>
          <t>32行 0列，源：78 备：24</t>
        </is>
      </c>
      <c r="CW282" t="inlineStr">
        <is>
          <t>17行 6列，源：None 备：</t>
        </is>
      </c>
      <c r="DJ282" t="inlineStr">
        <is>
          <t>16行 16列，源：nan 备：</t>
        </is>
      </c>
      <c r="DT282" t="inlineStr">
        <is>
          <t>40行 7列，源：00:00:01.123457 备：</t>
        </is>
      </c>
      <c r="EF282" t="inlineStr">
        <is>
          <t>18行 2列，源：nan 备：-32768</t>
        </is>
      </c>
      <c r="EQ282" t="inlineStr">
        <is>
          <t>18行 2列，源：nan 备：</t>
        </is>
      </c>
      <c r="EZ282" t="inlineStr">
        <is>
          <t>18行 2列，源：nan 备：-32768</t>
        </is>
      </c>
      <c r="FD282" t="inlineStr">
        <is>
          <t>18行 2列，源：nan 备：</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 xml:space="preserve"> NO!  	 c_varchar列源备映射错误，源端为varchar 1位	期望更改为text	实际备端为varchar 1位</t>
        </is>
      </c>
      <c r="BM283" t="inlineStr">
        <is>
          <t>33行 4列，源：9999-12-31 23:59:59.999000 备：1945-05-11 14:30:45.123</t>
        </is>
      </c>
      <c r="BR283" t="inlineStr">
        <is>
          <t>18行 5列，源：None 备：99999</t>
        </is>
      </c>
      <c r="CF283" t="inlineStr">
        <is>
          <t>32行 1列，源：2000-05-11 00:30:45 +09:00 备：0001-01-01 00:00:00 +00:00</t>
        </is>
      </c>
      <c r="CW283" t="inlineStr">
        <is>
          <t>17行 7列，源：None 备：</t>
        </is>
      </c>
      <c r="DJ283" t="inlineStr">
        <is>
          <t>16行 17列，源：None 备：</t>
        </is>
      </c>
      <c r="DT283" t="inlineStr">
        <is>
          <t>40行 8列，源：None 备：12:00:00.1234567</t>
        </is>
      </c>
      <c r="EF283" t="inlineStr">
        <is>
          <t>18行 3列，源：nan 备：-2147483648</t>
        </is>
      </c>
      <c r="EQ283" t="inlineStr">
        <is>
          <t>18行 3列，源：nan 备：</t>
        </is>
      </c>
      <c r="EZ283" t="inlineStr">
        <is>
          <t>18行 3列，源：nan 备：-2147483648</t>
        </is>
      </c>
      <c r="FD283" t="inlineStr">
        <is>
          <t>18行 3列，源：nan 备：</t>
        </is>
      </c>
    </row>
    <row r="284">
      <c r="B284" t="inlineStr">
        <is>
          <t>NULL</t>
        </is>
      </c>
      <c r="C284" t="inlineStr">
        <is>
          <t>NULL</t>
        </is>
      </c>
      <c r="D284" t="inlineStr">
        <is>
          <t>NULL</t>
        </is>
      </c>
      <c r="E284" t="inlineStr">
        <is>
          <t>NULL</t>
        </is>
      </c>
      <c r="F284" t="inlineStr">
        <is>
          <t>NULL</t>
        </is>
      </c>
      <c r="G284" t="inlineStr">
        <is>
          <t>NULL</t>
        </is>
      </c>
      <c r="H284" t="inlineStr">
        <is>
          <t>NULL</t>
        </is>
      </c>
      <c r="I284" t="inlineStr">
        <is>
          <t>NULL</t>
        </is>
      </c>
      <c r="J284" t="inlineStr">
        <is>
          <t>NULL</t>
        </is>
      </c>
      <c r="K284" t="inlineStr">
        <is>
          <t xml:space="preserve"> NO!  	 c_varchar20列源备映射错误，源端为varchar 20位	期望更改为text	实际备端为varchar 20位</t>
        </is>
      </c>
      <c r="BM284" t="inlineStr">
        <is>
          <t>33行 5列，源：9999-12-31 23:59:59.999900 备：1945-05-11 14:30:45.1235</t>
        </is>
      </c>
      <c r="BR284" t="inlineStr">
        <is>
          <t>18行 6列，源：None 备：</t>
        </is>
      </c>
      <c r="CF284" t="inlineStr">
        <is>
          <t>32行 2列，源：2000-05-11 00:30:45.1 +09:00 备：0001-01-01 00:00:00.0 +00:00</t>
        </is>
      </c>
      <c r="CW284" t="inlineStr">
        <is>
          <t>17行 8列，源：None 备：</t>
        </is>
      </c>
      <c r="DJ284" t="inlineStr">
        <is>
          <t>16行 18列，源：None 备：</t>
        </is>
      </c>
      <c r="DT284" t="inlineStr">
        <is>
          <t>41行 0列，源：86 备：85</t>
        </is>
      </c>
      <c r="EF284" t="inlineStr">
        <is>
          <t>18行 4列，源：nan 备：-9223372036854775808</t>
        </is>
      </c>
      <c r="EQ284" t="inlineStr">
        <is>
          <t>18行 4列，源：nan 备：</t>
        </is>
      </c>
      <c r="EZ284" t="inlineStr">
        <is>
          <t>18行 4列，源：nan 备：-9223372036854775808</t>
        </is>
      </c>
      <c r="FD284" t="inlineStr">
        <is>
          <t>18行 4列，源：nan 备：</t>
        </is>
      </c>
    </row>
    <row r="285">
      <c r="B285" t="inlineStr">
        <is>
          <t>NULL</t>
        </is>
      </c>
      <c r="C285" t="inlineStr">
        <is>
          <t>NULL</t>
        </is>
      </c>
      <c r="D285" t="inlineStr">
        <is>
          <t>NULL</t>
        </is>
      </c>
      <c r="E285" t="inlineStr">
        <is>
          <t>NULL</t>
        </is>
      </c>
      <c r="F285" t="inlineStr">
        <is>
          <t>NULL</t>
        </is>
      </c>
      <c r="G285" t="inlineStr">
        <is>
          <t>NULL</t>
        </is>
      </c>
      <c r="H285" t="inlineStr">
        <is>
          <t>NULL</t>
        </is>
      </c>
      <c r="I285" t="inlineStr">
        <is>
          <t>NULL</t>
        </is>
      </c>
      <c r="J285" t="inlineStr">
        <is>
          <t>NULL</t>
        </is>
      </c>
      <c r="K285" t="inlineStr">
        <is>
          <t xml:space="preserve"> NO!  	 c_varchar7000列源备映射错误，源端为varchar 7000位	期望更改为text	实际备端为varchar 7000位</t>
        </is>
      </c>
      <c r="BM285" t="inlineStr">
        <is>
          <t>33行 6列，源：9999-12-31 23:59:59.999990 备：1945-05-11 14:30:45.12346</t>
        </is>
      </c>
      <c r="BR285" t="inlineStr">
        <is>
          <t>18行 7列，源：None 备：</t>
        </is>
      </c>
      <c r="CF285" t="inlineStr">
        <is>
          <t>32行 3列，源：2000-05-11 00:30:45.12 +09:00 备：0001-01-01 00:00:00.00 +00:00</t>
        </is>
      </c>
      <c r="CW285" t="inlineStr">
        <is>
          <t>17行 9列，源：None 备：</t>
        </is>
      </c>
      <c r="DJ285" t="inlineStr">
        <is>
          <t>16行 19列，源：None 备：</t>
        </is>
      </c>
      <c r="DT285" t="inlineStr">
        <is>
          <t>41行 1列，源：12:00:00 备：00:00:01</t>
        </is>
      </c>
      <c r="EF285" t="inlineStr">
        <is>
          <t>18行 5列，源：None 备：</t>
        </is>
      </c>
      <c r="EQ285" t="inlineStr">
        <is>
          <t>18行 5列，源：None 备：</t>
        </is>
      </c>
      <c r="EZ285" t="inlineStr">
        <is>
          <t>18行 5列，源：None 备：</t>
        </is>
      </c>
      <c r="FD285" t="inlineStr">
        <is>
          <t>18行 5列，源：None 备：</t>
        </is>
      </c>
    </row>
    <row r="286">
      <c r="A286" t="inlineStr">
        <is>
          <t>info_geometry_dml_single_pk</t>
        </is>
      </c>
      <c r="K286" t="inlineStr">
        <is>
          <t>[0;34m info_geometry_dml_single_pk [0m源备字段数相同，源端字段：2 	备端字段2</t>
        </is>
      </c>
      <c r="W286" s="16">
        <f>HYPERLINK("#2026041723hbase1!BG2","NO 源备存在差异，共2个")</f>
        <v/>
      </c>
      <c r="X286">
        <f>A286</f>
        <v/>
      </c>
      <c r="BM286" t="inlineStr">
        <is>
          <t>33行 7列，源：9999-12-31 23:59:59.999999 备：1945-05-11 14:30:45.123457</t>
        </is>
      </c>
      <c r="BR286" t="inlineStr">
        <is>
          <t>18行 8列，源：None 备：</t>
        </is>
      </c>
      <c r="CF286" t="inlineStr">
        <is>
          <t>32行 4列，源：2000-05-11 00:30:45.123 +09:00 备：0001-01-01 00:00:00.000 +00:00</t>
        </is>
      </c>
      <c r="CW286" t="inlineStr">
        <is>
          <t>17行 10列，源：None 备：</t>
        </is>
      </c>
      <c r="DJ286" t="inlineStr">
        <is>
          <t>17行 0列，源：23 备：8</t>
        </is>
      </c>
      <c r="DT286" t="inlineStr">
        <is>
          <t>41行 2列，源：None 备：</t>
        </is>
      </c>
      <c r="EF286" t="inlineStr">
        <is>
          <t>18行 6列，源：None 备：</t>
        </is>
      </c>
      <c r="EQ286" t="inlineStr">
        <is>
          <t>18行 6列，源：None 备：</t>
        </is>
      </c>
      <c r="EZ286" t="inlineStr">
        <is>
          <t>18行 6列，源：None 备：</t>
        </is>
      </c>
      <c r="FD286" t="inlineStr">
        <is>
          <t>18行 6列，源：None 备：</t>
        </is>
      </c>
    </row>
    <row r="287">
      <c r="B287" t="inlineStr">
        <is>
          <t>YES</t>
        </is>
      </c>
      <c r="C287" t="inlineStr">
        <is>
          <t>NULL</t>
        </is>
      </c>
      <c r="D287" t="inlineStr">
        <is>
          <t>NULL</t>
        </is>
      </c>
      <c r="E287" t="inlineStr">
        <is>
          <t>NULL</t>
        </is>
      </c>
      <c r="F287" t="inlineStr">
        <is>
          <t>NULL</t>
        </is>
      </c>
      <c r="G287" t="inlineStr">
        <is>
          <t>NULL</t>
        </is>
      </c>
      <c r="H287" t="inlineStr">
        <is>
          <t>NULL</t>
        </is>
      </c>
      <c r="I287" t="inlineStr">
        <is>
          <t>YES!PK__info_geo__3213E83F16C71C15</t>
        </is>
      </c>
      <c r="J287" t="inlineStr">
        <is>
          <t>YES! 主键相关索引</t>
        </is>
      </c>
      <c r="K287" t="inlineStr">
        <is>
          <t xml:space="preserve"> NO!  	 id列源备映射错误，源端为int None位	期望更改为text	实际备端为int None位</t>
        </is>
      </c>
      <c r="BM287" t="inlineStr">
        <is>
          <t>33行 8列，源：9999-12-31 23:59:59.999999 备：1945-05-11 14:30:45.1234567</t>
        </is>
      </c>
      <c r="BR287" t="inlineStr">
        <is>
          <t>18行 9列，源：None 备：-11111.3400</t>
        </is>
      </c>
      <c r="CF287" t="inlineStr">
        <is>
          <t>32行 5列，源：2000-05-11 00:30:45.1235 +09:00 备：0001-01-01 00:00:00.0000 +00:00</t>
        </is>
      </c>
      <c r="CW287" t="inlineStr">
        <is>
          <t>17行 11列，源：None 备：</t>
        </is>
      </c>
      <c r="DJ287" t="inlineStr">
        <is>
          <t>17行 1列，源：nan 备：</t>
        </is>
      </c>
      <c r="DT287" t="inlineStr">
        <is>
          <t>41行 3列，源：12:00:00.120000 备：00:00:01.12</t>
        </is>
      </c>
      <c r="EF287" t="inlineStr">
        <is>
          <t>18行 7列，源：None 备：</t>
        </is>
      </c>
      <c r="EQ287" t="inlineStr">
        <is>
          <t>18行 7列，源：None 备：</t>
        </is>
      </c>
      <c r="EZ287" t="inlineStr">
        <is>
          <t>18行 7列，源：None 备：</t>
        </is>
      </c>
      <c r="FD287" t="inlineStr">
        <is>
          <t>18行 7列，源：None 备：</t>
        </is>
      </c>
    </row>
    <row r="288">
      <c r="B288" t="inlineStr">
        <is>
          <t>NULL</t>
        </is>
      </c>
      <c r="C288" t="inlineStr">
        <is>
          <t>NULL</t>
        </is>
      </c>
      <c r="D288" t="inlineStr">
        <is>
          <t>NULL</t>
        </is>
      </c>
      <c r="E288" t="inlineStr">
        <is>
          <t>NULL</t>
        </is>
      </c>
      <c r="F288" t="inlineStr">
        <is>
          <t>NULL</t>
        </is>
      </c>
      <c r="G288" t="inlineStr">
        <is>
          <t>NULL</t>
        </is>
      </c>
      <c r="H288" t="inlineStr">
        <is>
          <t>NULL</t>
        </is>
      </c>
      <c r="I288" t="inlineStr">
        <is>
          <t>NULL</t>
        </is>
      </c>
      <c r="J288" t="inlineStr">
        <is>
          <t>NULL</t>
        </is>
      </c>
      <c r="K288" t="inlineStr">
        <is>
          <t xml:space="preserve"> NO!  	 c_geometry列源备映射错误，源端为geometry -1位	期望更改为text	实际备端为geometry -1位</t>
        </is>
      </c>
      <c r="BM288" t="inlineStr">
        <is>
          <t>34行 0列，源：377 备：77</t>
        </is>
      </c>
      <c r="BR288" t="inlineStr">
        <is>
          <t>18行 10列，源：None 备：</t>
        </is>
      </c>
      <c r="CF288" t="inlineStr">
        <is>
          <t>32行 6列，源：2000-05-11 00:30:45.12346 +09:00 备：0001-01-01 00:00:00.00000 +00:00</t>
        </is>
      </c>
      <c r="CW288" t="inlineStr">
        <is>
          <t>17行 12列，源：None 备：</t>
        </is>
      </c>
      <c r="DJ288" t="inlineStr">
        <is>
          <t>17行 2列，源：nan 备：</t>
        </is>
      </c>
      <c r="DT288" t="inlineStr">
        <is>
          <t>41行 4列，源：None 备：</t>
        </is>
      </c>
      <c r="EF288" t="inlineStr">
        <is>
          <t>18行 8列，源：None 备：</t>
        </is>
      </c>
      <c r="EQ288" t="inlineStr">
        <is>
          <t>18行 8列，源：None 备：</t>
        </is>
      </c>
      <c r="EZ288" t="inlineStr">
        <is>
          <t>18行 8列，源：None 备：</t>
        </is>
      </c>
      <c r="FD288" t="inlineStr">
        <is>
          <t>18行 8列，源：None 备：</t>
        </is>
      </c>
    </row>
    <row r="289">
      <c r="A289" t="inlineStr">
        <is>
          <t>info_datetime_dml_batch1_pk_drp1</t>
        </is>
      </c>
      <c r="K289" t="inlineStr">
        <is>
          <t>[0;34m info_datetime_dml_batch1_pk_drp1 [0m源备字段数相同，源端字段：2 	备端字段2</t>
        </is>
      </c>
      <c r="W289" t="inlineStr">
        <is>
          <t>YES 源备无差异</t>
        </is>
      </c>
      <c r="X289">
        <f>A289</f>
        <v/>
      </c>
      <c r="BM289" t="inlineStr">
        <is>
          <t>34行 2列，源：2065-05-11 14:30:45.100000 备：2065-05-11 14:30:45.1</t>
        </is>
      </c>
      <c r="BR289" t="inlineStr">
        <is>
          <t>18行 11列，源：None 备：</t>
        </is>
      </c>
      <c r="CF289" t="inlineStr">
        <is>
          <t>32行 7列，源：2000-05-11 00:30:45.123457 +09:00 备：0001-01-01 00:00:00.000000 +00:00</t>
        </is>
      </c>
      <c r="CW289" t="inlineStr">
        <is>
          <t>17行 13列，源：None 备：</t>
        </is>
      </c>
      <c r="DJ289" t="inlineStr">
        <is>
          <t>17行 3列，源：nan 备：</t>
        </is>
      </c>
      <c r="DT289" t="inlineStr">
        <is>
          <t>41行 5列，源：12:00:00.123500 备：00:00:01.1235</t>
        </is>
      </c>
      <c r="EF289" t="inlineStr">
        <is>
          <t>18行 9列，源：None 备：</t>
        </is>
      </c>
      <c r="EQ289" t="inlineStr">
        <is>
          <t>18行 9列，源：None 备：</t>
        </is>
      </c>
      <c r="EZ289" t="inlineStr">
        <is>
          <t>18行 9列，源：None 备：</t>
        </is>
      </c>
      <c r="FD289" t="inlineStr">
        <is>
          <t>18行 9列，源：None 备：</t>
        </is>
      </c>
    </row>
    <row r="290">
      <c r="B290" t="inlineStr">
        <is>
          <t>YES</t>
        </is>
      </c>
      <c r="C290" t="inlineStr">
        <is>
          <t>NULL</t>
        </is>
      </c>
      <c r="D290" t="inlineStr">
        <is>
          <t>NULL</t>
        </is>
      </c>
      <c r="E290" t="inlineStr">
        <is>
          <t>NULL</t>
        </is>
      </c>
      <c r="F290" t="inlineStr">
        <is>
          <t>NULL</t>
        </is>
      </c>
      <c r="G290" t="inlineStr">
        <is>
          <t>NULL</t>
        </is>
      </c>
      <c r="H290" t="inlineStr">
        <is>
          <t>NULL</t>
        </is>
      </c>
      <c r="I290" t="inlineStr">
        <is>
          <t>YES!PK__info_dat__3213E83FFEC2FB48</t>
        </is>
      </c>
      <c r="J290" t="inlineStr">
        <is>
          <t>YES! 主键相关索引</t>
        </is>
      </c>
      <c r="K290" t="inlineStr">
        <is>
          <t xml:space="preserve"> NO!  	 id列源备映射错误，源端为int None位	期望更改为text	实际备端为int None位</t>
        </is>
      </c>
      <c r="BM290" t="inlineStr">
        <is>
          <t>34行 3列，源：2065-05-11 14:30:45.120000 备：2065-05-11 14:30:45.12</t>
        </is>
      </c>
      <c r="BR290" t="inlineStr">
        <is>
          <t>18行 12列，源：None 备：</t>
        </is>
      </c>
      <c r="CF290" t="inlineStr">
        <is>
          <t>32行 8列，源：2000-05-11 00:30:45.1234567 +09:00 备：0001-01-01 00:00:00.0000000 +00:00</t>
        </is>
      </c>
      <c r="CW290" t="inlineStr">
        <is>
          <t>17行 14列，源：None 备：</t>
        </is>
      </c>
      <c r="DJ290" t="inlineStr">
        <is>
          <t>17行 4列，源：-223456789012.0 备：</t>
        </is>
      </c>
      <c r="DT290" t="inlineStr">
        <is>
          <t>41行 6列，源：None 备：</t>
        </is>
      </c>
      <c r="EF290" t="inlineStr">
        <is>
          <t>18行 10列，源：None 备：</t>
        </is>
      </c>
      <c r="EQ290" t="inlineStr">
        <is>
          <t>18行 10列，源：None 备：</t>
        </is>
      </c>
      <c r="EZ290" t="inlineStr">
        <is>
          <t>18行 10列，源：None 备：</t>
        </is>
      </c>
      <c r="FD290" t="inlineStr">
        <is>
          <t>18行 10列，源：None 备：</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 xml:space="preserve"> NO!  	 c_datetime列源备映射错误，源端为datetime None位	期望更改为text	实际备端为datetime None位</t>
        </is>
      </c>
      <c r="BM291" t="inlineStr">
        <is>
          <t>34行 4列，源：2065-05-11 14:30:45.123000 备：2065-05-11 14:30:45.123</t>
        </is>
      </c>
      <c r="BR291" t="inlineStr">
        <is>
          <t>18行 13列，源：None 备：</t>
        </is>
      </c>
      <c r="CF291" t="inlineStr">
        <is>
          <t>33行 0列，源：79 备：25</t>
        </is>
      </c>
      <c r="CW291" t="inlineStr">
        <is>
          <t>17行 15列，源：nan 备：</t>
        </is>
      </c>
      <c r="DJ291" t="inlineStr">
        <is>
          <t>17行 5列，源：None 备：</t>
        </is>
      </c>
      <c r="DT291" t="inlineStr">
        <is>
          <t>41行 7列，源：12:00:00.123457 备：00:00:01.123457</t>
        </is>
      </c>
      <c r="EF291" t="inlineStr">
        <is>
          <t>18行 11列，源：None 备：</t>
        </is>
      </c>
      <c r="EQ291" t="inlineStr">
        <is>
          <t>18行 11列，源：None 备：</t>
        </is>
      </c>
      <c r="EZ291" t="inlineStr">
        <is>
          <t>18行 11列，源：None 备：</t>
        </is>
      </c>
      <c r="FD291" t="inlineStr">
        <is>
          <t>18行 11列，源：None 备：</t>
        </is>
      </c>
    </row>
    <row r="292">
      <c r="K292" t="inlineStr">
        <is>
          <t>~ 空表</t>
        </is>
      </c>
      <c r="BM292" t="inlineStr">
        <is>
          <t>34行 5列，源：2065-05-11 14:30:45.123500 备：2065-05-11 14:30:45.1235</t>
        </is>
      </c>
      <c r="BR292" t="inlineStr">
        <is>
          <t>18行 14列，源：None 备：</t>
        </is>
      </c>
      <c r="CF292" t="inlineStr">
        <is>
          <t>33行 1列，源：1999-05-16 01:30:45 +10:15 备：9999-12-31 23:59:59 +00:00</t>
        </is>
      </c>
      <c r="CW292" t="inlineStr">
        <is>
          <t>17行 16列，源：nan 备：</t>
        </is>
      </c>
      <c r="DJ292" t="inlineStr">
        <is>
          <t>17行 6列，源：None 备：</t>
        </is>
      </c>
      <c r="DT292" t="inlineStr">
        <is>
          <t>41行 8列，源：None 备：</t>
        </is>
      </c>
      <c r="EF292" t="inlineStr">
        <is>
          <t>18行 12列，源：None 备：</t>
        </is>
      </c>
      <c r="EQ292" t="inlineStr">
        <is>
          <t>18行 12列，源：None 备：</t>
        </is>
      </c>
      <c r="EZ292" t="inlineStr">
        <is>
          <t>18行 12列，源：None 备：</t>
        </is>
      </c>
      <c r="FD292" t="inlineStr">
        <is>
          <t>18行 12列，源：None 备：</t>
        </is>
      </c>
    </row>
    <row r="293">
      <c r="A293" t="inlineStr">
        <is>
          <t>info_nchar_dml_batch1_pk_irp1</t>
        </is>
      </c>
      <c r="K293" t="inlineStr">
        <is>
          <t>[0;34m info_nchar_dml_batch1_pk_irp1 [0m源备字段数相同，源端字段：4 	备端字段4</t>
        </is>
      </c>
      <c r="W293" s="16">
        <f>HYPERLINK("#2026041723hbase1!BH2","NO 源备存在差异，共108个")</f>
        <v/>
      </c>
      <c r="X293">
        <f>A293</f>
        <v/>
      </c>
      <c r="BM293" t="inlineStr">
        <is>
          <t>34行 6列，源：2065-05-11 14:30:45.123460 备：2065-05-11 14:30:45.12346</t>
        </is>
      </c>
      <c r="BR293" t="inlineStr">
        <is>
          <t>18行 15列，源：-3.402823466e+38 备：123.4567890000000</t>
        </is>
      </c>
      <c r="CF293" t="inlineStr">
        <is>
          <t>33行 2列，源：1999-05-16 01:30:45.1 +10:15 备：9999-12-31 23:59:59.9 +00:00</t>
        </is>
      </c>
      <c r="CW293" t="inlineStr">
        <is>
          <t>17行 19列，源：None 备：</t>
        </is>
      </c>
      <c r="DJ293" t="inlineStr">
        <is>
          <t>17行 7列，源：None 备：</t>
        </is>
      </c>
      <c r="DT293" t="inlineStr">
        <is>
          <t>42行 0列，源：129 备：86</t>
        </is>
      </c>
      <c r="EF293" t="inlineStr">
        <is>
          <t>18行 13列，源：None 备：</t>
        </is>
      </c>
      <c r="EQ293" t="inlineStr">
        <is>
          <t>18行 13列，源：None 备：</t>
        </is>
      </c>
      <c r="EZ293" t="inlineStr">
        <is>
          <t>18行 13列，源：None 备：</t>
        </is>
      </c>
      <c r="FD293" t="inlineStr">
        <is>
          <t>18行 13列，源：None 备：</t>
        </is>
      </c>
    </row>
    <row r="294">
      <c r="B294" t="inlineStr">
        <is>
          <t>YES</t>
        </is>
      </c>
      <c r="C294" t="inlineStr">
        <is>
          <t>NULL</t>
        </is>
      </c>
      <c r="D294" t="inlineStr">
        <is>
          <t>NULL</t>
        </is>
      </c>
      <c r="E294" t="inlineStr">
        <is>
          <t>NULL</t>
        </is>
      </c>
      <c r="F294" t="inlineStr">
        <is>
          <t>NULL</t>
        </is>
      </c>
      <c r="G294" t="inlineStr">
        <is>
          <t>NULL</t>
        </is>
      </c>
      <c r="H294" t="inlineStr">
        <is>
          <t>NULL</t>
        </is>
      </c>
      <c r="I294" t="inlineStr">
        <is>
          <t>YES!PK__info_nch__3213E83FF431AA93</t>
        </is>
      </c>
      <c r="J294" t="inlineStr">
        <is>
          <t>YES! 主键相关索引</t>
        </is>
      </c>
      <c r="K294" t="inlineStr">
        <is>
          <t xml:space="preserve"> NO!  	 id列源备映射错误，源端为int None位	期望更改为text	实际备端为int None位</t>
        </is>
      </c>
      <c r="BR294" t="inlineStr">
        <is>
          <t>18行 16列，源：-3.4028230607370965e+38 备：</t>
        </is>
      </c>
      <c r="CF294" t="inlineStr">
        <is>
          <t>33行 3列，源：1999-05-16 01:30:45.12 +10:15 备：9999-12-31 23:59:59.99 +00:00</t>
        </is>
      </c>
      <c r="CW294" t="inlineStr">
        <is>
          <t>18行 0列，源：19 备：5</t>
        </is>
      </c>
      <c r="DJ294" t="inlineStr">
        <is>
          <t>17行 8列，源：None 备：0.0000000001</t>
        </is>
      </c>
      <c r="DT294" t="inlineStr">
        <is>
          <t>42行 1列，源：12:30:45 备：12:00:00</t>
        </is>
      </c>
      <c r="EF294" t="inlineStr">
        <is>
          <t>18行 14列，源：None 备：</t>
        </is>
      </c>
      <c r="EQ294" t="inlineStr">
        <is>
          <t>18行 14列，源：None 备：</t>
        </is>
      </c>
      <c r="EZ294" t="inlineStr">
        <is>
          <t>18行 14列，源：None 备：</t>
        </is>
      </c>
      <c r="FD294" t="inlineStr">
        <is>
          <t>18行 14列，源：None 备：</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 xml:space="preserve"> NO!  	 c_nchar列源备映射错误，源端为nchar 2位	期望更改为text	实际备端为nchar 2位</t>
        </is>
      </c>
      <c r="BR295" t="inlineStr">
        <is>
          <t>18行 19列，源：False 备：1</t>
        </is>
      </c>
      <c r="CF295" t="inlineStr">
        <is>
          <t>33行 4列，源：1999-05-16 01:30:45.123 +10:15 备：9999-12-31 23:59:59.999 +00:00</t>
        </is>
      </c>
      <c r="CW295" t="inlineStr">
        <is>
          <t>18行 1列，源：nan 备：123</t>
        </is>
      </c>
      <c r="DJ295" t="inlineStr">
        <is>
          <t>17行 9列，源：None 备：</t>
        </is>
      </c>
      <c r="DT295" t="inlineStr">
        <is>
          <t>42行 2列，源：12:30:45.100000 备：</t>
        </is>
      </c>
      <c r="EF295" t="inlineStr">
        <is>
          <t>18行 15列，源：3.402823466e+38 备：</t>
        </is>
      </c>
      <c r="EQ295" t="inlineStr">
        <is>
          <t>18行 15列，源：3.402823466e+38 备：</t>
        </is>
      </c>
      <c r="EZ295" t="inlineStr">
        <is>
          <t>18行 15列，源：3.402823466e+38 备：</t>
        </is>
      </c>
      <c r="FD295" t="inlineStr">
        <is>
          <t>18行 15列，源：3.402823466e+38 备：</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 xml:space="preserve"> NO!  	 c_nchar20列源备映射错误，源端为nchar 40位	期望更改为text	实际备端为nchar 40位</t>
        </is>
      </c>
      <c r="CF296" t="inlineStr">
        <is>
          <t>33行 5列，源：1999-05-16 01:30:45.1235 +10:15 备：9999-12-31 23:59:59.9999 +00:00</t>
        </is>
      </c>
      <c r="CW296" t="inlineStr">
        <is>
          <t>18行 2列，源：nan 备：12345</t>
        </is>
      </c>
      <c r="DJ296" t="inlineStr">
        <is>
          <t>17行 10列，源：None 备：</t>
        </is>
      </c>
      <c r="DT296" t="inlineStr">
        <is>
          <t>42行 3列，源：12:30:45.120000 备：12:00:00.12</t>
        </is>
      </c>
      <c r="EF296" t="inlineStr">
        <is>
          <t>18行 16列，源：3.4028230607370965e+38 备：</t>
        </is>
      </c>
      <c r="EQ296" t="inlineStr">
        <is>
          <t>18行 16列，源：3.4028230607370965e+38 备：</t>
        </is>
      </c>
      <c r="EZ296" t="inlineStr">
        <is>
          <t>18行 16列，源：3.4028230607370965e+38 备：</t>
        </is>
      </c>
      <c r="FD296" t="inlineStr">
        <is>
          <t>18行 16列，源：3.4028230607370965e+38 备：</t>
        </is>
      </c>
    </row>
    <row r="297">
      <c r="B297" t="inlineStr">
        <is>
          <t>NULL</t>
        </is>
      </c>
      <c r="C297" t="inlineStr">
        <is>
          <t>NULL</t>
        </is>
      </c>
      <c r="D297" t="inlineStr">
        <is>
          <t>NULL</t>
        </is>
      </c>
      <c r="E297" t="inlineStr">
        <is>
          <t>NULL</t>
        </is>
      </c>
      <c r="F297" t="inlineStr">
        <is>
          <t>NULL</t>
        </is>
      </c>
      <c r="G297" t="inlineStr">
        <is>
          <t>NULL</t>
        </is>
      </c>
      <c r="H297" t="inlineStr">
        <is>
          <t>NULL</t>
        </is>
      </c>
      <c r="I297" t="inlineStr">
        <is>
          <t>NULL</t>
        </is>
      </c>
      <c r="J297" t="inlineStr">
        <is>
          <t>NULL</t>
        </is>
      </c>
      <c r="K297" t="inlineStr">
        <is>
          <t xml:space="preserve"> NO!  	 c_nchar4000列源备映射错误，源端为nchar 8000位	期望更改为text	实际备端为nchar 8000位</t>
        </is>
      </c>
      <c r="CF297" t="inlineStr">
        <is>
          <t>33行 6列，源：1999-05-16 01:30:45.12346 +10:15 备：9999-12-31 23:59:59.99999 +00:00</t>
        </is>
      </c>
      <c r="CW297" t="inlineStr">
        <is>
          <t>18行 3列，源：nan 备：1234567890</t>
        </is>
      </c>
      <c r="DJ297" t="inlineStr">
        <is>
          <t>17行 11列，源：None 备：</t>
        </is>
      </c>
      <c r="DT297" t="inlineStr">
        <is>
          <t>42行 4列，源：12:30:45.123000 备：</t>
        </is>
      </c>
      <c r="EF297" t="inlineStr">
        <is>
          <t>18行 19列，源：True 备：</t>
        </is>
      </c>
      <c r="EQ297" t="inlineStr">
        <is>
          <t>18行 19列，源：True 备：</t>
        </is>
      </c>
      <c r="EZ297" t="inlineStr">
        <is>
          <t>18行 19列，源：True 备：</t>
        </is>
      </c>
      <c r="FD297" t="inlineStr">
        <is>
          <t>18行 19列，源：True 备：</t>
        </is>
      </c>
    </row>
    <row r="298">
      <c r="A298" t="inlineStr">
        <is>
          <t>info_datetime_dml_batch1_pk_drp2</t>
        </is>
      </c>
      <c r="K298" t="inlineStr">
        <is>
          <t>[0;34m info_datetime_dml_batch1_pk_drp2 [0m源备字段数相同，源端字段：2 	备端字段2</t>
        </is>
      </c>
      <c r="W298" s="16">
        <f>HYPERLINK("#2026041723hbase1!BI2","NO 源备存在差异，共12个")</f>
        <v/>
      </c>
      <c r="X298">
        <f>A298</f>
        <v/>
      </c>
      <c r="CF298" t="inlineStr">
        <is>
          <t>33行 7列，源：1999-05-16 01:30:45.123457 +10:15 备：9999-12-31 23:59:59.999999 +00:00</t>
        </is>
      </c>
      <c r="CW298" t="inlineStr">
        <is>
          <t>18行 4列，源：nan 备：1234567890123456</t>
        </is>
      </c>
      <c r="DJ298" t="inlineStr">
        <is>
          <t>17行 12列，源：None 备：</t>
        </is>
      </c>
      <c r="DT298" t="inlineStr">
        <is>
          <t>42行 5列，源：12:30:45.123500 备：12:00:00.1235</t>
        </is>
      </c>
      <c r="EF298" t="inlineStr">
        <is>
          <t>19行 0列，源：20 备：9</t>
        </is>
      </c>
      <c r="EQ298" t="inlineStr">
        <is>
          <t>19行 0列，源：20 备：117</t>
        </is>
      </c>
      <c r="EZ298" t="inlineStr">
        <is>
          <t>19行 0列，源：20 备：9</t>
        </is>
      </c>
      <c r="FD298" t="inlineStr">
        <is>
          <t>19行 0列，源：20 备：117</t>
        </is>
      </c>
    </row>
    <row r="299">
      <c r="B299" t="inlineStr">
        <is>
          <t>YES</t>
        </is>
      </c>
      <c r="C299" t="inlineStr">
        <is>
          <t>NULL</t>
        </is>
      </c>
      <c r="D299" t="inlineStr">
        <is>
          <t>NULL</t>
        </is>
      </c>
      <c r="E299" t="inlineStr">
        <is>
          <t>NULL</t>
        </is>
      </c>
      <c r="F299" t="inlineStr">
        <is>
          <t>NULL</t>
        </is>
      </c>
      <c r="G299" t="inlineStr">
        <is>
          <t>NULL</t>
        </is>
      </c>
      <c r="H299" t="inlineStr">
        <is>
          <t>NULL</t>
        </is>
      </c>
      <c r="I299" t="inlineStr">
        <is>
          <t>YES!PK__info_dat__3213E83FD636B077</t>
        </is>
      </c>
      <c r="J299" t="inlineStr">
        <is>
          <t>YES! 主键相关索引</t>
        </is>
      </c>
      <c r="K299" t="inlineStr">
        <is>
          <t xml:space="preserve"> NO!  	 id列源备映射错误，源端为int None位	期望更改为text	实际备端为int None位</t>
        </is>
      </c>
      <c r="CF299" t="inlineStr">
        <is>
          <t>33行 8列，源：1999-05-16 01:30:45.1234567 +10:15 备：9999-12-31 23:59:59.9999999 +00:00</t>
        </is>
      </c>
      <c r="CW299" t="inlineStr">
        <is>
          <t>18行 5列，源：None 备：123456789123456789</t>
        </is>
      </c>
      <c r="DJ299" t="inlineStr">
        <is>
          <t>17行 13列，源：None 备：</t>
        </is>
      </c>
      <c r="DT299" t="inlineStr">
        <is>
          <t>42行 6列，源：12:30:45.123450 备：</t>
        </is>
      </c>
      <c r="EF299" t="inlineStr">
        <is>
          <t>19行 1列，源：nan 备：42</t>
        </is>
      </c>
      <c r="EQ299" t="inlineStr">
        <is>
          <t>19行 1列，源：nan 备：</t>
        </is>
      </c>
      <c r="EZ299" t="inlineStr">
        <is>
          <t>19行 1列，源：nan 备：42</t>
        </is>
      </c>
      <c r="FD299" t="inlineStr">
        <is>
          <t>19行 1列，源：nan 备：</t>
        </is>
      </c>
    </row>
    <row r="300">
      <c r="B300" t="inlineStr">
        <is>
          <t>NULL</t>
        </is>
      </c>
      <c r="C300" t="inlineStr">
        <is>
          <t>NULL</t>
        </is>
      </c>
      <c r="D300" t="inlineStr">
        <is>
          <t>NULL</t>
        </is>
      </c>
      <c r="E300" t="inlineStr">
        <is>
          <t>NULL</t>
        </is>
      </c>
      <c r="F300" t="inlineStr">
        <is>
          <t>NULL</t>
        </is>
      </c>
      <c r="G300" t="inlineStr">
        <is>
          <t>NULL</t>
        </is>
      </c>
      <c r="H300" t="inlineStr">
        <is>
          <t>NULL</t>
        </is>
      </c>
      <c r="I300" t="inlineStr">
        <is>
          <t>NULL</t>
        </is>
      </c>
      <c r="J300" t="inlineStr">
        <is>
          <t>NULL</t>
        </is>
      </c>
      <c r="K300" t="inlineStr">
        <is>
          <t xml:space="preserve"> NO!  	 c_datetime列源备映射错误，源端为datetime None位	期望更改为text	实际备端为datetime None位</t>
        </is>
      </c>
      <c r="CF300" t="inlineStr">
        <is>
          <t>34行 0列，源：80 备：26</t>
        </is>
      </c>
      <c r="CW300" t="inlineStr">
        <is>
          <t>18行 6列，源：None 备：-1234567890123456789012345</t>
        </is>
      </c>
      <c r="DJ300" t="inlineStr">
        <is>
          <t>17行 14列，源：None 备：</t>
        </is>
      </c>
      <c r="DT300" t="inlineStr">
        <is>
          <t>42行 7列，源：12:30:45.123450 备：12:00:00.123457</t>
        </is>
      </c>
      <c r="EF300" t="inlineStr">
        <is>
          <t>19行 2列，源：nan 备：12345</t>
        </is>
      </c>
      <c r="EQ300" t="inlineStr">
        <is>
          <t>19行 2列，源：nan 备：</t>
        </is>
      </c>
      <c r="EZ300" t="inlineStr">
        <is>
          <t>19行 2列，源：nan 备：12345</t>
        </is>
      </c>
      <c r="FD300" t="inlineStr">
        <is>
          <t>19行 2列，源：nan 备：</t>
        </is>
      </c>
    </row>
    <row r="301">
      <c r="A301" t="inlineStr">
        <is>
          <t>info_nvarchar_dml_batch1_pk</t>
        </is>
      </c>
      <c r="K301" t="inlineStr">
        <is>
          <t>[0;34m info_nvarchar_dml_batch1_pk [0m源备字段数相同，源端字段：4 	备端字段4</t>
        </is>
      </c>
      <c r="W301" t="inlineStr">
        <is>
          <t>YES 源备无差异</t>
        </is>
      </c>
      <c r="X301">
        <f>A301</f>
        <v/>
      </c>
      <c r="CF301" t="inlineStr">
        <is>
          <t>34行 1列，源：2013-03-12 02:00:00 -04:25 备：2063-05-11 10:30:45 -04:00</t>
        </is>
      </c>
      <c r="CW301" t="inlineStr">
        <is>
          <t>18行 7列，源：None 备：0.00000000000000000000000080000000000000</t>
        </is>
      </c>
      <c r="DJ301" t="inlineStr">
        <is>
          <t>17行 15列，源：nan 备：</t>
        </is>
      </c>
      <c r="DT301" t="inlineStr">
        <is>
          <t>42行 8列，源：12:30:45.123450 备：</t>
        </is>
      </c>
      <c r="EF301" t="inlineStr">
        <is>
          <t>19行 3列，源：nan 备：123456789</t>
        </is>
      </c>
      <c r="EQ301" t="inlineStr">
        <is>
          <t>19行 3列，源：nan 备：</t>
        </is>
      </c>
      <c r="EZ301" t="inlineStr">
        <is>
          <t>19行 3列，源：nan 备：123456789</t>
        </is>
      </c>
      <c r="FD301" t="inlineStr">
        <is>
          <t>19行 3列，源：nan 备：</t>
        </is>
      </c>
    </row>
    <row r="302">
      <c r="B302" t="inlineStr">
        <is>
          <t>YES</t>
        </is>
      </c>
      <c r="C302" t="inlineStr">
        <is>
          <t>NULL</t>
        </is>
      </c>
      <c r="D302" t="inlineStr">
        <is>
          <t>NULL</t>
        </is>
      </c>
      <c r="E302" t="inlineStr">
        <is>
          <t>NULL</t>
        </is>
      </c>
      <c r="F302" t="inlineStr">
        <is>
          <t>NULL</t>
        </is>
      </c>
      <c r="G302" t="inlineStr">
        <is>
          <t>NULL</t>
        </is>
      </c>
      <c r="H302" t="inlineStr">
        <is>
          <t>NULL</t>
        </is>
      </c>
      <c r="I302" t="inlineStr">
        <is>
          <t>YES!PK__info_nva__3213E83F7D35E066</t>
        </is>
      </c>
      <c r="J302" t="inlineStr">
        <is>
          <t>YES! 主键相关索引</t>
        </is>
      </c>
      <c r="K302" t="inlineStr">
        <is>
          <t xml:space="preserve"> NO!  	 id列源备映射错误，源端为int None位	期望更改为text	实际备端为int None位</t>
        </is>
      </c>
      <c r="CF302" t="inlineStr">
        <is>
          <t>34行 2列，源：2013-03-12 02:00:00.0 -04:25 备：2063-05-11 10:30:45.1 -04:00</t>
        </is>
      </c>
      <c r="CW302" t="inlineStr">
        <is>
          <t>18行 8列，源：None 备：1234567890123456789012345678.1234567890</t>
        </is>
      </c>
      <c r="DJ302" t="inlineStr">
        <is>
          <t>17行 16列，源：nan 备：</t>
        </is>
      </c>
      <c r="DT302" t="inlineStr">
        <is>
          <t>43行 0列，源：179 备：9</t>
        </is>
      </c>
      <c r="EF302" t="inlineStr">
        <is>
          <t>19行 4列，源：nan 备：123456789012345</t>
        </is>
      </c>
      <c r="EQ302" t="inlineStr">
        <is>
          <t>19行 4列，源：nan 备：</t>
        </is>
      </c>
      <c r="EZ302" t="inlineStr">
        <is>
          <t>19行 4列，源：nan 备：123456789012345</t>
        </is>
      </c>
      <c r="FD302" t="inlineStr">
        <is>
          <t>19行 4列，源：nan 备：</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 xml:space="preserve"> NO!  	 c_nvarchar列源备映射错误，源端为nvarchar 2位	期望更改为text	实际备端为nvarchar 2位</t>
        </is>
      </c>
      <c r="CF303" t="inlineStr">
        <is>
          <t>34行 3列，源：2013-03-12 02:00:00.00 -04:25 备：2063-05-11 10:30:45.12 -04:00</t>
        </is>
      </c>
      <c r="CW303" t="inlineStr">
        <is>
          <t>18行 9列，源：None 备：-123456789012.1234</t>
        </is>
      </c>
      <c r="DJ303" t="inlineStr">
        <is>
          <t>17行 17列，源：None 备：</t>
        </is>
      </c>
      <c r="EF303" t="inlineStr">
        <is>
          <t>19行 5列，源：None 备：</t>
        </is>
      </c>
      <c r="EQ303" t="inlineStr">
        <is>
          <t>19行 5列，源：None 备：</t>
        </is>
      </c>
      <c r="EZ303" t="inlineStr">
        <is>
          <t>19行 5列，源：None 备：</t>
        </is>
      </c>
      <c r="FD303" t="inlineStr">
        <is>
          <t>19行 5列，源：None 备：</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 xml:space="preserve"> NO!  	 c_nvarchar20列源备映射错误，源端为nvarchar 40位	期望更改为text	实际备端为nvarchar 40位</t>
        </is>
      </c>
      <c r="CF304" t="inlineStr">
        <is>
          <t>34行 4列，源：2013-03-12 02:00:00.000 -04:25 备：2063-05-11 10:30:45.123 -04:00</t>
        </is>
      </c>
      <c r="CW304" t="inlineStr">
        <is>
          <t>18行 10列，源：None 备：123456789123456789</t>
        </is>
      </c>
      <c r="DJ304" t="inlineStr">
        <is>
          <t>17行 18列，源：None 备：</t>
        </is>
      </c>
      <c r="EF304" t="inlineStr">
        <is>
          <t>19行 6列，源：None 备：</t>
        </is>
      </c>
      <c r="EQ304" t="inlineStr">
        <is>
          <t>19行 6列，源：None 备：</t>
        </is>
      </c>
      <c r="EZ304" t="inlineStr">
        <is>
          <t>19行 6列，源：None 备：</t>
        </is>
      </c>
      <c r="FD304" t="inlineStr">
        <is>
          <t>19行 6列，源：None 备：</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 xml:space="preserve"> NO!  	 c_nvarchar3500列源备映射错误，源端为nchar 7000位	期望更改为text	实际备端为nchar 7000位</t>
        </is>
      </c>
      <c r="CF305" t="inlineStr">
        <is>
          <t>34行 5列，源：2013-03-12 02:00:00.0000 -04:25 备：2063-05-11 10:30:45.1235 -04:00</t>
        </is>
      </c>
      <c r="CW305" t="inlineStr">
        <is>
          <t>18行 11列，源：None 备：-1234567890123456789012345</t>
        </is>
      </c>
      <c r="DJ305" t="inlineStr">
        <is>
          <t>17行 19列，源：None 备：</t>
        </is>
      </c>
      <c r="EF305" t="inlineStr">
        <is>
          <t>19行 7列，源：None 备：</t>
        </is>
      </c>
      <c r="EQ305" t="inlineStr">
        <is>
          <t>19行 7列，源：None 备：</t>
        </is>
      </c>
      <c r="EZ305" t="inlineStr">
        <is>
          <t>19行 7列，源：None 备：</t>
        </is>
      </c>
      <c r="FD305" t="inlineStr">
        <is>
          <t>19行 7列，源：None 备：</t>
        </is>
      </c>
    </row>
    <row r="306">
      <c r="A306" t="inlineStr">
        <is>
          <t>info_datetime_dml_batch1_pk</t>
        </is>
      </c>
      <c r="K306" t="inlineStr">
        <is>
          <t>[0;34m info_datetime_dml_batch1_pk [0m源备字段数相同，源端字段：2 	备端字段2</t>
        </is>
      </c>
      <c r="W306" s="16">
        <f>HYPERLINK("#2026041723hbase1!BJ2","NO 源备存在差异，共4个")</f>
        <v/>
      </c>
      <c r="X306">
        <f>A306</f>
        <v/>
      </c>
      <c r="CF306" t="inlineStr">
        <is>
          <t>34行 6列，源：2013-03-12 02:00:00.00000 -04:25 备：2063-05-11 10:30:45.12346 -04:00</t>
        </is>
      </c>
      <c r="CW306" t="inlineStr">
        <is>
          <t>18行 12列，源：None 备：0.00000000000000000000000080000000000000</t>
        </is>
      </c>
      <c r="DJ306" t="inlineStr">
        <is>
          <t>18行 0列，源：24 备：9</t>
        </is>
      </c>
      <c r="EF306" t="inlineStr">
        <is>
          <t>19行 8列，源：None 备：</t>
        </is>
      </c>
      <c r="EQ306" t="inlineStr">
        <is>
          <t>19行 8列，源：None 备：</t>
        </is>
      </c>
      <c r="EZ306" t="inlineStr">
        <is>
          <t>19行 8列，源：None 备：</t>
        </is>
      </c>
      <c r="FD306" t="inlineStr">
        <is>
          <t>19行 8列，源：None 备：</t>
        </is>
      </c>
    </row>
    <row r="307">
      <c r="B307" t="inlineStr">
        <is>
          <t>YES</t>
        </is>
      </c>
      <c r="C307" t="inlineStr">
        <is>
          <t>NULL</t>
        </is>
      </c>
      <c r="D307" t="inlineStr">
        <is>
          <t>NULL</t>
        </is>
      </c>
      <c r="E307" t="inlineStr">
        <is>
          <t>NULL</t>
        </is>
      </c>
      <c r="F307" t="inlineStr">
        <is>
          <t>NULL</t>
        </is>
      </c>
      <c r="G307" t="inlineStr">
        <is>
          <t>NULL</t>
        </is>
      </c>
      <c r="H307" t="inlineStr">
        <is>
          <t>NULL</t>
        </is>
      </c>
      <c r="I307" t="inlineStr">
        <is>
          <t>YES!PK__info_dat__3213E83F11968B32</t>
        </is>
      </c>
      <c r="J307" t="inlineStr">
        <is>
          <t>YES! 主键相关索引</t>
        </is>
      </c>
      <c r="K307" t="inlineStr">
        <is>
          <t xml:space="preserve"> NO!  	 id列源备映射错误，源端为int None位	期望更改为text	实际备端为int None位</t>
        </is>
      </c>
      <c r="CF307" t="inlineStr">
        <is>
          <t>34行 7列，源：2013-03-12 02:00:00.000000 -04:25 备：2063-05-11 10:30:45.123457 -04:00</t>
        </is>
      </c>
      <c r="CW307" t="inlineStr">
        <is>
          <t>18行 13列，源：None 备：1234567890123456789012345678.1234567890</t>
        </is>
      </c>
      <c r="DJ307" t="inlineStr">
        <is>
          <t>18行 1列，源：nan 备：</t>
        </is>
      </c>
      <c r="EF307" t="inlineStr">
        <is>
          <t>19行 9列，源：None 备：</t>
        </is>
      </c>
      <c r="EQ307" t="inlineStr">
        <is>
          <t>19行 9列，源：None 备：</t>
        </is>
      </c>
      <c r="EZ307" t="inlineStr">
        <is>
          <t>19行 9列，源：None 备：</t>
        </is>
      </c>
      <c r="FD307" t="inlineStr">
        <is>
          <t>19行 9列，源：None 备：</t>
        </is>
      </c>
    </row>
    <row r="308">
      <c r="B308" t="inlineStr">
        <is>
          <t>NULL</t>
        </is>
      </c>
      <c r="C308" t="inlineStr">
        <is>
          <t>NULL</t>
        </is>
      </c>
      <c r="D308" t="inlineStr">
        <is>
          <t>NULL</t>
        </is>
      </c>
      <c r="E308" t="inlineStr">
        <is>
          <t>NULL</t>
        </is>
      </c>
      <c r="F308" t="inlineStr">
        <is>
          <t>NULL</t>
        </is>
      </c>
      <c r="G308" t="inlineStr">
        <is>
          <t>NULL</t>
        </is>
      </c>
      <c r="H308" t="inlineStr">
        <is>
          <t>NULL</t>
        </is>
      </c>
      <c r="I308" t="inlineStr">
        <is>
          <t>NULL</t>
        </is>
      </c>
      <c r="J308" t="inlineStr">
        <is>
          <t>NULL</t>
        </is>
      </c>
      <c r="K308" t="inlineStr">
        <is>
          <t xml:space="preserve"> NO!  	 c_datetime列源备映射错误，源端为datetime None位	期望更改为text	实际备端为datetime None位</t>
        </is>
      </c>
      <c r="CF308" t="inlineStr">
        <is>
          <t>34行 8列，源：2013-03-12 02:00:00.0000000 -04:25 备：2063-05-11 10:30:45.1234567 -04:00</t>
        </is>
      </c>
      <c r="CW308" t="inlineStr">
        <is>
          <t>18行 14列，源：None 备：-123456789012.12</t>
        </is>
      </c>
      <c r="DJ308" t="inlineStr">
        <is>
          <t>18行 2列，源：nan 备：</t>
        </is>
      </c>
      <c r="EF308" t="inlineStr">
        <is>
          <t>19行 10列，源：None 备：</t>
        </is>
      </c>
      <c r="EQ308" t="inlineStr">
        <is>
          <t>19行 10列，源：None 备：</t>
        </is>
      </c>
      <c r="EZ308" t="inlineStr">
        <is>
          <t>19行 10列，源：None 备：</t>
        </is>
      </c>
      <c r="FD308" t="inlineStr">
        <is>
          <t>19行 10列，源：None 备：</t>
        </is>
      </c>
    </row>
    <row r="309">
      <c r="A309" t="inlineStr">
        <is>
          <t>info_char_dml_batch1_pk_irp2</t>
        </is>
      </c>
      <c r="K309" t="inlineStr">
        <is>
          <t>[0;34m info_char_dml_batch1_pk_irp2 [0m源备字段数相同，源端字段：4 	备端字段4</t>
        </is>
      </c>
      <c r="W309" t="inlineStr">
        <is>
          <t>YES 源备无差异</t>
        </is>
      </c>
      <c r="X309">
        <f>A309</f>
        <v/>
      </c>
      <c r="CF309" t="inlineStr">
        <is>
          <t>35行 0列，源：81 备：27</t>
        </is>
      </c>
      <c r="CW309" t="inlineStr">
        <is>
          <t>18行 15列，源：nan 备：0.0000000000000</t>
        </is>
      </c>
      <c r="DJ309" t="inlineStr">
        <is>
          <t>18行 3列，源：nan 备：</t>
        </is>
      </c>
      <c r="EF309" t="inlineStr">
        <is>
          <t>19行 11列，源：None 备：</t>
        </is>
      </c>
      <c r="EQ309" t="inlineStr">
        <is>
          <t>19行 11列，源：None 备：</t>
        </is>
      </c>
      <c r="EZ309" t="inlineStr">
        <is>
          <t>19行 11列，源：None 备：</t>
        </is>
      </c>
      <c r="FD309" t="inlineStr">
        <is>
          <t>19行 11列，源：None 备：</t>
        </is>
      </c>
    </row>
    <row r="310">
      <c r="B310" t="inlineStr">
        <is>
          <t>YES</t>
        </is>
      </c>
      <c r="C310" t="inlineStr">
        <is>
          <t>NULL</t>
        </is>
      </c>
      <c r="D310" t="inlineStr">
        <is>
          <t>NULL</t>
        </is>
      </c>
      <c r="E310" t="inlineStr">
        <is>
          <t>NULL</t>
        </is>
      </c>
      <c r="F310" t="inlineStr">
        <is>
          <t>NULL</t>
        </is>
      </c>
      <c r="G310" t="inlineStr">
        <is>
          <t>NULL</t>
        </is>
      </c>
      <c r="H310" t="inlineStr">
        <is>
          <t>NULL</t>
        </is>
      </c>
      <c r="I310" t="inlineStr">
        <is>
          <t>YES!PK__info_cha__3213E83F0503A303</t>
        </is>
      </c>
      <c r="J310" t="inlineStr">
        <is>
          <t>YES! 主键相关索引</t>
        </is>
      </c>
      <c r="K310" t="inlineStr">
        <is>
          <t xml:space="preserve"> NO!  	 id列源备映射错误，源端为int None位	期望更改为text	实际备端为int None位</t>
        </is>
      </c>
      <c r="CF310" t="inlineStr">
        <is>
          <t>35行 1列，源：2003-11-05 02:00:00 -05:10 备：1933-05-11 15:30:45 +01:00</t>
        </is>
      </c>
      <c r="CW310" t="inlineStr">
        <is>
          <t>18行 16列，源：nan 备：299792448.000000</t>
        </is>
      </c>
      <c r="DJ310" t="inlineStr">
        <is>
          <t>18行 4列，源：nan 备：</t>
        </is>
      </c>
      <c r="EF310" t="inlineStr">
        <is>
          <t>19行 12列，源：None 备：</t>
        </is>
      </c>
      <c r="EQ310" t="inlineStr">
        <is>
          <t>19行 12列，源：None 备：</t>
        </is>
      </c>
      <c r="EZ310" t="inlineStr">
        <is>
          <t>19行 12列，源：None 备：</t>
        </is>
      </c>
      <c r="FD310" t="inlineStr">
        <is>
          <t>19行 12列，源：None 备：</t>
        </is>
      </c>
    </row>
    <row r="311">
      <c r="B311" t="inlineStr">
        <is>
          <t>NULL</t>
        </is>
      </c>
      <c r="C311" t="inlineStr">
        <is>
          <t>NULL</t>
        </is>
      </c>
      <c r="D311" t="inlineStr">
        <is>
          <t>NULL</t>
        </is>
      </c>
      <c r="E311" t="inlineStr">
        <is>
          <t>NULL</t>
        </is>
      </c>
      <c r="F311" t="inlineStr">
        <is>
          <t>NULL</t>
        </is>
      </c>
      <c r="G311" t="inlineStr">
        <is>
          <t>NULL</t>
        </is>
      </c>
      <c r="H311" t="inlineStr">
        <is>
          <t>NULL</t>
        </is>
      </c>
      <c r="I311" t="inlineStr">
        <is>
          <t>NULL</t>
        </is>
      </c>
      <c r="J311" t="inlineStr">
        <is>
          <t>NULL</t>
        </is>
      </c>
      <c r="K311" t="inlineStr">
        <is>
          <t xml:space="preserve"> NO!  	 c_char列源备映射错误，源端为char 1位	期望更改为text	实际备端为char 1位</t>
        </is>
      </c>
      <c r="CF311" t="inlineStr">
        <is>
          <t>35行 2列，源：2003-11-05 02:00:00.0 -05:10 备：1933-05-11 15:30:45.1 +01:00</t>
        </is>
      </c>
      <c r="CW311" t="inlineStr">
        <is>
          <t>18行 19列，源：None 备：1</t>
        </is>
      </c>
      <c r="DJ311" t="inlineStr">
        <is>
          <t>18行 5列，源：None 备：</t>
        </is>
      </c>
      <c r="EF311" t="inlineStr">
        <is>
          <t>19行 13列，源：None 备：</t>
        </is>
      </c>
      <c r="EQ311" t="inlineStr">
        <is>
          <t>19行 13列，源：None 备：</t>
        </is>
      </c>
      <c r="EZ311" t="inlineStr">
        <is>
          <t>19行 13列，源：None 备：</t>
        </is>
      </c>
      <c r="FD311" t="inlineStr">
        <is>
          <t>19行 13列，源：None 备：</t>
        </is>
      </c>
    </row>
    <row r="312">
      <c r="B312" t="inlineStr">
        <is>
          <t>NULL</t>
        </is>
      </c>
      <c r="C312" t="inlineStr">
        <is>
          <t>NULL</t>
        </is>
      </c>
      <c r="D312" t="inlineStr">
        <is>
          <t>NULL</t>
        </is>
      </c>
      <c r="E312" t="inlineStr">
        <is>
          <t>NULL</t>
        </is>
      </c>
      <c r="F312" t="inlineStr">
        <is>
          <t>NULL</t>
        </is>
      </c>
      <c r="G312" t="inlineStr">
        <is>
          <t>NULL</t>
        </is>
      </c>
      <c r="H312" t="inlineStr">
        <is>
          <t>NULL</t>
        </is>
      </c>
      <c r="I312" t="inlineStr">
        <is>
          <t>NULL</t>
        </is>
      </c>
      <c r="J312" t="inlineStr">
        <is>
          <t>NULL</t>
        </is>
      </c>
      <c r="K312" t="inlineStr">
        <is>
          <t xml:space="preserve"> NO!  	 c_char20列源备映射错误，源端为char 20位	期望更改为text	实际备端为char 20位</t>
        </is>
      </c>
      <c r="CF312" t="inlineStr">
        <is>
          <t>35行 3列，源：2003-11-05 02:00:00.00 -05:10 备：1933-05-11 15:30:45.12 +01:00</t>
        </is>
      </c>
      <c r="CW312" t="inlineStr">
        <is>
          <t>19行 0列，源：20 备：6</t>
        </is>
      </c>
      <c r="DJ312" t="inlineStr">
        <is>
          <t>18行 6列，源：None 备：</t>
        </is>
      </c>
      <c r="EF312" t="inlineStr">
        <is>
          <t>19行 14列，源：None 备：</t>
        </is>
      </c>
      <c r="EQ312" t="inlineStr">
        <is>
          <t>19行 14列，源：None 备：</t>
        </is>
      </c>
      <c r="EZ312" t="inlineStr">
        <is>
          <t>19行 14列，源：None 备：</t>
        </is>
      </c>
      <c r="FD312" t="inlineStr">
        <is>
          <t>19行 14列，源：None 备：</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 xml:space="preserve"> NO!  	 c_char200列源备映射错误，源端为char 200位	期望更改为text	实际备端为char 200位</t>
        </is>
      </c>
      <c r="CF313" t="inlineStr">
        <is>
          <t>35行 4列，源：2003-11-05 02:00:00.000 -05:10 备：1933-05-11 15:30:45.123 +01:00</t>
        </is>
      </c>
      <c r="CW313" t="inlineStr">
        <is>
          <t>19行 1列，源：222.0 备：</t>
        </is>
      </c>
      <c r="DJ313" t="inlineStr">
        <is>
          <t>18行 7列，源：None 备：</t>
        </is>
      </c>
      <c r="EF313" t="inlineStr">
        <is>
          <t>19行 15列，源：-3.402823466e+38 备：</t>
        </is>
      </c>
      <c r="EQ313" t="inlineStr">
        <is>
          <t>19行 15列，源：-3.402823466e+38 备：</t>
        </is>
      </c>
      <c r="EZ313" t="inlineStr">
        <is>
          <t>19行 15列，源：-3.402823466e+38 备：</t>
        </is>
      </c>
      <c r="FD313" t="inlineStr">
        <is>
          <t>19行 15列，源：-3.402823466e+38 备：</t>
        </is>
      </c>
    </row>
    <row r="314">
      <c r="K314" t="inlineStr">
        <is>
          <t>~ 空表</t>
        </is>
      </c>
      <c r="CF314" t="inlineStr">
        <is>
          <t>35行 5列，源：2003-11-05 02:00:00.0000 -05:10 备：1933-05-11 15:30:45.1235 +01:00</t>
        </is>
      </c>
      <c r="CW314" t="inlineStr">
        <is>
          <t>19行 2列，源：nan 备：</t>
        </is>
      </c>
      <c r="DJ314" t="inlineStr">
        <is>
          <t>18行 8列，源：None 备：-0.0000000001</t>
        </is>
      </c>
      <c r="EF314" t="inlineStr">
        <is>
          <t>19行 16列，源：-3.4028230607370965e+38 备：</t>
        </is>
      </c>
      <c r="EQ314" t="inlineStr">
        <is>
          <t>19行 16列，源：-3.4028230607370965e+38 备：</t>
        </is>
      </c>
      <c r="EZ314" t="inlineStr">
        <is>
          <t>19行 16列，源：-3.4028230607370965e+38 备：</t>
        </is>
      </c>
      <c r="FD314" t="inlineStr">
        <is>
          <t>19行 16列，源：-3.4028230607370965e+38 备：</t>
        </is>
      </c>
    </row>
    <row r="315">
      <c r="A315" t="inlineStr">
        <is>
          <t>info_nchar_dml_single_pk</t>
        </is>
      </c>
      <c r="K315" t="inlineStr">
        <is>
          <t>[0;34m info_nchar_dml_single_pk [0m源备字段数相同，源端字段：4 	备端字段4</t>
        </is>
      </c>
      <c r="W315" t="inlineStr">
        <is>
          <t>YES 源备无差异</t>
        </is>
      </c>
      <c r="X315">
        <f>A315</f>
        <v/>
      </c>
      <c r="CF315" t="inlineStr">
        <is>
          <t>35行 6列，源：2003-11-05 02:00:00.00000 -05:10 备：1933-05-11 15:30:45.12346 +01:00</t>
        </is>
      </c>
      <c r="CW315" t="inlineStr">
        <is>
          <t>19行 3列，源：nan 备：</t>
        </is>
      </c>
      <c r="DJ315" t="inlineStr">
        <is>
          <t>18行 9列，源：None 备：</t>
        </is>
      </c>
      <c r="EF315" t="inlineStr">
        <is>
          <t>19行 19列，源：False 备：</t>
        </is>
      </c>
      <c r="EQ315" t="inlineStr">
        <is>
          <t>19行 19列，源：False 备：</t>
        </is>
      </c>
      <c r="EZ315" t="inlineStr">
        <is>
          <t>19行 19列，源：False 备：</t>
        </is>
      </c>
      <c r="FD315" t="inlineStr">
        <is>
          <t>19行 19列，源：False 备：</t>
        </is>
      </c>
    </row>
    <row r="316">
      <c r="B316" t="inlineStr">
        <is>
          <t>YES</t>
        </is>
      </c>
      <c r="C316" t="inlineStr">
        <is>
          <t>NULL</t>
        </is>
      </c>
      <c r="D316" t="inlineStr">
        <is>
          <t>NULL</t>
        </is>
      </c>
      <c r="E316" t="inlineStr">
        <is>
          <t>NULL</t>
        </is>
      </c>
      <c r="F316" t="inlineStr">
        <is>
          <t>NULL</t>
        </is>
      </c>
      <c r="G316" t="inlineStr">
        <is>
          <t>NULL</t>
        </is>
      </c>
      <c r="H316" t="inlineStr">
        <is>
          <t>NULL</t>
        </is>
      </c>
      <c r="I316" t="inlineStr">
        <is>
          <t>YES!PK__info_nch__3213E83FBBB178BC</t>
        </is>
      </c>
      <c r="J316" t="inlineStr">
        <is>
          <t>YES! 主键相关索引</t>
        </is>
      </c>
      <c r="K316" t="inlineStr">
        <is>
          <t xml:space="preserve"> NO!  	 id列源备映射错误，源端为int None位	期望更改为text	实际备端为int None位</t>
        </is>
      </c>
      <c r="CF316" t="inlineStr">
        <is>
          <t>35行 7列，源：2003-11-05 02:00:00.000000 -05:10 备：1933-05-11 15:30:45.123457 +01:00</t>
        </is>
      </c>
      <c r="CW316" t="inlineStr">
        <is>
          <t>19行 4列，源：nan 备：</t>
        </is>
      </c>
      <c r="DJ316" t="inlineStr">
        <is>
          <t>18行 10列，源：None 备：</t>
        </is>
      </c>
      <c r="EQ316" t="inlineStr">
        <is>
          <t>20行 0列，源：51 备：118</t>
        </is>
      </c>
      <c r="FD316" t="inlineStr">
        <is>
          <t>20行 0列，源：51 备：118</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 xml:space="preserve"> NO!  	 c_nchar列源备映射错误，源端为nchar 2位	期望更改为text	实际备端为nchar 2位</t>
        </is>
      </c>
      <c r="CF317" t="inlineStr">
        <is>
          <t>35行 8列，源：2003-11-05 02:00:00.0000000 -05:10 备：1933-05-11 15:30:45.1234567 +01:00</t>
        </is>
      </c>
      <c r="CW317" t="inlineStr">
        <is>
          <t>19行 5列，源：None 备：123456789012345678</t>
        </is>
      </c>
      <c r="DJ317" t="inlineStr">
        <is>
          <t>18行 11列，源：None 备：</t>
        </is>
      </c>
      <c r="EQ317" t="inlineStr">
        <is>
          <t>20行 1列，源：0.0 备：</t>
        </is>
      </c>
      <c r="FD317" t="inlineStr">
        <is>
          <t>20行 1列，源：0.0 备：</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 xml:space="preserve"> NO!  	 c_nchar20列源备映射错误，源端为nchar 40位	期望更改为text	实际备端为nchar 40位</t>
        </is>
      </c>
      <c r="CF318" t="inlineStr">
        <is>
          <t>36行 0列，源：82 备：273</t>
        </is>
      </c>
      <c r="CW318" t="inlineStr">
        <is>
          <t>19行 6列，源：None 备：</t>
        </is>
      </c>
      <c r="DJ318" t="inlineStr">
        <is>
          <t>18行 12列，源：None 备：</t>
        </is>
      </c>
      <c r="EQ318" t="inlineStr">
        <is>
          <t>20行 2列，源：-32768.0 备：</t>
        </is>
      </c>
      <c r="FD318" t="inlineStr">
        <is>
          <t>20行 2列，源：-32768.0 备：</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 xml:space="preserve"> NO!  	 c_nchar3500列源备映射错误，源端为nchar 7000位	期望更改为text	实际备端为nchar 7000位</t>
        </is>
      </c>
      <c r="CF319" t="inlineStr">
        <is>
          <t>36行 1列，源：2025-05-12 00:00:00 -14:00 备：2026-04-17 17:18:23 +08:00</t>
        </is>
      </c>
      <c r="CW319" t="inlineStr">
        <is>
          <t>19行 7列，源：None 备：0.00000000000000000000000000000000000001</t>
        </is>
      </c>
      <c r="DJ319" t="inlineStr">
        <is>
          <t>18行 13列，源：None 备：</t>
        </is>
      </c>
      <c r="EQ319" t="inlineStr">
        <is>
          <t>20行 3列，源：-2147483648.0 备：</t>
        </is>
      </c>
      <c r="FD319" t="inlineStr">
        <is>
          <t>20行 3列，源：-2147483648.0 备：</t>
        </is>
      </c>
    </row>
    <row r="320">
      <c r="A320" t="inlineStr">
        <is>
          <t>info_datetime2_dml_batch1_pk_irp1</t>
        </is>
      </c>
      <c r="K320" t="inlineStr">
        <is>
          <t>[0;34m info_datetime2_dml_batch1_pk_irp1 [0m源备字段数相同，源端字段：9 	备端字段9</t>
        </is>
      </c>
      <c r="W320" s="16">
        <f>HYPERLINK("#2026041723hbase1!BK2","NO 源备存在差异，共28个")</f>
        <v/>
      </c>
      <c r="X320">
        <f>A320</f>
        <v/>
      </c>
      <c r="CF320" t="inlineStr">
        <is>
          <t>36行 2列，源：2025-05-12 00:00:00.0 -14:00 备：2026-04-17 17:18:22.8 +08:00</t>
        </is>
      </c>
      <c r="CW320" t="inlineStr">
        <is>
          <t>19行 8列，源：None 备：</t>
        </is>
      </c>
      <c r="DJ320" t="inlineStr">
        <is>
          <t>18行 14列，源：None 备：</t>
        </is>
      </c>
      <c r="EQ320" t="inlineStr">
        <is>
          <t>20行 4列，源：-9.223372036854776e+18 备：</t>
        </is>
      </c>
      <c r="FD320" t="inlineStr">
        <is>
          <t>20行 4列，源：-9.223372036854776e+18 备：</t>
        </is>
      </c>
    </row>
    <row r="321">
      <c r="B321" t="inlineStr">
        <is>
          <t>YES</t>
        </is>
      </c>
      <c r="C321" t="inlineStr">
        <is>
          <t>NULL</t>
        </is>
      </c>
      <c r="D321" t="inlineStr">
        <is>
          <t>NULL</t>
        </is>
      </c>
      <c r="E321" t="inlineStr">
        <is>
          <t>NULL</t>
        </is>
      </c>
      <c r="F321" t="inlineStr">
        <is>
          <t>NULL</t>
        </is>
      </c>
      <c r="G321" t="inlineStr">
        <is>
          <t>NULL</t>
        </is>
      </c>
      <c r="H321" t="inlineStr">
        <is>
          <t>NULL</t>
        </is>
      </c>
      <c r="I321" t="inlineStr">
        <is>
          <t>YES!PK__info_dat__3213E83F511BE672</t>
        </is>
      </c>
      <c r="J321" t="inlineStr">
        <is>
          <t>YES! 主键相关索引</t>
        </is>
      </c>
      <c r="K321" t="inlineStr">
        <is>
          <t xml:space="preserve"> NO!  	 id列源备映射错误，源端为int None位	期望更改为text	实际备端为int None位</t>
        </is>
      </c>
      <c r="CF321" t="inlineStr">
        <is>
          <t>36行 3列，源：2025-05-12 00:00:00.00 -14:00 备：2026-04-17 17:18:22.75 +08:00</t>
        </is>
      </c>
      <c r="CW321" t="inlineStr">
        <is>
          <t>19行 9列，源：None 备：</t>
        </is>
      </c>
      <c r="DJ321" t="inlineStr">
        <is>
          <t>18行 15列，源：nan 备：</t>
        </is>
      </c>
      <c r="EQ321" t="inlineStr">
        <is>
          <t>20行 5列，源：None 备：</t>
        </is>
      </c>
      <c r="FD321" t="inlineStr">
        <is>
          <t>20行 5列，源：None 备：</t>
        </is>
      </c>
    </row>
    <row r="322">
      <c r="B322" t="inlineStr">
        <is>
          <t>NULL</t>
        </is>
      </c>
      <c r="C322" t="inlineStr">
        <is>
          <t>NULL</t>
        </is>
      </c>
      <c r="D322" t="inlineStr">
        <is>
          <t>NULL</t>
        </is>
      </c>
      <c r="E322" t="inlineStr">
        <is>
          <t>NULL</t>
        </is>
      </c>
      <c r="F322" t="inlineStr">
        <is>
          <t>NULL</t>
        </is>
      </c>
      <c r="G322" t="inlineStr">
        <is>
          <t>NULL</t>
        </is>
      </c>
      <c r="H322" t="inlineStr">
        <is>
          <t>NULL</t>
        </is>
      </c>
      <c r="I322" t="inlineStr">
        <is>
          <t>NULL</t>
        </is>
      </c>
      <c r="J322" t="inlineStr">
        <is>
          <t>NULL</t>
        </is>
      </c>
      <c r="K322" t="inlineStr">
        <is>
          <t xml:space="preserve"> NO!  	 c_dt2_0列源备映射错误，源端为datetime2 None位	期望更改为text	实际备端为datetime2 None位</t>
        </is>
      </c>
      <c r="CF322" t="inlineStr">
        <is>
          <t>36行 4列，源：2025-05-12 00:00:00.000 -14:00 备：2026-04-17 17:18:22.755 +08:00</t>
        </is>
      </c>
      <c r="CW322" t="inlineStr">
        <is>
          <t>19行 10列，源：None 备：</t>
        </is>
      </c>
      <c r="DJ322" t="inlineStr">
        <is>
          <t>18行 16列，源：nan 备：</t>
        </is>
      </c>
      <c r="EQ322" t="inlineStr">
        <is>
          <t>20行 6列，源：None 备：</t>
        </is>
      </c>
      <c r="FD322" t="inlineStr">
        <is>
          <t>20行 6列，源：None 备：</t>
        </is>
      </c>
    </row>
    <row r="323">
      <c r="B323" t="inlineStr">
        <is>
          <t>NULL</t>
        </is>
      </c>
      <c r="C323" t="inlineStr">
        <is>
          <t>NULL</t>
        </is>
      </c>
      <c r="D323" t="inlineStr">
        <is>
          <t>NULL</t>
        </is>
      </c>
      <c r="E323" t="inlineStr">
        <is>
          <t>NULL</t>
        </is>
      </c>
      <c r="F323" t="inlineStr">
        <is>
          <t>NULL</t>
        </is>
      </c>
      <c r="G323" t="inlineStr">
        <is>
          <t>NULL</t>
        </is>
      </c>
      <c r="H323" t="inlineStr">
        <is>
          <t>NULL</t>
        </is>
      </c>
      <c r="I323" t="inlineStr">
        <is>
          <t>NULL</t>
        </is>
      </c>
      <c r="J323" t="inlineStr">
        <is>
          <t>NULL</t>
        </is>
      </c>
      <c r="K323" t="inlineStr">
        <is>
          <t xml:space="preserve"> NO!  	 c_dt2_1列源备映射错误，源端为datetime2 None位	期望更改为text	实际备端为datetime2 None位</t>
        </is>
      </c>
      <c r="CF323" t="inlineStr">
        <is>
          <t>36行 5列，源：2025-05-12 00:00:00.0000 -14:00 备：2026-04-17 17:18:22.7550 +08:00</t>
        </is>
      </c>
      <c r="CW323" t="inlineStr">
        <is>
          <t>19行 11列，源：None 备：</t>
        </is>
      </c>
      <c r="DJ323" t="inlineStr">
        <is>
          <t>18行 17列，源：None 备：</t>
        </is>
      </c>
      <c r="EQ323" t="inlineStr">
        <is>
          <t>20行 7列，源：None 备：</t>
        </is>
      </c>
      <c r="FD323" t="inlineStr">
        <is>
          <t>20行 7列，源：None 备：</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 xml:space="preserve"> NO!  	 c_dt2_2列源备映射错误，源端为datetime2 None位	期望更改为text	实际备端为datetime2 None位</t>
        </is>
      </c>
      <c r="CF324" t="inlineStr">
        <is>
          <t>36行 6列，源：2025-05-12 00:00:00.00000 -14:00 备：2026-04-17 17:18:22.75495 +08:00</t>
        </is>
      </c>
      <c r="CW324" t="inlineStr">
        <is>
          <t>19行 12列，源：None 备：</t>
        </is>
      </c>
      <c r="DJ324" t="inlineStr">
        <is>
          <t>18行 18列，源：None 备：</t>
        </is>
      </c>
      <c r="EQ324" t="inlineStr">
        <is>
          <t>20行 8列，源：None 备：</t>
        </is>
      </c>
      <c r="FD324" t="inlineStr">
        <is>
          <t>20行 8列，源：None 备：</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 xml:space="preserve"> NO!  	 c_dt2_3列源备映射错误，源端为datetime2 None位	期望更改为text	实际备端为datetime2 None位</t>
        </is>
      </c>
      <c r="CF325" t="inlineStr">
        <is>
          <t>36行 7列，源：2025-05-12 00:00:00.000000 -14:00 备：2026-04-17 17:18:22.754952 +08:00</t>
        </is>
      </c>
      <c r="CW325" t="inlineStr">
        <is>
          <t>19行 13列，源：None 备：</t>
        </is>
      </c>
      <c r="DJ325" t="inlineStr">
        <is>
          <t>18行 19列，源：True 备：</t>
        </is>
      </c>
      <c r="EQ325" t="inlineStr">
        <is>
          <t>20行 9列，源：None 备：</t>
        </is>
      </c>
      <c r="FD325" t="inlineStr">
        <is>
          <t>20行 9列，源：None 备：</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 xml:space="preserve"> NO!  	 c_dt2_4列源备映射错误，源端为datetime2 None位	期望更改为text	实际备端为datetime2 None位</t>
        </is>
      </c>
      <c r="CF326" t="inlineStr">
        <is>
          <t>36行 8列，源：2025-05-11 23:59:59.9999999 -14:00 备：2026-04-17 17:18:22.7549521 +08:00</t>
        </is>
      </c>
      <c r="CW326" t="inlineStr">
        <is>
          <t>19行 14列，源：None 备：</t>
        </is>
      </c>
      <c r="EQ326" t="inlineStr">
        <is>
          <t>20行 10列，源：None 备：</t>
        </is>
      </c>
      <c r="FD326" t="inlineStr">
        <is>
          <t>20行 10列，源：None 备：</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 xml:space="preserve"> NO!  	 c_dt2_5列源备映射错误，源端为datetime2 None位	期望更改为text	实际备端为datetime2 None位</t>
        </is>
      </c>
      <c r="CF327" t="inlineStr">
        <is>
          <t>37行 0列，源：83 备：275</t>
        </is>
      </c>
      <c r="CW327" t="inlineStr">
        <is>
          <t>19行 15列，源：nan 备：</t>
        </is>
      </c>
      <c r="EQ327" t="inlineStr">
        <is>
          <t>20行 11列，源：None 备：</t>
        </is>
      </c>
      <c r="FD327" t="inlineStr">
        <is>
          <t>20行 11列，源：None 备：</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 xml:space="preserve"> NO!  	 c_dt2_6列源备映射错误，源端为datetime2 None位	期望更改为text	实际备端为datetime2 None位</t>
        </is>
      </c>
      <c r="CF328" t="inlineStr">
        <is>
          <t>37行 1列，源：1971-05-11 00:00:00 +14:00 备：9999-12-31 23:59:59 +00:00</t>
        </is>
      </c>
      <c r="CW328" t="inlineStr">
        <is>
          <t>19行 16列，源：nan 备：</t>
        </is>
      </c>
      <c r="EQ328" t="inlineStr">
        <is>
          <t>20行 12列，源：None 备：</t>
        </is>
      </c>
      <c r="FD328" t="inlineStr">
        <is>
          <t>20行 12列，源：None 备：</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 xml:space="preserve"> NO!  	 c_dt2列源备映射错误，源端为datetime2 None位	期望更改为text	实际备端为datetime2 None位</t>
        </is>
      </c>
      <c r="CF329" t="inlineStr">
        <is>
          <t>37行 2列，源：1971-05-11 00:00:00.0 +14:00 备：9999-12-31 23:59:59.9 +00:00</t>
        </is>
      </c>
      <c r="CW329" t="inlineStr">
        <is>
          <t>19行 17列，源：None 备：</t>
        </is>
      </c>
      <c r="EQ329" t="inlineStr">
        <is>
          <t>20行 13列，源：None 备：</t>
        </is>
      </c>
      <c r="FD329" t="inlineStr">
        <is>
          <t>20行 13列，源：None 备：</t>
        </is>
      </c>
    </row>
    <row r="330">
      <c r="A330" t="inlineStr">
        <is>
          <t>info_date_dml_single_pk_irp</t>
        </is>
      </c>
      <c r="K330" t="inlineStr">
        <is>
          <t>[0;34m info_date_dml_single_pk_irp [0m源备字段数相同，源端字段：2 	备端字段2</t>
        </is>
      </c>
      <c r="W330" s="16">
        <f>HYPERLINK("#2026041723hbase1!BL2","NO 源备存在差异，共21个")</f>
        <v/>
      </c>
      <c r="X330">
        <f>A330</f>
        <v/>
      </c>
      <c r="CF330" t="inlineStr">
        <is>
          <t>37行 3列，源：1971-05-11 00:00:00.00 +14:00 备：9999-12-31 23:59:59.99 +00:00</t>
        </is>
      </c>
      <c r="CW330" t="inlineStr">
        <is>
          <t>19行 18列，源：None 备：</t>
        </is>
      </c>
      <c r="EQ330" t="inlineStr">
        <is>
          <t>20行 14列，源：None 备：</t>
        </is>
      </c>
      <c r="FD330" t="inlineStr">
        <is>
          <t>20行 14列，源：None 备：</t>
        </is>
      </c>
    </row>
    <row r="331">
      <c r="B331" t="inlineStr">
        <is>
          <t>YES</t>
        </is>
      </c>
      <c r="C331" t="inlineStr">
        <is>
          <t>NULL</t>
        </is>
      </c>
      <c r="D331" t="inlineStr">
        <is>
          <t>NULL</t>
        </is>
      </c>
      <c r="E331" t="inlineStr">
        <is>
          <t>NULL</t>
        </is>
      </c>
      <c r="F331" t="inlineStr">
        <is>
          <t>NULL</t>
        </is>
      </c>
      <c r="G331" t="inlineStr">
        <is>
          <t>NULL</t>
        </is>
      </c>
      <c r="H331" t="inlineStr">
        <is>
          <t>NULL</t>
        </is>
      </c>
      <c r="I331" t="inlineStr">
        <is>
          <t>YES!PK__info_dat__3213E83FF1779527</t>
        </is>
      </c>
      <c r="J331" t="inlineStr">
        <is>
          <t>YES! 主键相关索引</t>
        </is>
      </c>
      <c r="K331" t="inlineStr">
        <is>
          <t xml:space="preserve"> NO!  	 id列源备映射错误，源端为int None位	期望更改为text	实际备端为int None位</t>
        </is>
      </c>
      <c r="CF331" t="inlineStr">
        <is>
          <t>37行 4列，源：1971-05-11 00:00:00.000 +14:00 备：9999-12-31 23:59:59.999 +00:00</t>
        </is>
      </c>
      <c r="CW331" t="inlineStr">
        <is>
          <t>19行 19列，源：None 备：</t>
        </is>
      </c>
      <c r="EQ331" t="inlineStr">
        <is>
          <t>20行 15列，源：nan 备：</t>
        </is>
      </c>
      <c r="FD331" t="inlineStr">
        <is>
          <t>20行 15列，源：nan 备：</t>
        </is>
      </c>
    </row>
    <row r="332">
      <c r="B332" t="inlineStr">
        <is>
          <t>NULL</t>
        </is>
      </c>
      <c r="C332" t="inlineStr">
        <is>
          <t>NULL</t>
        </is>
      </c>
      <c r="D332" t="inlineStr">
        <is>
          <t>NULL</t>
        </is>
      </c>
      <c r="E332" t="inlineStr">
        <is>
          <t>NULL</t>
        </is>
      </c>
      <c r="F332" t="inlineStr">
        <is>
          <t>NULL</t>
        </is>
      </c>
      <c r="G332" t="inlineStr">
        <is>
          <t>NULL</t>
        </is>
      </c>
      <c r="H332" t="inlineStr">
        <is>
          <t>NULL</t>
        </is>
      </c>
      <c r="I332" t="inlineStr">
        <is>
          <t>NULL</t>
        </is>
      </c>
      <c r="J332" t="inlineStr">
        <is>
          <t>NULL</t>
        </is>
      </c>
      <c r="K332" t="inlineStr">
        <is>
          <t xml:space="preserve"> NO!  	 c_date列源备映射错误，源端为date None位	期望更改为text	实际备端为date None位</t>
        </is>
      </c>
      <c r="CF332" t="inlineStr">
        <is>
          <t>37行 5列，源：1971-05-11 00:00:00.0000 +14:00 备：9999-12-31 23:59:59.9999 +00:00</t>
        </is>
      </c>
      <c r="CW332" t="inlineStr">
        <is>
          <t>20行 0列，源：21 备：7</t>
        </is>
      </c>
      <c r="EQ332" t="inlineStr">
        <is>
          <t>20行 16列，源：nan 备：</t>
        </is>
      </c>
      <c r="FD332" t="inlineStr">
        <is>
          <t>20行 16列，源：nan 备：</t>
        </is>
      </c>
    </row>
    <row r="333">
      <c r="A333" t="inlineStr">
        <is>
          <t>info_datetime2_dml_batch1_pk_irp2</t>
        </is>
      </c>
      <c r="K333" t="inlineStr">
        <is>
          <t>[0;34m info_datetime2_dml_batch1_pk_irp2 [0m源备字段数相同，源端字段：9 	备端字段9</t>
        </is>
      </c>
      <c r="W333" s="16">
        <f>HYPERLINK("#2026041723hbase1!BM2","NO 源备存在差异，共291个")</f>
        <v/>
      </c>
      <c r="X333">
        <f>A333</f>
        <v/>
      </c>
      <c r="CF333" t="inlineStr">
        <is>
          <t>37行 6列，源：1971-05-11 00:00:00.00000 +14:00 备：9999-12-31 23:59:59.99999 +00:00</t>
        </is>
      </c>
      <c r="CW333" t="inlineStr">
        <is>
          <t>20行 1列，源：nan 备：</t>
        </is>
      </c>
      <c r="EQ333" t="inlineStr">
        <is>
          <t>20行 17列，源：None 备：</t>
        </is>
      </c>
      <c r="FD333" t="inlineStr">
        <is>
          <t>20行 17列，源：None 备：</t>
        </is>
      </c>
    </row>
    <row r="334">
      <c r="B334" t="inlineStr">
        <is>
          <t>YES</t>
        </is>
      </c>
      <c r="C334" t="inlineStr">
        <is>
          <t>NULL</t>
        </is>
      </c>
      <c r="D334" t="inlineStr">
        <is>
          <t>NULL</t>
        </is>
      </c>
      <c r="E334" t="inlineStr">
        <is>
          <t>NULL</t>
        </is>
      </c>
      <c r="F334" t="inlineStr">
        <is>
          <t>NULL</t>
        </is>
      </c>
      <c r="G334" t="inlineStr">
        <is>
          <t>NULL</t>
        </is>
      </c>
      <c r="H334" t="inlineStr">
        <is>
          <t>NULL</t>
        </is>
      </c>
      <c r="I334" t="inlineStr">
        <is>
          <t>YES!PK__info_dat__3213E83FF4E49ABA</t>
        </is>
      </c>
      <c r="J334" t="inlineStr">
        <is>
          <t>YES! 主键相关索引</t>
        </is>
      </c>
      <c r="K334" t="inlineStr">
        <is>
          <t xml:space="preserve"> NO!  	 id列源备映射错误，源端为int None位	期望更改为text	实际备端为int None位</t>
        </is>
      </c>
      <c r="CF334" t="inlineStr">
        <is>
          <t>37行 7列，源：1971-05-11 00:00:00.000000 +14:00 备：9999-12-31 23:59:59.999999 +00:00</t>
        </is>
      </c>
      <c r="CW334" t="inlineStr">
        <is>
          <t>20行 2列，源：-22345.0 备：</t>
        </is>
      </c>
      <c r="EQ334" t="inlineStr">
        <is>
          <t>20行 18列，源：None 备：</t>
        </is>
      </c>
      <c r="FD334" t="inlineStr">
        <is>
          <t>20行 18列，源：None 备：</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 xml:space="preserve"> NO!  	 c_dt2_0列源备映射错误，源端为datetime2 None位	期望更改为text	实际备端为datetime2 None位</t>
        </is>
      </c>
      <c r="CF335" t="inlineStr">
        <is>
          <t>37行 8列，源：1971-05-11 00:00:00.0000001 +14:00 备：9999-12-31 23:59:59.9999999 +00:00</t>
        </is>
      </c>
      <c r="CW335" t="inlineStr">
        <is>
          <t>20行 3列，源：nan 备：</t>
        </is>
      </c>
      <c r="EQ335" t="inlineStr">
        <is>
          <t>20行 19列，源：None 备：</t>
        </is>
      </c>
      <c r="FD335" t="inlineStr">
        <is>
          <t>20行 19列，源：None 备：</t>
        </is>
      </c>
    </row>
    <row r="336">
      <c r="B336" t="inlineStr">
        <is>
          <t>NULL</t>
        </is>
      </c>
      <c r="C336" t="inlineStr">
        <is>
          <t>NULL</t>
        </is>
      </c>
      <c r="D336" t="inlineStr">
        <is>
          <t>NULL</t>
        </is>
      </c>
      <c r="E336" t="inlineStr">
        <is>
          <t>NULL</t>
        </is>
      </c>
      <c r="F336" t="inlineStr">
        <is>
          <t>NULL</t>
        </is>
      </c>
      <c r="G336" t="inlineStr">
        <is>
          <t>NULL</t>
        </is>
      </c>
      <c r="H336" t="inlineStr">
        <is>
          <t>NULL</t>
        </is>
      </c>
      <c r="I336" t="inlineStr">
        <is>
          <t>NULL</t>
        </is>
      </c>
      <c r="J336" t="inlineStr">
        <is>
          <t>NULL</t>
        </is>
      </c>
      <c r="K336" t="inlineStr">
        <is>
          <t xml:space="preserve"> NO!  	 c_dt2_1列源备映射错误，源端为datetime2 None位	期望更改为text	实际备端为datetime2 None位</t>
        </is>
      </c>
      <c r="CF336" t="inlineStr">
        <is>
          <t>38行 0列，源：122 备：276</t>
        </is>
      </c>
      <c r="CW336" t="inlineStr">
        <is>
          <t>20行 4列，源：nan 备：</t>
        </is>
      </c>
      <c r="EQ336" t="inlineStr">
        <is>
          <t>21行 0列，源：52 备：119</t>
        </is>
      </c>
      <c r="FD336" t="inlineStr">
        <is>
          <t>21行 0列，源：52 备：119</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 xml:space="preserve"> NO!  	 c_dt2_2列源备映射错误，源端为datetime2 None位	期望更改为text	实际备端为datetime2 None位</t>
        </is>
      </c>
      <c r="CF337" t="inlineStr">
        <is>
          <t>38行 1列，源：1900-01-01 00:00:00 +00:00 备：2063-05-11 10:30:45 -04:00</t>
        </is>
      </c>
      <c r="CW337" t="inlineStr">
        <is>
          <t>20行 5列，源：None 备：</t>
        </is>
      </c>
      <c r="EQ337" t="inlineStr">
        <is>
          <t>21行 1列，源：255.0 备：</t>
        </is>
      </c>
      <c r="FD337" t="inlineStr">
        <is>
          <t>21行 1列，源：255.0 备：</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 xml:space="preserve"> NO!  	 c_dt2_3列源备映射错误，源端为datetime2 None位	期望更改为text	实际备端为datetime2 None位</t>
        </is>
      </c>
      <c r="CF338" t="inlineStr">
        <is>
          <t>38行 2列，源：1900-01-01 00:00:00.0 +00:00 备：2063-05-11 10:30:45.1 -04:00</t>
        </is>
      </c>
      <c r="CW338" t="inlineStr">
        <is>
          <t>20行 6列，源：None 备：</t>
        </is>
      </c>
      <c r="EQ338" t="inlineStr">
        <is>
          <t>21行 2列，源：32767.0 备：</t>
        </is>
      </c>
      <c r="FD338" t="inlineStr">
        <is>
          <t>21行 2列，源：32767.0 备：</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 xml:space="preserve"> NO!  	 c_dt2_4列源备映射错误，源端为datetime2 None位	期望更改为text	实际备端为datetime2 None位</t>
        </is>
      </c>
      <c r="CF339" t="inlineStr">
        <is>
          <t>38行 3列，源：1900-01-01 00:00:00.00 +00:00 备：2063-05-11 10:30:45.12 -04:00</t>
        </is>
      </c>
      <c r="CW339" t="inlineStr">
        <is>
          <t>20行 7列，源：None 备：-0.00000000000000000000000000000000000001</t>
        </is>
      </c>
      <c r="EQ339" t="inlineStr">
        <is>
          <t>21行 3列，源：2147483647.0 备：</t>
        </is>
      </c>
      <c r="FD339" t="inlineStr">
        <is>
          <t>21行 3列，源：2147483647.0 备：</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 xml:space="preserve"> NO!  	 c_dt2_5列源备映射错误，源端为datetime2 None位	期望更改为text	实际备端为datetime2 None位</t>
        </is>
      </c>
      <c r="CF340" t="inlineStr">
        <is>
          <t>38行 4列，源：1900-01-01 00:00:00.000 +00:00 备：2063-05-11 10:30:45.123 -04:00</t>
        </is>
      </c>
      <c r="CW340" t="inlineStr">
        <is>
          <t>20行 8列，源：None 备：</t>
        </is>
      </c>
      <c r="EQ340" t="inlineStr">
        <is>
          <t>21行 4列，源：9.223372036854776e+18 备：</t>
        </is>
      </c>
      <c r="FD340" t="inlineStr">
        <is>
          <t>21行 4列，源：9.223372036854776e+18 备：</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 xml:space="preserve"> NO!  	 c_dt2_6列源备映射错误，源端为datetime2 None位	期望更改为text	实际备端为datetime2 None位</t>
        </is>
      </c>
      <c r="CF341" t="inlineStr">
        <is>
          <t>38行 5列，源：1900-01-01 00:00:00.0000 +00:00 备：2063-05-11 10:30:45.1235 -04:00</t>
        </is>
      </c>
      <c r="CW341" t="inlineStr">
        <is>
          <t>20行 9列，源：None 备：</t>
        </is>
      </c>
      <c r="EQ341" t="inlineStr">
        <is>
          <t>21行 5列，源：None 备：</t>
        </is>
      </c>
      <c r="FD341" t="inlineStr">
        <is>
          <t>21行 5列，源：None 备：</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 xml:space="preserve"> NO!  	 c_dt2列源备映射错误，源端为datetime2 None位	期望更改为text	实际备端为datetime2 None位</t>
        </is>
      </c>
      <c r="CF342" t="inlineStr">
        <is>
          <t>38行 6列，源：1900-01-01 00:00:00.00000 +00:00 备：2063-05-11 10:30:45.12346 -04:00</t>
        </is>
      </c>
      <c r="CW342" t="inlineStr">
        <is>
          <t>20行 10列，源：None 备：</t>
        </is>
      </c>
      <c r="EQ342" t="inlineStr">
        <is>
          <t>21行 6列，源：None 备：</t>
        </is>
      </c>
      <c r="FD342" t="inlineStr">
        <is>
          <t>21行 6列，源：None 备：</t>
        </is>
      </c>
    </row>
    <row r="343">
      <c r="A343" t="inlineStr">
        <is>
          <t>info_datetime2_dml_batch2_pk_irp1</t>
        </is>
      </c>
      <c r="K343" t="inlineStr">
        <is>
          <t>[0;34m info_datetime2_dml_batch2_pk_irp1 [0m源备字段数相同，源端字段：9 	备端字段9</t>
        </is>
      </c>
      <c r="W343" s="16">
        <f>HYPERLINK("#2026041723hbase1!BN2","NO 源备存在差异，共28个")</f>
        <v/>
      </c>
      <c r="X343">
        <f>A343</f>
        <v/>
      </c>
      <c r="CF343" t="inlineStr">
        <is>
          <t>38行 7列，源：1900-01-01 00:00:00.000000 +00:00 备：2063-05-11 10:30:45.123457 -04:00</t>
        </is>
      </c>
      <c r="CW343" t="inlineStr">
        <is>
          <t>20行 11列，源：None 备：</t>
        </is>
      </c>
      <c r="EQ343" t="inlineStr">
        <is>
          <t>21行 7列，源：None 备：</t>
        </is>
      </c>
      <c r="FD343" t="inlineStr">
        <is>
          <t>21行 7列，源：None 备：</t>
        </is>
      </c>
    </row>
    <row r="344">
      <c r="B344" t="inlineStr">
        <is>
          <t>YES</t>
        </is>
      </c>
      <c r="C344" t="inlineStr">
        <is>
          <t>NULL</t>
        </is>
      </c>
      <c r="D344" t="inlineStr">
        <is>
          <t>NULL</t>
        </is>
      </c>
      <c r="E344" t="inlineStr">
        <is>
          <t>NULL</t>
        </is>
      </c>
      <c r="F344" t="inlineStr">
        <is>
          <t>NULL</t>
        </is>
      </c>
      <c r="G344" t="inlineStr">
        <is>
          <t>NULL</t>
        </is>
      </c>
      <c r="H344" t="inlineStr">
        <is>
          <t>NULL</t>
        </is>
      </c>
      <c r="I344" t="inlineStr">
        <is>
          <t>YES!PK__info_dat__3213E83F47E4FBC7</t>
        </is>
      </c>
      <c r="J344" t="inlineStr">
        <is>
          <t>YES! 主键相关索引</t>
        </is>
      </c>
      <c r="K344" t="inlineStr">
        <is>
          <t xml:space="preserve"> NO!  	 id列源备映射错误，源端为int None位	期望更改为text	实际备端为int None位</t>
        </is>
      </c>
      <c r="CF344" t="inlineStr">
        <is>
          <t>38行 8列，源：1900-01-01 00:00:00.0000000 +00:00 备：2063-05-11 10:30:45.1234567 -04:00</t>
        </is>
      </c>
      <c r="CW344" t="inlineStr">
        <is>
          <t>20行 12列，源：None 备：</t>
        </is>
      </c>
      <c r="EQ344" t="inlineStr">
        <is>
          <t>21行 8列，源：None 备：</t>
        </is>
      </c>
      <c r="FD344" t="inlineStr">
        <is>
          <t>21行 8列，源：None 备：</t>
        </is>
      </c>
    </row>
    <row r="345">
      <c r="B345" t="inlineStr">
        <is>
          <t>NULL</t>
        </is>
      </c>
      <c r="C345" t="inlineStr">
        <is>
          <t>NULL</t>
        </is>
      </c>
      <c r="D345" t="inlineStr">
        <is>
          <t>NULL</t>
        </is>
      </c>
      <c r="E345" t="inlineStr">
        <is>
          <t>NULL</t>
        </is>
      </c>
      <c r="F345" t="inlineStr">
        <is>
          <t>NULL</t>
        </is>
      </c>
      <c r="G345" t="inlineStr">
        <is>
          <t>NULL</t>
        </is>
      </c>
      <c r="H345" t="inlineStr">
        <is>
          <t>NULL</t>
        </is>
      </c>
      <c r="I345" t="inlineStr">
        <is>
          <t>NULL</t>
        </is>
      </c>
      <c r="J345" t="inlineStr">
        <is>
          <t>NULL</t>
        </is>
      </c>
      <c r="K345" t="inlineStr">
        <is>
          <t xml:space="preserve"> NO!  	 c_dt2_0列源备映射错误，源端为datetime2 None位	期望更改为text	实际备端为datetime2 None位</t>
        </is>
      </c>
      <c r="CF345" t="inlineStr">
        <is>
          <t>39行 0列，源：123 备：28</t>
        </is>
      </c>
      <c r="CW345" t="inlineStr">
        <is>
          <t>20行 13列，源：None 备：</t>
        </is>
      </c>
      <c r="EQ345" t="inlineStr">
        <is>
          <t>21行 9列，源：None 备：</t>
        </is>
      </c>
      <c r="FD345" t="inlineStr">
        <is>
          <t>21行 9列，源：None 备：</t>
        </is>
      </c>
    </row>
    <row r="346">
      <c r="B346" t="inlineStr">
        <is>
          <t>NULL</t>
        </is>
      </c>
      <c r="C346" t="inlineStr">
        <is>
          <t>NULL</t>
        </is>
      </c>
      <c r="D346" t="inlineStr">
        <is>
          <t>NULL</t>
        </is>
      </c>
      <c r="E346" t="inlineStr">
        <is>
          <t>NULL</t>
        </is>
      </c>
      <c r="F346" t="inlineStr">
        <is>
          <t>NULL</t>
        </is>
      </c>
      <c r="G346" t="inlineStr">
        <is>
          <t>NULL</t>
        </is>
      </c>
      <c r="H346" t="inlineStr">
        <is>
          <t>NULL</t>
        </is>
      </c>
      <c r="I346" t="inlineStr">
        <is>
          <t>NULL</t>
        </is>
      </c>
      <c r="J346" t="inlineStr">
        <is>
          <t>NULL</t>
        </is>
      </c>
      <c r="K346" t="inlineStr">
        <is>
          <t xml:space="preserve"> NO!  	 c_dt2_1列源备映射错误，源端为datetime2 None位	期望更改为text	实际备端为datetime2 None位</t>
        </is>
      </c>
      <c r="CF346" t="inlineStr">
        <is>
          <t>39行 1列，源：2026-04-17 17:18:23 +08:00 备：2000-05-11 00:30:45 +09:00</t>
        </is>
      </c>
      <c r="CW346" t="inlineStr">
        <is>
          <t>20行 14列，源：None 备：</t>
        </is>
      </c>
      <c r="EQ346" t="inlineStr">
        <is>
          <t>21行 10列，源：None 备：</t>
        </is>
      </c>
      <c r="FD346" t="inlineStr">
        <is>
          <t>21行 10列，源：None 备：</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 xml:space="preserve"> NO!  	 c_dt2_2列源备映射错误，源端为datetime2 None位	期望更改为text	实际备端为datetime2 None位</t>
        </is>
      </c>
      <c r="CF347" t="inlineStr">
        <is>
          <t>39行 2列，源：2026-04-17 17:18:22.8 +08:00 备：2000-05-11 00:30:45.1 +09:00</t>
        </is>
      </c>
      <c r="CW347" t="inlineStr">
        <is>
          <t>20行 15列，源：nan 备：</t>
        </is>
      </c>
      <c r="EQ347" t="inlineStr">
        <is>
          <t>21行 11列，源：None 备：</t>
        </is>
      </c>
      <c r="FD347" t="inlineStr">
        <is>
          <t>21行 11列，源：None 备：</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 xml:space="preserve"> NO!  	 c_dt2_3列源备映射错误，源端为datetime2 None位	期望更改为text	实际备端为datetime2 None位</t>
        </is>
      </c>
      <c r="CF348" t="inlineStr">
        <is>
          <t>39行 3列，源：2026-04-17 17:18:22.75 +08:00 备：2000-05-11 00:30:45.12 +09:00</t>
        </is>
      </c>
      <c r="CW348" t="inlineStr">
        <is>
          <t>20行 16列，源：nan 备：</t>
        </is>
      </c>
      <c r="EQ348" t="inlineStr">
        <is>
          <t>21行 12列，源：None 备：</t>
        </is>
      </c>
      <c r="FD348" t="inlineStr">
        <is>
          <t>21行 12列，源：None 备：</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 xml:space="preserve"> NO!  	 c_dt2_4列源备映射错误，源端为datetime2 None位	期望更改为text	实际备端为datetime2 None位</t>
        </is>
      </c>
      <c r="CF349" t="inlineStr">
        <is>
          <t>39行 4列，源：2026-04-17 17:18:22.755 +08:00 备：2000-05-11 00:30:45.123 +09:00</t>
        </is>
      </c>
      <c r="CW349" t="inlineStr">
        <is>
          <t>20行 17列，源：None 备：</t>
        </is>
      </c>
      <c r="EQ349" t="inlineStr">
        <is>
          <t>21行 13列，源：None 备：</t>
        </is>
      </c>
      <c r="FD349" t="inlineStr">
        <is>
          <t>21行 13列，源：None 备：</t>
        </is>
      </c>
    </row>
    <row r="350">
      <c r="B350" t="inlineStr">
        <is>
          <t>NULL</t>
        </is>
      </c>
      <c r="C350" t="inlineStr">
        <is>
          <t>NULL</t>
        </is>
      </c>
      <c r="D350" t="inlineStr">
        <is>
          <t>NULL</t>
        </is>
      </c>
      <c r="E350" t="inlineStr">
        <is>
          <t>NULL</t>
        </is>
      </c>
      <c r="F350" t="inlineStr">
        <is>
          <t>NULL</t>
        </is>
      </c>
      <c r="G350" t="inlineStr">
        <is>
          <t>NULL</t>
        </is>
      </c>
      <c r="H350" t="inlineStr">
        <is>
          <t>NULL</t>
        </is>
      </c>
      <c r="I350" t="inlineStr">
        <is>
          <t>NULL</t>
        </is>
      </c>
      <c r="J350" t="inlineStr">
        <is>
          <t>NULL</t>
        </is>
      </c>
      <c r="K350" t="inlineStr">
        <is>
          <t xml:space="preserve"> NO!  	 c_dt2_5列源备映射错误，源端为datetime2 None位	期望更改为text	实际备端为datetime2 None位</t>
        </is>
      </c>
      <c r="CF350" t="inlineStr">
        <is>
          <t>39行 5列，源：2026-04-17 17:18:22.7550 +08:00 备：2000-05-11 00:30:45.1235 +09:00</t>
        </is>
      </c>
      <c r="CW350" t="inlineStr">
        <is>
          <t>20行 18列，源：None 备：</t>
        </is>
      </c>
      <c r="EQ350" t="inlineStr">
        <is>
          <t>21行 14列，源：None 备：</t>
        </is>
      </c>
      <c r="FD350" t="inlineStr">
        <is>
          <t>21行 14列，源：None 备：</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 xml:space="preserve"> NO!  	 c_dt2_6列源备映射错误，源端为datetime2 None位	期望更改为text	实际备端为datetime2 None位</t>
        </is>
      </c>
      <c r="CF351" t="inlineStr">
        <is>
          <t>39行 6列，源：2026-04-17 17:18:22.75495 +08:00 备：2000-05-11 00:30:45.12346 +09:00</t>
        </is>
      </c>
      <c r="CW351" t="inlineStr">
        <is>
          <t>20行 19列，源：None 备：</t>
        </is>
      </c>
      <c r="EQ351" t="inlineStr">
        <is>
          <t>21行 15列，源：nan 备：</t>
        </is>
      </c>
      <c r="FD351" t="inlineStr">
        <is>
          <t>21行 15列，源：nan 备：</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 xml:space="preserve"> NO!  	 c_dt2列源备映射错误，源端为datetime2 None位	期望更改为text	实际备端为datetime2 None位</t>
        </is>
      </c>
      <c r="CF352" t="inlineStr">
        <is>
          <t>39行 7列，源：2026-04-17 17:18:22.754952 +08:00 备：2000-05-11 00:30:45.123457 +09:00</t>
        </is>
      </c>
      <c r="CW352" t="inlineStr">
        <is>
          <t>21行 0列，源：23 备：8</t>
        </is>
      </c>
      <c r="EQ352" t="inlineStr">
        <is>
          <t>21行 16列，源：nan 备：</t>
        </is>
      </c>
      <c r="FD352" t="inlineStr">
        <is>
          <t>21行 16列，源：nan 备：</t>
        </is>
      </c>
    </row>
    <row r="353">
      <c r="A353" t="inlineStr">
        <is>
          <t>info_int_dml_batch1_pk_drp2</t>
        </is>
      </c>
      <c r="K353" t="inlineStr">
        <is>
          <t>[0;34m info_int_dml_batch1_pk_drp2 [0m源备字段数相同，源端字段：20 	备端字段20</t>
        </is>
      </c>
      <c r="W353" s="16">
        <f>HYPERLINK("#2026041723hbase1!BO2","NO 源备存在差异，共170个")</f>
        <v/>
      </c>
      <c r="X353">
        <f>A353</f>
        <v/>
      </c>
      <c r="CF353" t="inlineStr">
        <is>
          <t>39行 8列，源：2026-04-17 17:18:22.7549521 +08:00 备：2000-05-11 00:30:45.1234567 +09:00</t>
        </is>
      </c>
      <c r="CW353" t="inlineStr">
        <is>
          <t>21行 1列，源：nan 备：</t>
        </is>
      </c>
      <c r="EQ353" t="inlineStr">
        <is>
          <t>21行 17列，源：None 备：</t>
        </is>
      </c>
      <c r="FD353" t="inlineStr">
        <is>
          <t>21行 17列，源：None 备：</t>
        </is>
      </c>
    </row>
    <row r="354">
      <c r="B354" t="inlineStr">
        <is>
          <t>YES</t>
        </is>
      </c>
      <c r="C354" t="inlineStr">
        <is>
          <t>NULL</t>
        </is>
      </c>
      <c r="D354" t="inlineStr">
        <is>
          <t>NULL</t>
        </is>
      </c>
      <c r="E354" t="inlineStr">
        <is>
          <t>NULL</t>
        </is>
      </c>
      <c r="F354" t="inlineStr">
        <is>
          <t>NULL</t>
        </is>
      </c>
      <c r="G354" t="inlineStr">
        <is>
          <t>NULL</t>
        </is>
      </c>
      <c r="H354" t="inlineStr">
        <is>
          <t>NULL</t>
        </is>
      </c>
      <c r="I354" t="inlineStr">
        <is>
          <t>YES!PK__info_int__3213E83F4B78E8C8</t>
        </is>
      </c>
      <c r="J354" t="inlineStr">
        <is>
          <t>YES! 主键相关索引</t>
        </is>
      </c>
      <c r="K354" t="inlineStr">
        <is>
          <t xml:space="preserve"> NO!  	 id列源备映射错误，源端为int None位	期望更改为text	实际备端为int None位</t>
        </is>
      </c>
      <c r="CF354" t="inlineStr">
        <is>
          <t>40行 0列，源：124 备：29</t>
        </is>
      </c>
      <c r="CW354" t="inlineStr">
        <is>
          <t>21行 2列，源：nan 备：</t>
        </is>
      </c>
      <c r="EQ354" t="inlineStr">
        <is>
          <t>21行 18列，源：None 备：</t>
        </is>
      </c>
      <c r="FD354" t="inlineStr">
        <is>
          <t>21行 18列，源：None 备：</t>
        </is>
      </c>
    </row>
    <row r="355">
      <c r="B355" t="inlineStr">
        <is>
          <t>NULL</t>
        </is>
      </c>
      <c r="C355" t="inlineStr">
        <is>
          <t>NULL</t>
        </is>
      </c>
      <c r="D355" t="inlineStr">
        <is>
          <t>NULL</t>
        </is>
      </c>
      <c r="E355" t="inlineStr">
        <is>
          <t>NULL</t>
        </is>
      </c>
      <c r="F355" t="inlineStr">
        <is>
          <t>NULL</t>
        </is>
      </c>
      <c r="G355" t="inlineStr">
        <is>
          <t>NULL</t>
        </is>
      </c>
      <c r="H355" t="inlineStr">
        <is>
          <t>NULL</t>
        </is>
      </c>
      <c r="I355" t="inlineStr">
        <is>
          <t>NULL</t>
        </is>
      </c>
      <c r="J355" t="inlineStr">
        <is>
          <t>NULL</t>
        </is>
      </c>
      <c r="K355" t="inlineStr">
        <is>
          <t xml:space="preserve"> NO!  	 c_tinyint列源备映射错误，源端为tinyint None位	期望更改为text	实际备端为tinyint None位</t>
        </is>
      </c>
      <c r="CF355" t="inlineStr">
        <is>
          <t>40行 1列，源：0001-01-01 00:00:00 +00:00 备：1999-05-16 01:30:45 +10:15</t>
        </is>
      </c>
      <c r="CW355" t="inlineStr">
        <is>
          <t>21行 3列，源：nan 备：</t>
        </is>
      </c>
      <c r="EQ355" t="inlineStr">
        <is>
          <t>21行 19列，源：None 备：</t>
        </is>
      </c>
      <c r="FD355" t="inlineStr">
        <is>
          <t>21行 19列，源：None 备：</t>
        </is>
      </c>
    </row>
    <row r="356">
      <c r="B356" t="inlineStr">
        <is>
          <t>NULL</t>
        </is>
      </c>
      <c r="C356" t="inlineStr">
        <is>
          <t>NULL</t>
        </is>
      </c>
      <c r="D356" t="inlineStr">
        <is>
          <t>NULL</t>
        </is>
      </c>
      <c r="E356" t="inlineStr">
        <is>
          <t>NULL</t>
        </is>
      </c>
      <c r="F356" t="inlineStr">
        <is>
          <t>NULL</t>
        </is>
      </c>
      <c r="G356" t="inlineStr">
        <is>
          <t>NULL</t>
        </is>
      </c>
      <c r="H356" t="inlineStr">
        <is>
          <t>NULL</t>
        </is>
      </c>
      <c r="I356" t="inlineStr">
        <is>
          <t>NULL</t>
        </is>
      </c>
      <c r="J356" t="inlineStr">
        <is>
          <t>NULL</t>
        </is>
      </c>
      <c r="K356" t="inlineStr">
        <is>
          <t xml:space="preserve"> NO!  	 c_smallint列源备映射错误，源端为smallint None位	期望更改为text	实际备端为smallint None位</t>
        </is>
      </c>
      <c r="CF356" t="inlineStr">
        <is>
          <t>40行 2列，源：0001-01-01 00:00:00.0 +00:00 备：1999-05-16 01:30:45.1 +10:15</t>
        </is>
      </c>
      <c r="CW356" t="inlineStr">
        <is>
          <t>21行 4列，源：-223456789012.0 备：</t>
        </is>
      </c>
      <c r="EQ356" t="inlineStr">
        <is>
          <t>22行 0列，源：53 备：12</t>
        </is>
      </c>
      <c r="FD356" t="inlineStr">
        <is>
          <t>22行 0列，源：53 备：12</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 xml:space="preserve"> NO!  	 c_int列源备映射错误，源端为int None位	期望更改为text	实际备端为int None位</t>
        </is>
      </c>
      <c r="CF357" t="inlineStr">
        <is>
          <t>40行 3列，源：0001-01-01 00:00:00.00 +00:00 备：1999-05-16 01:30:45.12 +10:15</t>
        </is>
      </c>
      <c r="CW357" t="inlineStr">
        <is>
          <t>21行 5列，源：None 备：</t>
        </is>
      </c>
      <c r="EQ357" t="inlineStr">
        <is>
          <t>22行 1列，源：nan 备：</t>
        </is>
      </c>
      <c r="FD357" t="inlineStr">
        <is>
          <t>22行 1列，源：nan 备：</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 xml:space="preserve"> NO!  	 c_bigint列源备映射错误，源端为bigint None位	期望更改为text	实际备端为bigint None位</t>
        </is>
      </c>
      <c r="CF358" t="inlineStr">
        <is>
          <t>40行 4列，源：0001-01-01 00:00:00.000 +00:00 备：1999-05-16 01:30:45.123 +10:15</t>
        </is>
      </c>
      <c r="CW358" t="inlineStr">
        <is>
          <t>21行 6列，源：None 备：</t>
        </is>
      </c>
      <c r="EQ358" t="inlineStr">
        <is>
          <t>22行 2列，源：nan 备：</t>
        </is>
      </c>
      <c r="FD358" t="inlineStr">
        <is>
          <t>22行 2列，源：nan 备：</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 xml:space="preserve"> NO!  	 c_decimal列源备映射错误，源端为decimal None位	期望更改为text	实际备端为decimal None位</t>
        </is>
      </c>
      <c r="CF359" t="inlineStr">
        <is>
          <t>40行 5列，源：0001-01-01 00:00:00.0000 +00:00 备：1999-05-16 01:30:45.1235 +10:15</t>
        </is>
      </c>
      <c r="CW359" t="inlineStr">
        <is>
          <t>21行 7列，源：None 备：</t>
        </is>
      </c>
      <c r="EQ359" t="inlineStr">
        <is>
          <t>22行 3列，源：nan 备：</t>
        </is>
      </c>
      <c r="FD359" t="inlineStr">
        <is>
          <t>22行 3列，源：nan 备：</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 xml:space="preserve"> NO!  	 c_decimal38列源备映射错误，源端为decimal None位	期望更改为text	实际备端为decimal None位</t>
        </is>
      </c>
      <c r="CF360" t="inlineStr">
        <is>
          <t>40行 6列，源：0001-01-01 00:00:00.00000 +00:00 备：1999-05-16 01:30:45.12346 +10:15</t>
        </is>
      </c>
      <c r="CW360" t="inlineStr">
        <is>
          <t>21行 8列，源：None 备：0.0000000001</t>
        </is>
      </c>
      <c r="EQ360" t="inlineStr">
        <is>
          <t>22行 4列，源：nan 备：</t>
        </is>
      </c>
      <c r="FD360" t="inlineStr">
        <is>
          <t>22行 4列，源：nan 备：</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 xml:space="preserve"> NO!  	 c_decimal38_38列源备映射错误，源端为decimal None位	期望更改为text	实际备端为decimal None位</t>
        </is>
      </c>
      <c r="CF361" t="inlineStr">
        <is>
          <t>40行 7列，源：0001-01-01 00:00:00.000000 +00:00 备：1999-05-16 01:30:45.123457 +10:15</t>
        </is>
      </c>
      <c r="CW361" t="inlineStr">
        <is>
          <t>21行 9列，源：None 备：</t>
        </is>
      </c>
      <c r="EQ361" t="inlineStr">
        <is>
          <t>22行 5列，源：None 备：123</t>
        </is>
      </c>
      <c r="FD361" t="inlineStr">
        <is>
          <t>22行 5列，源：None 备：123</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 xml:space="preserve"> NO!  	 c_decimal38_10列源备映射错误，源端为decimal None位	期望更改为text	实际备端为decimal None位</t>
        </is>
      </c>
      <c r="CF362" t="inlineStr">
        <is>
          <t>40行 8列，源：0001-01-01 00:00:00.0000000 +00:00 备：1999-05-16 01:30:45.1234567 +10:15</t>
        </is>
      </c>
      <c r="CW362" t="inlineStr">
        <is>
          <t>21行 10列，源：None 备：</t>
        </is>
      </c>
      <c r="EQ362" t="inlineStr">
        <is>
          <t>22行 6列，源：None 备：12345678901234567890123789012345678</t>
        </is>
      </c>
      <c r="FD362" t="inlineStr">
        <is>
          <t>22行 6列，源：None 备：12345678901234567890123789012345678</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 xml:space="preserve"> NO!  	 c_decimal19_4列源备映射错误，源端为decimal None位	期望更改为text	实际备端为decimal None位</t>
        </is>
      </c>
      <c r="CF363" t="inlineStr">
        <is>
          <t>41行 0列，源：127 备：3</t>
        </is>
      </c>
      <c r="CW363" t="inlineStr">
        <is>
          <t>21行 11列，源：None 备：</t>
        </is>
      </c>
      <c r="EQ363" t="inlineStr">
        <is>
          <t>22行 7列，源：None 备：0.12345678901234590123456789012367800000</t>
        </is>
      </c>
      <c r="FD363" t="inlineStr">
        <is>
          <t>22行 7列，源：None 备：0.12345678901234590123456789012367800000</t>
        </is>
      </c>
    </row>
    <row r="364">
      <c r="B364" t="inlineStr">
        <is>
          <t>NULL</t>
        </is>
      </c>
      <c r="C364" t="inlineStr">
        <is>
          <t>NULL</t>
        </is>
      </c>
      <c r="D364" t="inlineStr">
        <is>
          <t>NULL</t>
        </is>
      </c>
      <c r="E364" t="inlineStr">
        <is>
          <t>NULL</t>
        </is>
      </c>
      <c r="F364" t="inlineStr">
        <is>
          <t>NULL</t>
        </is>
      </c>
      <c r="G364" t="inlineStr">
        <is>
          <t>NULL</t>
        </is>
      </c>
      <c r="H364" t="inlineStr">
        <is>
          <t>NULL</t>
        </is>
      </c>
      <c r="I364" t="inlineStr">
        <is>
          <t>NULL</t>
        </is>
      </c>
      <c r="J364" t="inlineStr">
        <is>
          <t>NULL</t>
        </is>
      </c>
      <c r="K364" t="inlineStr">
        <is>
          <t xml:space="preserve"> NO!  	 c_numeric列源备映射错误，源端为numeric None位	期望更改为text	实际备端为numeric None位</t>
        </is>
      </c>
      <c r="CF364" t="inlineStr">
        <is>
          <t>41行 1列，源：1933-05-11 15:30:45 +01:00 备：2026-04-17 17:18:23 +08:00</t>
        </is>
      </c>
      <c r="CW364" t="inlineStr">
        <is>
          <t>21行 12列，源：None 备：</t>
        </is>
      </c>
      <c r="EQ364" t="inlineStr">
        <is>
          <t>22行 8列，源：None 备：123456789012367012345678.1245890000</t>
        </is>
      </c>
      <c r="FD364" t="inlineStr">
        <is>
          <t>22行 8列，源：None 备：123456789012367012345678.1245890000</t>
        </is>
      </c>
    </row>
    <row r="365">
      <c r="B365" t="inlineStr">
        <is>
          <t>NULL</t>
        </is>
      </c>
      <c r="C365" t="inlineStr">
        <is>
          <t>NULL</t>
        </is>
      </c>
      <c r="D365" t="inlineStr">
        <is>
          <t>NULL</t>
        </is>
      </c>
      <c r="E365" t="inlineStr">
        <is>
          <t>NULL</t>
        </is>
      </c>
      <c r="F365" t="inlineStr">
        <is>
          <t>NULL</t>
        </is>
      </c>
      <c r="G365" t="inlineStr">
        <is>
          <t>NULL</t>
        </is>
      </c>
      <c r="H365" t="inlineStr">
        <is>
          <t>NULL</t>
        </is>
      </c>
      <c r="I365" t="inlineStr">
        <is>
          <t>NULL</t>
        </is>
      </c>
      <c r="J365" t="inlineStr">
        <is>
          <t>NULL</t>
        </is>
      </c>
      <c r="K365" t="inlineStr">
        <is>
          <t xml:space="preserve"> NO!  	 c_numeric38列源备映射错误，源端为numeric None位	期望更改为text	实际备端为numeric None位</t>
        </is>
      </c>
      <c r="CF365" t="inlineStr">
        <is>
          <t>41行 2列，源：1933-05-11 15:30:45.1 +01:00 备：2026-04-17 17:18:22.8 +08:00</t>
        </is>
      </c>
      <c r="CW365" t="inlineStr">
        <is>
          <t>21行 13列，源：None 备：</t>
        </is>
      </c>
      <c r="EQ365" t="inlineStr">
        <is>
          <t>22行 9列，源：None 备：123456712345.6789</t>
        </is>
      </c>
      <c r="FD365" t="inlineStr">
        <is>
          <t>22行 9列，源：None 备：123456712345.6789</t>
        </is>
      </c>
    </row>
    <row r="366">
      <c r="B366" t="inlineStr">
        <is>
          <t>NULL</t>
        </is>
      </c>
      <c r="C366" t="inlineStr">
        <is>
          <t>NULL</t>
        </is>
      </c>
      <c r="D366" t="inlineStr">
        <is>
          <t>NULL</t>
        </is>
      </c>
      <c r="E366" t="inlineStr">
        <is>
          <t>NULL</t>
        </is>
      </c>
      <c r="F366" t="inlineStr">
        <is>
          <t>NULL</t>
        </is>
      </c>
      <c r="G366" t="inlineStr">
        <is>
          <t>NULL</t>
        </is>
      </c>
      <c r="H366" t="inlineStr">
        <is>
          <t>NULL</t>
        </is>
      </c>
      <c r="I366" t="inlineStr">
        <is>
          <t>NULL</t>
        </is>
      </c>
      <c r="J366" t="inlineStr">
        <is>
          <t>NULL</t>
        </is>
      </c>
      <c r="K366" t="inlineStr">
        <is>
          <t xml:space="preserve"> NO!  	 c_numeric38_38列源备映射错误，源端为numeric None位	期望更改为text	实际备端为numeric None位</t>
        </is>
      </c>
      <c r="CF366" t="inlineStr">
        <is>
          <t>41行 3列，源：1933-05-11 15:30:45.12 +01:00 备：2026-04-17 17:18:22.75 +08:00</t>
        </is>
      </c>
      <c r="CW366" t="inlineStr">
        <is>
          <t>21行 14列，源：None 备：</t>
        </is>
      </c>
      <c r="EQ366" t="inlineStr">
        <is>
          <t>22行 10列，源：None 备：988</t>
        </is>
      </c>
      <c r="FD366" t="inlineStr">
        <is>
          <t>22行 10列，源：None 备：988</t>
        </is>
      </c>
    </row>
    <row r="367">
      <c r="B367" t="inlineStr">
        <is>
          <t>NULL</t>
        </is>
      </c>
      <c r="C367" t="inlineStr">
        <is>
          <t>NULL</t>
        </is>
      </c>
      <c r="D367" t="inlineStr">
        <is>
          <t>NULL</t>
        </is>
      </c>
      <c r="E367" t="inlineStr">
        <is>
          <t>NULL</t>
        </is>
      </c>
      <c r="F367" t="inlineStr">
        <is>
          <t>NULL</t>
        </is>
      </c>
      <c r="G367" t="inlineStr">
        <is>
          <t>NULL</t>
        </is>
      </c>
      <c r="H367" t="inlineStr">
        <is>
          <t>NULL</t>
        </is>
      </c>
      <c r="I367" t="inlineStr">
        <is>
          <t>NULL</t>
        </is>
      </c>
      <c r="J367" t="inlineStr">
        <is>
          <t>NULL</t>
        </is>
      </c>
      <c r="K367" t="inlineStr">
        <is>
          <t xml:space="preserve"> NO!  	 c_numeric38_10列源备映射错误，源端为numeric None位	期望更改为text	实际备端为numeric None位</t>
        </is>
      </c>
      <c r="CF367" t="inlineStr">
        <is>
          <t>41行 4列，源：1933-05-11 15:30:45.123 +01:00 备：2026-04-17 17:18:22.755 +08:00</t>
        </is>
      </c>
      <c r="CW367" t="inlineStr">
        <is>
          <t>21行 15列，源：nan 备：</t>
        </is>
      </c>
      <c r="EQ367" t="inlineStr">
        <is>
          <t>22行 11列，源：None 备：987654321098765410987654321098765432</t>
        </is>
      </c>
      <c r="FD367" t="inlineStr">
        <is>
          <t>22行 11列，源：None 备：987654321098765410987654321098765432</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 xml:space="preserve"> NO!  	 c_numeric18_2列源备映射错误，源端为numeric None位	期望更改为text	实际备端为numeric None位</t>
        </is>
      </c>
      <c r="CF368" t="inlineStr">
        <is>
          <t>41行 5列，源：1933-05-11 15:30:45.1235 +01:00 备：2026-04-17 17:18:22.7550 +08:00</t>
        </is>
      </c>
      <c r="CW368" t="inlineStr">
        <is>
          <t>21行 16列，源：nan 备：</t>
        </is>
      </c>
      <c r="EQ368" t="inlineStr">
        <is>
          <t>22行 12列，源：None 备：0.98765432109874321098765432109876543200</t>
        </is>
      </c>
      <c r="FD368" t="inlineStr">
        <is>
          <t>22行 12列，源：None 备：0.98765432109874321098765432109876543200</t>
        </is>
      </c>
    </row>
    <row r="369">
      <c r="B369" t="inlineStr">
        <is>
          <t>NULL</t>
        </is>
      </c>
      <c r="C369" t="inlineStr">
        <is>
          <t>NULL</t>
        </is>
      </c>
      <c r="D369" t="inlineStr">
        <is>
          <t>NULL</t>
        </is>
      </c>
      <c r="E369" t="inlineStr">
        <is>
          <t>NULL</t>
        </is>
      </c>
      <c r="F369" t="inlineStr">
        <is>
          <t>NULL</t>
        </is>
      </c>
      <c r="G369" t="inlineStr">
        <is>
          <t>NULL</t>
        </is>
      </c>
      <c r="H369" t="inlineStr">
        <is>
          <t>NULL</t>
        </is>
      </c>
      <c r="I369" t="inlineStr">
        <is>
          <t>NULL</t>
        </is>
      </c>
      <c r="J369" t="inlineStr">
        <is>
          <t>NULL</t>
        </is>
      </c>
      <c r="K369" t="inlineStr">
        <is>
          <t xml:space="preserve"> NO!  	 c_float列源备映射错误，源端为float None位	期望更改为text	实际备端为float None位</t>
        </is>
      </c>
      <c r="CF369" t="inlineStr">
        <is>
          <t>41行 6列，源：1933-05-11 15:30:45.12346 +01:00 备：2026-04-17 17:18:22.75495 +08:00</t>
        </is>
      </c>
      <c r="CW369" t="inlineStr">
        <is>
          <t>21行 17列，源：None 备：</t>
        </is>
      </c>
      <c r="EQ369" t="inlineStr">
        <is>
          <t>22行 13列，源：None 备：987654321098765432105432.1098542000</t>
        </is>
      </c>
      <c r="FD369" t="inlineStr">
        <is>
          <t>22行 13列，源：None 备：987654321098765432105432.1098542000</t>
        </is>
      </c>
    </row>
    <row r="370">
      <c r="B370" t="inlineStr">
        <is>
          <t>NULL</t>
        </is>
      </c>
      <c r="C370" t="inlineStr">
        <is>
          <t>NULL</t>
        </is>
      </c>
      <c r="D370" t="inlineStr">
        <is>
          <t>NULL</t>
        </is>
      </c>
      <c r="E370" t="inlineStr">
        <is>
          <t>NULL</t>
        </is>
      </c>
      <c r="F370" t="inlineStr">
        <is>
          <t>NULL</t>
        </is>
      </c>
      <c r="G370" t="inlineStr">
        <is>
          <t>NULL</t>
        </is>
      </c>
      <c r="H370" t="inlineStr">
        <is>
          <t>NULL</t>
        </is>
      </c>
      <c r="I370" t="inlineStr">
        <is>
          <t>NULL</t>
        </is>
      </c>
      <c r="J370" t="inlineStr">
        <is>
          <t>NULL</t>
        </is>
      </c>
      <c r="K370" t="inlineStr">
        <is>
          <t xml:space="preserve"> NO!  	 c_real列源备映射错误，源端为real None位	期望更改为text	实际备端为real None位</t>
        </is>
      </c>
      <c r="CF370" t="inlineStr">
        <is>
          <t>41行 7列，源：1933-05-11 15:30:45.123457 +01:00 备：2026-04-17 17:18:22.754952 +08:00</t>
        </is>
      </c>
      <c r="CW370" t="inlineStr">
        <is>
          <t>21行 18列，源：None 备：</t>
        </is>
      </c>
      <c r="EQ370" t="inlineStr">
        <is>
          <t>22行 14列，源：None 备：1234567012456.78</t>
        </is>
      </c>
      <c r="FD370" t="inlineStr">
        <is>
          <t>22行 14列，源：None 备：1234567012456.78</t>
        </is>
      </c>
    </row>
    <row r="371">
      <c r="B371" t="inlineStr">
        <is>
          <t>NULL</t>
        </is>
      </c>
      <c r="C371" t="inlineStr">
        <is>
          <t>NULL</t>
        </is>
      </c>
      <c r="D371" t="inlineStr">
        <is>
          <t>NULL</t>
        </is>
      </c>
      <c r="E371" t="inlineStr">
        <is>
          <t>NULL</t>
        </is>
      </c>
      <c r="F371" t="inlineStr">
        <is>
          <t>NULL</t>
        </is>
      </c>
      <c r="G371" t="inlineStr">
        <is>
          <t>NULL</t>
        </is>
      </c>
      <c r="H371" t="inlineStr">
        <is>
          <t>NULL</t>
        </is>
      </c>
      <c r="I371" t="inlineStr">
        <is>
          <t>NULL</t>
        </is>
      </c>
      <c r="J371" t="inlineStr">
        <is>
          <t>NULL</t>
        </is>
      </c>
      <c r="K371" t="inlineStr">
        <is>
          <t xml:space="preserve"> NO!  	 c_money列源备映射错误，源端为money None位	期望更改为text	实际备端为money None位</t>
        </is>
      </c>
      <c r="CF371" t="inlineStr">
        <is>
          <t>41行 8列，源：1933-05-11 15:30:45.1234567 +01:00 备：2026-04-17 17:18:22.7549521 +08:00</t>
        </is>
      </c>
      <c r="CW371" t="inlineStr">
        <is>
          <t>21行 19列，源：None 备：</t>
        </is>
      </c>
      <c r="EQ371" t="inlineStr">
        <is>
          <t>22行 15列，源：nan 备：</t>
        </is>
      </c>
      <c r="FD371" t="inlineStr">
        <is>
          <t>22行 15列，源：nan 备：</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 xml:space="preserve"> NO!  	 c_smallmoney列源备映射错误，源端为smallmoney None位	期望更改为text	实际备端为smallmoney None位</t>
        </is>
      </c>
      <c r="CF372" t="inlineStr">
        <is>
          <t>42行 0列，源：128 备：30</t>
        </is>
      </c>
      <c r="CW372" t="inlineStr">
        <is>
          <t>22行 0列，源：24 备：9</t>
        </is>
      </c>
      <c r="EQ372" t="inlineStr">
        <is>
          <t>22行 16列，源：nan 备：</t>
        </is>
      </c>
      <c r="FD372" t="inlineStr">
        <is>
          <t>22行 16列，源：nan 备：</t>
        </is>
      </c>
    </row>
    <row r="373">
      <c r="B373" t="inlineStr">
        <is>
          <t>NULL</t>
        </is>
      </c>
      <c r="C373" t="inlineStr">
        <is>
          <t>NULL</t>
        </is>
      </c>
      <c r="D373" t="inlineStr">
        <is>
          <t>NULL</t>
        </is>
      </c>
      <c r="E373" t="inlineStr">
        <is>
          <t>NULL</t>
        </is>
      </c>
      <c r="F373" t="inlineStr">
        <is>
          <t>NULL</t>
        </is>
      </c>
      <c r="G373" t="inlineStr">
        <is>
          <t>NULL</t>
        </is>
      </c>
      <c r="H373" t="inlineStr">
        <is>
          <t>NULL</t>
        </is>
      </c>
      <c r="I373" t="inlineStr">
        <is>
          <t>NULL</t>
        </is>
      </c>
      <c r="J373" t="inlineStr">
        <is>
          <t>NULL</t>
        </is>
      </c>
      <c r="K373" t="inlineStr">
        <is>
          <t xml:space="preserve"> NO!  	 c_bit列源备映射错误，源端为bit None位	期望更改为text	实际备端为bit None位</t>
        </is>
      </c>
      <c r="CF373" t="inlineStr">
        <is>
          <t>42行 1列，源：2000-05-11 00:30:45 +09:00 备：2013-03-12 02:00:00 -04:25</t>
        </is>
      </c>
      <c r="CW373" t="inlineStr">
        <is>
          <t>22行 1列，源：nan 备：</t>
        </is>
      </c>
      <c r="EQ373" t="inlineStr">
        <is>
          <t>22行 17列，源：None 备：</t>
        </is>
      </c>
      <c r="FD373" t="inlineStr">
        <is>
          <t>22行 17列，源：None 备：</t>
        </is>
      </c>
    </row>
    <row r="374">
      <c r="A374" t="inlineStr">
        <is>
          <t>info_binary_dml_batch1_pk_irp1</t>
        </is>
      </c>
      <c r="K374" t="inlineStr">
        <is>
          <t>[0;34m info_binary_dml_batch1_pk_irp1 [0m源备字段数相同，源端字段：4 	备端字段4</t>
        </is>
      </c>
      <c r="W374" s="16">
        <f>HYPERLINK("#2026041723hbase1!BP2","NO 源备存在差异，共39个")</f>
        <v/>
      </c>
      <c r="X374">
        <f>A374</f>
        <v/>
      </c>
      <c r="CF374" t="inlineStr">
        <is>
          <t>42行 2列，源：2000-05-11 00:30:45.1 +09:00 备：2013-03-12 02:00:00.0 -04:25</t>
        </is>
      </c>
      <c r="CW374" t="inlineStr">
        <is>
          <t>22行 2列，源：nan 备：</t>
        </is>
      </c>
      <c r="EQ374" t="inlineStr">
        <is>
          <t>22行 18列，源：None 备：</t>
        </is>
      </c>
      <c r="FD374" t="inlineStr">
        <is>
          <t>22行 18列，源：None 备：</t>
        </is>
      </c>
    </row>
    <row r="375">
      <c r="B375" t="inlineStr">
        <is>
          <t>YES</t>
        </is>
      </c>
      <c r="C375" t="inlineStr">
        <is>
          <t>NULL</t>
        </is>
      </c>
      <c r="D375" t="inlineStr">
        <is>
          <t>NULL</t>
        </is>
      </c>
      <c r="E375" t="inlineStr">
        <is>
          <t>NULL</t>
        </is>
      </c>
      <c r="F375" t="inlineStr">
        <is>
          <t>NULL</t>
        </is>
      </c>
      <c r="G375" t="inlineStr">
        <is>
          <t>NULL</t>
        </is>
      </c>
      <c r="H375" t="inlineStr">
        <is>
          <t>NULL</t>
        </is>
      </c>
      <c r="I375" t="inlineStr">
        <is>
          <t>YES!PK__info_bin__3213E83F4C93DF41</t>
        </is>
      </c>
      <c r="J375" t="inlineStr">
        <is>
          <t>YES! 主键相关索引</t>
        </is>
      </c>
      <c r="K375" t="inlineStr">
        <is>
          <t xml:space="preserve"> NO!  	 id列源备映射错误，源端为int None位	期望更改为text	实际备端为int None位</t>
        </is>
      </c>
      <c r="CF375" t="inlineStr">
        <is>
          <t>42行 3列，源：2000-05-11 00:30:45.12 +09:00 备：2013-03-12 02:00:00.00 -04:25</t>
        </is>
      </c>
      <c r="CW375" t="inlineStr">
        <is>
          <t>22行 3列，源：nan 备：</t>
        </is>
      </c>
      <c r="EQ375" t="inlineStr">
        <is>
          <t>22行 19列，源：None 备：</t>
        </is>
      </c>
      <c r="FD375" t="inlineStr">
        <is>
          <t>22行 19列，源：None 备：</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 xml:space="preserve"> NO!  	 c_binary列源备映射错误，源端为binary 1位	期望更改为text	实际备端为binary 1位</t>
        </is>
      </c>
      <c r="CF376" t="inlineStr">
        <is>
          <t>42行 4列，源：2000-05-11 00:30:45.123 +09:00 备：2013-03-12 02:00:00.000 -04:25</t>
        </is>
      </c>
      <c r="CW376" t="inlineStr">
        <is>
          <t>22行 4列，源：nan 备：</t>
        </is>
      </c>
      <c r="EQ376" t="inlineStr">
        <is>
          <t>23行 0列，源：54 备：120</t>
        </is>
      </c>
      <c r="FD376" t="inlineStr">
        <is>
          <t>23行 0列，源：54 备：120</t>
        </is>
      </c>
    </row>
    <row r="377">
      <c r="B377" t="inlineStr">
        <is>
          <t>NULL</t>
        </is>
      </c>
      <c r="C377" t="inlineStr">
        <is>
          <t>NULL</t>
        </is>
      </c>
      <c r="D377" t="inlineStr">
        <is>
          <t>NULL</t>
        </is>
      </c>
      <c r="E377" t="inlineStr">
        <is>
          <t>NULL</t>
        </is>
      </c>
      <c r="F377" t="inlineStr">
        <is>
          <t>NULL</t>
        </is>
      </c>
      <c r="G377" t="inlineStr">
        <is>
          <t>NULL</t>
        </is>
      </c>
      <c r="H377" t="inlineStr">
        <is>
          <t>NULL</t>
        </is>
      </c>
      <c r="I377" t="inlineStr">
        <is>
          <t>NULL</t>
        </is>
      </c>
      <c r="J377" t="inlineStr">
        <is>
          <t>NULL</t>
        </is>
      </c>
      <c r="K377" t="inlineStr">
        <is>
          <t xml:space="preserve"> NO!  	 c_binary_20列源备映射错误，源端为binary 20位	期望更改为text	实际备端为binary 20位</t>
        </is>
      </c>
      <c r="CF377" t="inlineStr">
        <is>
          <t>42行 5列，源：2000-05-11 00:30:45.1235 +09:00 备：2013-03-12 02:00:00.0000 -04:25</t>
        </is>
      </c>
      <c r="CW377" t="inlineStr">
        <is>
          <t>22行 5列，源：None 备：</t>
        </is>
      </c>
      <c r="EQ377" t="inlineStr">
        <is>
          <t>23行 1列，源：123.0 备：</t>
        </is>
      </c>
      <c r="FD377" t="inlineStr">
        <is>
          <t>23行 1列，源：123.0 备：</t>
        </is>
      </c>
    </row>
    <row r="378">
      <c r="B378" t="inlineStr">
        <is>
          <t>NULL</t>
        </is>
      </c>
      <c r="C378" t="inlineStr">
        <is>
          <t>NULL</t>
        </is>
      </c>
      <c r="D378" t="inlineStr">
        <is>
          <t>NULL</t>
        </is>
      </c>
      <c r="E378" t="inlineStr">
        <is>
          <t>NULL</t>
        </is>
      </c>
      <c r="F378" t="inlineStr">
        <is>
          <t>NULL</t>
        </is>
      </c>
      <c r="G378" t="inlineStr">
        <is>
          <t>NULL</t>
        </is>
      </c>
      <c r="H378" t="inlineStr">
        <is>
          <t>NULL</t>
        </is>
      </c>
      <c r="I378" t="inlineStr">
        <is>
          <t>NULL</t>
        </is>
      </c>
      <c r="J378" t="inlineStr">
        <is>
          <t>NULL</t>
        </is>
      </c>
      <c r="K378" t="inlineStr">
        <is>
          <t xml:space="preserve"> NO!  	 c_binary_200列源备映射错误，源端为binary 200位	期望更改为text	实际备端为binary 200位</t>
        </is>
      </c>
      <c r="CF378" t="inlineStr">
        <is>
          <t>42行 6列，源：2000-05-11 00:30:45.12346 +09:00 备：2013-03-12 02:00:00.00000 -04:25</t>
        </is>
      </c>
      <c r="CW378" t="inlineStr">
        <is>
          <t>22行 6列，源：None 备：</t>
        </is>
      </c>
      <c r="EQ378" t="inlineStr">
        <is>
          <t>23行 2列，源：12345.0 备：</t>
        </is>
      </c>
      <c r="FD378" t="inlineStr">
        <is>
          <t>23行 2列，源：12345.0 备：</t>
        </is>
      </c>
    </row>
    <row r="379">
      <c r="A379" t="inlineStr">
        <is>
          <t>info_datetime2_dml_batch2_pk_irp2</t>
        </is>
      </c>
      <c r="K379" t="inlineStr">
        <is>
          <t>[0;34m info_datetime2_dml_batch2_pk_irp2 [0m源备字段数相同，源端字段：9 	备端字段9</t>
        </is>
      </c>
      <c r="W379" s="16">
        <f>HYPERLINK("#2026041723hbase1!BQ2","NO 源备存在差异，共164个")</f>
        <v/>
      </c>
      <c r="X379">
        <f>A379</f>
        <v/>
      </c>
      <c r="CF379" t="inlineStr">
        <is>
          <t>42行 7列，源：2000-05-11 00:30:45.123457 +09:00 备：2013-03-12 02:00:00.000000 -04:25</t>
        </is>
      </c>
      <c r="CW379" t="inlineStr">
        <is>
          <t>22行 7列，源：None 备：</t>
        </is>
      </c>
      <c r="EQ379" t="inlineStr">
        <is>
          <t>23行 3列，源：1234567890.0 备：</t>
        </is>
      </c>
      <c r="FD379" t="inlineStr">
        <is>
          <t>23行 3列，源：1234567890.0 备：</t>
        </is>
      </c>
    </row>
    <row r="380">
      <c r="B380" t="inlineStr">
        <is>
          <t>YES</t>
        </is>
      </c>
      <c r="C380" t="inlineStr">
        <is>
          <t>NULL</t>
        </is>
      </c>
      <c r="D380" t="inlineStr">
        <is>
          <t>NULL</t>
        </is>
      </c>
      <c r="E380" t="inlineStr">
        <is>
          <t>NULL</t>
        </is>
      </c>
      <c r="F380" t="inlineStr">
        <is>
          <t>NULL</t>
        </is>
      </c>
      <c r="G380" t="inlineStr">
        <is>
          <t>NULL</t>
        </is>
      </c>
      <c r="H380" t="inlineStr">
        <is>
          <t>NULL</t>
        </is>
      </c>
      <c r="I380" t="inlineStr">
        <is>
          <t>YES!PK__info_dat__3213E83FED5F417A</t>
        </is>
      </c>
      <c r="J380" t="inlineStr">
        <is>
          <t>YES! 主键相关索引</t>
        </is>
      </c>
      <c r="K380" t="inlineStr">
        <is>
          <t xml:space="preserve"> NO!  	 id列源备映射错误，源端为int None位	期望更改为text	实际备端为int None位</t>
        </is>
      </c>
      <c r="CF380" t="inlineStr">
        <is>
          <t>42行 8列，源：2000-05-11 00:30:45.1234567 +09:00 备：2013-03-12 02:00:00.0000000 -04:25</t>
        </is>
      </c>
      <c r="CW380" t="inlineStr">
        <is>
          <t>22行 8列，源：None 备：-0.0000000001</t>
        </is>
      </c>
      <c r="EQ380" t="inlineStr">
        <is>
          <t>23行 4列，源：1234567890123456.0 备：</t>
        </is>
      </c>
      <c r="FD380" t="inlineStr">
        <is>
          <t>23行 4列，源：1234567890123456.0 备：</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 xml:space="preserve"> NO!  	 c_dt2_0列源备映射错误，源端为datetime2 None位	期望更改为text	实际备端为datetime2 None位</t>
        </is>
      </c>
      <c r="CF381" t="inlineStr">
        <is>
          <t>43行 0列，源：129 备：31</t>
        </is>
      </c>
      <c r="CW381" t="inlineStr">
        <is>
          <t>22行 9列，源：None 备：</t>
        </is>
      </c>
      <c r="EQ381" t="inlineStr">
        <is>
          <t>23行 5列，源：None 备：</t>
        </is>
      </c>
      <c r="FD381" t="inlineStr">
        <is>
          <t>23行 5列，源：None 备：</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 xml:space="preserve"> NO!  	 c_dt2_1列源备映射错误，源端为datetime2 None位	期望更改为text	实际备端为datetime2 None位</t>
        </is>
      </c>
      <c r="CF382" t="inlineStr">
        <is>
          <t>43行 1列，源：1999-05-16 01:30:45 +10:15 备：2003-11-05 02:00:00 -05:10</t>
        </is>
      </c>
      <c r="CW382" t="inlineStr">
        <is>
          <t>22行 10列，源：None 备：</t>
        </is>
      </c>
      <c r="EQ382" t="inlineStr">
        <is>
          <t>23行 6列，源：None 备：</t>
        </is>
      </c>
      <c r="FD382" t="inlineStr">
        <is>
          <t>23行 6列，源：None 备：</t>
        </is>
      </c>
    </row>
    <row r="383">
      <c r="B383" t="inlineStr">
        <is>
          <t>NULL</t>
        </is>
      </c>
      <c r="C383" t="inlineStr">
        <is>
          <t>NULL</t>
        </is>
      </c>
      <c r="D383" t="inlineStr">
        <is>
          <t>NULL</t>
        </is>
      </c>
      <c r="E383" t="inlineStr">
        <is>
          <t>NULL</t>
        </is>
      </c>
      <c r="F383" t="inlineStr">
        <is>
          <t>NULL</t>
        </is>
      </c>
      <c r="G383" t="inlineStr">
        <is>
          <t>NULL</t>
        </is>
      </c>
      <c r="H383" t="inlineStr">
        <is>
          <t>NULL</t>
        </is>
      </c>
      <c r="I383" t="inlineStr">
        <is>
          <t>NULL</t>
        </is>
      </c>
      <c r="J383" t="inlineStr">
        <is>
          <t>NULL</t>
        </is>
      </c>
      <c r="K383" t="inlineStr">
        <is>
          <t xml:space="preserve"> NO!  	 c_dt2_2列源备映射错误，源端为datetime2 None位	期望更改为text	实际备端为datetime2 None位</t>
        </is>
      </c>
      <c r="CF383" t="inlineStr">
        <is>
          <t>43行 2列，源：1999-05-16 01:30:45.1 +10:15 备：2003-11-05 02:00:00.0 -05:10</t>
        </is>
      </c>
      <c r="CW383" t="inlineStr">
        <is>
          <t>22行 11列，源：None 备：</t>
        </is>
      </c>
      <c r="EQ383" t="inlineStr">
        <is>
          <t>23行 7列，源：None 备：</t>
        </is>
      </c>
      <c r="FD383" t="inlineStr">
        <is>
          <t>23行 7列，源：None 备：</t>
        </is>
      </c>
    </row>
    <row r="384">
      <c r="B384" t="inlineStr">
        <is>
          <t>NULL</t>
        </is>
      </c>
      <c r="C384" t="inlineStr">
        <is>
          <t>NULL</t>
        </is>
      </c>
      <c r="D384" t="inlineStr">
        <is>
          <t>NULL</t>
        </is>
      </c>
      <c r="E384" t="inlineStr">
        <is>
          <t>NULL</t>
        </is>
      </c>
      <c r="F384" t="inlineStr">
        <is>
          <t>NULL</t>
        </is>
      </c>
      <c r="G384" t="inlineStr">
        <is>
          <t>NULL</t>
        </is>
      </c>
      <c r="H384" t="inlineStr">
        <is>
          <t>NULL</t>
        </is>
      </c>
      <c r="I384" t="inlineStr">
        <is>
          <t>NULL</t>
        </is>
      </c>
      <c r="J384" t="inlineStr">
        <is>
          <t>NULL</t>
        </is>
      </c>
      <c r="K384" t="inlineStr">
        <is>
          <t xml:space="preserve"> NO!  	 c_dt2_3列源备映射错误，源端为datetime2 None位	期望更改为text	实际备端为datetime2 None位</t>
        </is>
      </c>
      <c r="CF384" t="inlineStr">
        <is>
          <t>43行 3列，源：1999-05-16 01:30:45.12 +10:15 备：2003-11-05 02:00:00.00 -05:10</t>
        </is>
      </c>
      <c r="CW384" t="inlineStr">
        <is>
          <t>22行 12列，源：None 备：</t>
        </is>
      </c>
      <c r="EQ384" t="inlineStr">
        <is>
          <t>23行 8列，源：None 备：</t>
        </is>
      </c>
      <c r="FD384" t="inlineStr">
        <is>
          <t>23行 8列，源：None 备：</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 xml:space="preserve"> NO!  	 c_dt2_4列源备映射错误，源端为datetime2 None位	期望更改为text	实际备端为datetime2 None位</t>
        </is>
      </c>
      <c r="CF385" t="inlineStr">
        <is>
          <t>43行 4列，源：1999-05-16 01:30:45.123 +10:15 备：2003-11-05 02:00:00.000 -05:10</t>
        </is>
      </c>
      <c r="CW385" t="inlineStr">
        <is>
          <t>22行 13列，源：None 备：</t>
        </is>
      </c>
      <c r="EQ385" t="inlineStr">
        <is>
          <t>23行 9列，源：None 备：</t>
        </is>
      </c>
      <c r="FD385" t="inlineStr">
        <is>
          <t>23行 9列，源：None 备：</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 xml:space="preserve"> NO!  	 c_dt2_5列源备映射错误，源端为datetime2 None位	期望更改为text	实际备端为datetime2 None位</t>
        </is>
      </c>
      <c r="CF386" t="inlineStr">
        <is>
          <t>43行 5列，源：1999-05-16 01:30:45.1235 +10:15 备：2003-11-05 02:00:00.0000 -05:10</t>
        </is>
      </c>
      <c r="CW386" t="inlineStr">
        <is>
          <t>22行 14列，源：None 备：</t>
        </is>
      </c>
      <c r="EQ386" t="inlineStr">
        <is>
          <t>23行 10列，源：None 备：</t>
        </is>
      </c>
      <c r="FD386" t="inlineStr">
        <is>
          <t>23行 10列，源：None 备：</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 xml:space="preserve"> NO!  	 c_dt2_6列源备映射错误，源端为datetime2 None位	期望更改为text	实际备端为datetime2 None位</t>
        </is>
      </c>
      <c r="CF387" t="inlineStr">
        <is>
          <t>43行 6列，源：1999-05-16 01:30:45.12346 +10:15 备：2003-11-05 02:00:00.00000 -05:10</t>
        </is>
      </c>
      <c r="CW387" t="inlineStr">
        <is>
          <t>22行 15列，源：nan 备：</t>
        </is>
      </c>
      <c r="EQ387" t="inlineStr">
        <is>
          <t>23行 11列，源：None 备：</t>
        </is>
      </c>
      <c r="FD387" t="inlineStr">
        <is>
          <t>23行 11列，源：None 备：</t>
        </is>
      </c>
    </row>
    <row r="388">
      <c r="B388" t="inlineStr">
        <is>
          <t>NULL</t>
        </is>
      </c>
      <c r="C388" t="inlineStr">
        <is>
          <t>NULL</t>
        </is>
      </c>
      <c r="D388" t="inlineStr">
        <is>
          <t>NULL</t>
        </is>
      </c>
      <c r="E388" t="inlineStr">
        <is>
          <t>NULL</t>
        </is>
      </c>
      <c r="F388" t="inlineStr">
        <is>
          <t>NULL</t>
        </is>
      </c>
      <c r="G388" t="inlineStr">
        <is>
          <t>NULL</t>
        </is>
      </c>
      <c r="H388" t="inlineStr">
        <is>
          <t>NULL</t>
        </is>
      </c>
      <c r="I388" t="inlineStr">
        <is>
          <t>NULL</t>
        </is>
      </c>
      <c r="J388" t="inlineStr">
        <is>
          <t>NULL</t>
        </is>
      </c>
      <c r="K388" t="inlineStr">
        <is>
          <t xml:space="preserve"> NO!  	 c_dt2列源备映射错误，源端为datetime2 None位	期望更改为text	实际备端为datetime2 None位</t>
        </is>
      </c>
      <c r="CF388" t="inlineStr">
        <is>
          <t>43行 7列，源：1999-05-16 01:30:45.123457 +10:15 备：2003-11-05 02:00:00.000000 -05:10</t>
        </is>
      </c>
      <c r="CW388" t="inlineStr">
        <is>
          <t>22行 16列，源：nan 备：</t>
        </is>
      </c>
      <c r="EQ388" t="inlineStr">
        <is>
          <t>23行 12列，源：None 备：</t>
        </is>
      </c>
      <c r="FD388" t="inlineStr">
        <is>
          <t>23行 12列，源：None 备：</t>
        </is>
      </c>
    </row>
    <row r="389">
      <c r="A389" t="inlineStr">
        <is>
          <t>info_int_dml_batch1_pk</t>
        </is>
      </c>
      <c r="K389" t="inlineStr">
        <is>
          <t>[0;34m info_int_dml_batch1_pk [0m源备字段数相同，源端字段：20 	备端字段20</t>
        </is>
      </c>
      <c r="W389" s="16">
        <f>HYPERLINK("#2026041723hbase1!BR2","NO 源备存在差异，共293个")</f>
        <v/>
      </c>
      <c r="X389">
        <f>A389</f>
        <v/>
      </c>
      <c r="CF389" t="inlineStr">
        <is>
          <t>43行 8列，源：1999-05-16 01:30:45.1234567 +10:15 备：2003-11-05 02:00:00.0000000 -05:10</t>
        </is>
      </c>
      <c r="CW389" t="inlineStr">
        <is>
          <t>22行 17列，源：None 备：</t>
        </is>
      </c>
      <c r="EQ389" t="inlineStr">
        <is>
          <t>23行 13列，源：None 备：</t>
        </is>
      </c>
      <c r="FD389" t="inlineStr">
        <is>
          <t>23行 13列，源：None 备：</t>
        </is>
      </c>
    </row>
    <row r="390">
      <c r="B390" t="inlineStr">
        <is>
          <t>YES</t>
        </is>
      </c>
      <c r="C390" t="inlineStr">
        <is>
          <t>NULL</t>
        </is>
      </c>
      <c r="D390" t="inlineStr">
        <is>
          <t>NULL</t>
        </is>
      </c>
      <c r="E390" t="inlineStr">
        <is>
          <t>NULL</t>
        </is>
      </c>
      <c r="F390" t="inlineStr">
        <is>
          <t>NULL</t>
        </is>
      </c>
      <c r="G390" t="inlineStr">
        <is>
          <t>NULL</t>
        </is>
      </c>
      <c r="H390" t="inlineStr">
        <is>
          <t>NULL</t>
        </is>
      </c>
      <c r="I390" t="inlineStr">
        <is>
          <t>YES!PK__info_int__3213E83F1805D2F1</t>
        </is>
      </c>
      <c r="J390" t="inlineStr">
        <is>
          <t>YES! 主键相关索引</t>
        </is>
      </c>
      <c r="K390" t="inlineStr">
        <is>
          <t xml:space="preserve"> NO!  	 id列源备映射错误，源端为int None位	期望更改为text	实际备端为int None位</t>
        </is>
      </c>
      <c r="CF390" t="inlineStr">
        <is>
          <t>44行 0列，源：130 备：32</t>
        </is>
      </c>
      <c r="CW390" t="inlineStr">
        <is>
          <t>22行 18列，源：None 备：</t>
        </is>
      </c>
      <c r="EQ390" t="inlineStr">
        <is>
          <t>23行 14列，源：None 备：</t>
        </is>
      </c>
      <c r="FD390" t="inlineStr">
        <is>
          <t>23行 14列，源：None 备：</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 xml:space="preserve"> NO!  	 c_tinyint列源备映射错误，源端为tinyint None位	期望更改为text	实际备端为tinyint None位</t>
        </is>
      </c>
      <c r="CF391" t="inlineStr">
        <is>
          <t>44行 1列，源：2013-03-12 02:00:00 -04:25 备：2025-05-12 00:00:00 -14:00</t>
        </is>
      </c>
      <c r="CW391" t="inlineStr">
        <is>
          <t>22行 19列，源：True 备：</t>
        </is>
      </c>
      <c r="EQ391" t="inlineStr">
        <is>
          <t>23行 15列，源：nan 备：</t>
        </is>
      </c>
      <c r="FD391" t="inlineStr">
        <is>
          <t>23行 15列，源：nan 备：</t>
        </is>
      </c>
    </row>
    <row r="392">
      <c r="B392" t="inlineStr">
        <is>
          <t>NULL</t>
        </is>
      </c>
      <c r="C392" t="inlineStr">
        <is>
          <t>NULL</t>
        </is>
      </c>
      <c r="D392" t="inlineStr">
        <is>
          <t>NULL</t>
        </is>
      </c>
      <c r="E392" t="inlineStr">
        <is>
          <t>NULL</t>
        </is>
      </c>
      <c r="F392" t="inlineStr">
        <is>
          <t>NULL</t>
        </is>
      </c>
      <c r="G392" t="inlineStr">
        <is>
          <t>NULL</t>
        </is>
      </c>
      <c r="H392" t="inlineStr">
        <is>
          <t>NULL</t>
        </is>
      </c>
      <c r="I392" t="inlineStr">
        <is>
          <t>NULL</t>
        </is>
      </c>
      <c r="J392" t="inlineStr">
        <is>
          <t>NULL</t>
        </is>
      </c>
      <c r="K392" t="inlineStr">
        <is>
          <t xml:space="preserve"> NO!  	 c_smallint列源备映射错误，源端为smallint None位	期望更改为text	实际备端为smallint None位</t>
        </is>
      </c>
      <c r="CF392" t="inlineStr">
        <is>
          <t>44行 2列，源：2013-03-12 02:00:00.0 -04:25 备：2025-05-12 00:00:00.0 -14:00</t>
        </is>
      </c>
      <c r="EQ392" t="inlineStr">
        <is>
          <t>23行 16列，源：nan 备：</t>
        </is>
      </c>
      <c r="FD392" t="inlineStr">
        <is>
          <t>23行 16列，源：nan 备：</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 xml:space="preserve"> NO!  	 c_int列源备映射错误，源端为int None位	期望更改为text	实际备端为int None位</t>
        </is>
      </c>
      <c r="CF393" t="inlineStr">
        <is>
          <t>44行 3列，源：2013-03-12 02:00:00.00 -04:25 备：2025-05-12 00:00:00.00 -14:00</t>
        </is>
      </c>
      <c r="EQ393" t="inlineStr">
        <is>
          <t>23行 17列，源：None 备：</t>
        </is>
      </c>
      <c r="FD393" t="inlineStr">
        <is>
          <t>23行 17列，源：None 备：</t>
        </is>
      </c>
    </row>
    <row r="394">
      <c r="B394" t="inlineStr">
        <is>
          <t>NULL</t>
        </is>
      </c>
      <c r="C394" t="inlineStr">
        <is>
          <t>NULL</t>
        </is>
      </c>
      <c r="D394" t="inlineStr">
        <is>
          <t>NULL</t>
        </is>
      </c>
      <c r="E394" t="inlineStr">
        <is>
          <t>NULL</t>
        </is>
      </c>
      <c r="F394" t="inlineStr">
        <is>
          <t>NULL</t>
        </is>
      </c>
      <c r="G394" t="inlineStr">
        <is>
          <t>NULL</t>
        </is>
      </c>
      <c r="H394" t="inlineStr">
        <is>
          <t>NULL</t>
        </is>
      </c>
      <c r="I394" t="inlineStr">
        <is>
          <t>NULL</t>
        </is>
      </c>
      <c r="J394" t="inlineStr">
        <is>
          <t>NULL</t>
        </is>
      </c>
      <c r="K394" t="inlineStr">
        <is>
          <t xml:space="preserve"> NO!  	 c_bigint列源备映射错误，源端为bigint None位	期望更改为text	实际备端为bigint None位</t>
        </is>
      </c>
      <c r="CF394" t="inlineStr">
        <is>
          <t>44行 4列，源：2013-03-12 02:00:00.000 -04:25 备：2025-05-12 00:00:00.000 -14:00</t>
        </is>
      </c>
      <c r="EQ394" t="inlineStr">
        <is>
          <t>23行 18列，源：None 备：</t>
        </is>
      </c>
      <c r="FD394" t="inlineStr">
        <is>
          <t>23行 18列，源：None 备：</t>
        </is>
      </c>
    </row>
    <row r="395">
      <c r="B395" t="inlineStr">
        <is>
          <t>NULL</t>
        </is>
      </c>
      <c r="C395" t="inlineStr">
        <is>
          <t>NULL</t>
        </is>
      </c>
      <c r="D395" t="inlineStr">
        <is>
          <t>NULL</t>
        </is>
      </c>
      <c r="E395" t="inlineStr">
        <is>
          <t>NULL</t>
        </is>
      </c>
      <c r="F395" t="inlineStr">
        <is>
          <t>NULL</t>
        </is>
      </c>
      <c r="G395" t="inlineStr">
        <is>
          <t>NULL</t>
        </is>
      </c>
      <c r="H395" t="inlineStr">
        <is>
          <t>NULL</t>
        </is>
      </c>
      <c r="I395" t="inlineStr">
        <is>
          <t>NULL</t>
        </is>
      </c>
      <c r="J395" t="inlineStr">
        <is>
          <t>NULL</t>
        </is>
      </c>
      <c r="K395" t="inlineStr">
        <is>
          <t xml:space="preserve"> NO!  	 c_decimal列源备映射错误，源端为decimal None位	期望更改为text	实际备端为decimal None位</t>
        </is>
      </c>
      <c r="CF395" t="inlineStr">
        <is>
          <t>44行 5列，源：2013-03-12 02:00:00.0000 -04:25 备：2025-05-12 00:00:00.0000 -14:00</t>
        </is>
      </c>
      <c r="EQ395" t="inlineStr">
        <is>
          <t>23行 19列，源：None 备：</t>
        </is>
      </c>
      <c r="FD395" t="inlineStr">
        <is>
          <t>23行 19列，源：None 备：</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 xml:space="preserve"> NO!  	 c_decimal38列源备映射错误，源端为decimal None位	期望更改为text	实际备端为decimal None位</t>
        </is>
      </c>
      <c r="CF396" t="inlineStr">
        <is>
          <t>44行 6列，源：2013-03-12 02:00:00.00000 -04:25 备：2025-05-12 00:00:00.00000 -14:00</t>
        </is>
      </c>
      <c r="EQ396" t="inlineStr">
        <is>
          <t>24行 0列，源：55 备：13</t>
        </is>
      </c>
      <c r="FD396" t="inlineStr">
        <is>
          <t>24行 0列，源：55 备：13</t>
        </is>
      </c>
    </row>
    <row r="397">
      <c r="B397" t="inlineStr">
        <is>
          <t>NULL</t>
        </is>
      </c>
      <c r="C397" t="inlineStr">
        <is>
          <t>NULL</t>
        </is>
      </c>
      <c r="D397" t="inlineStr">
        <is>
          <t>NULL</t>
        </is>
      </c>
      <c r="E397" t="inlineStr">
        <is>
          <t>NULL</t>
        </is>
      </c>
      <c r="F397" t="inlineStr">
        <is>
          <t>NULL</t>
        </is>
      </c>
      <c r="G397" t="inlineStr">
        <is>
          <t>NULL</t>
        </is>
      </c>
      <c r="H397" t="inlineStr">
        <is>
          <t>NULL</t>
        </is>
      </c>
      <c r="I397" t="inlineStr">
        <is>
          <t>NULL</t>
        </is>
      </c>
      <c r="J397" t="inlineStr">
        <is>
          <t>NULL</t>
        </is>
      </c>
      <c r="K397" t="inlineStr">
        <is>
          <t xml:space="preserve"> NO!  	 c_decimal38_38列源备映射错误，源端为decimal None位	期望更改为text	实际备端为decimal None位</t>
        </is>
      </c>
      <c r="CF397" t="inlineStr">
        <is>
          <t>44行 7列，源：2013-03-12 02:00:00.000000 -04:25 备：2025-05-12 00:00:00.000000 -14:00</t>
        </is>
      </c>
      <c r="EQ397" t="inlineStr">
        <is>
          <t>24行 1列，源：0.0 备：</t>
        </is>
      </c>
      <c r="FD397" t="inlineStr">
        <is>
          <t>24行 1列，源：0.0 备：</t>
        </is>
      </c>
    </row>
    <row r="398">
      <c r="B398" t="inlineStr">
        <is>
          <t>NULL</t>
        </is>
      </c>
      <c r="C398" t="inlineStr">
        <is>
          <t>NULL</t>
        </is>
      </c>
      <c r="D398" t="inlineStr">
        <is>
          <t>NULL</t>
        </is>
      </c>
      <c r="E398" t="inlineStr">
        <is>
          <t>NULL</t>
        </is>
      </c>
      <c r="F398" t="inlineStr">
        <is>
          <t>NULL</t>
        </is>
      </c>
      <c r="G398" t="inlineStr">
        <is>
          <t>NULL</t>
        </is>
      </c>
      <c r="H398" t="inlineStr">
        <is>
          <t>NULL</t>
        </is>
      </c>
      <c r="I398" t="inlineStr">
        <is>
          <t>NULL</t>
        </is>
      </c>
      <c r="J398" t="inlineStr">
        <is>
          <t>NULL</t>
        </is>
      </c>
      <c r="K398" t="inlineStr">
        <is>
          <t xml:space="preserve"> NO!  	 c_decimal38_10列源备映射错误，源端为decimal None位	期望更改为text	实际备端为decimal None位</t>
        </is>
      </c>
      <c r="CF398" t="inlineStr">
        <is>
          <t>44行 8列，源：2013-03-12 02:00:00.0000000 -04:25 备：2025-05-11 23:59:59.9999999 -14:00</t>
        </is>
      </c>
      <c r="EQ398" t="inlineStr">
        <is>
          <t>24行 2列，源：0.0 备：</t>
        </is>
      </c>
      <c r="FD398" t="inlineStr">
        <is>
          <t>24行 2列，源：0.0 备：</t>
        </is>
      </c>
    </row>
    <row r="399">
      <c r="B399" t="inlineStr">
        <is>
          <t>NULL</t>
        </is>
      </c>
      <c r="C399" t="inlineStr">
        <is>
          <t>NULL</t>
        </is>
      </c>
      <c r="D399" t="inlineStr">
        <is>
          <t>NULL</t>
        </is>
      </c>
      <c r="E399" t="inlineStr">
        <is>
          <t>NULL</t>
        </is>
      </c>
      <c r="F399" t="inlineStr">
        <is>
          <t>NULL</t>
        </is>
      </c>
      <c r="G399" t="inlineStr">
        <is>
          <t>NULL</t>
        </is>
      </c>
      <c r="H399" t="inlineStr">
        <is>
          <t>NULL</t>
        </is>
      </c>
      <c r="I399" t="inlineStr">
        <is>
          <t>NULL</t>
        </is>
      </c>
      <c r="J399" t="inlineStr">
        <is>
          <t>NULL</t>
        </is>
      </c>
      <c r="K399" t="inlineStr">
        <is>
          <t xml:space="preserve"> NO!  	 c_decimal19_4列源备映射错误，源端为decimal None位	期望更改为text	实际备端为decimal None位</t>
        </is>
      </c>
      <c r="CF399" t="inlineStr">
        <is>
          <t>45行 0列，源：131 备：323</t>
        </is>
      </c>
      <c r="EQ399" t="inlineStr">
        <is>
          <t>24行 3列，源：0.0 备：</t>
        </is>
      </c>
      <c r="FD399" t="inlineStr">
        <is>
          <t>24行 3列，源：0.0 备：</t>
        </is>
      </c>
    </row>
    <row r="400">
      <c r="B400" t="inlineStr">
        <is>
          <t>NULL</t>
        </is>
      </c>
      <c r="C400" t="inlineStr">
        <is>
          <t>NULL</t>
        </is>
      </c>
      <c r="D400" t="inlineStr">
        <is>
          <t>NULL</t>
        </is>
      </c>
      <c r="E400" t="inlineStr">
        <is>
          <t>NULL</t>
        </is>
      </c>
      <c r="F400" t="inlineStr">
        <is>
          <t>NULL</t>
        </is>
      </c>
      <c r="G400" t="inlineStr">
        <is>
          <t>NULL</t>
        </is>
      </c>
      <c r="H400" t="inlineStr">
        <is>
          <t>NULL</t>
        </is>
      </c>
      <c r="I400" t="inlineStr">
        <is>
          <t>NULL</t>
        </is>
      </c>
      <c r="J400" t="inlineStr">
        <is>
          <t>NULL</t>
        </is>
      </c>
      <c r="K400" t="inlineStr">
        <is>
          <t xml:space="preserve"> NO!  	 c_numeric列源备映射错误，源端为numeric None位	期望更改为text	实际备端为numeric None位</t>
        </is>
      </c>
      <c r="CF400" t="inlineStr">
        <is>
          <t>45行 1列，源：2003-11-05 02:00:00 -05:10 备：2026-04-17 17:18:23 +08:00</t>
        </is>
      </c>
      <c r="EQ400" t="inlineStr">
        <is>
          <t>24行 4列，源：0.0 备：</t>
        </is>
      </c>
      <c r="FD400" t="inlineStr">
        <is>
          <t>24行 4列，源：0.0 备：</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 xml:space="preserve"> NO!  	 c_numeric38列源备映射错误，源端为numeric None位	期望更改为text	实际备端为numeric None位</t>
        </is>
      </c>
      <c r="CF401" t="inlineStr">
        <is>
          <t>45行 2列，源：2003-11-05 02:00:00.0 -05:10 备：2026-04-17 17:18:22.8 +08:00</t>
        </is>
      </c>
      <c r="EQ401" t="inlineStr">
        <is>
          <t>24行 5列，源：None 备：-457</t>
        </is>
      </c>
      <c r="FD401" t="inlineStr">
        <is>
          <t>24行 5列，源：None 备：-457</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 xml:space="preserve"> NO!  	 c_numeric38_38列源备映射错误，源端为numeric None位	期望更改为text	实际备端为numeric None位</t>
        </is>
      </c>
      <c r="CF402" t="inlineStr">
        <is>
          <t>45行 3列，源：2003-11-05 02:00:00.00 -05:10 备：2026-04-17 17:18:22.75 +08:00</t>
        </is>
      </c>
      <c r="EQ402" t="inlineStr">
        <is>
          <t>24行 6列，源：None 备：-123456780123456781234589012345678</t>
        </is>
      </c>
      <c r="FD402" t="inlineStr">
        <is>
          <t>24行 6列，源：None 备：-123456780123456781234589012345678</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 xml:space="preserve"> NO!  	 c_numeric38_10列源备映射错误，源端为numeric None位	期望更改为text	实际备端为numeric None位</t>
        </is>
      </c>
      <c r="CF403" t="inlineStr">
        <is>
          <t>45行 4列，源：2003-11-05 02:00:00.000 -05:10 备：2026-04-17 17:18:22.755 +08:00</t>
        </is>
      </c>
      <c r="EQ403" t="inlineStr">
        <is>
          <t>24行 7列，源：None 备：-0.45678901234792345678901456789010000000</t>
        </is>
      </c>
      <c r="FD403" t="inlineStr">
        <is>
          <t>24行 7列，源：None 备：-0.45678901234792345678901456789010000000</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 xml:space="preserve"> NO!  	 c_numeric18_2列源备映射错误，源端为numeric None位	期望更改为text	实际备端为numeric None位</t>
        </is>
      </c>
      <c r="CF404" t="inlineStr">
        <is>
          <t>45行 5列，源：2003-11-05 02:00:00.0000 -05:10 备：2026-04-17 17:18:22.7550 +08:00</t>
        </is>
      </c>
      <c r="EQ404" t="inlineStr">
        <is>
          <t>24行 8列，源：None 备：-123456789012347890345678.9874321000</t>
        </is>
      </c>
      <c r="FD404" t="inlineStr">
        <is>
          <t>24行 8列，源：None 备：-123456789012347890345678.9874321000</t>
        </is>
      </c>
    </row>
    <row r="405">
      <c r="B405" t="inlineStr">
        <is>
          <t>NULL</t>
        </is>
      </c>
      <c r="C405" t="inlineStr">
        <is>
          <t>NULL</t>
        </is>
      </c>
      <c r="D405" t="inlineStr">
        <is>
          <t>NULL</t>
        </is>
      </c>
      <c r="E405" t="inlineStr">
        <is>
          <t>NULL</t>
        </is>
      </c>
      <c r="F405" t="inlineStr">
        <is>
          <t>NULL</t>
        </is>
      </c>
      <c r="G405" t="inlineStr">
        <is>
          <t>NULL</t>
        </is>
      </c>
      <c r="H405" t="inlineStr">
        <is>
          <t>NULL</t>
        </is>
      </c>
      <c r="I405" t="inlineStr">
        <is>
          <t>NULL</t>
        </is>
      </c>
      <c r="J405" t="inlineStr">
        <is>
          <t>NULL</t>
        </is>
      </c>
      <c r="K405" t="inlineStr">
        <is>
          <t xml:space="preserve"> NO!  	 c_float列源备映射错误，源端为float None位	期望更改为text	实际备端为float None位</t>
        </is>
      </c>
      <c r="CF405" t="inlineStr">
        <is>
          <t>45行 6列，源：2003-11-05 02:00:00.00000 -05:10 备：2026-04-17 17:18:22.75495 +08:00</t>
        </is>
      </c>
      <c r="EQ405" t="inlineStr">
        <is>
          <t>24行 9列，源：None 备：-98743298765.4321</t>
        </is>
      </c>
      <c r="FD405" t="inlineStr">
        <is>
          <t>24行 9列，源：None 备：-98743298765.4321</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 xml:space="preserve"> NO!  	 c_real列源备映射错误，源端为real None位	期望更改为text	实际备端为real None位</t>
        </is>
      </c>
      <c r="CF406" t="inlineStr">
        <is>
          <t>45行 7列，源：2003-11-05 02:00:00.000000 -05:10 备：2026-04-17 17:18:22.754952 +08:00</t>
        </is>
      </c>
      <c r="EQ406" t="inlineStr">
        <is>
          <t>24行 10列，源：None 备：-321</t>
        </is>
      </c>
      <c r="FD406" t="inlineStr">
        <is>
          <t>24行 10列，源：None 备：-321</t>
        </is>
      </c>
    </row>
    <row r="407">
      <c r="B407" t="inlineStr">
        <is>
          <t>NULL</t>
        </is>
      </c>
      <c r="C407" t="inlineStr">
        <is>
          <t>NULL</t>
        </is>
      </c>
      <c r="D407" t="inlineStr">
        <is>
          <t>NULL</t>
        </is>
      </c>
      <c r="E407" t="inlineStr">
        <is>
          <t>NULL</t>
        </is>
      </c>
      <c r="F407" t="inlineStr">
        <is>
          <t>NULL</t>
        </is>
      </c>
      <c r="G407" t="inlineStr">
        <is>
          <t>NULL</t>
        </is>
      </c>
      <c r="H407" t="inlineStr">
        <is>
          <t>NULL</t>
        </is>
      </c>
      <c r="I407" t="inlineStr">
        <is>
          <t>NULL</t>
        </is>
      </c>
      <c r="J407" t="inlineStr">
        <is>
          <t>NULL</t>
        </is>
      </c>
      <c r="K407" t="inlineStr">
        <is>
          <t xml:space="preserve"> NO!  	 c_money列源备映射错误，源端为money None位	期望更改为text	实际备端为money None位</t>
        </is>
      </c>
      <c r="CF407" t="inlineStr">
        <is>
          <t>45行 8列，源：2003-11-05 02:00:00.0000000 -05:10 备：2026-04-17 17:18:22.7549521 +08:00</t>
        </is>
      </c>
      <c r="EQ407" t="inlineStr">
        <is>
          <t>24行 11列，源：None 备：-987654321096543210987654321098765432</t>
        </is>
      </c>
      <c r="FD407" t="inlineStr">
        <is>
          <t>24行 11列，源：None 备：-987654321096543210987654321098765432</t>
        </is>
      </c>
    </row>
    <row r="408">
      <c r="B408" t="inlineStr">
        <is>
          <t>NULL</t>
        </is>
      </c>
      <c r="C408" t="inlineStr">
        <is>
          <t>NULL</t>
        </is>
      </c>
      <c r="D408" t="inlineStr">
        <is>
          <t>NULL</t>
        </is>
      </c>
      <c r="E408" t="inlineStr">
        <is>
          <t>NULL</t>
        </is>
      </c>
      <c r="F408" t="inlineStr">
        <is>
          <t>NULL</t>
        </is>
      </c>
      <c r="G408" t="inlineStr">
        <is>
          <t>NULL</t>
        </is>
      </c>
      <c r="H408" t="inlineStr">
        <is>
          <t>NULL</t>
        </is>
      </c>
      <c r="I408" t="inlineStr">
        <is>
          <t>NULL</t>
        </is>
      </c>
      <c r="J408" t="inlineStr">
        <is>
          <t>NULL</t>
        </is>
      </c>
      <c r="K408" t="inlineStr">
        <is>
          <t xml:space="preserve"> NO!  	 c_smallmoney列源备映射错误，源端为smallmoney None位	期望更改为text	实际备端为smallmoney None位</t>
        </is>
      </c>
      <c r="CF408" t="inlineStr">
        <is>
          <t>46行 0列，源：132 备：33</t>
        </is>
      </c>
      <c r="EQ408" t="inlineStr">
        <is>
          <t>24行 12列，源：None 备：-0.12345690123456712345678901234567800000</t>
        </is>
      </c>
      <c r="FD408" t="inlineStr">
        <is>
          <t>24行 12列，源：None 备：-0.12345690123456712345678901234567800000</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 xml:space="preserve"> NO!  	 c_bit列源备映射错误，源端为bit None位	期望更改为text	实际备端为bit None位</t>
        </is>
      </c>
      <c r="CF409" t="inlineStr">
        <is>
          <t>46行 1列，源：2025-05-12 00:00:00 -14:00 备：1971-05-11 00:00:00 +14:00</t>
        </is>
      </c>
      <c r="EQ409" t="inlineStr">
        <is>
          <t>24行 13列，源：None 备：-6543210976543287654321.0987654321</t>
        </is>
      </c>
      <c r="FD409" t="inlineStr">
        <is>
          <t>24行 13列，源：None 备：-6543210976543287654321.0987654321</t>
        </is>
      </c>
    </row>
    <row r="410">
      <c r="A410" t="inlineStr">
        <is>
          <t>info_char_dml_batch2_pk_irp1</t>
        </is>
      </c>
      <c r="K410" t="inlineStr">
        <is>
          <t>[0;34m info_char_dml_batch2_pk_irp1 [0m源备字段数相同，源端字段：4 	备端字段4</t>
        </is>
      </c>
      <c r="W410" t="inlineStr">
        <is>
          <t>YES 源备无差异</t>
        </is>
      </c>
      <c r="X410">
        <f>A410</f>
        <v/>
      </c>
      <c r="CF410" t="inlineStr">
        <is>
          <t>46行 2列，源：2025-05-12 00:00:00.0 -14:00 备：1971-05-11 00:00:00.0 +14:00</t>
        </is>
      </c>
      <c r="EQ410" t="inlineStr">
        <is>
          <t>24行 14列，源：None 备：-9876543210954.32</t>
        </is>
      </c>
      <c r="FD410" t="inlineStr">
        <is>
          <t>24行 14列，源：None 备：-9876543210954.32</t>
        </is>
      </c>
    </row>
    <row r="411">
      <c r="B411" t="inlineStr">
        <is>
          <t>YES</t>
        </is>
      </c>
      <c r="C411" t="inlineStr">
        <is>
          <t>NULL</t>
        </is>
      </c>
      <c r="D411" t="inlineStr">
        <is>
          <t>NULL</t>
        </is>
      </c>
      <c r="E411" t="inlineStr">
        <is>
          <t>NULL</t>
        </is>
      </c>
      <c r="F411" t="inlineStr">
        <is>
          <t>NULL</t>
        </is>
      </c>
      <c r="G411" t="inlineStr">
        <is>
          <t>NULL</t>
        </is>
      </c>
      <c r="H411" t="inlineStr">
        <is>
          <t>NULL</t>
        </is>
      </c>
      <c r="I411" t="inlineStr">
        <is>
          <t>YES!PK__info_cha__3213E83F9CD6126E</t>
        </is>
      </c>
      <c r="J411" t="inlineStr">
        <is>
          <t>YES! 主键相关索引</t>
        </is>
      </c>
      <c r="K411" t="inlineStr">
        <is>
          <t xml:space="preserve"> NO!  	 id列源备映射错误，源端为int None位	期望更改为text	实际备端为int None位</t>
        </is>
      </c>
      <c r="CF411" t="inlineStr">
        <is>
          <t>46行 3列，源：2025-05-12 00:00:00.00 -14:00 备：1971-05-11 00:00:00.00 +14:00</t>
        </is>
      </c>
      <c r="EQ411" t="inlineStr">
        <is>
          <t>24行 15列，源：nan 备：</t>
        </is>
      </c>
      <c r="FD411" t="inlineStr">
        <is>
          <t>24行 15列，源：nan 备：</t>
        </is>
      </c>
    </row>
    <row r="412">
      <c r="B412" t="inlineStr">
        <is>
          <t>NULL</t>
        </is>
      </c>
      <c r="C412" t="inlineStr">
        <is>
          <t>NULL</t>
        </is>
      </c>
      <c r="D412" t="inlineStr">
        <is>
          <t>NULL</t>
        </is>
      </c>
      <c r="E412" t="inlineStr">
        <is>
          <t>NULL</t>
        </is>
      </c>
      <c r="F412" t="inlineStr">
        <is>
          <t>NULL</t>
        </is>
      </c>
      <c r="G412" t="inlineStr">
        <is>
          <t>NULL</t>
        </is>
      </c>
      <c r="H412" t="inlineStr">
        <is>
          <t>NULL</t>
        </is>
      </c>
      <c r="I412" t="inlineStr">
        <is>
          <t>NULL</t>
        </is>
      </c>
      <c r="J412" t="inlineStr">
        <is>
          <t>NULL</t>
        </is>
      </c>
      <c r="K412" t="inlineStr">
        <is>
          <t xml:space="preserve"> NO!  	 c_char列源备映射错误，源端为char 1位	期望更改为text	实际备端为char 1位</t>
        </is>
      </c>
      <c r="CF412" t="inlineStr">
        <is>
          <t>46行 4列，源：2025-05-12 00:00:00.000 -14:00 备：1971-05-11 00:00:00.000 +14:00</t>
        </is>
      </c>
      <c r="EQ412" t="inlineStr">
        <is>
          <t>24行 16列，源：nan 备：</t>
        </is>
      </c>
      <c r="FD412" t="inlineStr">
        <is>
          <t>24行 16列，源：nan 备：</t>
        </is>
      </c>
    </row>
    <row r="413">
      <c r="B413" t="inlineStr">
        <is>
          <t>NULL</t>
        </is>
      </c>
      <c r="C413" t="inlineStr">
        <is>
          <t>NULL</t>
        </is>
      </c>
      <c r="D413" t="inlineStr">
        <is>
          <t>NULL</t>
        </is>
      </c>
      <c r="E413" t="inlineStr">
        <is>
          <t>NULL</t>
        </is>
      </c>
      <c r="F413" t="inlineStr">
        <is>
          <t>NULL</t>
        </is>
      </c>
      <c r="G413" t="inlineStr">
        <is>
          <t>NULL</t>
        </is>
      </c>
      <c r="H413" t="inlineStr">
        <is>
          <t>NULL</t>
        </is>
      </c>
      <c r="I413" t="inlineStr">
        <is>
          <t>NULL</t>
        </is>
      </c>
      <c r="J413" t="inlineStr">
        <is>
          <t>NULL</t>
        </is>
      </c>
      <c r="K413" t="inlineStr">
        <is>
          <t xml:space="preserve"> NO!  	 c_char20列源备映射错误，源端为char 20位	期望更改为text	实际备端为char 20位</t>
        </is>
      </c>
      <c r="CF413" t="inlineStr">
        <is>
          <t>46行 5列，源：2025-05-12 00:00:00.0000 -14:00 备：1971-05-11 00:00:00.0000 +14:00</t>
        </is>
      </c>
      <c r="EQ413" t="inlineStr">
        <is>
          <t>24行 17列，源：None 备：</t>
        </is>
      </c>
      <c r="FD413" t="inlineStr">
        <is>
          <t>24行 17列，源：None 备：</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 xml:space="preserve"> NO!  	 c_char200列源备映射错误，源端为char 200位	期望更改为text	实际备端为char 200位</t>
        </is>
      </c>
      <c r="CF414" t="inlineStr">
        <is>
          <t>46行 6列，源：2025-05-12 00:00:00.00000 -14:00 备：1971-05-11 00:00:00.00000 +14:00</t>
        </is>
      </c>
      <c r="EQ414" t="inlineStr">
        <is>
          <t>24行 18列，源：None 备：</t>
        </is>
      </c>
      <c r="FD414" t="inlineStr">
        <is>
          <t>24行 18列，源：None 备：</t>
        </is>
      </c>
    </row>
    <row r="415">
      <c r="K415" t="inlineStr">
        <is>
          <t>~ 空表</t>
        </is>
      </c>
      <c r="CF415" t="inlineStr">
        <is>
          <t>46行 7列，源：2025-05-12 00:00:00.000000 -14:00 备：1971-05-11 00:00:00.000000 +14:00</t>
        </is>
      </c>
      <c r="EQ415" t="inlineStr">
        <is>
          <t>24行 19列，源：None 备：</t>
        </is>
      </c>
      <c r="FD415" t="inlineStr">
        <is>
          <t>24行 19列，源：None 备：</t>
        </is>
      </c>
    </row>
    <row r="416">
      <c r="A416" t="inlineStr">
        <is>
          <t>info_hierarchyid_dml_single_pk_irp</t>
        </is>
      </c>
      <c r="K416" t="inlineStr">
        <is>
          <t>[0;34m info_hierarchyid_dml_single_pk_irp [0m源备字段数相同，源端字段：2 	备端字段2</t>
        </is>
      </c>
      <c r="W416" s="16">
        <f>HYPERLINK("#2026041723hbase1!BS2","NO 源备存在差异，共5个")</f>
        <v/>
      </c>
      <c r="X416">
        <f>A416</f>
        <v/>
      </c>
      <c r="CF416" t="inlineStr">
        <is>
          <t>46行 8列，源：2025-05-11 23:59:59.9999999 -14:00 备：1971-05-11 00:00:00.0000001 +14:00</t>
        </is>
      </c>
      <c r="EQ416" t="inlineStr">
        <is>
          <t>25行 0列，源：56 备：14</t>
        </is>
      </c>
      <c r="FD416" t="inlineStr">
        <is>
          <t>25行 0列，源：56 备：14</t>
        </is>
      </c>
    </row>
    <row r="417">
      <c r="B417" t="inlineStr">
        <is>
          <t>YES</t>
        </is>
      </c>
      <c r="C417" t="inlineStr">
        <is>
          <t>NULL</t>
        </is>
      </c>
      <c r="D417" t="inlineStr">
        <is>
          <t>NULL</t>
        </is>
      </c>
      <c r="E417" t="inlineStr">
        <is>
          <t>NULL</t>
        </is>
      </c>
      <c r="F417" t="inlineStr">
        <is>
          <t>NULL</t>
        </is>
      </c>
      <c r="G417" t="inlineStr">
        <is>
          <t>NULL</t>
        </is>
      </c>
      <c r="H417" t="inlineStr">
        <is>
          <t>NULL</t>
        </is>
      </c>
      <c r="I417" t="inlineStr">
        <is>
          <t>YES!PK__info_hie__3213E83FCD21288A</t>
        </is>
      </c>
      <c r="J417" t="inlineStr">
        <is>
          <t>YES! 主键相关索引</t>
        </is>
      </c>
      <c r="K417" t="inlineStr">
        <is>
          <t xml:space="preserve"> NO!  	 id列源备映射错误，源端为int None位	期望更改为text	实际备端为int None位</t>
        </is>
      </c>
      <c r="CF417" t="inlineStr">
        <is>
          <t>47行 0列，源：133 备：373</t>
        </is>
      </c>
      <c r="EQ417" t="inlineStr">
        <is>
          <t>25行 1列，源：127.0 备：</t>
        </is>
      </c>
      <c r="FD417" t="inlineStr">
        <is>
          <t>25行 1列，源：127.0 备：</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 xml:space="preserve"> NO!  	 c_hierarchyid列源备映射错误，源端为hierarchyid 892位	期望更改为text	实际备端为hierarchyid 892位</t>
        </is>
      </c>
      <c r="CF418" t="inlineStr">
        <is>
          <t>47行 1列，源：1971-05-11 00:00:00 +14:00 备：2026-04-17 17:18:23 +08:00</t>
        </is>
      </c>
      <c r="EQ418" t="inlineStr">
        <is>
          <t>25行 2列，源：255.0 备：</t>
        </is>
      </c>
      <c r="FD418" t="inlineStr">
        <is>
          <t>25行 2列，源：255.0 备：</t>
        </is>
      </c>
    </row>
    <row r="419">
      <c r="A419" t="inlineStr">
        <is>
          <t>info_datetime2_dml_batch1_pk_urp1</t>
        </is>
      </c>
      <c r="K419" t="inlineStr">
        <is>
          <t>[0;34m info_datetime2_dml_batch1_pk_urp1 [0m源备字段数相同，源端字段：9 	备端字段9</t>
        </is>
      </c>
      <c r="W419" t="inlineStr">
        <is>
          <t>YES 源备无差异</t>
        </is>
      </c>
      <c r="X419">
        <f>A419</f>
        <v/>
      </c>
      <c r="CF419" t="inlineStr">
        <is>
          <t>47行 2列，源：1971-05-11 00:00:00.0 +14:00 备：2026-04-17 17:18:22.8 +08:00</t>
        </is>
      </c>
      <c r="EQ419" t="inlineStr">
        <is>
          <t>25行 3列，源：65535.0 备：</t>
        </is>
      </c>
      <c r="FD419" t="inlineStr">
        <is>
          <t>25行 3列，源：65535.0 备：</t>
        </is>
      </c>
    </row>
    <row r="420">
      <c r="B420" t="inlineStr">
        <is>
          <t>YES</t>
        </is>
      </c>
      <c r="C420" t="inlineStr">
        <is>
          <t>NULL</t>
        </is>
      </c>
      <c r="D420" t="inlineStr">
        <is>
          <t>NULL</t>
        </is>
      </c>
      <c r="E420" t="inlineStr">
        <is>
          <t>NULL</t>
        </is>
      </c>
      <c r="F420" t="inlineStr">
        <is>
          <t>NULL</t>
        </is>
      </c>
      <c r="G420" t="inlineStr">
        <is>
          <t>NULL</t>
        </is>
      </c>
      <c r="H420" t="inlineStr">
        <is>
          <t>NULL</t>
        </is>
      </c>
      <c r="I420" t="inlineStr">
        <is>
          <t>YES!PK__info_dat__3213E83FC2CA1155</t>
        </is>
      </c>
      <c r="J420" t="inlineStr">
        <is>
          <t>YES! 主键相关索引</t>
        </is>
      </c>
      <c r="K420" t="inlineStr">
        <is>
          <t xml:space="preserve"> NO!  	 id列源备映射错误，源端为int None位	期望更改为text	实际备端为int None位</t>
        </is>
      </c>
      <c r="CF420" t="inlineStr">
        <is>
          <t>47行 3列，源：1971-05-11 00:00:00.00 +14:00 备：2026-04-17 17:18:22.75 +08:00</t>
        </is>
      </c>
      <c r="EQ420" t="inlineStr">
        <is>
          <t>25行 4列，源：4294967295.0 备：</t>
        </is>
      </c>
      <c r="FD420" t="inlineStr">
        <is>
          <t>25行 4列，源：4294967295.0 备：</t>
        </is>
      </c>
    </row>
    <row r="421">
      <c r="B421" t="inlineStr">
        <is>
          <t>NULL</t>
        </is>
      </c>
      <c r="C421" t="inlineStr">
        <is>
          <t>NULL</t>
        </is>
      </c>
      <c r="D421" t="inlineStr">
        <is>
          <t>NULL</t>
        </is>
      </c>
      <c r="E421" t="inlineStr">
        <is>
          <t>NULL</t>
        </is>
      </c>
      <c r="F421" t="inlineStr">
        <is>
          <t>NULL</t>
        </is>
      </c>
      <c r="G421" t="inlineStr">
        <is>
          <t>NULL</t>
        </is>
      </c>
      <c r="H421" t="inlineStr">
        <is>
          <t>NULL</t>
        </is>
      </c>
      <c r="I421" t="inlineStr">
        <is>
          <t>NULL</t>
        </is>
      </c>
      <c r="J421" t="inlineStr">
        <is>
          <t>NULL</t>
        </is>
      </c>
      <c r="K421" t="inlineStr">
        <is>
          <t xml:space="preserve"> NO!  	 c_dt2_0列源备映射错误，源端为datetime2 None位	期望更改为text	实际备端为datetime2 None位</t>
        </is>
      </c>
      <c r="CF421" t="inlineStr">
        <is>
          <t>47行 4列，源：1971-05-11 00:00:00.000 +14:00 备：2026-04-17 17:18:22.755 +08:00</t>
        </is>
      </c>
      <c r="EQ421" t="inlineStr">
        <is>
          <t>25行 5列，源：None 备：1000000000000000</t>
        </is>
      </c>
      <c r="FD421" t="inlineStr">
        <is>
          <t>25行 5列，源：None 备：1000000000000000</t>
        </is>
      </c>
    </row>
    <row r="422">
      <c r="B422" t="inlineStr">
        <is>
          <t>NULL</t>
        </is>
      </c>
      <c r="C422" t="inlineStr">
        <is>
          <t>NULL</t>
        </is>
      </c>
      <c r="D422" t="inlineStr">
        <is>
          <t>NULL</t>
        </is>
      </c>
      <c r="E422" t="inlineStr">
        <is>
          <t>NULL</t>
        </is>
      </c>
      <c r="F422" t="inlineStr">
        <is>
          <t>NULL</t>
        </is>
      </c>
      <c r="G422" t="inlineStr">
        <is>
          <t>NULL</t>
        </is>
      </c>
      <c r="H422" t="inlineStr">
        <is>
          <t>NULL</t>
        </is>
      </c>
      <c r="I422" t="inlineStr">
        <is>
          <t>NULL</t>
        </is>
      </c>
      <c r="J422" t="inlineStr">
        <is>
          <t>NULL</t>
        </is>
      </c>
      <c r="K422" t="inlineStr">
        <is>
          <t xml:space="preserve"> NO!  	 c_dt2_1列源备映射错误，源端为datetime2 None位	期望更改为text	实际备端为datetime2 None位</t>
        </is>
      </c>
      <c r="CF422" t="inlineStr">
        <is>
          <t>47行 5列，源：1971-05-11 00:00:00.0000 +14:00 备：2026-04-17 17:18:22.7550 +08:00</t>
        </is>
      </c>
      <c r="EQ422" t="inlineStr">
        <is>
          <t>25行 6列，源：None 备：99999999999999999999999999999999</t>
        </is>
      </c>
      <c r="FD422" t="inlineStr">
        <is>
          <t>25行 6列，源：None 备：99999999999999999999999999999999</t>
        </is>
      </c>
    </row>
    <row r="423">
      <c r="B423" t="inlineStr">
        <is>
          <t>NULL</t>
        </is>
      </c>
      <c r="C423" t="inlineStr">
        <is>
          <t>NULL</t>
        </is>
      </c>
      <c r="D423" t="inlineStr">
        <is>
          <t>NULL</t>
        </is>
      </c>
      <c r="E423" t="inlineStr">
        <is>
          <t>NULL</t>
        </is>
      </c>
      <c r="F423" t="inlineStr">
        <is>
          <t>NULL</t>
        </is>
      </c>
      <c r="G423" t="inlineStr">
        <is>
          <t>NULL</t>
        </is>
      </c>
      <c r="H423" t="inlineStr">
        <is>
          <t>NULL</t>
        </is>
      </c>
      <c r="I423" t="inlineStr">
        <is>
          <t>NULL</t>
        </is>
      </c>
      <c r="J423" t="inlineStr">
        <is>
          <t>NULL</t>
        </is>
      </c>
      <c r="K423" t="inlineStr">
        <is>
          <t xml:space="preserve"> NO!  	 c_dt2_2列源备映射错误，源端为datetime2 None位	期望更改为text	实际备端为datetime2 None位</t>
        </is>
      </c>
      <c r="CF423" t="inlineStr">
        <is>
          <t>47行 6列，源：1971-05-11 00:00:00.00000 +14:00 备：2026-04-17 17:18:22.75495 +08:00</t>
        </is>
      </c>
      <c r="EQ423" t="inlineStr">
        <is>
          <t>25行 7列，源：None 备：0.99999999999999999999999999999900000000</t>
        </is>
      </c>
      <c r="FD423" t="inlineStr">
        <is>
          <t>25行 7列，源：None 备：0.99999999999999999999999999999900000000</t>
        </is>
      </c>
    </row>
    <row r="424">
      <c r="B424" t="inlineStr">
        <is>
          <t>NULL</t>
        </is>
      </c>
      <c r="C424" t="inlineStr">
        <is>
          <t>NULL</t>
        </is>
      </c>
      <c r="D424" t="inlineStr">
        <is>
          <t>NULL</t>
        </is>
      </c>
      <c r="E424" t="inlineStr">
        <is>
          <t>NULL</t>
        </is>
      </c>
      <c r="F424" t="inlineStr">
        <is>
          <t>NULL</t>
        </is>
      </c>
      <c r="G424" t="inlineStr">
        <is>
          <t>NULL</t>
        </is>
      </c>
      <c r="H424" t="inlineStr">
        <is>
          <t>NULL</t>
        </is>
      </c>
      <c r="I424" t="inlineStr">
        <is>
          <t>NULL</t>
        </is>
      </c>
      <c r="J424" t="inlineStr">
        <is>
          <t>NULL</t>
        </is>
      </c>
      <c r="K424" t="inlineStr">
        <is>
          <t xml:space="preserve"> NO!  	 c_dt2_3列源备映射错误，源端为datetime2 None位	期望更改为text	实际备端为datetime2 None位</t>
        </is>
      </c>
      <c r="CF424" t="inlineStr">
        <is>
          <t>47行 7列，源：1971-05-11 00:00:00.000000 +14:00 备：2026-04-17 17:18:22.754952 +08:00</t>
        </is>
      </c>
      <c r="EQ424" t="inlineStr">
        <is>
          <t>25行 8列，源：None 备：9999999999999999999999.9999990000</t>
        </is>
      </c>
      <c r="FD424" t="inlineStr">
        <is>
          <t>25行 8列，源：None 备：9999999999999999999999.9999990000</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 xml:space="preserve"> NO!  	 c_dt2_4列源备映射错误，源端为datetime2 None位	期望更改为text	实际备端为datetime2 None位</t>
        </is>
      </c>
      <c r="CF425" t="inlineStr">
        <is>
          <t>47行 8列，源：1971-05-11 00:00:00.0000001 +14:00 备：2026-04-17 17:18:22.7549521 +08:00</t>
        </is>
      </c>
      <c r="EQ425" t="inlineStr">
        <is>
          <t>25行 9列，源：None 备：999999999999.9990</t>
        </is>
      </c>
      <c r="FD425" t="inlineStr">
        <is>
          <t>25行 9列，源：None 备：999999999999.9990</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 xml:space="preserve"> NO!  	 c_dt2_5列源备映射错误，源端为datetime2 None位	期望更改为text	实际备端为datetime2 None位</t>
        </is>
      </c>
      <c r="CF426" t="inlineStr">
        <is>
          <t>48行 0列，源：172 备：4</t>
        </is>
      </c>
      <c r="EQ426" t="inlineStr">
        <is>
          <t>25行 10列，源：None 备：100000000000000</t>
        </is>
      </c>
      <c r="FD426" t="inlineStr">
        <is>
          <t>25行 10列，源：None 备：100000000000000</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 xml:space="preserve"> NO!  	 c_dt2_6列源备映射错误，源端为datetime2 None位	期望更改为text	实际备端为datetime2 None位</t>
        </is>
      </c>
      <c r="CF427" t="inlineStr">
        <is>
          <t>48行 1列，源：1900-01-01 00:00:00 +00:00 备：0001-01-01 00:00:00 +00:00</t>
        </is>
      </c>
      <c r="EQ427" t="inlineStr">
        <is>
          <t>25行 11列，源：None 备：999999999999999999999</t>
        </is>
      </c>
      <c r="FD427" t="inlineStr">
        <is>
          <t>25行 11列，源：None 备：999999999999999999999</t>
        </is>
      </c>
    </row>
    <row r="428">
      <c r="B428" t="inlineStr">
        <is>
          <t>NULL</t>
        </is>
      </c>
      <c r="C428" t="inlineStr">
        <is>
          <t>NULL</t>
        </is>
      </c>
      <c r="D428" t="inlineStr">
        <is>
          <t>NULL</t>
        </is>
      </c>
      <c r="E428" t="inlineStr">
        <is>
          <t>NULL</t>
        </is>
      </c>
      <c r="F428" t="inlineStr">
        <is>
          <t>NULL</t>
        </is>
      </c>
      <c r="G428" t="inlineStr">
        <is>
          <t>NULL</t>
        </is>
      </c>
      <c r="H428" t="inlineStr">
        <is>
          <t>NULL</t>
        </is>
      </c>
      <c r="I428" t="inlineStr">
        <is>
          <t>NULL</t>
        </is>
      </c>
      <c r="J428" t="inlineStr">
        <is>
          <t>NULL</t>
        </is>
      </c>
      <c r="K428" t="inlineStr">
        <is>
          <t xml:space="preserve"> NO!  	 c_dt2列源备映射错误，源端为datetime2 None位	期望更改为text	实际备端为datetime2 None位</t>
        </is>
      </c>
      <c r="CF428" t="inlineStr">
        <is>
          <t>48行 2列，源：1900-01-01 00:00:00.0 +00:00 备：0001-01-01 00:00:00.0 +00:00</t>
        </is>
      </c>
      <c r="EQ428" t="inlineStr">
        <is>
          <t>25行 12列，源：None 备：0.99999999999999999999999999900000000000</t>
        </is>
      </c>
      <c r="FD428" t="inlineStr">
        <is>
          <t>25行 12列，源：None 备：0.99999999999999999999999999900000000000</t>
        </is>
      </c>
    </row>
    <row r="429">
      <c r="A429" t="inlineStr">
        <is>
          <t>info_nchar_dml_batch1_pk_irp2</t>
        </is>
      </c>
      <c r="K429" t="inlineStr">
        <is>
          <t>[0;34m info_nchar_dml_batch1_pk_irp2 [0m源备字段数相同，源端字段：4 	备端字段4</t>
        </is>
      </c>
      <c r="W429" s="16">
        <f>HYPERLINK("#2026041723hbase1!BT2","NO 源备存在差异，共167个")</f>
        <v/>
      </c>
      <c r="X429">
        <f>A429</f>
        <v/>
      </c>
      <c r="CF429" t="inlineStr">
        <is>
          <t>48行 3列，源：1900-01-01 00:00:00.00 +00:00 备：0001-01-01 00:00:00.00 +00:00</t>
        </is>
      </c>
      <c r="EQ429" t="inlineStr">
        <is>
          <t>25行 13列，源：None 备：999999999999999999999.9999990000</t>
        </is>
      </c>
      <c r="FD429" t="inlineStr">
        <is>
          <t>25行 13列，源：None 备：999999999999999999999.9999990000</t>
        </is>
      </c>
    </row>
    <row r="430">
      <c r="B430" t="inlineStr">
        <is>
          <t>YES</t>
        </is>
      </c>
      <c r="C430" t="inlineStr">
        <is>
          <t>NULL</t>
        </is>
      </c>
      <c r="D430" t="inlineStr">
        <is>
          <t>NULL</t>
        </is>
      </c>
      <c r="E430" t="inlineStr">
        <is>
          <t>NULL</t>
        </is>
      </c>
      <c r="F430" t="inlineStr">
        <is>
          <t>NULL</t>
        </is>
      </c>
      <c r="G430" t="inlineStr">
        <is>
          <t>NULL</t>
        </is>
      </c>
      <c r="H430" t="inlineStr">
        <is>
          <t>NULL</t>
        </is>
      </c>
      <c r="I430" t="inlineStr">
        <is>
          <t>YES!PK__info_nch__3213E83FD5FFAC5C</t>
        </is>
      </c>
      <c r="J430" t="inlineStr">
        <is>
          <t>YES! 主键相关索引</t>
        </is>
      </c>
      <c r="K430" t="inlineStr">
        <is>
          <t xml:space="preserve"> NO!  	 id列源备映射错误，源端为int None位	期望更改为text	实际备端为int None位</t>
        </is>
      </c>
      <c r="CF430" t="inlineStr">
        <is>
          <t>48行 4列，源：1900-01-01 00:00:00.000 +00:00 备：0001-01-01 00:00:00.000 +00:00</t>
        </is>
      </c>
      <c r="EQ430" t="inlineStr">
        <is>
          <t>25行 14列，源：None 备：9999999999.99</t>
        </is>
      </c>
      <c r="FD430" t="inlineStr">
        <is>
          <t>25行 14列，源：None 备：9999999999.99</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 xml:space="preserve"> NO!  	 c_nchar列源备映射错误，源端为nchar 2位	期望更改为text	实际备端为nchar 2位</t>
        </is>
      </c>
      <c r="CF431" t="inlineStr">
        <is>
          <t>48行 5列，源：1900-01-01 00:00:00.0000 +00:00 备：0001-01-01 00:00:00.0000 +00:00</t>
        </is>
      </c>
      <c r="EQ431" t="inlineStr">
        <is>
          <t>25行 15列，源：nan 备：</t>
        </is>
      </c>
      <c r="FD431" t="inlineStr">
        <is>
          <t>25行 15列，源：nan 备：</t>
        </is>
      </c>
    </row>
    <row r="432">
      <c r="B432" t="inlineStr">
        <is>
          <t>NULL</t>
        </is>
      </c>
      <c r="C432" t="inlineStr">
        <is>
          <t>NULL</t>
        </is>
      </c>
      <c r="D432" t="inlineStr">
        <is>
          <t>NULL</t>
        </is>
      </c>
      <c r="E432" t="inlineStr">
        <is>
          <t>NULL</t>
        </is>
      </c>
      <c r="F432" t="inlineStr">
        <is>
          <t>NULL</t>
        </is>
      </c>
      <c r="G432" t="inlineStr">
        <is>
          <t>NULL</t>
        </is>
      </c>
      <c r="H432" t="inlineStr">
        <is>
          <t>NULL</t>
        </is>
      </c>
      <c r="I432" t="inlineStr">
        <is>
          <t>NULL</t>
        </is>
      </c>
      <c r="J432" t="inlineStr">
        <is>
          <t>NULL</t>
        </is>
      </c>
      <c r="K432" t="inlineStr">
        <is>
          <t xml:space="preserve"> NO!  	 c_nchar20列源备映射错误，源端为nchar 40位	期望更改为text	实际备端为nchar 40位</t>
        </is>
      </c>
      <c r="CF432" t="inlineStr">
        <is>
          <t>48行 6列，源：1900-01-01 00:00:00.00000 +00:00 备：0001-01-01 00:00:00.00000 +00:00</t>
        </is>
      </c>
      <c r="EQ432" t="inlineStr">
        <is>
          <t>25行 16列，源：nan 备：</t>
        </is>
      </c>
      <c r="FD432" t="inlineStr">
        <is>
          <t>25行 16列，源：nan 备：</t>
        </is>
      </c>
    </row>
    <row r="433">
      <c r="B433" t="inlineStr">
        <is>
          <t>NULL</t>
        </is>
      </c>
      <c r="C433" t="inlineStr">
        <is>
          <t>NULL</t>
        </is>
      </c>
      <c r="D433" t="inlineStr">
        <is>
          <t>NULL</t>
        </is>
      </c>
      <c r="E433" t="inlineStr">
        <is>
          <t>NULL</t>
        </is>
      </c>
      <c r="F433" t="inlineStr">
        <is>
          <t>NULL</t>
        </is>
      </c>
      <c r="G433" t="inlineStr">
        <is>
          <t>NULL</t>
        </is>
      </c>
      <c r="H433" t="inlineStr">
        <is>
          <t>NULL</t>
        </is>
      </c>
      <c r="I433" t="inlineStr">
        <is>
          <t>NULL</t>
        </is>
      </c>
      <c r="J433" t="inlineStr">
        <is>
          <t>NULL</t>
        </is>
      </c>
      <c r="K433" t="inlineStr">
        <is>
          <t xml:space="preserve"> NO!  	 c_nchar3500列源备映射错误，源端为nchar 7000位	期望更改为text	实际备端为nchar 7000位</t>
        </is>
      </c>
      <c r="CF433" t="inlineStr">
        <is>
          <t>48行 7列，源：1900-01-01 00:00:00.000000 +00:00 备：0001-01-01 00:00:00.000000 +00:00</t>
        </is>
      </c>
      <c r="EQ433" t="inlineStr">
        <is>
          <t>25行 17列，源：None 备：</t>
        </is>
      </c>
      <c r="FD433" t="inlineStr">
        <is>
          <t>25行 17列，源：None 备：</t>
        </is>
      </c>
    </row>
    <row r="434">
      <c r="A434" t="inlineStr">
        <is>
          <t>info_char_dml_batch2_pk_irp2</t>
        </is>
      </c>
      <c r="K434" t="inlineStr">
        <is>
          <t>[0;34m info_char_dml_batch2_pk_irp2 [0m源备字段数相同，源端字段：4 	备端字段4</t>
        </is>
      </c>
      <c r="W434" t="inlineStr">
        <is>
          <t>YES 源备无差异</t>
        </is>
      </c>
      <c r="X434">
        <f>A434</f>
        <v/>
      </c>
      <c r="CF434" t="inlineStr">
        <is>
          <t>48行 8列，源：1900-01-01 00:00:00.0000000 +00:00 备：0001-01-01 00:00:00.0000000 +00:00</t>
        </is>
      </c>
      <c r="EQ434" t="inlineStr">
        <is>
          <t>25行 18列，源：None 备：</t>
        </is>
      </c>
      <c r="FD434" t="inlineStr">
        <is>
          <t>25行 18列，源：None 备：</t>
        </is>
      </c>
    </row>
    <row r="435">
      <c r="B435" t="inlineStr">
        <is>
          <t>YES</t>
        </is>
      </c>
      <c r="C435" t="inlineStr">
        <is>
          <t>NULL</t>
        </is>
      </c>
      <c r="D435" t="inlineStr">
        <is>
          <t>NULL</t>
        </is>
      </c>
      <c r="E435" t="inlineStr">
        <is>
          <t>NULL</t>
        </is>
      </c>
      <c r="F435" t="inlineStr">
        <is>
          <t>NULL</t>
        </is>
      </c>
      <c r="G435" t="inlineStr">
        <is>
          <t>NULL</t>
        </is>
      </c>
      <c r="H435" t="inlineStr">
        <is>
          <t>NULL</t>
        </is>
      </c>
      <c r="I435" t="inlineStr">
        <is>
          <t>YES!PK__info_cha__3213E83FF1773D01</t>
        </is>
      </c>
      <c r="J435" t="inlineStr">
        <is>
          <t>YES! 主键相关索引</t>
        </is>
      </c>
      <c r="K435" t="inlineStr">
        <is>
          <t xml:space="preserve"> NO!  	 id列源备映射错误，源端为int None位	期望更改为text	实际备端为int None位</t>
        </is>
      </c>
      <c r="CF435" t="inlineStr">
        <is>
          <t>49行 0列，源：173 备：5</t>
        </is>
      </c>
      <c r="EQ435" t="inlineStr">
        <is>
          <t>25行 19列，源：None 备：</t>
        </is>
      </c>
      <c r="FD435" t="inlineStr">
        <is>
          <t>25行 19列，源：None 备：</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 xml:space="preserve"> NO!  	 c_char列源备映射错误，源端为char 1位	期望更改为text	实际备端为char 1位</t>
        </is>
      </c>
      <c r="CF436" t="inlineStr">
        <is>
          <t>49行 1列，源：2026-04-17 17:18:23 +08:00 备：9999-12-31 23:59:59 +00:00</t>
        </is>
      </c>
      <c r="EQ436" t="inlineStr">
        <is>
          <t>26行 0列，源：57 备：15</t>
        </is>
      </c>
      <c r="FD436" t="inlineStr">
        <is>
          <t>26行 0列，源：57 备：15</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 xml:space="preserve"> NO!  	 c_char20列源备映射错误，源端为char 20位	期望更改为text	实际备端为char 20位</t>
        </is>
      </c>
      <c r="CF437" t="inlineStr">
        <is>
          <t>49行 2列，源：2026-04-17 17:18:22.8 +08:00 备：9999-12-31 23:59:59.9 +00:00</t>
        </is>
      </c>
      <c r="EQ437" t="inlineStr">
        <is>
          <t>26行 1列，源：255.0 备：</t>
        </is>
      </c>
      <c r="FD437" t="inlineStr">
        <is>
          <t>26行 1列，源：255.0 备：</t>
        </is>
      </c>
    </row>
    <row r="438">
      <c r="B438" t="inlineStr">
        <is>
          <t>NULL</t>
        </is>
      </c>
      <c r="C438" t="inlineStr">
        <is>
          <t>NULL</t>
        </is>
      </c>
      <c r="D438" t="inlineStr">
        <is>
          <t>NULL</t>
        </is>
      </c>
      <c r="E438" t="inlineStr">
        <is>
          <t>NULL</t>
        </is>
      </c>
      <c r="F438" t="inlineStr">
        <is>
          <t>NULL</t>
        </is>
      </c>
      <c r="G438" t="inlineStr">
        <is>
          <t>NULL</t>
        </is>
      </c>
      <c r="H438" t="inlineStr">
        <is>
          <t>NULL</t>
        </is>
      </c>
      <c r="I438" t="inlineStr">
        <is>
          <t>NULL</t>
        </is>
      </c>
      <c r="J438" t="inlineStr">
        <is>
          <t>NULL</t>
        </is>
      </c>
      <c r="K438" t="inlineStr">
        <is>
          <t xml:space="preserve"> NO!  	 c_char200列源备映射错误，源端为char 200位	期望更改为text	实际备端为char 200位</t>
        </is>
      </c>
      <c r="CF438" t="inlineStr">
        <is>
          <t>49行 3列，源：2026-04-17 17:18:22.75 +08:00 备：9999-12-31 23:59:59.99 +00:00</t>
        </is>
      </c>
      <c r="EQ438" t="inlineStr">
        <is>
          <t>26行 2列，源：32767.0 备：</t>
        </is>
      </c>
      <c r="FD438" t="inlineStr">
        <is>
          <t>26行 2列，源：32767.0 备：</t>
        </is>
      </c>
    </row>
    <row r="439">
      <c r="K439" t="inlineStr">
        <is>
          <t>~ 空表</t>
        </is>
      </c>
      <c r="CF439" t="inlineStr">
        <is>
          <t>49行 4列，源：2026-04-17 17:18:22.755 +08:00 备：9999-12-31 23:59:59.999 +00:00</t>
        </is>
      </c>
      <c r="EQ439" t="inlineStr">
        <is>
          <t>26行 3列，源：2147483647.0 备：</t>
        </is>
      </c>
      <c r="FD439" t="inlineStr">
        <is>
          <t>26行 3列，源：2147483647.0 备：</t>
        </is>
      </c>
    </row>
    <row r="440">
      <c r="A440" t="inlineStr">
        <is>
          <t>info_date_dml_single_pk_urp</t>
        </is>
      </c>
      <c r="K440" t="inlineStr">
        <is>
          <t>[0;34m info_date_dml_single_pk_urp [0m源备字段数相同，源端字段：2 	备端字段2</t>
        </is>
      </c>
      <c r="W440" s="16">
        <f>HYPERLINK("#2026041723hbase1!BU2","NO 源备存在差异，共1个")</f>
        <v/>
      </c>
      <c r="X440">
        <f>A440</f>
        <v/>
      </c>
      <c r="CF440" t="inlineStr">
        <is>
          <t>49行 5列，源：2026-04-17 17:18:22.7550 +08:00 备：9999-12-31 23:59:59.9999 +00:00</t>
        </is>
      </c>
      <c r="EQ440" t="inlineStr">
        <is>
          <t>26行 4列，源：9.223372036854776e+18 备：</t>
        </is>
      </c>
      <c r="FD440" t="inlineStr">
        <is>
          <t>26行 4列，源：9.223372036854776e+18 备：</t>
        </is>
      </c>
    </row>
    <row r="441">
      <c r="B441" t="inlineStr">
        <is>
          <t>YES</t>
        </is>
      </c>
      <c r="C441" t="inlineStr">
        <is>
          <t>NULL</t>
        </is>
      </c>
      <c r="D441" t="inlineStr">
        <is>
          <t>NULL</t>
        </is>
      </c>
      <c r="E441" t="inlineStr">
        <is>
          <t>NULL</t>
        </is>
      </c>
      <c r="F441" t="inlineStr">
        <is>
          <t>NULL</t>
        </is>
      </c>
      <c r="G441" t="inlineStr">
        <is>
          <t>NULL</t>
        </is>
      </c>
      <c r="H441" t="inlineStr">
        <is>
          <t>NULL</t>
        </is>
      </c>
      <c r="I441" t="inlineStr">
        <is>
          <t>YES!PK__info_dat__3213E83FD785C27E</t>
        </is>
      </c>
      <c r="J441" t="inlineStr">
        <is>
          <t>YES! 主键相关索引</t>
        </is>
      </c>
      <c r="K441" t="inlineStr">
        <is>
          <t xml:space="preserve"> NO!  	 id列源备映射错误，源端为int None位	期望更改为text	实际备端为int None位</t>
        </is>
      </c>
      <c r="CF441" t="inlineStr">
        <is>
          <t>49行 6列，源：2026-04-17 17:18:22.75495 +08:00 备：9999-12-31 23:59:59.99999 +00:00</t>
        </is>
      </c>
      <c r="EQ441" t="inlineStr">
        <is>
          <t>26行 5列，源：None 备：0</t>
        </is>
      </c>
      <c r="FD441" t="inlineStr">
        <is>
          <t>26行 5列，源：None 备：0</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 xml:space="preserve"> NO!  	 c_date列源备映射错误，源端为date None位	期望更改为text	实际备端为date None位</t>
        </is>
      </c>
      <c r="CF442" t="inlineStr">
        <is>
          <t>49行 7列，源：2026-04-17 17:18:22.754952 +08:00 备：9999-12-31 23:59:59.999999 +00:00</t>
        </is>
      </c>
      <c r="EQ442" t="inlineStr">
        <is>
          <t>26行 6列，源：None 备：1</t>
        </is>
      </c>
      <c r="FD442" t="inlineStr">
        <is>
          <t>26行 6列，源：None 备：1</t>
        </is>
      </c>
    </row>
    <row r="443">
      <c r="A443" t="inlineStr">
        <is>
          <t>info_datetime2_dml_batch1_pk_urp2</t>
        </is>
      </c>
      <c r="K443" t="inlineStr">
        <is>
          <t>[0;34m info_datetime2_dml_batch1_pk_urp2 [0m源备字段数相同，源端字段：9 	备端字段9</t>
        </is>
      </c>
      <c r="W443" s="16">
        <f>HYPERLINK("#2026041723hbase1!BV2","NO 源备存在差异，共15个")</f>
        <v/>
      </c>
      <c r="X443">
        <f>A443</f>
        <v/>
      </c>
      <c r="CF443" t="inlineStr">
        <is>
          <t>49行 8列，源：2026-04-17 17:18:22.7549521 +08:00 备：9999-12-31 23:59:59.9999999 +00:00</t>
        </is>
      </c>
      <c r="EQ443" t="inlineStr">
        <is>
          <t>26行 7列，源：None 备：0.00000000000000000000000000100000000000</t>
        </is>
      </c>
      <c r="FD443" t="inlineStr">
        <is>
          <t>26行 7列，源：None 备：0.00000000000000000000000000100000000000</t>
        </is>
      </c>
    </row>
    <row r="444">
      <c r="B444" t="inlineStr">
        <is>
          <t>YES</t>
        </is>
      </c>
      <c r="C444" t="inlineStr">
        <is>
          <t>NULL</t>
        </is>
      </c>
      <c r="D444" t="inlineStr">
        <is>
          <t>NULL</t>
        </is>
      </c>
      <c r="E444" t="inlineStr">
        <is>
          <t>NULL</t>
        </is>
      </c>
      <c r="F444" t="inlineStr">
        <is>
          <t>NULL</t>
        </is>
      </c>
      <c r="G444" t="inlineStr">
        <is>
          <t>NULL</t>
        </is>
      </c>
      <c r="H444" t="inlineStr">
        <is>
          <t>NULL</t>
        </is>
      </c>
      <c r="I444" t="inlineStr">
        <is>
          <t>YES!PK__info_dat__3213E83F8DD61F52</t>
        </is>
      </c>
      <c r="J444" t="inlineStr">
        <is>
          <t>YES! 主键相关索引</t>
        </is>
      </c>
      <c r="K444" t="inlineStr">
        <is>
          <t xml:space="preserve"> NO!  	 id列源备映射错误，源端为int None位	期望更改为text	实际备端为int None位</t>
        </is>
      </c>
      <c r="CF444" t="inlineStr">
        <is>
          <t>50行 0列，源：174 备：6</t>
        </is>
      </c>
      <c r="EQ444" t="inlineStr">
        <is>
          <t>26行 8列，源：None 备：0.0000000010</t>
        </is>
      </c>
      <c r="FD444" t="inlineStr">
        <is>
          <t>26行 8列，源：None 备：0.0000000010</t>
        </is>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 xml:space="preserve"> NO!  	 c_dt2_0列源备映射错误，源端为datetime2 None位	期望更改为text	实际备端为datetime2 None位</t>
        </is>
      </c>
      <c r="CF445" t="inlineStr">
        <is>
          <t>50行 1列，源：0001-01-01 00:00:00 +00:00 备：2063-05-11 10:30:45 -04:00</t>
        </is>
      </c>
      <c r="EQ445" t="inlineStr">
        <is>
          <t>26行 9列，源：None 备：0.0001</t>
        </is>
      </c>
      <c r="FD445" t="inlineStr">
        <is>
          <t>26行 9列，源：None 备：0.0001</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 xml:space="preserve"> NO!  	 c_dt2_1列源备映射错误，源端为datetime2 None位	期望更改为text	实际备端为datetime2 None位</t>
        </is>
      </c>
      <c r="CF446" t="inlineStr">
        <is>
          <t>50行 2列，源：0001-01-01 00:00:00.0 +00:00 备：2063-05-11 10:30:45.1 -04:00</t>
        </is>
      </c>
      <c r="EQ446" t="inlineStr">
        <is>
          <t>26行 10列，源：None 备：0</t>
        </is>
      </c>
      <c r="FD446" t="inlineStr">
        <is>
          <t>26行 10列，源：None 备：0</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 xml:space="preserve"> NO!  	 c_dt2_2列源备映射错误，源端为datetime2 None位	期望更改为text	实际备端为datetime2 None位</t>
        </is>
      </c>
      <c r="CF447" t="inlineStr">
        <is>
          <t>50行 3列，源：0001-01-01 00:00:00.00 +00:00 备：2063-05-11 10:30:45.12 -04:00</t>
        </is>
      </c>
      <c r="EQ447" t="inlineStr">
        <is>
          <t>26行 11列，源：None 备：1</t>
        </is>
      </c>
      <c r="FD447" t="inlineStr">
        <is>
          <t>26行 11列，源：None 备：1</t>
        </is>
      </c>
    </row>
    <row r="448">
      <c r="B448" t="inlineStr">
        <is>
          <t>NULL</t>
        </is>
      </c>
      <c r="C448" t="inlineStr">
        <is>
          <t>NULL</t>
        </is>
      </c>
      <c r="D448" t="inlineStr">
        <is>
          <t>NULL</t>
        </is>
      </c>
      <c r="E448" t="inlineStr">
        <is>
          <t>NULL</t>
        </is>
      </c>
      <c r="F448" t="inlineStr">
        <is>
          <t>NULL</t>
        </is>
      </c>
      <c r="G448" t="inlineStr">
        <is>
          <t>NULL</t>
        </is>
      </c>
      <c r="H448" t="inlineStr">
        <is>
          <t>NULL</t>
        </is>
      </c>
      <c r="I448" t="inlineStr">
        <is>
          <t>NULL</t>
        </is>
      </c>
      <c r="J448" t="inlineStr">
        <is>
          <t>NULL</t>
        </is>
      </c>
      <c r="K448" t="inlineStr">
        <is>
          <t xml:space="preserve"> NO!  	 c_dt2_3列源备映射错误，源端为datetime2 None位	期望更改为text	实际备端为datetime2 None位</t>
        </is>
      </c>
      <c r="CF448" t="inlineStr">
        <is>
          <t>50行 4列，源：0001-01-01 00:00:00.000 +00:00 备：2063-05-11 10:30:45.123 -04:00</t>
        </is>
      </c>
      <c r="EQ448" t="inlineStr">
        <is>
          <t>26行 12列，源：None 备：0.00000000000000000000000000000100000000</t>
        </is>
      </c>
      <c r="FD448" t="inlineStr">
        <is>
          <t>26行 12列，源：None 备：0.00000000000000000000000000000100000000</t>
        </is>
      </c>
    </row>
    <row r="449">
      <c r="B449" t="inlineStr">
        <is>
          <t>NULL</t>
        </is>
      </c>
      <c r="C449" t="inlineStr">
        <is>
          <t>NULL</t>
        </is>
      </c>
      <c r="D449" t="inlineStr">
        <is>
          <t>NULL</t>
        </is>
      </c>
      <c r="E449" t="inlineStr">
        <is>
          <t>NULL</t>
        </is>
      </c>
      <c r="F449" t="inlineStr">
        <is>
          <t>NULL</t>
        </is>
      </c>
      <c r="G449" t="inlineStr">
        <is>
          <t>NULL</t>
        </is>
      </c>
      <c r="H449" t="inlineStr">
        <is>
          <t>NULL</t>
        </is>
      </c>
      <c r="I449" t="inlineStr">
        <is>
          <t>NULL</t>
        </is>
      </c>
      <c r="J449" t="inlineStr">
        <is>
          <t>NULL</t>
        </is>
      </c>
      <c r="K449" t="inlineStr">
        <is>
          <t xml:space="preserve"> NO!  	 c_dt2_4列源备映射错误，源端为datetime2 None位	期望更改为text	实际备端为datetime2 None位</t>
        </is>
      </c>
      <c r="CF449" t="inlineStr">
        <is>
          <t>50行 5列，源：0001-01-01 00:00:00.0000 +00:00 备：2063-05-11 10:30:45.1235 -04:00</t>
        </is>
      </c>
      <c r="EQ449" t="inlineStr">
        <is>
          <t>26行 13列，源：None 备：0.0000010000</t>
        </is>
      </c>
      <c r="FD449" t="inlineStr">
        <is>
          <t>26行 13列，源：None 备：0.0000010000</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 xml:space="preserve"> NO!  	 c_dt2_5列源备映射错误，源端为datetime2 None位	期望更改为text	实际备端为datetime2 None位</t>
        </is>
      </c>
      <c r="CF450" t="inlineStr">
        <is>
          <t>50行 6列，源：0001-01-01 00:00:00.00000 +00:00 备：2063-05-11 10:30:45.12346 -04:00</t>
        </is>
      </c>
      <c r="EQ450" t="inlineStr">
        <is>
          <t>26行 14列，源：None 备：0.01</t>
        </is>
      </c>
      <c r="FD450" t="inlineStr">
        <is>
          <t>26行 14列，源：None 备：0.01</t>
        </is>
      </c>
    </row>
    <row r="451">
      <c r="B451" t="inlineStr">
        <is>
          <t>NULL</t>
        </is>
      </c>
      <c r="C451" t="inlineStr">
        <is>
          <t>NULL</t>
        </is>
      </c>
      <c r="D451" t="inlineStr">
        <is>
          <t>NULL</t>
        </is>
      </c>
      <c r="E451" t="inlineStr">
        <is>
          <t>NULL</t>
        </is>
      </c>
      <c r="F451" t="inlineStr">
        <is>
          <t>NULL</t>
        </is>
      </c>
      <c r="G451" t="inlineStr">
        <is>
          <t>NULL</t>
        </is>
      </c>
      <c r="H451" t="inlineStr">
        <is>
          <t>NULL</t>
        </is>
      </c>
      <c r="I451" t="inlineStr">
        <is>
          <t>NULL</t>
        </is>
      </c>
      <c r="J451" t="inlineStr">
        <is>
          <t>NULL</t>
        </is>
      </c>
      <c r="K451" t="inlineStr">
        <is>
          <t xml:space="preserve"> NO!  	 c_dt2_6列源备映射错误，源端为datetime2 None位	期望更改为text	实际备端为datetime2 None位</t>
        </is>
      </c>
      <c r="CF451" t="inlineStr">
        <is>
          <t>50行 7列，源：0001-01-01 00:00:00.000000 +00:00 备：2063-05-11 10:30:45.123457 -04:00</t>
        </is>
      </c>
      <c r="EQ451" t="inlineStr">
        <is>
          <t>26行 15列，源：nan 备：</t>
        </is>
      </c>
      <c r="FD451" t="inlineStr">
        <is>
          <t>26行 15列，源：nan 备：</t>
        </is>
      </c>
    </row>
    <row r="452">
      <c r="B452" t="inlineStr">
        <is>
          <t>NULL</t>
        </is>
      </c>
      <c r="C452" t="inlineStr">
        <is>
          <t>NULL</t>
        </is>
      </c>
      <c r="D452" t="inlineStr">
        <is>
          <t>NULL</t>
        </is>
      </c>
      <c r="E452" t="inlineStr">
        <is>
          <t>NULL</t>
        </is>
      </c>
      <c r="F452" t="inlineStr">
        <is>
          <t>NULL</t>
        </is>
      </c>
      <c r="G452" t="inlineStr">
        <is>
          <t>NULL</t>
        </is>
      </c>
      <c r="H452" t="inlineStr">
        <is>
          <t>NULL</t>
        </is>
      </c>
      <c r="I452" t="inlineStr">
        <is>
          <t>NULL</t>
        </is>
      </c>
      <c r="J452" t="inlineStr">
        <is>
          <t>NULL</t>
        </is>
      </c>
      <c r="K452" t="inlineStr">
        <is>
          <t xml:space="preserve"> NO!  	 c_dt2列源备映射错误，源端为datetime2 None位	期望更改为text	实际备端为datetime2 None位</t>
        </is>
      </c>
      <c r="CF452" t="inlineStr">
        <is>
          <t>50行 8列，源：0001-01-01 00:00:00.0000000 +00:00 备：2063-05-11 10:30:45.1234567 -04:00</t>
        </is>
      </c>
      <c r="EQ452" t="inlineStr">
        <is>
          <t>26行 16列，源：nan 备：</t>
        </is>
      </c>
      <c r="FD452" t="inlineStr">
        <is>
          <t>26行 16列，源：nan 备：</t>
        </is>
      </c>
    </row>
    <row r="453">
      <c r="A453" t="inlineStr">
        <is>
          <t>info_varcharmax_dml_batch1_pk_irp1</t>
        </is>
      </c>
      <c r="K453" t="inlineStr">
        <is>
          <t>[0;34m info_varcharmax_dml_batch1_pk_irp1 [0m源备字段数相同，源端字段：3 	备端字段3</t>
        </is>
      </c>
      <c r="W453" t="inlineStr">
        <is>
          <t>YES 源备无差异</t>
        </is>
      </c>
      <c r="X453">
        <f>A453</f>
        <v/>
      </c>
      <c r="CF453" t="inlineStr">
        <is>
          <t>51行 0列，源：177 备：7</t>
        </is>
      </c>
      <c r="EQ453" t="inlineStr">
        <is>
          <t>26行 17列，源：None 备：</t>
        </is>
      </c>
      <c r="FD453" t="inlineStr">
        <is>
          <t>26行 17列，源：None 备：</t>
        </is>
      </c>
    </row>
    <row r="454">
      <c r="B454" t="inlineStr">
        <is>
          <t>YES</t>
        </is>
      </c>
      <c r="C454" t="inlineStr">
        <is>
          <t>NULL</t>
        </is>
      </c>
      <c r="D454" t="inlineStr">
        <is>
          <t>NULL</t>
        </is>
      </c>
      <c r="E454" t="inlineStr">
        <is>
          <t>NULL</t>
        </is>
      </c>
      <c r="F454" t="inlineStr">
        <is>
          <t>NULL</t>
        </is>
      </c>
      <c r="G454" t="inlineStr">
        <is>
          <t>NULL</t>
        </is>
      </c>
      <c r="H454" t="inlineStr">
        <is>
          <t>NULL</t>
        </is>
      </c>
      <c r="I454" t="inlineStr">
        <is>
          <t>YES!PK__info_var__3213E83F2FF7F6A1</t>
        </is>
      </c>
      <c r="J454" t="inlineStr">
        <is>
          <t>YES! 主键相关索引</t>
        </is>
      </c>
      <c r="K454" t="inlineStr">
        <is>
          <t xml:space="preserve"> NO!  	 id列源备映射错误，源端为int None位	期望更改为text	实际备端为int None位</t>
        </is>
      </c>
      <c r="CF454" t="inlineStr">
        <is>
          <t>52行 0列，源：178 备：72</t>
        </is>
      </c>
      <c r="EQ454" t="inlineStr">
        <is>
          <t>26行 18列，源：None 备：</t>
        </is>
      </c>
      <c r="FD454" t="inlineStr">
        <is>
          <t>26行 18列，源：None 备：</t>
        </is>
      </c>
    </row>
    <row r="455">
      <c r="B455" t="inlineStr">
        <is>
          <t>NULL</t>
        </is>
      </c>
      <c r="C455" t="inlineStr">
        <is>
          <t>NULL</t>
        </is>
      </c>
      <c r="D455" t="inlineStr">
        <is>
          <t>NULL</t>
        </is>
      </c>
      <c r="E455" t="inlineStr">
        <is>
          <t>NULL</t>
        </is>
      </c>
      <c r="F455" t="inlineStr">
        <is>
          <t>NULL</t>
        </is>
      </c>
      <c r="G455" t="inlineStr">
        <is>
          <t>NULL</t>
        </is>
      </c>
      <c r="H455" t="inlineStr">
        <is>
          <t>NULL</t>
        </is>
      </c>
      <c r="I455" t="inlineStr">
        <is>
          <t>NULL</t>
        </is>
      </c>
      <c r="J455" t="inlineStr">
        <is>
          <t>NULL</t>
        </is>
      </c>
      <c r="K455" t="inlineStr">
        <is>
          <t xml:space="preserve"> NO!  	 c_varchar_max列源备映射错误，源端为varchar -1位	期望更改为text	实际备端为varchar -1位</t>
        </is>
      </c>
      <c r="CF455" t="inlineStr">
        <is>
          <t>52行 1列，源：2000-05-11 00:30:45 +09:00 备：1900-01-01 00:00:00 +00:00</t>
        </is>
      </c>
      <c r="EQ455" t="inlineStr">
        <is>
          <t>26行 19列，源：None 备：</t>
        </is>
      </c>
      <c r="FD455" t="inlineStr">
        <is>
          <t>26行 19列，源：None 备：</t>
        </is>
      </c>
    </row>
    <row r="456">
      <c r="B456" t="inlineStr">
        <is>
          <t>NULL</t>
        </is>
      </c>
      <c r="C456" t="inlineStr">
        <is>
          <t>NULL</t>
        </is>
      </c>
      <c r="D456" t="inlineStr">
        <is>
          <t>NULL</t>
        </is>
      </c>
      <c r="E456" t="inlineStr">
        <is>
          <t>NULL</t>
        </is>
      </c>
      <c r="F456" t="inlineStr">
        <is>
          <t>NULL</t>
        </is>
      </c>
      <c r="G456" t="inlineStr">
        <is>
          <t>NULL</t>
        </is>
      </c>
      <c r="H456" t="inlineStr">
        <is>
          <t>NULL</t>
        </is>
      </c>
      <c r="I456" t="inlineStr">
        <is>
          <t>NULL</t>
        </is>
      </c>
      <c r="J456" t="inlineStr">
        <is>
          <t>NULL</t>
        </is>
      </c>
      <c r="K456" t="inlineStr">
        <is>
          <t xml:space="preserve"> NO!  	 c_nvarchar_max列源备映射错误，源端为nvarchar -1位	期望更改为text	实际备端为nvarchar -1位</t>
        </is>
      </c>
      <c r="CF456" t="inlineStr">
        <is>
          <t>52行 2列，源：2000-05-11 00:30:45.1 +09:00 备：1900-01-01 00:00:00.0 +00:00</t>
        </is>
      </c>
      <c r="EQ456" t="inlineStr">
        <is>
          <t>27行 0列，源：58 备：151</t>
        </is>
      </c>
      <c r="FD456" t="inlineStr">
        <is>
          <t>27行 0列，源：58 备：16</t>
        </is>
      </c>
    </row>
    <row r="457">
      <c r="K457" t="inlineStr">
        <is>
          <t>~ 空表</t>
        </is>
      </c>
      <c r="CF457" t="inlineStr">
        <is>
          <t>52行 3列，源：2000-05-11 00:30:45.12 +09:00 备：1900-01-01 00:00:00.00 +00:00</t>
        </is>
      </c>
      <c r="EQ457" t="inlineStr">
        <is>
          <t>27行 1列，源：0.0 备：</t>
        </is>
      </c>
      <c r="FD457" t="inlineStr">
        <is>
          <t>27行 1列，源：0.0 备：</t>
        </is>
      </c>
    </row>
    <row r="458">
      <c r="A458" t="inlineStr">
        <is>
          <t>info_nvarchar_dml_single_pk_irp</t>
        </is>
      </c>
      <c r="K458" t="inlineStr">
        <is>
          <t>[0;34m info_nvarchar_dml_single_pk_irp [0m源备字段数相同，源端字段：4 	备端字段4</t>
        </is>
      </c>
      <c r="W458" s="16">
        <f>HYPERLINK("#2026041723hbase1!BW2","NO 源备存在差异，共108个")</f>
        <v/>
      </c>
      <c r="X458">
        <f>A458</f>
        <v/>
      </c>
      <c r="CF458" t="inlineStr">
        <is>
          <t>52行 4列，源：2000-05-11 00:30:45.123 +09:00 备：1900-01-01 00:00:00.000 +00:00</t>
        </is>
      </c>
      <c r="EQ458" t="inlineStr">
        <is>
          <t>27行 2列，源：-32768.0 备：</t>
        </is>
      </c>
      <c r="FD458" t="inlineStr">
        <is>
          <t>27行 2列，源：-32768.0 备：</t>
        </is>
      </c>
    </row>
    <row r="459">
      <c r="B459" t="inlineStr">
        <is>
          <t>YES</t>
        </is>
      </c>
      <c r="C459" t="inlineStr">
        <is>
          <t>NULL</t>
        </is>
      </c>
      <c r="D459" t="inlineStr">
        <is>
          <t>NULL</t>
        </is>
      </c>
      <c r="E459" t="inlineStr">
        <is>
          <t>NULL</t>
        </is>
      </c>
      <c r="F459" t="inlineStr">
        <is>
          <t>NULL</t>
        </is>
      </c>
      <c r="G459" t="inlineStr">
        <is>
          <t>NULL</t>
        </is>
      </c>
      <c r="H459" t="inlineStr">
        <is>
          <t>NULL</t>
        </is>
      </c>
      <c r="I459" t="inlineStr">
        <is>
          <t>YES!PK__info_nva__3213E83F6EB800C0</t>
        </is>
      </c>
      <c r="J459" t="inlineStr">
        <is>
          <t>YES! 主键相关索引</t>
        </is>
      </c>
      <c r="K459" t="inlineStr">
        <is>
          <t xml:space="preserve"> NO!  	 id列源备映射错误，源端为int None位	期望更改为text	实际备端为int None位</t>
        </is>
      </c>
      <c r="CF459" t="inlineStr">
        <is>
          <t>52行 5列，源：2000-05-11 00:30:45.1235 +09:00 备：1900-01-01 00:00:00.0000 +00:00</t>
        </is>
      </c>
      <c r="EQ459" t="inlineStr">
        <is>
          <t>27行 3列，源：-2147483648.0 备：</t>
        </is>
      </c>
      <c r="FD459" t="inlineStr">
        <is>
          <t>27行 3列，源：-2147483648.0 备：</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 xml:space="preserve"> NO!  	 c_nvarchar列源备映射错误，源端为nvarchar 2位	期望更改为text	实际备端为nvarchar 2位</t>
        </is>
      </c>
      <c r="CF460" t="inlineStr">
        <is>
          <t>52行 6列，源：2000-05-11 00:30:45.12346 +09:00 备：1900-01-01 00:00:00.00000 +00:00</t>
        </is>
      </c>
      <c r="EQ460" t="inlineStr">
        <is>
          <t>27行 4列，源：-9.223372036854776e+18 备：</t>
        </is>
      </c>
      <c r="FD460" t="inlineStr">
        <is>
          <t>27行 4列，源：-9.223372036854776e+18 备：</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 xml:space="preserve"> NO!  	 c_nvarchar20列源备映射错误，源端为nvarchar 40位	期望更改为text	实际备端为nvarchar 40位</t>
        </is>
      </c>
      <c r="CF461" t="inlineStr">
        <is>
          <t>52行 7列，源：2000-05-11 00:30:45.123457 +09:00 备：1900-01-01 00:00:00.000000 +00:00</t>
        </is>
      </c>
      <c r="EQ461" t="inlineStr">
        <is>
          <t>27行 5列，源：None 备：</t>
        </is>
      </c>
      <c r="FD461" t="inlineStr">
        <is>
          <t>27行 5列，源：None 备：</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 xml:space="preserve"> NO!  	 c_nvarchar4000列源备映射错误，源端为nvarchar 8000位	期望更改为text	实际备端为nvarchar 8000位</t>
        </is>
      </c>
      <c r="CF462" t="inlineStr">
        <is>
          <t>52行 8列，源：2000-05-11 00:30:45.1234567 +09:00 备：1900-01-01 00:00:00.0000000 +00:00</t>
        </is>
      </c>
      <c r="EQ462" t="inlineStr">
        <is>
          <t>27行 6列，源：None 备：</t>
        </is>
      </c>
      <c r="FD462" t="inlineStr">
        <is>
          <t>27行 6列，源：None 备：</t>
        </is>
      </c>
    </row>
    <row r="463">
      <c r="A463" t="inlineStr">
        <is>
          <t>info_datetime2_dml_batch1_pk_drp1</t>
        </is>
      </c>
      <c r="K463" t="inlineStr">
        <is>
          <t>[0;34m info_datetime2_dml_batch1_pk_drp1 [0m源备字段数相同，源端字段：9 	备端字段9</t>
        </is>
      </c>
      <c r="W463" t="inlineStr">
        <is>
          <t>YES 源备无差异</t>
        </is>
      </c>
      <c r="X463">
        <f>A463</f>
        <v/>
      </c>
      <c r="CF463" t="inlineStr">
        <is>
          <t>53行 0列，源：179 备：73</t>
        </is>
      </c>
      <c r="EQ463" t="inlineStr">
        <is>
          <t>27行 7列，源：None 备：</t>
        </is>
      </c>
      <c r="FD463" t="inlineStr">
        <is>
          <t>27行 7列，源：None 备：</t>
        </is>
      </c>
    </row>
    <row r="464">
      <c r="B464" t="inlineStr">
        <is>
          <t>YES</t>
        </is>
      </c>
      <c r="C464" t="inlineStr">
        <is>
          <t>NULL</t>
        </is>
      </c>
      <c r="D464" t="inlineStr">
        <is>
          <t>NULL</t>
        </is>
      </c>
      <c r="E464" t="inlineStr">
        <is>
          <t>NULL</t>
        </is>
      </c>
      <c r="F464" t="inlineStr">
        <is>
          <t>NULL</t>
        </is>
      </c>
      <c r="G464" t="inlineStr">
        <is>
          <t>NULL</t>
        </is>
      </c>
      <c r="H464" t="inlineStr">
        <is>
          <t>NULL</t>
        </is>
      </c>
      <c r="I464" t="inlineStr">
        <is>
          <t>YES!PK__info_dat__3213E83F059B3B82</t>
        </is>
      </c>
      <c r="J464" t="inlineStr">
        <is>
          <t>YES! 主键相关索引</t>
        </is>
      </c>
      <c r="K464" t="inlineStr">
        <is>
          <t xml:space="preserve"> NO!  	 id列源备映射错误，源端为int None位	期望更改为text	实际备端为int None位</t>
        </is>
      </c>
      <c r="CF464" t="inlineStr">
        <is>
          <t>53行 1列，源：1999-05-16 01:30:45 +10:15 备：2026-04-17 17:18:23 +08:00</t>
        </is>
      </c>
      <c r="EQ464" t="inlineStr">
        <is>
          <t>27行 8列，源：None 备：</t>
        </is>
      </c>
      <c r="FD464" t="inlineStr">
        <is>
          <t>27行 8列，源：None 备：</t>
        </is>
      </c>
    </row>
    <row r="465">
      <c r="B465" t="inlineStr">
        <is>
          <t>NULL</t>
        </is>
      </c>
      <c r="C465" t="inlineStr">
        <is>
          <t>NULL</t>
        </is>
      </c>
      <c r="D465" t="inlineStr">
        <is>
          <t>NULL</t>
        </is>
      </c>
      <c r="E465" t="inlineStr">
        <is>
          <t>NULL</t>
        </is>
      </c>
      <c r="F465" t="inlineStr">
        <is>
          <t>NULL</t>
        </is>
      </c>
      <c r="G465" t="inlineStr">
        <is>
          <t>NULL</t>
        </is>
      </c>
      <c r="H465" t="inlineStr">
        <is>
          <t>NULL</t>
        </is>
      </c>
      <c r="I465" t="inlineStr">
        <is>
          <t>NULL</t>
        </is>
      </c>
      <c r="J465" t="inlineStr">
        <is>
          <t>NULL</t>
        </is>
      </c>
      <c r="K465" t="inlineStr">
        <is>
          <t xml:space="preserve"> NO!  	 c_dt2_0列源备映射错误，源端为datetime2 None位	期望更改为text	实际备端为datetime2 None位</t>
        </is>
      </c>
      <c r="CF465" t="inlineStr">
        <is>
          <t>53行 2列，源：1999-05-16 01:30:45.1 +10:15 备：2026-04-17 17:18:22.8 +08:00</t>
        </is>
      </c>
      <c r="EQ465" t="inlineStr">
        <is>
          <t>27行 9列，源：None 备：</t>
        </is>
      </c>
      <c r="FD465" t="inlineStr">
        <is>
          <t>27行 9列，源：None 备：</t>
        </is>
      </c>
    </row>
    <row r="466">
      <c r="B466" t="inlineStr">
        <is>
          <t>NULL</t>
        </is>
      </c>
      <c r="C466" t="inlineStr">
        <is>
          <t>NULL</t>
        </is>
      </c>
      <c r="D466" t="inlineStr">
        <is>
          <t>NULL</t>
        </is>
      </c>
      <c r="E466" t="inlineStr">
        <is>
          <t>NULL</t>
        </is>
      </c>
      <c r="F466" t="inlineStr">
        <is>
          <t>NULL</t>
        </is>
      </c>
      <c r="G466" t="inlineStr">
        <is>
          <t>NULL</t>
        </is>
      </c>
      <c r="H466" t="inlineStr">
        <is>
          <t>NULL</t>
        </is>
      </c>
      <c r="I466" t="inlineStr">
        <is>
          <t>NULL</t>
        </is>
      </c>
      <c r="J466" t="inlineStr">
        <is>
          <t>NULL</t>
        </is>
      </c>
      <c r="K466" t="inlineStr">
        <is>
          <t xml:space="preserve"> NO!  	 c_dt2_1列源备映射错误，源端为datetime2 None位	期望更改为text	实际备端为datetime2 None位</t>
        </is>
      </c>
      <c r="CF466" t="inlineStr">
        <is>
          <t>53行 3列，源：1999-05-16 01:30:45.12 +10:15 备：2026-04-17 17:18:22.75 +08:00</t>
        </is>
      </c>
      <c r="EQ466" t="inlineStr">
        <is>
          <t>27行 10列，源：None 备：</t>
        </is>
      </c>
      <c r="FD466" t="inlineStr">
        <is>
          <t>27行 10列，源：None 备：</t>
        </is>
      </c>
    </row>
    <row r="467">
      <c r="B467" t="inlineStr">
        <is>
          <t>NULL</t>
        </is>
      </c>
      <c r="C467" t="inlineStr">
        <is>
          <t>NULL</t>
        </is>
      </c>
      <c r="D467" t="inlineStr">
        <is>
          <t>NULL</t>
        </is>
      </c>
      <c r="E467" t="inlineStr">
        <is>
          <t>NULL</t>
        </is>
      </c>
      <c r="F467" t="inlineStr">
        <is>
          <t>NULL</t>
        </is>
      </c>
      <c r="G467" t="inlineStr">
        <is>
          <t>NULL</t>
        </is>
      </c>
      <c r="H467" t="inlineStr">
        <is>
          <t>NULL</t>
        </is>
      </c>
      <c r="I467" t="inlineStr">
        <is>
          <t>NULL</t>
        </is>
      </c>
      <c r="J467" t="inlineStr">
        <is>
          <t>NULL</t>
        </is>
      </c>
      <c r="K467" t="inlineStr">
        <is>
          <t xml:space="preserve"> NO!  	 c_dt2_2列源备映射错误，源端为datetime2 None位	期望更改为text	实际备端为datetime2 None位</t>
        </is>
      </c>
      <c r="CF467" t="inlineStr">
        <is>
          <t>53行 4列，源：1999-05-16 01:30:45.123 +10:15 备：2026-04-17 17:18:22.755 +08:00</t>
        </is>
      </c>
      <c r="EQ467" t="inlineStr">
        <is>
          <t>27行 11列，源：None 备：</t>
        </is>
      </c>
      <c r="FD467" t="inlineStr">
        <is>
          <t>27行 11列，源：None 备：</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 xml:space="preserve"> NO!  	 c_dt2_3列源备映射错误，源端为datetime2 None位	期望更改为text	实际备端为datetime2 None位</t>
        </is>
      </c>
      <c r="CF468" t="inlineStr">
        <is>
          <t>53行 5列，源：1999-05-16 01:30:45.1235 +10:15 备：2026-04-17 17:18:22.7550 +08:00</t>
        </is>
      </c>
      <c r="EQ468" t="inlineStr">
        <is>
          <t>27行 12列，源：None 备：</t>
        </is>
      </c>
      <c r="FD468" t="inlineStr">
        <is>
          <t>27行 12列，源：None 备：</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 xml:space="preserve"> NO!  	 c_dt2_4列源备映射错误，源端为datetime2 None位	期望更改为text	实际备端为datetime2 None位</t>
        </is>
      </c>
      <c r="CF469" t="inlineStr">
        <is>
          <t>53行 6列，源：1999-05-16 01:30:45.12346 +10:15 备：2026-04-17 17:18:22.75495 +08:00</t>
        </is>
      </c>
      <c r="EQ469" t="inlineStr">
        <is>
          <t>27行 13列，源：None 备：</t>
        </is>
      </c>
      <c r="FD469" t="inlineStr">
        <is>
          <t>27行 13列，源：None 备：</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 xml:space="preserve"> NO!  	 c_dt2_5列源备映射错误，源端为datetime2 None位	期望更改为text	实际备端为datetime2 None位</t>
        </is>
      </c>
      <c r="CF470" t="inlineStr">
        <is>
          <t>53行 7列，源：1999-05-16 01:30:45.123457 +10:15 备：2026-04-17 17:18:22.754952 +08:00</t>
        </is>
      </c>
      <c r="EQ470" t="inlineStr">
        <is>
          <t>27行 14列，源：None 备：</t>
        </is>
      </c>
      <c r="FD470" t="inlineStr">
        <is>
          <t>27行 14列，源：None 备：</t>
        </is>
      </c>
    </row>
    <row r="471">
      <c r="B471" t="inlineStr">
        <is>
          <t>NULL</t>
        </is>
      </c>
      <c r="C471" t="inlineStr">
        <is>
          <t>NULL</t>
        </is>
      </c>
      <c r="D471" t="inlineStr">
        <is>
          <t>NULL</t>
        </is>
      </c>
      <c r="E471" t="inlineStr">
        <is>
          <t>NULL</t>
        </is>
      </c>
      <c r="F471" t="inlineStr">
        <is>
          <t>NULL</t>
        </is>
      </c>
      <c r="G471" t="inlineStr">
        <is>
          <t>NULL</t>
        </is>
      </c>
      <c r="H471" t="inlineStr">
        <is>
          <t>NULL</t>
        </is>
      </c>
      <c r="I471" t="inlineStr">
        <is>
          <t>NULL</t>
        </is>
      </c>
      <c r="J471" t="inlineStr">
        <is>
          <t>NULL</t>
        </is>
      </c>
      <c r="K471" t="inlineStr">
        <is>
          <t xml:space="preserve"> NO!  	 c_dt2_6列源备映射错误，源端为datetime2 None位	期望更改为text	实际备端为datetime2 None位</t>
        </is>
      </c>
      <c r="CF471" t="inlineStr">
        <is>
          <t>53行 8列，源：1999-05-16 01:30:45.1234567 +10:15 备：2026-04-17 17:18:22.7549521 +08:00</t>
        </is>
      </c>
      <c r="EQ471" t="inlineStr">
        <is>
          <t>27行 15列，源：nan 备：</t>
        </is>
      </c>
      <c r="FD471" t="inlineStr">
        <is>
          <t>27行 15列，源：nan 备：123456789000000002003480098325095514112.0000000000000</t>
        </is>
      </c>
    </row>
    <row r="472">
      <c r="B472" t="inlineStr">
        <is>
          <t>NULL</t>
        </is>
      </c>
      <c r="C472" t="inlineStr">
        <is>
          <t>NULL</t>
        </is>
      </c>
      <c r="D472" t="inlineStr">
        <is>
          <t>NULL</t>
        </is>
      </c>
      <c r="E472" t="inlineStr">
        <is>
          <t>NULL</t>
        </is>
      </c>
      <c r="F472" t="inlineStr">
        <is>
          <t>NULL</t>
        </is>
      </c>
      <c r="G472" t="inlineStr">
        <is>
          <t>NULL</t>
        </is>
      </c>
      <c r="H472" t="inlineStr">
        <is>
          <t>NULL</t>
        </is>
      </c>
      <c r="I472" t="inlineStr">
        <is>
          <t>NULL</t>
        </is>
      </c>
      <c r="J472" t="inlineStr">
        <is>
          <t>NULL</t>
        </is>
      </c>
      <c r="K472" t="inlineStr">
        <is>
          <t xml:space="preserve"> NO!  	 c_dt2列源备映射错误，源端为datetime2 None位	期望更改为text	实际备端为datetime2 None位</t>
        </is>
      </c>
      <c r="CF472" t="inlineStr">
        <is>
          <t>54行 0列，源：180 备：74</t>
        </is>
      </c>
      <c r="EQ472" t="inlineStr">
        <is>
          <t>27行 16列，源：nan 备：</t>
        </is>
      </c>
      <c r="FD472" t="inlineStr">
        <is>
          <t>27行 16列，源：nan 备：340282306073709652508363335590014353408.000000</t>
        </is>
      </c>
    </row>
    <row r="473">
      <c r="K473" t="inlineStr">
        <is>
          <t>~ 空表</t>
        </is>
      </c>
      <c r="CF473" t="inlineStr">
        <is>
          <t>54行 1列，源：2013-03-12 02:00:00 -04:25 备：0001-01-01 00:00:00 +00:00</t>
        </is>
      </c>
      <c r="EQ473" t="inlineStr">
        <is>
          <t>27行 17列，源：None 备：</t>
        </is>
      </c>
      <c r="FD473" t="inlineStr">
        <is>
          <t>27行 17列，源：None 备：123456.7890</t>
        </is>
      </c>
    </row>
    <row r="474">
      <c r="A474" t="inlineStr">
        <is>
          <t>info_varcharmax_dml_batch1_pk_irp2</t>
        </is>
      </c>
      <c r="K474" t="inlineStr">
        <is>
          <t>[0;34m info_varcharmax_dml_batch1_pk_irp2 [0m源备字段数相同，源端字段：3 	备端字段3</t>
        </is>
      </c>
      <c r="W474" t="inlineStr">
        <is>
          <t>YES 源备无差异</t>
        </is>
      </c>
      <c r="X474">
        <f>A474</f>
        <v/>
      </c>
      <c r="CF474" t="inlineStr">
        <is>
          <t>54行 2列，源：2013-03-12 02:00:00.0 -04:25 备：0001-01-01 00:00:00.0 +00:00</t>
        </is>
      </c>
      <c r="EQ474" t="inlineStr">
        <is>
          <t>27行 18列，源：None 备：</t>
        </is>
      </c>
      <c r="FD474" t="inlineStr">
        <is>
          <t>27行 18列，源：None 备：1234.5678</t>
        </is>
      </c>
    </row>
    <row r="475">
      <c r="B475" t="inlineStr">
        <is>
          <t>YES</t>
        </is>
      </c>
      <c r="C475" t="inlineStr">
        <is>
          <t>NULL</t>
        </is>
      </c>
      <c r="D475" t="inlineStr">
        <is>
          <t>NULL</t>
        </is>
      </c>
      <c r="E475" t="inlineStr">
        <is>
          <t>NULL</t>
        </is>
      </c>
      <c r="F475" t="inlineStr">
        <is>
          <t>NULL</t>
        </is>
      </c>
      <c r="G475" t="inlineStr">
        <is>
          <t>NULL</t>
        </is>
      </c>
      <c r="H475" t="inlineStr">
        <is>
          <t>NULL</t>
        </is>
      </c>
      <c r="I475" t="inlineStr">
        <is>
          <t>YES!PK__info_var__3213E83F58E105F6</t>
        </is>
      </c>
      <c r="J475" t="inlineStr">
        <is>
          <t>YES! 主键相关索引</t>
        </is>
      </c>
      <c r="K475" t="inlineStr">
        <is>
          <t xml:space="preserve"> NO!  	 id列源备映射错误，源端为int None位	期望更改为text	实际备端为int None位</t>
        </is>
      </c>
      <c r="CF475" t="inlineStr">
        <is>
          <t>54行 3列，源：2013-03-12 02:00:00.00 -04:25 备：0001-01-01 00:00:00.00 +00:00</t>
        </is>
      </c>
      <c r="EQ475" t="inlineStr">
        <is>
          <t>27行 19列，源：None 备：</t>
        </is>
      </c>
      <c r="FD475" t="inlineStr">
        <is>
          <t>27行 19列，源：None 备：1</t>
        </is>
      </c>
    </row>
    <row r="476">
      <c r="B476" t="inlineStr">
        <is>
          <t>NULL</t>
        </is>
      </c>
      <c r="C476" t="inlineStr">
        <is>
          <t>NULL</t>
        </is>
      </c>
      <c r="D476" t="inlineStr">
        <is>
          <t>NULL</t>
        </is>
      </c>
      <c r="E476" t="inlineStr">
        <is>
          <t>NULL</t>
        </is>
      </c>
      <c r="F476" t="inlineStr">
        <is>
          <t>NULL</t>
        </is>
      </c>
      <c r="G476" t="inlineStr">
        <is>
          <t>NULL</t>
        </is>
      </c>
      <c r="H476" t="inlineStr">
        <is>
          <t>NULL</t>
        </is>
      </c>
      <c r="I476" t="inlineStr">
        <is>
          <t>NULL</t>
        </is>
      </c>
      <c r="J476" t="inlineStr">
        <is>
          <t>NULL</t>
        </is>
      </c>
      <c r="K476" t="inlineStr">
        <is>
          <t xml:space="preserve"> NO!  	 c_varchar_max列源备映射错误，源端为varchar -1位	期望更改为text	实际备端为varchar -1位</t>
        </is>
      </c>
      <c r="CF476" t="inlineStr">
        <is>
          <t>54行 4列，源：2013-03-12 02:00:00.000 -04:25 备：0001-01-01 00:00:00.000 +00:00</t>
        </is>
      </c>
      <c r="EQ476" t="inlineStr">
        <is>
          <t>28行 0列，源：59 备：152</t>
        </is>
      </c>
      <c r="FD476" t="inlineStr">
        <is>
          <t>28行 0列，源：59 备：17</t>
        </is>
      </c>
    </row>
    <row r="477">
      <c r="B477" t="inlineStr">
        <is>
          <t>NULL</t>
        </is>
      </c>
      <c r="C477" t="inlineStr">
        <is>
          <t>NULL</t>
        </is>
      </c>
      <c r="D477" t="inlineStr">
        <is>
          <t>NULL</t>
        </is>
      </c>
      <c r="E477" t="inlineStr">
        <is>
          <t>NULL</t>
        </is>
      </c>
      <c r="F477" t="inlineStr">
        <is>
          <t>NULL</t>
        </is>
      </c>
      <c r="G477" t="inlineStr">
        <is>
          <t>NULL</t>
        </is>
      </c>
      <c r="H477" t="inlineStr">
        <is>
          <t>NULL</t>
        </is>
      </c>
      <c r="I477" t="inlineStr">
        <is>
          <t>NULL</t>
        </is>
      </c>
      <c r="J477" t="inlineStr">
        <is>
          <t>NULL</t>
        </is>
      </c>
      <c r="K477" t="inlineStr">
        <is>
          <t xml:space="preserve"> NO!  	 c_nvarchar_max列源备映射错误，源端为nvarchar -1位	期望更改为text	实际备端为nvarchar -1位</t>
        </is>
      </c>
      <c r="CF477" t="inlineStr">
        <is>
          <t>54行 5列，源：2013-03-12 02:00:00.0000 -04:25 备：0001-01-01 00:00:00.0000 +00:00</t>
        </is>
      </c>
      <c r="EQ477" t="inlineStr">
        <is>
          <t>28行 1列，源：42.0 备：</t>
        </is>
      </c>
      <c r="FD477" t="inlineStr">
        <is>
          <t>28行 1列，源：42.0 备：</t>
        </is>
      </c>
    </row>
    <row r="478">
      <c r="K478" t="inlineStr">
        <is>
          <t>~ 空表</t>
        </is>
      </c>
      <c r="CF478" t="inlineStr">
        <is>
          <t>54行 6列，源：2013-03-12 02:00:00.00000 -04:25 备：0001-01-01 00:00:00.00000 +00:00</t>
        </is>
      </c>
      <c r="EQ478" t="inlineStr">
        <is>
          <t>28行 2列，源：12345.0 备：</t>
        </is>
      </c>
      <c r="FD478" t="inlineStr">
        <is>
          <t>28行 2列，源：12345.0 备：</t>
        </is>
      </c>
    </row>
    <row r="479">
      <c r="A479" t="inlineStr">
        <is>
          <t>info_binary_dml_batch1_pk_irp2</t>
        </is>
      </c>
      <c r="K479" t="inlineStr">
        <is>
          <t>[0;34m info_binary_dml_batch1_pk_irp2 [0m源备字段数相同，源端字段：4 	备端字段4</t>
        </is>
      </c>
      <c r="W479" s="16">
        <f>HYPERLINK("#2026041723hbase1!BX2","NO 源备存在差异，共134个")</f>
        <v/>
      </c>
      <c r="X479">
        <f>A479</f>
        <v/>
      </c>
      <c r="CF479" t="inlineStr">
        <is>
          <t>54行 7列，源：2013-03-12 02:00:00.000000 -04:25 备：0001-01-01 00:00:00.000000 +00:00</t>
        </is>
      </c>
      <c r="EQ479" t="inlineStr">
        <is>
          <t>28行 3列，源：123456789.0 备：</t>
        </is>
      </c>
      <c r="FD479" t="inlineStr">
        <is>
          <t>28行 3列，源：123456789.0 备：</t>
        </is>
      </c>
    </row>
    <row r="480">
      <c r="B480" t="inlineStr">
        <is>
          <t>YES</t>
        </is>
      </c>
      <c r="C480" t="inlineStr">
        <is>
          <t>NULL</t>
        </is>
      </c>
      <c r="D480" t="inlineStr">
        <is>
          <t>NULL</t>
        </is>
      </c>
      <c r="E480" t="inlineStr">
        <is>
          <t>NULL</t>
        </is>
      </c>
      <c r="F480" t="inlineStr">
        <is>
          <t>NULL</t>
        </is>
      </c>
      <c r="G480" t="inlineStr">
        <is>
          <t>NULL</t>
        </is>
      </c>
      <c r="H480" t="inlineStr">
        <is>
          <t>NULL</t>
        </is>
      </c>
      <c r="I480" t="inlineStr">
        <is>
          <t>YES!PK__info_bin__3213E83F938B2C51</t>
        </is>
      </c>
      <c r="J480" t="inlineStr">
        <is>
          <t>YES! 主键相关索引</t>
        </is>
      </c>
      <c r="K480" t="inlineStr">
        <is>
          <t xml:space="preserve"> NO!  	 id列源备映射错误，源端为int None位	期望更改为text	实际备端为int None位</t>
        </is>
      </c>
      <c r="CF480" t="inlineStr">
        <is>
          <t>54行 8列，源：2013-03-12 02:00:00.0000000 -04:25 备：0001-01-01 00:00:00.0000000 +00:00</t>
        </is>
      </c>
      <c r="EQ480" t="inlineStr">
        <is>
          <t>28行 4列，源：123456789012345.0 备：</t>
        </is>
      </c>
      <c r="FD480" t="inlineStr">
        <is>
          <t>28行 4列，源：123456789012345.0 备：</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 xml:space="preserve"> NO!  	 c_binary列源备映射错误，源端为binary 1位	期望更改为text	实际备端为binary 1位</t>
        </is>
      </c>
      <c r="CF481" t="inlineStr">
        <is>
          <t>55行 0列，源：181 备：75</t>
        </is>
      </c>
      <c r="EQ481" t="inlineStr">
        <is>
          <t>28行 5列，源：None 备：</t>
        </is>
      </c>
      <c r="FD481" t="inlineStr">
        <is>
          <t>28行 5列，源：None 备：</t>
        </is>
      </c>
    </row>
    <row r="482">
      <c r="B482" t="inlineStr">
        <is>
          <t>NULL</t>
        </is>
      </c>
      <c r="C482" t="inlineStr">
        <is>
          <t>NULL</t>
        </is>
      </c>
      <c r="D482" t="inlineStr">
        <is>
          <t>NULL</t>
        </is>
      </c>
      <c r="E482" t="inlineStr">
        <is>
          <t>NULL</t>
        </is>
      </c>
      <c r="F482" t="inlineStr">
        <is>
          <t>NULL</t>
        </is>
      </c>
      <c r="G482" t="inlineStr">
        <is>
          <t>NULL</t>
        </is>
      </c>
      <c r="H482" t="inlineStr">
        <is>
          <t>NULL</t>
        </is>
      </c>
      <c r="I482" t="inlineStr">
        <is>
          <t>NULL</t>
        </is>
      </c>
      <c r="J482" t="inlineStr">
        <is>
          <t>NULL</t>
        </is>
      </c>
      <c r="K482" t="inlineStr">
        <is>
          <t xml:space="preserve"> NO!  	 c_binary_20列源备映射错误，源端为binary 20位	期望更改为text	实际备端为binary 20位</t>
        </is>
      </c>
      <c r="CF482" t="inlineStr">
        <is>
          <t>55行 1列，源：2003-11-05 02:00:00 -05:10 备：9999-12-31 23:59:59 +00:00</t>
        </is>
      </c>
      <c r="EQ482" t="inlineStr">
        <is>
          <t>28行 6列，源：None 备：</t>
        </is>
      </c>
      <c r="FD482" t="inlineStr">
        <is>
          <t>28行 6列，源：None 备：</t>
        </is>
      </c>
    </row>
    <row r="483">
      <c r="B483" t="inlineStr">
        <is>
          <t>NULL</t>
        </is>
      </c>
      <c r="C483" t="inlineStr">
        <is>
          <t>NULL</t>
        </is>
      </c>
      <c r="D483" t="inlineStr">
        <is>
          <t>NULL</t>
        </is>
      </c>
      <c r="E483" t="inlineStr">
        <is>
          <t>NULL</t>
        </is>
      </c>
      <c r="F483" t="inlineStr">
        <is>
          <t>NULL</t>
        </is>
      </c>
      <c r="G483" t="inlineStr">
        <is>
          <t>NULL</t>
        </is>
      </c>
      <c r="H483" t="inlineStr">
        <is>
          <t>NULL</t>
        </is>
      </c>
      <c r="I483" t="inlineStr">
        <is>
          <t>NULL</t>
        </is>
      </c>
      <c r="J483" t="inlineStr">
        <is>
          <t>NULL</t>
        </is>
      </c>
      <c r="K483" t="inlineStr">
        <is>
          <t xml:space="preserve"> NO!  	 c_binary_200列源备映射错误，源端为binary 200位	期望更改为text	实际备端为binary 200位</t>
        </is>
      </c>
      <c r="CF483" t="inlineStr">
        <is>
          <t>55行 2列，源：2003-11-05 02:00:00.0 -05:10 备：9999-12-31 23:59:59.9 +00:00</t>
        </is>
      </c>
      <c r="EQ483" t="inlineStr">
        <is>
          <t>28行 7列，源：None 备：</t>
        </is>
      </c>
      <c r="FD483" t="inlineStr">
        <is>
          <t>28行 7列，源：None 备：</t>
        </is>
      </c>
    </row>
    <row r="484">
      <c r="A484" t="inlineStr">
        <is>
          <t>info_datetime2_dml_batch1_pk_drp2</t>
        </is>
      </c>
      <c r="K484" t="inlineStr">
        <is>
          <t>[0;34m info_datetime2_dml_batch1_pk_drp2 [0m源备字段数相同，源端字段：9 	备端字段9</t>
        </is>
      </c>
      <c r="W484" s="16">
        <f>HYPERLINK("#2026041723hbase1!BY2","NO 源备存在差异，共5个")</f>
        <v/>
      </c>
      <c r="X484">
        <f>A484</f>
        <v/>
      </c>
      <c r="CF484" t="inlineStr">
        <is>
          <t>55行 3列，源：2003-11-05 02:00:00.00 -05:10 备：9999-12-31 23:59:59.99 +00:00</t>
        </is>
      </c>
      <c r="EQ484" t="inlineStr">
        <is>
          <t>28行 8列，源：None 备：</t>
        </is>
      </c>
      <c r="FD484" t="inlineStr">
        <is>
          <t>28行 8列，源：None 备：</t>
        </is>
      </c>
    </row>
    <row r="485">
      <c r="B485" t="inlineStr">
        <is>
          <t>YES</t>
        </is>
      </c>
      <c r="C485" t="inlineStr">
        <is>
          <t>NULL</t>
        </is>
      </c>
      <c r="D485" t="inlineStr">
        <is>
          <t>NULL</t>
        </is>
      </c>
      <c r="E485" t="inlineStr">
        <is>
          <t>NULL</t>
        </is>
      </c>
      <c r="F485" t="inlineStr">
        <is>
          <t>NULL</t>
        </is>
      </c>
      <c r="G485" t="inlineStr">
        <is>
          <t>NULL</t>
        </is>
      </c>
      <c r="H485" t="inlineStr">
        <is>
          <t>NULL</t>
        </is>
      </c>
      <c r="I485" t="inlineStr">
        <is>
          <t>YES!PK__info_dat__3213E83F07F2CC25</t>
        </is>
      </c>
      <c r="J485" t="inlineStr">
        <is>
          <t>YES! 主键相关索引</t>
        </is>
      </c>
      <c r="K485" t="inlineStr">
        <is>
          <t xml:space="preserve"> NO!  	 id列源备映射错误，源端为int None位	期望更改为text	实际备端为int None位</t>
        </is>
      </c>
      <c r="CF485" t="inlineStr">
        <is>
          <t>55行 4列，源：2003-11-05 02:00:00.000 -05:10 备：9999-12-31 23:59:59.999 +00:00</t>
        </is>
      </c>
      <c r="EQ485" t="inlineStr">
        <is>
          <t>28行 9列，源：None 备：</t>
        </is>
      </c>
      <c r="FD485" t="inlineStr">
        <is>
          <t>28行 9列，源：None 备：</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 xml:space="preserve"> NO!  	 c_dt2_0列源备映射错误，源端为datetime2 None位	期望更改为text	实际备端为datetime2 None位</t>
        </is>
      </c>
      <c r="CF486" t="inlineStr">
        <is>
          <t>55行 5列，源：2003-11-05 02:00:00.0000 -05:10 备：9999-12-31 23:59:59.9999 +00:00</t>
        </is>
      </c>
      <c r="EQ486" t="inlineStr">
        <is>
          <t>28行 10列，源：None 备：</t>
        </is>
      </c>
      <c r="FD486" t="inlineStr">
        <is>
          <t>28行 10列，源：None 备：</t>
        </is>
      </c>
    </row>
    <row r="487">
      <c r="B487" t="inlineStr">
        <is>
          <t>NULL</t>
        </is>
      </c>
      <c r="C487" t="inlineStr">
        <is>
          <t>NULL</t>
        </is>
      </c>
      <c r="D487" t="inlineStr">
        <is>
          <t>NULL</t>
        </is>
      </c>
      <c r="E487" t="inlineStr">
        <is>
          <t>NULL</t>
        </is>
      </c>
      <c r="F487" t="inlineStr">
        <is>
          <t>NULL</t>
        </is>
      </c>
      <c r="G487" t="inlineStr">
        <is>
          <t>NULL</t>
        </is>
      </c>
      <c r="H487" t="inlineStr">
        <is>
          <t>NULL</t>
        </is>
      </c>
      <c r="I487" t="inlineStr">
        <is>
          <t>NULL</t>
        </is>
      </c>
      <c r="J487" t="inlineStr">
        <is>
          <t>NULL</t>
        </is>
      </c>
      <c r="K487" t="inlineStr">
        <is>
          <t xml:space="preserve"> NO!  	 c_dt2_1列源备映射错误，源端为datetime2 None位	期望更改为text	实际备端为datetime2 None位</t>
        </is>
      </c>
      <c r="CF487" t="inlineStr">
        <is>
          <t>55行 6列，源：2003-11-05 02:00:00.00000 -05:10 备：9999-12-31 23:59:59.99999 +00:00</t>
        </is>
      </c>
      <c r="EQ487" t="inlineStr">
        <is>
          <t>28行 11列，源：None 备：</t>
        </is>
      </c>
      <c r="FD487" t="inlineStr">
        <is>
          <t>28行 11列，源：None 备：</t>
        </is>
      </c>
    </row>
    <row r="488">
      <c r="B488" t="inlineStr">
        <is>
          <t>NULL</t>
        </is>
      </c>
      <c r="C488" t="inlineStr">
        <is>
          <t>NULL</t>
        </is>
      </c>
      <c r="D488" t="inlineStr">
        <is>
          <t>NULL</t>
        </is>
      </c>
      <c r="E488" t="inlineStr">
        <is>
          <t>NULL</t>
        </is>
      </c>
      <c r="F488" t="inlineStr">
        <is>
          <t>NULL</t>
        </is>
      </c>
      <c r="G488" t="inlineStr">
        <is>
          <t>NULL</t>
        </is>
      </c>
      <c r="H488" t="inlineStr">
        <is>
          <t>NULL</t>
        </is>
      </c>
      <c r="I488" t="inlineStr">
        <is>
          <t>NULL</t>
        </is>
      </c>
      <c r="J488" t="inlineStr">
        <is>
          <t>NULL</t>
        </is>
      </c>
      <c r="K488" t="inlineStr">
        <is>
          <t xml:space="preserve"> NO!  	 c_dt2_2列源备映射错误，源端为datetime2 None位	期望更改为text	实际备端为datetime2 None位</t>
        </is>
      </c>
      <c r="CF488" t="inlineStr">
        <is>
          <t>55行 7列，源：2003-11-05 02:00:00.000000 -05:10 备：9999-12-31 23:59:59.999999 +00:00</t>
        </is>
      </c>
      <c r="EQ488" t="inlineStr">
        <is>
          <t>28行 12列，源：None 备：</t>
        </is>
      </c>
      <c r="FD488" t="inlineStr">
        <is>
          <t>28行 12列，源：None 备：</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 xml:space="preserve"> NO!  	 c_dt2_3列源备映射错误，源端为datetime2 None位	期望更改为text	实际备端为datetime2 None位</t>
        </is>
      </c>
      <c r="CF489" t="inlineStr">
        <is>
          <t>55行 8列，源：2003-11-05 02:00:00.0000000 -05:10 备：9999-12-31 23:59:59.9999999 +00:00</t>
        </is>
      </c>
      <c r="EQ489" t="inlineStr">
        <is>
          <t>28行 13列，源：None 备：</t>
        </is>
      </c>
      <c r="FD489" t="inlineStr">
        <is>
          <t>28行 13列，源：None 备：</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 xml:space="preserve"> NO!  	 c_dt2_4列源备映射错误，源端为datetime2 None位	期望更改为text	实际备端为datetime2 None位</t>
        </is>
      </c>
      <c r="CF490" t="inlineStr">
        <is>
          <t>56行 0列，源：182 备：76</t>
        </is>
      </c>
      <c r="EQ490" t="inlineStr">
        <is>
          <t>28行 14列，源：None 备：</t>
        </is>
      </c>
      <c r="FD490" t="inlineStr">
        <is>
          <t>28行 14列，源：None 备：</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 xml:space="preserve"> NO!  	 c_dt2_5列源备映射错误，源端为datetime2 None位	期望更改为text	实际备端为datetime2 None位</t>
        </is>
      </c>
      <c r="CF491" t="inlineStr">
        <is>
          <t>56行 1列，源：2025-05-12 00:00:00 -14:00 备：2063-05-11 10:30:45 -04:00</t>
        </is>
      </c>
      <c r="EQ491" t="inlineStr">
        <is>
          <t>28行 15列，源：nan 备：</t>
        </is>
      </c>
      <c r="FD491" t="inlineStr">
        <is>
          <t>28行 15列，源：nan 备：-123456789000000002003480098325095514112.0000000000000</t>
        </is>
      </c>
    </row>
    <row r="492">
      <c r="B492" t="inlineStr">
        <is>
          <t>NULL</t>
        </is>
      </c>
      <c r="C492" t="inlineStr">
        <is>
          <t>NULL</t>
        </is>
      </c>
      <c r="D492" t="inlineStr">
        <is>
          <t>NULL</t>
        </is>
      </c>
      <c r="E492" t="inlineStr">
        <is>
          <t>NULL</t>
        </is>
      </c>
      <c r="F492" t="inlineStr">
        <is>
          <t>NULL</t>
        </is>
      </c>
      <c r="G492" t="inlineStr">
        <is>
          <t>NULL</t>
        </is>
      </c>
      <c r="H492" t="inlineStr">
        <is>
          <t>NULL</t>
        </is>
      </c>
      <c r="I492" t="inlineStr">
        <is>
          <t>NULL</t>
        </is>
      </c>
      <c r="J492" t="inlineStr">
        <is>
          <t>NULL</t>
        </is>
      </c>
      <c r="K492" t="inlineStr">
        <is>
          <t xml:space="preserve"> NO!  	 c_dt2_6列源备映射错误，源端为datetime2 None位	期望更改为text	实际备端为datetime2 None位</t>
        </is>
      </c>
      <c r="CF492" t="inlineStr">
        <is>
          <t>56行 2列，源：2025-05-12 00:00:00.0 -14:00 备：2063-05-11 10:30:45.1 -04:00</t>
        </is>
      </c>
      <c r="EQ492" t="inlineStr">
        <is>
          <t>28行 16列，源：nan 备：</t>
        </is>
      </c>
      <c r="FD492" t="inlineStr">
        <is>
          <t>28行 16列，源：nan 备：-340282306073709652508363335590014353408.000000</t>
        </is>
      </c>
    </row>
    <row r="493">
      <c r="B493" t="inlineStr">
        <is>
          <t>NULL</t>
        </is>
      </c>
      <c r="C493" t="inlineStr">
        <is>
          <t>NULL</t>
        </is>
      </c>
      <c r="D493" t="inlineStr">
        <is>
          <t>NULL</t>
        </is>
      </c>
      <c r="E493" t="inlineStr">
        <is>
          <t>NULL</t>
        </is>
      </c>
      <c r="F493" t="inlineStr">
        <is>
          <t>NULL</t>
        </is>
      </c>
      <c r="G493" t="inlineStr">
        <is>
          <t>NULL</t>
        </is>
      </c>
      <c r="H493" t="inlineStr">
        <is>
          <t>NULL</t>
        </is>
      </c>
      <c r="I493" t="inlineStr">
        <is>
          <t>NULL</t>
        </is>
      </c>
      <c r="J493" t="inlineStr">
        <is>
          <t>NULL</t>
        </is>
      </c>
      <c r="K493" t="inlineStr">
        <is>
          <t xml:space="preserve"> NO!  	 c_dt2列源备映射错误，源端为datetime2 None位	期望更改为text	实际备端为datetime2 None位</t>
        </is>
      </c>
      <c r="CF493" t="inlineStr">
        <is>
          <t>56行 3列，源：2025-05-12 00:00:00.00 -14:00 备：2063-05-11 10:30:45.12 -04:00</t>
        </is>
      </c>
      <c r="EQ493" t="inlineStr">
        <is>
          <t>28行 17列，源：None 备：</t>
        </is>
      </c>
      <c r="FD493" t="inlineStr">
        <is>
          <t>28行 17列，源：None 备：-123456.7890</t>
        </is>
      </c>
    </row>
    <row r="494">
      <c r="A494" t="inlineStr">
        <is>
          <t>info_hierarchyid_dml_single_pk_urp</t>
        </is>
      </c>
      <c r="K494" t="inlineStr">
        <is>
          <t>[0;34m info_hierarchyid_dml_single_pk_urp [0m源备字段数相同，源端字段：2 	备端字段2</t>
        </is>
      </c>
      <c r="W494" s="16">
        <f>HYPERLINK("#2026041723hbase1!BZ2","NO 源备存在差异，共1个")</f>
        <v/>
      </c>
      <c r="X494">
        <f>A494</f>
        <v/>
      </c>
      <c r="CF494" t="inlineStr">
        <is>
          <t>56行 4列，源：2025-05-12 00:00:00.000 -14:00 备：2063-05-11 10:30:45.123 -04:00</t>
        </is>
      </c>
      <c r="EQ494" t="inlineStr">
        <is>
          <t>28行 18列，源：None 备：</t>
        </is>
      </c>
      <c r="FD494" t="inlineStr">
        <is>
          <t>28行 18列，源：None 备：-1234.5678</t>
        </is>
      </c>
    </row>
    <row r="495">
      <c r="B495" t="inlineStr">
        <is>
          <t>YES</t>
        </is>
      </c>
      <c r="C495" t="inlineStr">
        <is>
          <t>NULL</t>
        </is>
      </c>
      <c r="D495" t="inlineStr">
        <is>
          <t>NULL</t>
        </is>
      </c>
      <c r="E495" t="inlineStr">
        <is>
          <t>NULL</t>
        </is>
      </c>
      <c r="F495" t="inlineStr">
        <is>
          <t>NULL</t>
        </is>
      </c>
      <c r="G495" t="inlineStr">
        <is>
          <t>NULL</t>
        </is>
      </c>
      <c r="H495" t="inlineStr">
        <is>
          <t>NULL</t>
        </is>
      </c>
      <c r="I495" t="inlineStr">
        <is>
          <t>YES!PK__info_hie__3213E83FE5960993</t>
        </is>
      </c>
      <c r="J495" t="inlineStr">
        <is>
          <t>YES! 主键相关索引</t>
        </is>
      </c>
      <c r="K495" t="inlineStr">
        <is>
          <t xml:space="preserve"> NO!  	 id列源备映射错误，源端为int None位	期望更改为text	实际备端为int None位</t>
        </is>
      </c>
      <c r="CF495" t="inlineStr">
        <is>
          <t>56行 5列，源：2025-05-12 00:00:00.0000 -14:00 备：2063-05-11 10:30:45.1235 -04:00</t>
        </is>
      </c>
      <c r="EQ495" t="inlineStr">
        <is>
          <t>28行 19列，源：None 备：</t>
        </is>
      </c>
      <c r="FD495" t="inlineStr">
        <is>
          <t>28行 19列，源：None 备：0</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 xml:space="preserve"> NO!  	 c_hierarchyid列源备映射错误，源端为hierarchyid 892位	期望更改为text	实际备端为hierarchyid 892位</t>
        </is>
      </c>
      <c r="CF496" t="inlineStr">
        <is>
          <t>56行 6列，源：2025-05-12 00:00:00.00000 -14:00 备：2063-05-11 10:30:45.12346 -04:00</t>
        </is>
      </c>
      <c r="EQ496" t="inlineStr">
        <is>
          <t>29行 0列，源：60 备：153</t>
        </is>
      </c>
      <c r="FD496" t="inlineStr">
        <is>
          <t>29行 0列，源：60 备：18</t>
        </is>
      </c>
    </row>
    <row r="497">
      <c r="A497" t="inlineStr">
        <is>
          <t>info_nvarchar_dml_single_pk_urp</t>
        </is>
      </c>
      <c r="K497" t="inlineStr">
        <is>
          <t>[0;34m info_nvarchar_dml_single_pk_urp [0m源备字段数相同，源端字段：4 	备端字段4</t>
        </is>
      </c>
      <c r="W497" s="16">
        <f>HYPERLINK("#2026041723hbase1!CA2","NO 源备存在差异，共54个")</f>
        <v/>
      </c>
      <c r="X497">
        <f>A497</f>
        <v/>
      </c>
      <c r="CF497" t="inlineStr">
        <is>
          <t>56行 7列，源：2025-05-12 00:00:00.000000 -14:00 备：2063-05-11 10:30:45.123457 -04:00</t>
        </is>
      </c>
      <c r="EQ497" t="inlineStr">
        <is>
          <t>29行 1列，源：99.0 备：</t>
        </is>
      </c>
      <c r="FD497" t="inlineStr">
        <is>
          <t>29行 1列，源：99.0 备：</t>
        </is>
      </c>
    </row>
    <row r="498">
      <c r="B498" t="inlineStr">
        <is>
          <t>YES</t>
        </is>
      </c>
      <c r="C498" t="inlineStr">
        <is>
          <t>NULL</t>
        </is>
      </c>
      <c r="D498" t="inlineStr">
        <is>
          <t>NULL</t>
        </is>
      </c>
      <c r="E498" t="inlineStr">
        <is>
          <t>NULL</t>
        </is>
      </c>
      <c r="F498" t="inlineStr">
        <is>
          <t>NULL</t>
        </is>
      </c>
      <c r="G498" t="inlineStr">
        <is>
          <t>NULL</t>
        </is>
      </c>
      <c r="H498" t="inlineStr">
        <is>
          <t>NULL</t>
        </is>
      </c>
      <c r="I498" t="inlineStr">
        <is>
          <t>YES!PK__info_nva__3213E83FAF229797</t>
        </is>
      </c>
      <c r="J498" t="inlineStr">
        <is>
          <t>YES! 主键相关索引</t>
        </is>
      </c>
      <c r="K498" t="inlineStr">
        <is>
          <t xml:space="preserve"> NO!  	 id列源备映射错误，源端为int None位	期望更改为text	实际备端为int None位</t>
        </is>
      </c>
      <c r="CF498" t="inlineStr">
        <is>
          <t>56行 8列，源：2025-05-11 23:59:59.9999999 -14:00 备：2063-05-11 10:30:45.1234567 -04:00</t>
        </is>
      </c>
      <c r="EQ498" t="inlineStr">
        <is>
          <t>29行 2列，源：-12345.0 备：</t>
        </is>
      </c>
      <c r="FD498" t="inlineStr">
        <is>
          <t>29行 2列，源：-12345.0 备：</t>
        </is>
      </c>
    </row>
    <row r="499">
      <c r="B499" t="inlineStr">
        <is>
          <t>NULL</t>
        </is>
      </c>
      <c r="C499" t="inlineStr">
        <is>
          <t>NULL</t>
        </is>
      </c>
      <c r="D499" t="inlineStr">
        <is>
          <t>NULL</t>
        </is>
      </c>
      <c r="E499" t="inlineStr">
        <is>
          <t>NULL</t>
        </is>
      </c>
      <c r="F499" t="inlineStr">
        <is>
          <t>NULL</t>
        </is>
      </c>
      <c r="G499" t="inlineStr">
        <is>
          <t>NULL</t>
        </is>
      </c>
      <c r="H499" t="inlineStr">
        <is>
          <t>NULL</t>
        </is>
      </c>
      <c r="I499" t="inlineStr">
        <is>
          <t>NULL</t>
        </is>
      </c>
      <c r="J499" t="inlineStr">
        <is>
          <t>NULL</t>
        </is>
      </c>
      <c r="K499" t="inlineStr">
        <is>
          <t xml:space="preserve"> NO!  	 c_nvarchar列源备映射错误，源端为nvarchar 2位	期望更改为text	实际备端为nvarchar 2位</t>
        </is>
      </c>
      <c r="CF499" t="inlineStr">
        <is>
          <t>57行 0列，源：183 备：77</t>
        </is>
      </c>
      <c r="EQ499" t="inlineStr">
        <is>
          <t>29行 3列，源：-123456789.0 备：</t>
        </is>
      </c>
      <c r="FD499" t="inlineStr">
        <is>
          <t>29行 3列，源：-123456789.0 备：</t>
        </is>
      </c>
    </row>
    <row r="500">
      <c r="B500" t="inlineStr">
        <is>
          <t>NULL</t>
        </is>
      </c>
      <c r="C500" t="inlineStr">
        <is>
          <t>NULL</t>
        </is>
      </c>
      <c r="D500" t="inlineStr">
        <is>
          <t>NULL</t>
        </is>
      </c>
      <c r="E500" t="inlineStr">
        <is>
          <t>NULL</t>
        </is>
      </c>
      <c r="F500" t="inlineStr">
        <is>
          <t>NULL</t>
        </is>
      </c>
      <c r="G500" t="inlineStr">
        <is>
          <t>NULL</t>
        </is>
      </c>
      <c r="H500" t="inlineStr">
        <is>
          <t>NULL</t>
        </is>
      </c>
      <c r="I500" t="inlineStr">
        <is>
          <t>NULL</t>
        </is>
      </c>
      <c r="J500" t="inlineStr">
        <is>
          <t>NULL</t>
        </is>
      </c>
      <c r="K500" t="inlineStr">
        <is>
          <t xml:space="preserve"> NO!  	 c_nvarchar20列源备映射错误，源端为nvarchar 40位	期望更改为text	实际备端为nvarchar 40位</t>
        </is>
      </c>
      <c r="CF500" t="inlineStr">
        <is>
          <t>57行 1列，源：1971-05-11 00:00:00 +14:00 备：1933-05-11 15:30:45 +01:00</t>
        </is>
      </c>
      <c r="EQ500" t="inlineStr">
        <is>
          <t>29行 4列，源：-123456789012345.0 备：</t>
        </is>
      </c>
      <c r="FD500" t="inlineStr">
        <is>
          <t>29行 4列，源：-123456789012345.0 备：</t>
        </is>
      </c>
    </row>
    <row r="501">
      <c r="B501" t="inlineStr">
        <is>
          <t>NULL</t>
        </is>
      </c>
      <c r="C501" t="inlineStr">
        <is>
          <t>NULL</t>
        </is>
      </c>
      <c r="D501" t="inlineStr">
        <is>
          <t>NULL</t>
        </is>
      </c>
      <c r="E501" t="inlineStr">
        <is>
          <t>NULL</t>
        </is>
      </c>
      <c r="F501" t="inlineStr">
        <is>
          <t>NULL</t>
        </is>
      </c>
      <c r="G501" t="inlineStr">
        <is>
          <t>NULL</t>
        </is>
      </c>
      <c r="H501" t="inlineStr">
        <is>
          <t>NULL</t>
        </is>
      </c>
      <c r="I501" t="inlineStr">
        <is>
          <t>NULL</t>
        </is>
      </c>
      <c r="J501" t="inlineStr">
        <is>
          <t>NULL</t>
        </is>
      </c>
      <c r="K501" t="inlineStr">
        <is>
          <t xml:space="preserve"> NO!  	 c_nvarchar4000列源备映射错误，源端为nvarchar 8000位	期望更改为text	实际备端为nvarchar 8000位</t>
        </is>
      </c>
      <c r="CF501" t="inlineStr">
        <is>
          <t>57行 2列，源：1971-05-11 00:00:00.0 +14:00 备：1933-05-11 15:30:45.1 +01:00</t>
        </is>
      </c>
      <c r="EQ501" t="inlineStr">
        <is>
          <t>29行 5列，源：None 备：</t>
        </is>
      </c>
      <c r="FD501" t="inlineStr">
        <is>
          <t>29行 5列，源：None 备：</t>
        </is>
      </c>
    </row>
    <row r="502">
      <c r="A502" t="inlineStr">
        <is>
          <t>info_datetime2_dml_batch1_pk</t>
        </is>
      </c>
      <c r="K502" t="inlineStr">
        <is>
          <t>[0;34m info_datetime2_dml_batch1_pk [0m源备字段数相同，源端字段：9 	备端字段9</t>
        </is>
      </c>
      <c r="W502" t="inlineStr">
        <is>
          <t>YES 源备无差异</t>
        </is>
      </c>
      <c r="X502">
        <f>A502</f>
        <v/>
      </c>
      <c r="CF502" t="inlineStr">
        <is>
          <t>57行 3列，源：1971-05-11 00:00:00.00 +14:00 备：1933-05-11 15:30:45.12 +01:00</t>
        </is>
      </c>
      <c r="EQ502" t="inlineStr">
        <is>
          <t>29行 6列，源：None 备：</t>
        </is>
      </c>
      <c r="FD502" t="inlineStr">
        <is>
          <t>29行 6列，源：None 备：</t>
        </is>
      </c>
    </row>
    <row r="503">
      <c r="B503" t="inlineStr">
        <is>
          <t>YES</t>
        </is>
      </c>
      <c r="C503" t="inlineStr">
        <is>
          <t>NULL</t>
        </is>
      </c>
      <c r="D503" t="inlineStr">
        <is>
          <t>NULL</t>
        </is>
      </c>
      <c r="E503" t="inlineStr">
        <is>
          <t>NULL</t>
        </is>
      </c>
      <c r="F503" t="inlineStr">
        <is>
          <t>NULL</t>
        </is>
      </c>
      <c r="G503" t="inlineStr">
        <is>
          <t>NULL</t>
        </is>
      </c>
      <c r="H503" t="inlineStr">
        <is>
          <t>NULL</t>
        </is>
      </c>
      <c r="I503" t="inlineStr">
        <is>
          <t>YES!PK__info_dat__3213E83F0727CB4E</t>
        </is>
      </c>
      <c r="J503" t="inlineStr">
        <is>
          <t>YES! 主键相关索引</t>
        </is>
      </c>
      <c r="K503" t="inlineStr">
        <is>
          <t xml:space="preserve"> NO!  	 id列源备映射错误，源端为int None位	期望更改为text	实际备端为int None位</t>
        </is>
      </c>
      <c r="CF503" t="inlineStr">
        <is>
          <t>57行 4列，源：1971-05-11 00:00:00.000 +14:00 备：1933-05-11 15:30:45.123 +01:00</t>
        </is>
      </c>
      <c r="EQ503" t="inlineStr">
        <is>
          <t>29行 7列，源：None 备：</t>
        </is>
      </c>
      <c r="FD503" t="inlineStr">
        <is>
          <t>29行 7列，源：None 备：</t>
        </is>
      </c>
    </row>
    <row r="504">
      <c r="B504" t="inlineStr">
        <is>
          <t>NULL</t>
        </is>
      </c>
      <c r="C504" t="inlineStr">
        <is>
          <t>NULL</t>
        </is>
      </c>
      <c r="D504" t="inlineStr">
        <is>
          <t>NULL</t>
        </is>
      </c>
      <c r="E504" t="inlineStr">
        <is>
          <t>NULL</t>
        </is>
      </c>
      <c r="F504" t="inlineStr">
        <is>
          <t>NULL</t>
        </is>
      </c>
      <c r="G504" t="inlineStr">
        <is>
          <t>NULL</t>
        </is>
      </c>
      <c r="H504" t="inlineStr">
        <is>
          <t>NULL</t>
        </is>
      </c>
      <c r="I504" t="inlineStr">
        <is>
          <t>NULL</t>
        </is>
      </c>
      <c r="J504" t="inlineStr">
        <is>
          <t>NULL</t>
        </is>
      </c>
      <c r="K504" t="inlineStr">
        <is>
          <t xml:space="preserve"> NO!  	 c_dt2_0列源备映射错误，源端为datetime2 None位	期望更改为text	实际备端为datetime2 None位</t>
        </is>
      </c>
      <c r="CF504" t="inlineStr">
        <is>
          <t>57行 5列，源：1971-05-11 00:00:00.0000 +14:00 备：1933-05-11 15:30:45.1235 +01:00</t>
        </is>
      </c>
      <c r="EQ504" t="inlineStr">
        <is>
          <t>29行 8列，源：None 备：</t>
        </is>
      </c>
      <c r="FD504" t="inlineStr">
        <is>
          <t>29行 8列，源：None 备：</t>
        </is>
      </c>
    </row>
    <row r="505">
      <c r="B505" t="inlineStr">
        <is>
          <t>NULL</t>
        </is>
      </c>
      <c r="C505" t="inlineStr">
        <is>
          <t>NULL</t>
        </is>
      </c>
      <c r="D505" t="inlineStr">
        <is>
          <t>NULL</t>
        </is>
      </c>
      <c r="E505" t="inlineStr">
        <is>
          <t>NULL</t>
        </is>
      </c>
      <c r="F505" t="inlineStr">
        <is>
          <t>NULL</t>
        </is>
      </c>
      <c r="G505" t="inlineStr">
        <is>
          <t>NULL</t>
        </is>
      </c>
      <c r="H505" t="inlineStr">
        <is>
          <t>NULL</t>
        </is>
      </c>
      <c r="I505" t="inlineStr">
        <is>
          <t>NULL</t>
        </is>
      </c>
      <c r="J505" t="inlineStr">
        <is>
          <t>NULL</t>
        </is>
      </c>
      <c r="K505" t="inlineStr">
        <is>
          <t xml:space="preserve"> NO!  	 c_dt2_1列源备映射错误，源端为datetime2 None位	期望更改为text	实际备端为datetime2 None位</t>
        </is>
      </c>
      <c r="CF505" t="inlineStr">
        <is>
          <t>57行 6列，源：1971-05-11 00:00:00.00000 +14:00 备：1933-05-11 15:30:45.12346 +01:00</t>
        </is>
      </c>
      <c r="EQ505" t="inlineStr">
        <is>
          <t>29行 9列，源：None 备：</t>
        </is>
      </c>
      <c r="FD505" t="inlineStr">
        <is>
          <t>29行 9列，源：None 备：</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 xml:space="preserve"> NO!  	 c_dt2_2列源备映射错误，源端为datetime2 None位	期望更改为text	实际备端为datetime2 None位</t>
        </is>
      </c>
      <c r="CF506" t="inlineStr">
        <is>
          <t>57行 7列，源：1971-05-11 00:00:00.000000 +14:00 备：1933-05-11 15:30:45.123457 +01:00</t>
        </is>
      </c>
      <c r="EQ506" t="inlineStr">
        <is>
          <t>29行 10列，源：None 备：</t>
        </is>
      </c>
      <c r="FD506" t="inlineStr">
        <is>
          <t>29行 10列，源：None 备：</t>
        </is>
      </c>
    </row>
    <row r="507">
      <c r="B507" t="inlineStr">
        <is>
          <t>NULL</t>
        </is>
      </c>
      <c r="C507" t="inlineStr">
        <is>
          <t>NULL</t>
        </is>
      </c>
      <c r="D507" t="inlineStr">
        <is>
          <t>NULL</t>
        </is>
      </c>
      <c r="E507" t="inlineStr">
        <is>
          <t>NULL</t>
        </is>
      </c>
      <c r="F507" t="inlineStr">
        <is>
          <t>NULL</t>
        </is>
      </c>
      <c r="G507" t="inlineStr">
        <is>
          <t>NULL</t>
        </is>
      </c>
      <c r="H507" t="inlineStr">
        <is>
          <t>NULL</t>
        </is>
      </c>
      <c r="I507" t="inlineStr">
        <is>
          <t>NULL</t>
        </is>
      </c>
      <c r="J507" t="inlineStr">
        <is>
          <t>NULL</t>
        </is>
      </c>
      <c r="K507" t="inlineStr">
        <is>
          <t xml:space="preserve"> NO!  	 c_dt2_3列源备映射错误，源端为datetime2 None位	期望更改为text	实际备端为datetime2 None位</t>
        </is>
      </c>
      <c r="CF507" t="inlineStr">
        <is>
          <t>57行 8列，源：1971-05-11 00:00:00.0000001 +14:00 备：1933-05-11 15:30:45.1234567 +01:00</t>
        </is>
      </c>
      <c r="EQ507" t="inlineStr">
        <is>
          <t>29行 11列，源：None 备：</t>
        </is>
      </c>
      <c r="FD507" t="inlineStr">
        <is>
          <t>29行 11列，源：None 备：</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 xml:space="preserve"> NO!  	 c_dt2_4列源备映射错误，源端为datetime2 None位	期望更改为text	实际备端为datetime2 None位</t>
        </is>
      </c>
      <c r="CF508" t="inlineStr">
        <is>
          <t>58行 0列，源：223 备：78</t>
        </is>
      </c>
      <c r="EQ508" t="inlineStr">
        <is>
          <t>29行 12列，源：None 备：</t>
        </is>
      </c>
      <c r="FD508" t="inlineStr">
        <is>
          <t>29行 12列，源：None 备：</t>
        </is>
      </c>
    </row>
    <row r="509">
      <c r="B509" t="inlineStr">
        <is>
          <t>NULL</t>
        </is>
      </c>
      <c r="C509" t="inlineStr">
        <is>
          <t>NULL</t>
        </is>
      </c>
      <c r="D509" t="inlineStr">
        <is>
          <t>NULL</t>
        </is>
      </c>
      <c r="E509" t="inlineStr">
        <is>
          <t>NULL</t>
        </is>
      </c>
      <c r="F509" t="inlineStr">
        <is>
          <t>NULL</t>
        </is>
      </c>
      <c r="G509" t="inlineStr">
        <is>
          <t>NULL</t>
        </is>
      </c>
      <c r="H509" t="inlineStr">
        <is>
          <t>NULL</t>
        </is>
      </c>
      <c r="I509" t="inlineStr">
        <is>
          <t>NULL</t>
        </is>
      </c>
      <c r="J509" t="inlineStr">
        <is>
          <t>NULL</t>
        </is>
      </c>
      <c r="K509" t="inlineStr">
        <is>
          <t xml:space="preserve"> NO!  	 c_dt2_5列源备映射错误，源端为datetime2 None位	期望更改为text	实际备端为datetime2 None位</t>
        </is>
      </c>
      <c r="CF509" t="inlineStr">
        <is>
          <t>58行 1列，源：2026-04-17 17:18:23 +08:00 备：2000-05-11 00:30:45 +09:00</t>
        </is>
      </c>
      <c r="EQ509" t="inlineStr">
        <is>
          <t>29行 13列，源：None 备：</t>
        </is>
      </c>
      <c r="FD509" t="inlineStr">
        <is>
          <t>29行 13列，源：None 备：</t>
        </is>
      </c>
    </row>
    <row r="510">
      <c r="B510" t="inlineStr">
        <is>
          <t>NULL</t>
        </is>
      </c>
      <c r="C510" t="inlineStr">
        <is>
          <t>NULL</t>
        </is>
      </c>
      <c r="D510" t="inlineStr">
        <is>
          <t>NULL</t>
        </is>
      </c>
      <c r="E510" t="inlineStr">
        <is>
          <t>NULL</t>
        </is>
      </c>
      <c r="F510" t="inlineStr">
        <is>
          <t>NULL</t>
        </is>
      </c>
      <c r="G510" t="inlineStr">
        <is>
          <t>NULL</t>
        </is>
      </c>
      <c r="H510" t="inlineStr">
        <is>
          <t>NULL</t>
        </is>
      </c>
      <c r="I510" t="inlineStr">
        <is>
          <t>NULL</t>
        </is>
      </c>
      <c r="J510" t="inlineStr">
        <is>
          <t>NULL</t>
        </is>
      </c>
      <c r="K510" t="inlineStr">
        <is>
          <t xml:space="preserve"> NO!  	 c_dt2_6列源备映射错误，源端为datetime2 None位	期望更改为text	实际备端为datetime2 None位</t>
        </is>
      </c>
      <c r="CF510" t="inlineStr">
        <is>
          <t>58行 2列，源：2026-04-17 17:18:22.8 +08:00 备：2000-05-11 00:30:45.1 +09:00</t>
        </is>
      </c>
      <c r="EQ510" t="inlineStr">
        <is>
          <t>29行 14列，源：None 备：</t>
        </is>
      </c>
      <c r="FD510" t="inlineStr">
        <is>
          <t>29行 14列，源：None 备：</t>
        </is>
      </c>
    </row>
    <row r="511">
      <c r="B511" t="inlineStr">
        <is>
          <t>NULL</t>
        </is>
      </c>
      <c r="C511" t="inlineStr">
        <is>
          <t>NULL</t>
        </is>
      </c>
      <c r="D511" t="inlineStr">
        <is>
          <t>NULL</t>
        </is>
      </c>
      <c r="E511" t="inlineStr">
        <is>
          <t>NULL</t>
        </is>
      </c>
      <c r="F511" t="inlineStr">
        <is>
          <t>NULL</t>
        </is>
      </c>
      <c r="G511" t="inlineStr">
        <is>
          <t>NULL</t>
        </is>
      </c>
      <c r="H511" t="inlineStr">
        <is>
          <t>NULL</t>
        </is>
      </c>
      <c r="I511" t="inlineStr">
        <is>
          <t>NULL</t>
        </is>
      </c>
      <c r="J511" t="inlineStr">
        <is>
          <t>NULL</t>
        </is>
      </c>
      <c r="K511" t="inlineStr">
        <is>
          <t xml:space="preserve"> NO!  	 c_dt2列源备映射错误，源端为datetime2 None位	期望更改为text	实际备端为datetime2 None位</t>
        </is>
      </c>
      <c r="CF511" t="inlineStr">
        <is>
          <t>58行 3列，源：2026-04-17 17:18:22.75 +08:00 备：2000-05-11 00:30:45.12 +09:00</t>
        </is>
      </c>
      <c r="EQ511" t="inlineStr">
        <is>
          <t>29行 15列，源：nan 备：</t>
        </is>
      </c>
      <c r="FD511" t="inlineStr">
        <is>
          <t>29行 15列，源：nan 备：0.0000000000000</t>
        </is>
      </c>
    </row>
    <row r="512">
      <c r="A512" t="inlineStr">
        <is>
          <t>info_nchar_dml_batch2_pk_irp1</t>
        </is>
      </c>
      <c r="K512" t="inlineStr">
        <is>
          <t>[0;34m info_nchar_dml_batch2_pk_irp1 [0m源备字段数相同，源端字段：4 	备端字段4</t>
        </is>
      </c>
      <c r="W512" s="16">
        <f>HYPERLINK("#2026041723hbase1!CB2","NO 源备存在差异，共3个")</f>
        <v/>
      </c>
      <c r="X512">
        <f>A512</f>
        <v/>
      </c>
      <c r="CF512" t="inlineStr">
        <is>
          <t>58行 4列，源：2026-04-17 17:18:22.755 +08:00 备：2000-05-11 00:30:45.123 +09:00</t>
        </is>
      </c>
      <c r="EQ512" t="inlineStr">
        <is>
          <t>29行 16列，源：nan 备：</t>
        </is>
      </c>
      <c r="FD512" t="inlineStr">
        <is>
          <t>29行 16列，源：nan 备：0.000000</t>
        </is>
      </c>
    </row>
    <row r="513">
      <c r="B513" t="inlineStr">
        <is>
          <t>YES</t>
        </is>
      </c>
      <c r="C513" t="inlineStr">
        <is>
          <t>NULL</t>
        </is>
      </c>
      <c r="D513" t="inlineStr">
        <is>
          <t>NULL</t>
        </is>
      </c>
      <c r="E513" t="inlineStr">
        <is>
          <t>NULL</t>
        </is>
      </c>
      <c r="F513" t="inlineStr">
        <is>
          <t>NULL</t>
        </is>
      </c>
      <c r="G513" t="inlineStr">
        <is>
          <t>NULL</t>
        </is>
      </c>
      <c r="H513" t="inlineStr">
        <is>
          <t>NULL</t>
        </is>
      </c>
      <c r="I513" t="inlineStr">
        <is>
          <t>YES!PK__info_nch__3213E83FD88EF579</t>
        </is>
      </c>
      <c r="J513" t="inlineStr">
        <is>
          <t>YES! 主键相关索引</t>
        </is>
      </c>
      <c r="K513" t="inlineStr">
        <is>
          <t xml:space="preserve"> NO!  	 id列源备映射错误，源端为int None位	期望更改为text	实际备端为int None位</t>
        </is>
      </c>
      <c r="CF513" t="inlineStr">
        <is>
          <t>58行 5列，源：2026-04-17 17:18:22.7550 +08:00 备：2000-05-11 00:30:45.1235 +09:00</t>
        </is>
      </c>
      <c r="EQ513" t="inlineStr">
        <is>
          <t>29行 17列，源：None 备：</t>
        </is>
      </c>
      <c r="FD513" t="inlineStr">
        <is>
          <t>29行 17列，源：None 备：0.0001</t>
        </is>
      </c>
    </row>
    <row r="514">
      <c r="B514" t="inlineStr">
        <is>
          <t>NULL</t>
        </is>
      </c>
      <c r="C514" t="inlineStr">
        <is>
          <t>NULL</t>
        </is>
      </c>
      <c r="D514" t="inlineStr">
        <is>
          <t>NULL</t>
        </is>
      </c>
      <c r="E514" t="inlineStr">
        <is>
          <t>NULL</t>
        </is>
      </c>
      <c r="F514" t="inlineStr">
        <is>
          <t>NULL</t>
        </is>
      </c>
      <c r="G514" t="inlineStr">
        <is>
          <t>NULL</t>
        </is>
      </c>
      <c r="H514" t="inlineStr">
        <is>
          <t>NULL</t>
        </is>
      </c>
      <c r="I514" t="inlineStr">
        <is>
          <t>NULL</t>
        </is>
      </c>
      <c r="J514" t="inlineStr">
        <is>
          <t>NULL</t>
        </is>
      </c>
      <c r="K514" t="inlineStr">
        <is>
          <t xml:space="preserve"> NO!  	 c_nchar列源备映射错误，源端为nchar 2位	期望更改为text	实际备端为nchar 2位</t>
        </is>
      </c>
      <c r="CF514" t="inlineStr">
        <is>
          <t>58行 6列，源：2026-04-17 17:18:22.75495 +08:00 备：2000-05-11 00:30:45.12346 +09:00</t>
        </is>
      </c>
      <c r="EQ514" t="inlineStr">
        <is>
          <t>29行 18列，源：None 备：</t>
        </is>
      </c>
      <c r="FD514" t="inlineStr">
        <is>
          <t>29行 18列，源：None 备：0.0001</t>
        </is>
      </c>
    </row>
    <row r="515">
      <c r="B515" t="inlineStr">
        <is>
          <t>NULL</t>
        </is>
      </c>
      <c r="C515" t="inlineStr">
        <is>
          <t>NULL</t>
        </is>
      </c>
      <c r="D515" t="inlineStr">
        <is>
          <t>NULL</t>
        </is>
      </c>
      <c r="E515" t="inlineStr">
        <is>
          <t>NULL</t>
        </is>
      </c>
      <c r="F515" t="inlineStr">
        <is>
          <t>NULL</t>
        </is>
      </c>
      <c r="G515" t="inlineStr">
        <is>
          <t>NULL</t>
        </is>
      </c>
      <c r="H515" t="inlineStr">
        <is>
          <t>NULL</t>
        </is>
      </c>
      <c r="I515" t="inlineStr">
        <is>
          <t>NULL</t>
        </is>
      </c>
      <c r="J515" t="inlineStr">
        <is>
          <t>NULL</t>
        </is>
      </c>
      <c r="K515" t="inlineStr">
        <is>
          <t xml:space="preserve"> NO!  	 c_nchar20列源备映射错误，源端为nchar 40位	期望更改为text	实际备端为nchar 40位</t>
        </is>
      </c>
      <c r="CF515" t="inlineStr">
        <is>
          <t>58行 7列，源：2026-04-17 17:18:22.754952 +08:00 备：2000-05-11 00:30:45.123457 +09:00</t>
        </is>
      </c>
      <c r="EQ515" t="inlineStr">
        <is>
          <t>29行 19列，源：None 备：</t>
        </is>
      </c>
      <c r="FD515" t="inlineStr">
        <is>
          <t>29行 19列，源：None 备：1</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 xml:space="preserve"> NO!  	 c_nchar3500列源备映射错误，源端为nchar 7000位	期望更改为text	实际备端为nchar 7000位</t>
        </is>
      </c>
      <c r="CF516" t="inlineStr">
        <is>
          <t>58行 8列，源：2026-04-17 17:18:22.7549521 +08:00 备：2000-05-11 00:30:45.1234567 +09:00</t>
        </is>
      </c>
      <c r="EQ516" t="inlineStr">
        <is>
          <t>30行 0列，源：61 备：154</t>
        </is>
      </c>
      <c r="FD516" t="inlineStr">
        <is>
          <t>30行 0列，源：61 备：19</t>
        </is>
      </c>
    </row>
    <row r="517">
      <c r="A517" t="inlineStr">
        <is>
          <t>info_binary_dml_batch2_pk_irp1</t>
        </is>
      </c>
      <c r="K517" t="inlineStr">
        <is>
          <t>[0;34m info_binary_dml_batch2_pk_irp1 [0m源备字段数相同，源端字段：4 	备端字段4</t>
        </is>
      </c>
      <c r="W517" s="16">
        <f>HYPERLINK("#2026041723hbase1!CC2","NO 源备存在差异，共39个")</f>
        <v/>
      </c>
      <c r="X517">
        <f>A517</f>
        <v/>
      </c>
      <c r="CF517" t="inlineStr">
        <is>
          <t>59行 0列，源：225 备：79</t>
        </is>
      </c>
      <c r="EQ517" t="inlineStr">
        <is>
          <t>30行 1列，源：200.0 备：</t>
        </is>
      </c>
      <c r="FD517" t="inlineStr">
        <is>
          <t>30行 1列，源：200.0 备：</t>
        </is>
      </c>
    </row>
    <row r="518">
      <c r="B518" t="inlineStr">
        <is>
          <t>YES</t>
        </is>
      </c>
      <c r="C518" t="inlineStr">
        <is>
          <t>NULL</t>
        </is>
      </c>
      <c r="D518" t="inlineStr">
        <is>
          <t>NULL</t>
        </is>
      </c>
      <c r="E518" t="inlineStr">
        <is>
          <t>NULL</t>
        </is>
      </c>
      <c r="F518" t="inlineStr">
        <is>
          <t>NULL</t>
        </is>
      </c>
      <c r="G518" t="inlineStr">
        <is>
          <t>NULL</t>
        </is>
      </c>
      <c r="H518" t="inlineStr">
        <is>
          <t>NULL</t>
        </is>
      </c>
      <c r="I518" t="inlineStr">
        <is>
          <t>YES!PK__info_bin__3213E83F3599A83E</t>
        </is>
      </c>
      <c r="J518" t="inlineStr">
        <is>
          <t>YES! 主键相关索引</t>
        </is>
      </c>
      <c r="K518" t="inlineStr">
        <is>
          <t xml:space="preserve"> NO!  	 id列源备映射错误，源端为int None位	期望更改为text	实际备端为int None位</t>
        </is>
      </c>
      <c r="CF518" t="inlineStr">
        <is>
          <t>59行 1列，源：9999-12-31 23:59:59 +00:00 备：1999-05-16 01:30:45 +10:15</t>
        </is>
      </c>
      <c r="EQ518" t="inlineStr">
        <is>
          <t>30行 2列，源：20000.0 备：</t>
        </is>
      </c>
      <c r="FD518" t="inlineStr">
        <is>
          <t>30行 2列，源：20000.0 备：</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 xml:space="preserve"> NO!  	 c_binary列源备映射错误，源端为binary 1位	期望更改为text	实际备端为binary 1位</t>
        </is>
      </c>
      <c r="CF519" t="inlineStr">
        <is>
          <t>59行 2列，源：9999-12-31 23:59:59.9 +00:00 备：1999-05-16 01:30:45.1 +10:15</t>
        </is>
      </c>
      <c r="EQ519" t="inlineStr">
        <is>
          <t>30行 3列，源：2000000000.0 备：</t>
        </is>
      </c>
      <c r="FD519" t="inlineStr">
        <is>
          <t>30行 3列，源：2000000000.0 备：</t>
        </is>
      </c>
    </row>
    <row r="520">
      <c r="B520" t="inlineStr">
        <is>
          <t>NULL</t>
        </is>
      </c>
      <c r="C520" t="inlineStr">
        <is>
          <t>NULL</t>
        </is>
      </c>
      <c r="D520" t="inlineStr">
        <is>
          <t>NULL</t>
        </is>
      </c>
      <c r="E520" t="inlineStr">
        <is>
          <t>NULL</t>
        </is>
      </c>
      <c r="F520" t="inlineStr">
        <is>
          <t>NULL</t>
        </is>
      </c>
      <c r="G520" t="inlineStr">
        <is>
          <t>NULL</t>
        </is>
      </c>
      <c r="H520" t="inlineStr">
        <is>
          <t>NULL</t>
        </is>
      </c>
      <c r="I520" t="inlineStr">
        <is>
          <t>NULL</t>
        </is>
      </c>
      <c r="J520" t="inlineStr">
        <is>
          <t>NULL</t>
        </is>
      </c>
      <c r="K520" t="inlineStr">
        <is>
          <t xml:space="preserve"> NO!  	 c_binary_20列源备映射错误，源端为binary 20位	期望更改为text	实际备端为binary 20位</t>
        </is>
      </c>
      <c r="CF520" t="inlineStr">
        <is>
          <t>59行 3列，源：9999-12-31 23:59:59.99 +00:00 备：1999-05-16 01:30:45.12 +10:15</t>
        </is>
      </c>
      <c r="EQ520" t="inlineStr">
        <is>
          <t>30行 4列，源：2000000000000000.0 备：</t>
        </is>
      </c>
      <c r="FD520" t="inlineStr">
        <is>
          <t>30行 4列，源：2000000000000000.0 备：</t>
        </is>
      </c>
    </row>
    <row r="521">
      <c r="B521" t="inlineStr">
        <is>
          <t>NULL</t>
        </is>
      </c>
      <c r="C521" t="inlineStr">
        <is>
          <t>NULL</t>
        </is>
      </c>
      <c r="D521" t="inlineStr">
        <is>
          <t>NULL</t>
        </is>
      </c>
      <c r="E521" t="inlineStr">
        <is>
          <t>NULL</t>
        </is>
      </c>
      <c r="F521" t="inlineStr">
        <is>
          <t>NULL</t>
        </is>
      </c>
      <c r="G521" t="inlineStr">
        <is>
          <t>NULL</t>
        </is>
      </c>
      <c r="H521" t="inlineStr">
        <is>
          <t>NULL</t>
        </is>
      </c>
      <c r="I521" t="inlineStr">
        <is>
          <t>NULL</t>
        </is>
      </c>
      <c r="J521" t="inlineStr">
        <is>
          <t>NULL</t>
        </is>
      </c>
      <c r="K521" t="inlineStr">
        <is>
          <t xml:space="preserve"> NO!  	 c_binary_200列源备映射错误，源端为binary 200位	期望更改为text	实际备端为binary 200位</t>
        </is>
      </c>
      <c r="CF521" t="inlineStr">
        <is>
          <t>59行 4列，源：9999-12-31 23:59:59.999 +00:00 备：1999-05-16 01:30:45.123 +10:15</t>
        </is>
      </c>
      <c r="EQ521" t="inlineStr">
        <is>
          <t>30行 5列，源：None 备：</t>
        </is>
      </c>
      <c r="FD521" t="inlineStr">
        <is>
          <t>30行 5列，源：None 备：</t>
        </is>
      </c>
    </row>
    <row r="522">
      <c r="A522" t="inlineStr">
        <is>
          <t>info_date_dml_single_pk_drp</t>
        </is>
      </c>
      <c r="K522" t="inlineStr">
        <is>
          <t>[0;34m info_date_dml_single_pk_drp [0m源备字段数相同，源端字段：2 	备端字段2</t>
        </is>
      </c>
      <c r="W522" t="inlineStr">
        <is>
          <t>YES 源备无差异</t>
        </is>
      </c>
      <c r="X522">
        <f>A522</f>
        <v/>
      </c>
      <c r="CF522" t="inlineStr">
        <is>
          <t>59行 5列，源：9999-12-31 23:59:59.9999 +00:00 备：1999-05-16 01:30:45.1235 +10:15</t>
        </is>
      </c>
      <c r="EQ522" t="inlineStr">
        <is>
          <t>30行 6列，源：None 备：</t>
        </is>
      </c>
      <c r="FD522" t="inlineStr">
        <is>
          <t>30行 6列，源：None 备：</t>
        </is>
      </c>
    </row>
    <row r="523">
      <c r="B523" t="inlineStr">
        <is>
          <t>YES</t>
        </is>
      </c>
      <c r="C523" t="inlineStr">
        <is>
          <t>NULL</t>
        </is>
      </c>
      <c r="D523" t="inlineStr">
        <is>
          <t>NULL</t>
        </is>
      </c>
      <c r="E523" t="inlineStr">
        <is>
          <t>NULL</t>
        </is>
      </c>
      <c r="F523" t="inlineStr">
        <is>
          <t>NULL</t>
        </is>
      </c>
      <c r="G523" t="inlineStr">
        <is>
          <t>NULL</t>
        </is>
      </c>
      <c r="H523" t="inlineStr">
        <is>
          <t>NULL</t>
        </is>
      </c>
      <c r="I523" t="inlineStr">
        <is>
          <t>YES!PK__info_dat__3213E83FB23FC544</t>
        </is>
      </c>
      <c r="J523" t="inlineStr">
        <is>
          <t>YES! 主键相关索引</t>
        </is>
      </c>
      <c r="K523" t="inlineStr">
        <is>
          <t xml:space="preserve"> NO!  	 id列源备映射错误，源端为int None位	期望更改为text	实际备端为int None位</t>
        </is>
      </c>
      <c r="CF523" t="inlineStr">
        <is>
          <t>59行 6列，源：9999-12-31 23:59:59.99999 +00:00 备：1999-05-16 01:30:45.12346 +10:15</t>
        </is>
      </c>
      <c r="EQ523" t="inlineStr">
        <is>
          <t>30行 7列，源：None 备：</t>
        </is>
      </c>
      <c r="FD523" t="inlineStr">
        <is>
          <t>30行 7列，源：None 备：</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 xml:space="preserve"> NO!  	 c_date列源备映射错误，源端为date None位	期望更改为text	实际备端为date None位</t>
        </is>
      </c>
      <c r="CF524" t="inlineStr">
        <is>
          <t>59行 7列，源：9999-12-31 23:59:59.999999 +00:00 备：1999-05-16 01:30:45.123457 +10:15</t>
        </is>
      </c>
      <c r="EQ524" t="inlineStr">
        <is>
          <t>30行 8列，源：None 备：</t>
        </is>
      </c>
      <c r="FD524" t="inlineStr">
        <is>
          <t>30行 8列，源：None 备：</t>
        </is>
      </c>
    </row>
    <row r="525">
      <c r="A525" t="inlineStr">
        <is>
          <t>info_hierarchyid_dml_single_pk_drp</t>
        </is>
      </c>
      <c r="K525" t="inlineStr">
        <is>
          <t>[0;34m info_hierarchyid_dml_single_pk_drp [0m源备字段数相同，源端字段：2 	备端字段2</t>
        </is>
      </c>
      <c r="W525" t="inlineStr">
        <is>
          <t>YES 源备无差异</t>
        </is>
      </c>
      <c r="X525">
        <f>A525</f>
        <v/>
      </c>
      <c r="CF525" t="inlineStr">
        <is>
          <t>59行 8列，源：9999-12-31 23:59:59.9999999 +00:00 备：1999-05-16 01:30:45.1234567 +10:15</t>
        </is>
      </c>
      <c r="EQ525" t="inlineStr">
        <is>
          <t>30行 9列，源：None 备：</t>
        </is>
      </c>
      <c r="FD525" t="inlineStr">
        <is>
          <t>30行 9列，源：None 备：</t>
        </is>
      </c>
    </row>
    <row r="526">
      <c r="B526" t="inlineStr">
        <is>
          <t>YES</t>
        </is>
      </c>
      <c r="C526" t="inlineStr">
        <is>
          <t>NULL</t>
        </is>
      </c>
      <c r="D526" t="inlineStr">
        <is>
          <t>NULL</t>
        </is>
      </c>
      <c r="E526" t="inlineStr">
        <is>
          <t>NULL</t>
        </is>
      </c>
      <c r="F526" t="inlineStr">
        <is>
          <t>NULL</t>
        </is>
      </c>
      <c r="G526" t="inlineStr">
        <is>
          <t>NULL</t>
        </is>
      </c>
      <c r="H526" t="inlineStr">
        <is>
          <t>NULL</t>
        </is>
      </c>
      <c r="I526" t="inlineStr">
        <is>
          <t>YES!PK__info_hie__3213E83F6DDD526F</t>
        </is>
      </c>
      <c r="J526" t="inlineStr">
        <is>
          <t>YES! 主键相关索引</t>
        </is>
      </c>
      <c r="K526" t="inlineStr">
        <is>
          <t xml:space="preserve"> NO!  	 id列源备映射错误，源端为int None位	期望更改为text	实际备端为int None位</t>
        </is>
      </c>
      <c r="CF526" t="inlineStr">
        <is>
          <t>60行 0列，源：226 备：8</t>
        </is>
      </c>
      <c r="EQ526" t="inlineStr">
        <is>
          <t>30行 10列，源：None 备：</t>
        </is>
      </c>
      <c r="FD526" t="inlineStr">
        <is>
          <t>30行 10列，源：None 备：</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 xml:space="preserve"> NO!  	 c_hierarchyid列源备映射错误，源端为hierarchyid 892位	期望更改为text	实际备端为hierarchyid 892位</t>
        </is>
      </c>
      <c r="CF527" t="inlineStr">
        <is>
          <t>60行 1列，源：2063-05-11 10:30:45 -04:00 备：2000-05-11 00:30:45 +09:00</t>
        </is>
      </c>
      <c r="EQ527" t="inlineStr">
        <is>
          <t>30行 11列，源：None 备：</t>
        </is>
      </c>
      <c r="FD527" t="inlineStr">
        <is>
          <t>30行 11列，源：None 备：</t>
        </is>
      </c>
    </row>
    <row r="528">
      <c r="A528" t="inlineStr">
        <is>
          <t>info_datetimeoffset_dml_batch1_pk_irp1</t>
        </is>
      </c>
      <c r="K528" t="inlineStr">
        <is>
          <t>[0;34m info_datetimeoffset_dml_batch1_pk_irp1 [0m源备字段数相同，源端字段：9 	备端字段9</t>
        </is>
      </c>
      <c r="W528" s="16">
        <f>HYPERLINK("#2026041723hbase1!CD2","NO 源备存在差异，共116个")</f>
        <v/>
      </c>
      <c r="X528">
        <f>A528</f>
        <v/>
      </c>
      <c r="CF528" t="inlineStr">
        <is>
          <t>60行 2列，源：2063-05-11 10:30:45.1 -04:00 备：2000-05-11 00:30:45.1 +09:00</t>
        </is>
      </c>
      <c r="EQ528" t="inlineStr">
        <is>
          <t>30行 12列，源：None 备：</t>
        </is>
      </c>
      <c r="FD528" t="inlineStr">
        <is>
          <t>30行 12列，源：None 备：</t>
        </is>
      </c>
    </row>
    <row r="529">
      <c r="B529" t="inlineStr">
        <is>
          <t>YES</t>
        </is>
      </c>
      <c r="C529" t="inlineStr">
        <is>
          <t>NULL</t>
        </is>
      </c>
      <c r="D529" t="inlineStr">
        <is>
          <t>NULL</t>
        </is>
      </c>
      <c r="E529" t="inlineStr">
        <is>
          <t>NULL</t>
        </is>
      </c>
      <c r="F529" t="inlineStr">
        <is>
          <t>NULL</t>
        </is>
      </c>
      <c r="G529" t="inlineStr">
        <is>
          <t>NULL</t>
        </is>
      </c>
      <c r="H529" t="inlineStr">
        <is>
          <t>NULL</t>
        </is>
      </c>
      <c r="I529" t="inlineStr">
        <is>
          <t>YES!PK__info_dat__3213E83F3A6AC0AD</t>
        </is>
      </c>
      <c r="J529" t="inlineStr">
        <is>
          <t>YES! 主键相关索引</t>
        </is>
      </c>
      <c r="K529" t="inlineStr">
        <is>
          <t xml:space="preserve"> NO!  	 id列源备映射错误，源端为int None位	期望更改为text	实际备端为int None位</t>
        </is>
      </c>
      <c r="CF529" t="inlineStr">
        <is>
          <t>60行 3列，源：2063-05-11 10:30:45.12 -04:00 备：2000-05-11 00:30:45.12 +09:00</t>
        </is>
      </c>
      <c r="EQ529" t="inlineStr">
        <is>
          <t>30行 13列，源：None 备：</t>
        </is>
      </c>
      <c r="FD529" t="inlineStr">
        <is>
          <t>30行 13列，源：None 备：</t>
        </is>
      </c>
    </row>
    <row r="530">
      <c r="B530" t="inlineStr">
        <is>
          <t>NULL</t>
        </is>
      </c>
      <c r="C530" t="inlineStr">
        <is>
          <t>NULL</t>
        </is>
      </c>
      <c r="D530" t="inlineStr">
        <is>
          <t>NULL</t>
        </is>
      </c>
      <c r="E530" t="inlineStr">
        <is>
          <t>NULL</t>
        </is>
      </c>
      <c r="F530" t="inlineStr">
        <is>
          <t>NULL</t>
        </is>
      </c>
      <c r="G530" t="inlineStr">
        <is>
          <t>NULL</t>
        </is>
      </c>
      <c r="H530" t="inlineStr">
        <is>
          <t>NULL</t>
        </is>
      </c>
      <c r="I530" t="inlineStr">
        <is>
          <t>NULL</t>
        </is>
      </c>
      <c r="J530" t="inlineStr">
        <is>
          <t>NULL</t>
        </is>
      </c>
      <c r="K530" t="inlineStr">
        <is>
          <t xml:space="preserve"> NO!  	 c_dtoffset_0列源备映射错误，源端为datetimeoffset None位	期望更改为text	实际备端为datetimeoffset None位</t>
        </is>
      </c>
      <c r="CF530" t="inlineStr">
        <is>
          <t>60行 4列，源：2063-05-11 10:30:45.123 -04:00 备：2000-05-11 00:30:45.123 +09:00</t>
        </is>
      </c>
      <c r="EQ530" t="inlineStr">
        <is>
          <t>30行 14列，源：None 备：</t>
        </is>
      </c>
      <c r="FD530" t="inlineStr">
        <is>
          <t>30行 14列，源：None 备：</t>
        </is>
      </c>
    </row>
    <row r="531">
      <c r="B531" t="inlineStr">
        <is>
          <t>NULL</t>
        </is>
      </c>
      <c r="C531" t="inlineStr">
        <is>
          <t>NULL</t>
        </is>
      </c>
      <c r="D531" t="inlineStr">
        <is>
          <t>NULL</t>
        </is>
      </c>
      <c r="E531" t="inlineStr">
        <is>
          <t>NULL</t>
        </is>
      </c>
      <c r="F531" t="inlineStr">
        <is>
          <t>NULL</t>
        </is>
      </c>
      <c r="G531" t="inlineStr">
        <is>
          <t>NULL</t>
        </is>
      </c>
      <c r="H531" t="inlineStr">
        <is>
          <t>NULL</t>
        </is>
      </c>
      <c r="I531" t="inlineStr">
        <is>
          <t>NULL</t>
        </is>
      </c>
      <c r="J531" t="inlineStr">
        <is>
          <t>NULL</t>
        </is>
      </c>
      <c r="K531" t="inlineStr">
        <is>
          <t xml:space="preserve"> NO!  	 c_dtoffset_1列源备映射错误，源端为datetimeoffset None位	期望更改为text	实际备端为datetimeoffset None位</t>
        </is>
      </c>
      <c r="CF531" t="inlineStr">
        <is>
          <t>60行 5列，源：2063-05-11 10:30:45.1235 -04:00 备：2000-05-11 00:30:45.1235 +09:00</t>
        </is>
      </c>
      <c r="EQ531" t="inlineStr">
        <is>
          <t>30行 15列，源：nan 备：</t>
        </is>
      </c>
      <c r="FD531" t="inlineStr">
        <is>
          <t>30行 15列，源：nan 备：340282346600000016151267322115014000640.0000000000000</t>
        </is>
      </c>
    </row>
    <row r="532">
      <c r="B532" t="inlineStr">
        <is>
          <t>NULL</t>
        </is>
      </c>
      <c r="C532" t="inlineStr">
        <is>
          <t>NULL</t>
        </is>
      </c>
      <c r="D532" t="inlineStr">
        <is>
          <t>NULL</t>
        </is>
      </c>
      <c r="E532" t="inlineStr">
        <is>
          <t>NULL</t>
        </is>
      </c>
      <c r="F532" t="inlineStr">
        <is>
          <t>NULL</t>
        </is>
      </c>
      <c r="G532" t="inlineStr">
        <is>
          <t>NULL</t>
        </is>
      </c>
      <c r="H532" t="inlineStr">
        <is>
          <t>NULL</t>
        </is>
      </c>
      <c r="I532" t="inlineStr">
        <is>
          <t>NULL</t>
        </is>
      </c>
      <c r="J532" t="inlineStr">
        <is>
          <t>NULL</t>
        </is>
      </c>
      <c r="K532" t="inlineStr">
        <is>
          <t xml:space="preserve"> NO!  	 c_dtoffset_2列源备映射错误，源端为datetimeoffset None位	期望更改为text	实际备端为datetimeoffset None位</t>
        </is>
      </c>
      <c r="CF532" t="inlineStr">
        <is>
          <t>60行 6列，源：2063-05-11 10:30:45.12346 -04:00 备：2000-05-11 00:30:45.12346 +09:00</t>
        </is>
      </c>
      <c r="EQ532" t="inlineStr">
        <is>
          <t>30行 16列，源：nan 备：</t>
        </is>
      </c>
      <c r="FD532" t="inlineStr">
        <is>
          <t>30行 16列，源：nan 备：340282306073709652508363335590014353408.000000</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 xml:space="preserve"> NO!  	 c_dtoffset_3列源备映射错误，源端为datetimeoffset None位	期望更改为text	实际备端为datetimeoffset None位</t>
        </is>
      </c>
      <c r="CF533" t="inlineStr">
        <is>
          <t>60行 7列，源：2063-05-11 10:30:45.123457 -04:00 备：2000-05-11 00:30:45.123457 +09:00</t>
        </is>
      </c>
      <c r="EQ533" t="inlineStr">
        <is>
          <t>30行 17列，源：None 备：</t>
        </is>
      </c>
      <c r="FD533" t="inlineStr">
        <is>
          <t>30行 17列，源：None 备：922337203685477.5807</t>
        </is>
      </c>
    </row>
    <row r="534">
      <c r="B534" t="inlineStr">
        <is>
          <t>NULL</t>
        </is>
      </c>
      <c r="C534" t="inlineStr">
        <is>
          <t>NULL</t>
        </is>
      </c>
      <c r="D534" t="inlineStr">
        <is>
          <t>NULL</t>
        </is>
      </c>
      <c r="E534" t="inlineStr">
        <is>
          <t>NULL</t>
        </is>
      </c>
      <c r="F534" t="inlineStr">
        <is>
          <t>NULL</t>
        </is>
      </c>
      <c r="G534" t="inlineStr">
        <is>
          <t>NULL</t>
        </is>
      </c>
      <c r="H534" t="inlineStr">
        <is>
          <t>NULL</t>
        </is>
      </c>
      <c r="I534" t="inlineStr">
        <is>
          <t>NULL</t>
        </is>
      </c>
      <c r="J534" t="inlineStr">
        <is>
          <t>NULL</t>
        </is>
      </c>
      <c r="K534" t="inlineStr">
        <is>
          <t xml:space="preserve"> NO!  	 c_dtoffset_4列源备映射错误，源端为datetimeoffset None位	期望更改为text	实际备端为datetimeoffset None位</t>
        </is>
      </c>
      <c r="CF534" t="inlineStr">
        <is>
          <t>60行 8列，源：2063-05-11 10:30:45.1234567 -04:00 备：2000-05-11 00:30:45.1234567 +09:00</t>
        </is>
      </c>
      <c r="EQ534" t="inlineStr">
        <is>
          <t>30行 18列，源：None 备：</t>
        </is>
      </c>
      <c r="FD534" t="inlineStr">
        <is>
          <t>30行 18列，源：None 备：214748.3647</t>
        </is>
      </c>
    </row>
    <row r="535">
      <c r="B535" t="inlineStr">
        <is>
          <t>NULL</t>
        </is>
      </c>
      <c r="C535" t="inlineStr">
        <is>
          <t>NULL</t>
        </is>
      </c>
      <c r="D535" t="inlineStr">
        <is>
          <t>NULL</t>
        </is>
      </c>
      <c r="E535" t="inlineStr">
        <is>
          <t>NULL</t>
        </is>
      </c>
      <c r="F535" t="inlineStr">
        <is>
          <t>NULL</t>
        </is>
      </c>
      <c r="G535" t="inlineStr">
        <is>
          <t>NULL</t>
        </is>
      </c>
      <c r="H535" t="inlineStr">
        <is>
          <t>NULL</t>
        </is>
      </c>
      <c r="I535" t="inlineStr">
        <is>
          <t>NULL</t>
        </is>
      </c>
      <c r="J535" t="inlineStr">
        <is>
          <t>NULL</t>
        </is>
      </c>
      <c r="K535" t="inlineStr">
        <is>
          <t xml:space="preserve"> NO!  	 c_dtoffset_5列源备映射错误，源端为datetimeoffset None位	期望更改为text	实际备端为datetimeoffset None位</t>
        </is>
      </c>
      <c r="CF535" t="inlineStr">
        <is>
          <t>61行 0列，源：273 备：80</t>
        </is>
      </c>
      <c r="EQ535" t="inlineStr">
        <is>
          <t>30行 19列，源：None 备：</t>
        </is>
      </c>
      <c r="FD535" t="inlineStr">
        <is>
          <t>30行 19列，源：None 备：1</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 xml:space="preserve"> NO!  	 c_dtoffset_6列源备映射错误，源端为datetimeoffset None位	期望更改为text	实际备端为datetimeoffset None位</t>
        </is>
      </c>
      <c r="CF536" t="inlineStr">
        <is>
          <t>61行 1列，源：2026-04-17 17:18:23 +08:00 备：2013-03-12 02:00:00 -04:25</t>
        </is>
      </c>
      <c r="EQ536" t="inlineStr">
        <is>
          <t>31行 0列，源：62 备：155</t>
        </is>
      </c>
      <c r="FD536" t="inlineStr">
        <is>
          <t>31行 0列，源：62 备：2</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 xml:space="preserve"> NO!  	 c_dtoffset列源备映射错误，源端为datetimeoffset None位	期望更改为text	实际备端为datetimeoffset None位</t>
        </is>
      </c>
      <c r="CF537" t="inlineStr">
        <is>
          <t>61行 2列，源：2026-04-17 17:18:22.8 +08:00 备：2013-03-12 02:00:00.0 -04:25</t>
        </is>
      </c>
      <c r="EQ537" t="inlineStr">
        <is>
          <t>31行 1列，源：nan 备：</t>
        </is>
      </c>
      <c r="FD537" t="inlineStr">
        <is>
          <t>31行 1列，源：nan 备：255</t>
        </is>
      </c>
    </row>
    <row r="538">
      <c r="A538" t="inlineStr">
        <is>
          <t>info_nchar_dml_batch2_pk_irp2</t>
        </is>
      </c>
      <c r="K538" t="inlineStr">
        <is>
          <t>[0;34m info_nchar_dml_batch2_pk_irp2 [0m源备字段数相同，源端字段：4 	备端字段4</t>
        </is>
      </c>
      <c r="W538" s="16">
        <f>HYPERLINK("#2026041723hbase1!CE2","NO 源备存在差异，共3个")</f>
        <v/>
      </c>
      <c r="X538">
        <f>A538</f>
        <v/>
      </c>
      <c r="CF538" t="inlineStr">
        <is>
          <t>61行 3列，源：2026-04-17 17:18:22.75 +08:00 备：2013-03-12 02:00:00.00 -04:25</t>
        </is>
      </c>
      <c r="EQ538" t="inlineStr">
        <is>
          <t>31行 2列，源：nan 备：</t>
        </is>
      </c>
      <c r="FD538" t="inlineStr">
        <is>
          <t>31行 2列，源：nan 备：32767</t>
        </is>
      </c>
    </row>
    <row r="539">
      <c r="B539" t="inlineStr">
        <is>
          <t>YES</t>
        </is>
      </c>
      <c r="C539" t="inlineStr">
        <is>
          <t>NULL</t>
        </is>
      </c>
      <c r="D539" t="inlineStr">
        <is>
          <t>NULL</t>
        </is>
      </c>
      <c r="E539" t="inlineStr">
        <is>
          <t>NULL</t>
        </is>
      </c>
      <c r="F539" t="inlineStr">
        <is>
          <t>NULL</t>
        </is>
      </c>
      <c r="G539" t="inlineStr">
        <is>
          <t>NULL</t>
        </is>
      </c>
      <c r="H539" t="inlineStr">
        <is>
          <t>NULL</t>
        </is>
      </c>
      <c r="I539" t="inlineStr">
        <is>
          <t>YES!PK__info_nch__3213E83FD518DE0D</t>
        </is>
      </c>
      <c r="J539" t="inlineStr">
        <is>
          <t>YES! 主键相关索引</t>
        </is>
      </c>
      <c r="K539" t="inlineStr">
        <is>
          <t xml:space="preserve"> NO!  	 id列源备映射错误，源端为int None位	期望更改为text	实际备端为int None位</t>
        </is>
      </c>
      <c r="CF539" t="inlineStr">
        <is>
          <t>61行 4列，源：2026-04-17 17:18:22.755 +08:00 备：2013-03-12 02:00:00.000 -04:25</t>
        </is>
      </c>
      <c r="EQ539" t="inlineStr">
        <is>
          <t>31行 3列，源：nan 备：</t>
        </is>
      </c>
      <c r="FD539" t="inlineStr">
        <is>
          <t>31行 3列，源：nan 备：2147483647</t>
        </is>
      </c>
    </row>
    <row r="540">
      <c r="B540" t="inlineStr">
        <is>
          <t>NULL</t>
        </is>
      </c>
      <c r="C540" t="inlineStr">
        <is>
          <t>NULL</t>
        </is>
      </c>
      <c r="D540" t="inlineStr">
        <is>
          <t>NULL</t>
        </is>
      </c>
      <c r="E540" t="inlineStr">
        <is>
          <t>NULL</t>
        </is>
      </c>
      <c r="F540" t="inlineStr">
        <is>
          <t>NULL</t>
        </is>
      </c>
      <c r="G540" t="inlineStr">
        <is>
          <t>NULL</t>
        </is>
      </c>
      <c r="H540" t="inlineStr">
        <is>
          <t>NULL</t>
        </is>
      </c>
      <c r="I540" t="inlineStr">
        <is>
          <t>NULL</t>
        </is>
      </c>
      <c r="J540" t="inlineStr">
        <is>
          <t>NULL</t>
        </is>
      </c>
      <c r="K540" t="inlineStr">
        <is>
          <t xml:space="preserve"> NO!  	 c_nchar列源备映射错误，源端为nchar 2位	期望更改为text	实际备端为nchar 2位</t>
        </is>
      </c>
      <c r="CF540" t="inlineStr">
        <is>
          <t>61行 5列，源：2026-04-17 17:18:22.7550 +08:00 备：2013-03-12 02:00:00.0000 -04:25</t>
        </is>
      </c>
      <c r="EQ540" t="inlineStr">
        <is>
          <t>31行 4列，源：nan 备：</t>
        </is>
      </c>
      <c r="FD540" t="inlineStr">
        <is>
          <t>31行 4列，源：nan 备：9223372036854775807</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 xml:space="preserve"> NO!  	 c_nchar20列源备映射错误，源端为nchar 40位	期望更改为text	实际备端为nchar 40位</t>
        </is>
      </c>
      <c r="CF541" t="inlineStr">
        <is>
          <t>61行 6列，源：2026-04-17 17:18:22.75495 +08:00 备：2013-03-12 02:00:00.00000 -04:25</t>
        </is>
      </c>
      <c r="EQ541" t="inlineStr">
        <is>
          <t>31行 5列，源：None 备：</t>
        </is>
      </c>
      <c r="FD541" t="inlineStr">
        <is>
          <t>31行 5列，源：None 备：999999999999999999</t>
        </is>
      </c>
    </row>
    <row r="542">
      <c r="B542" t="inlineStr">
        <is>
          <t>NULL</t>
        </is>
      </c>
      <c r="C542" t="inlineStr">
        <is>
          <t>NULL</t>
        </is>
      </c>
      <c r="D542" t="inlineStr">
        <is>
          <t>NULL</t>
        </is>
      </c>
      <c r="E542" t="inlineStr">
        <is>
          <t>NULL</t>
        </is>
      </c>
      <c r="F542" t="inlineStr">
        <is>
          <t>NULL</t>
        </is>
      </c>
      <c r="G542" t="inlineStr">
        <is>
          <t>NULL</t>
        </is>
      </c>
      <c r="H542" t="inlineStr">
        <is>
          <t>NULL</t>
        </is>
      </c>
      <c r="I542" t="inlineStr">
        <is>
          <t>NULL</t>
        </is>
      </c>
      <c r="J542" t="inlineStr">
        <is>
          <t>NULL</t>
        </is>
      </c>
      <c r="K542" t="inlineStr">
        <is>
          <t xml:space="preserve"> NO!  	 c_nchar3500列源备映射错误，源端为nchar 7000位	期望更改为text	实际备端为nchar 7000位</t>
        </is>
      </c>
      <c r="CF542" t="inlineStr">
        <is>
          <t>61行 7列，源：2026-04-17 17:18:22.754952 +08:00 备：2013-03-12 02:00:00.000000 -04:25</t>
        </is>
      </c>
      <c r="EQ542" t="inlineStr">
        <is>
          <t>31行 6列，源：None 备：</t>
        </is>
      </c>
      <c r="FD542" t="inlineStr">
        <is>
          <t>31行 6列，源：None 备：99999999999999999999999999999999999999</t>
        </is>
      </c>
    </row>
    <row r="543">
      <c r="A543" t="inlineStr">
        <is>
          <t>info_date_dml_single_pk</t>
        </is>
      </c>
      <c r="K543" t="inlineStr">
        <is>
          <t>[0;34m info_date_dml_single_pk [0m源备字段数相同，源端字段：2 	备端字段2</t>
        </is>
      </c>
      <c r="W543" t="inlineStr">
        <is>
          <t>YES 源备无差异</t>
        </is>
      </c>
      <c r="X543">
        <f>A543</f>
        <v/>
      </c>
      <c r="CF543" t="inlineStr">
        <is>
          <t>61行 8列，源：2026-04-17 17:18:22.7549521 +08:00 备：2013-03-12 02:00:00.0000000 -04:25</t>
        </is>
      </c>
      <c r="EQ543" t="inlineStr">
        <is>
          <t>31行 7列，源：None 备：</t>
        </is>
      </c>
      <c r="FD543" t="inlineStr">
        <is>
          <t>31行 7列，源：None 备：0.99999999999999999999999999999999999999</t>
        </is>
      </c>
    </row>
    <row r="544">
      <c r="B544" t="inlineStr">
        <is>
          <t>YES</t>
        </is>
      </c>
      <c r="C544" t="inlineStr">
        <is>
          <t>NULL</t>
        </is>
      </c>
      <c r="D544" t="inlineStr">
        <is>
          <t>NULL</t>
        </is>
      </c>
      <c r="E544" t="inlineStr">
        <is>
          <t>NULL</t>
        </is>
      </c>
      <c r="F544" t="inlineStr">
        <is>
          <t>NULL</t>
        </is>
      </c>
      <c r="G544" t="inlineStr">
        <is>
          <t>NULL</t>
        </is>
      </c>
      <c r="H544" t="inlineStr">
        <is>
          <t>NULL</t>
        </is>
      </c>
      <c r="I544" t="inlineStr">
        <is>
          <t>YES!PK__info_dat__3213E83F4D5BF0FD</t>
        </is>
      </c>
      <c r="J544" t="inlineStr">
        <is>
          <t>YES! 主键相关索引</t>
        </is>
      </c>
      <c r="K544" t="inlineStr">
        <is>
          <t xml:space="preserve"> NO!  	 id列源备映射错误，源端为int None位	期望更改为text	实际备端为int None位</t>
        </is>
      </c>
      <c r="CF544" t="inlineStr">
        <is>
          <t>62行 0列，源：275 备：81</t>
        </is>
      </c>
      <c r="EQ544" t="inlineStr">
        <is>
          <t>31行 8列，源：None 备：</t>
        </is>
      </c>
      <c r="FD544" t="inlineStr">
        <is>
          <t>31行 8列，源：None 备：9999999999999999999999999999.9999999999</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 xml:space="preserve"> NO!  	 c_date列源备映射错误，源端为date None位	期望更改为text	实际备端为date None位</t>
        </is>
      </c>
      <c r="CF545" t="inlineStr">
        <is>
          <t>62行 1列，源：9999-12-31 23:59:59 +00:00 备：2003-11-05 02:00:00 -05:10</t>
        </is>
      </c>
      <c r="EQ545" t="inlineStr">
        <is>
          <t>31行 9列，源：None 备：</t>
        </is>
      </c>
      <c r="FD545" t="inlineStr">
        <is>
          <t>31行 9列，源：None 备：999999999999999.9999</t>
        </is>
      </c>
    </row>
    <row r="546">
      <c r="A546" t="inlineStr">
        <is>
          <t>info_datetimeoffset_dml_batch1_pk_irp2</t>
        </is>
      </c>
      <c r="K546" t="inlineStr">
        <is>
          <t>[0;34m info_datetimeoffset_dml_batch1_pk_irp2 [0m源备字段数相同，源端字段：9 	备端字段9</t>
        </is>
      </c>
      <c r="W546" s="16">
        <f>HYPERLINK("#2026041723hbase1!CF2","NO 源备存在差异，共577个")</f>
        <v/>
      </c>
      <c r="X546">
        <f>A546</f>
        <v/>
      </c>
      <c r="CF546" t="inlineStr">
        <is>
          <t>62行 2列，源：9999-12-31 23:59:59.9 +00:00 备：2003-11-05 02:00:00.0 -05:10</t>
        </is>
      </c>
      <c r="EQ546" t="inlineStr">
        <is>
          <t>31行 10列，源：None 备：</t>
        </is>
      </c>
      <c r="FD546" t="inlineStr">
        <is>
          <t>31行 10列，源：None 备：999999999999999999</t>
        </is>
      </c>
    </row>
    <row r="547">
      <c r="B547" t="inlineStr">
        <is>
          <t>YES</t>
        </is>
      </c>
      <c r="C547" t="inlineStr">
        <is>
          <t>NULL</t>
        </is>
      </c>
      <c r="D547" t="inlineStr">
        <is>
          <t>NULL</t>
        </is>
      </c>
      <c r="E547" t="inlineStr">
        <is>
          <t>NULL</t>
        </is>
      </c>
      <c r="F547" t="inlineStr">
        <is>
          <t>NULL</t>
        </is>
      </c>
      <c r="G547" t="inlineStr">
        <is>
          <t>NULL</t>
        </is>
      </c>
      <c r="H547" t="inlineStr">
        <is>
          <t>NULL</t>
        </is>
      </c>
      <c r="I547" t="inlineStr">
        <is>
          <t>YES!PK__info_dat__3213E83F3DD2A7AA</t>
        </is>
      </c>
      <c r="J547" t="inlineStr">
        <is>
          <t>YES! 主键相关索引</t>
        </is>
      </c>
      <c r="K547" t="inlineStr">
        <is>
          <t xml:space="preserve"> NO!  	 id列源备映射错误，源端为int None位	期望更改为text	实际备端为int None位</t>
        </is>
      </c>
      <c r="CF547" t="inlineStr">
        <is>
          <t>62行 3列，源：9999-12-31 23:59:59.99 +00:00 备：2003-11-05 02:00:00.00 -05:10</t>
        </is>
      </c>
      <c r="EQ547" t="inlineStr">
        <is>
          <t>31行 11列，源：None 备：</t>
        </is>
      </c>
      <c r="FD547" t="inlineStr">
        <is>
          <t>31行 11列，源：None 备：99999999999999999999999999999999999999</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 xml:space="preserve"> NO!  	 c_dtoffset_0列源备映射错误，源端为datetimeoffset None位	期望更改为text	实际备端为datetimeoffset None位</t>
        </is>
      </c>
      <c r="CF548" t="inlineStr">
        <is>
          <t>62行 4列，源：9999-12-31 23:59:59.999 +00:00 备：2003-11-05 02:00:00.000 -05:10</t>
        </is>
      </c>
      <c r="EQ548" t="inlineStr">
        <is>
          <t>31行 12列，源：None 备：</t>
        </is>
      </c>
      <c r="FD548" t="inlineStr">
        <is>
          <t>31行 12列，源：None 备：0.99999999999999999999999999999999999999</t>
        </is>
      </c>
    </row>
    <row r="549">
      <c r="B549" t="inlineStr">
        <is>
          <t>NULL</t>
        </is>
      </c>
      <c r="C549" t="inlineStr">
        <is>
          <t>NULL</t>
        </is>
      </c>
      <c r="D549" t="inlineStr">
        <is>
          <t>NULL</t>
        </is>
      </c>
      <c r="E549" t="inlineStr">
        <is>
          <t>NULL</t>
        </is>
      </c>
      <c r="F549" t="inlineStr">
        <is>
          <t>NULL</t>
        </is>
      </c>
      <c r="G549" t="inlineStr">
        <is>
          <t>NULL</t>
        </is>
      </c>
      <c r="H549" t="inlineStr">
        <is>
          <t>NULL</t>
        </is>
      </c>
      <c r="I549" t="inlineStr">
        <is>
          <t>NULL</t>
        </is>
      </c>
      <c r="J549" t="inlineStr">
        <is>
          <t>NULL</t>
        </is>
      </c>
      <c r="K549" t="inlineStr">
        <is>
          <t xml:space="preserve"> NO!  	 c_dtoffset_1列源备映射错误，源端为datetimeoffset None位	期望更改为text	实际备端为datetimeoffset None位</t>
        </is>
      </c>
      <c r="CF549" t="inlineStr">
        <is>
          <t>62行 5列，源：9999-12-31 23:59:59.9999 +00:00 备：2003-11-05 02:00:00.0000 -05:10</t>
        </is>
      </c>
      <c r="EQ549" t="inlineStr">
        <is>
          <t>31行 13列，源：None 备：</t>
        </is>
      </c>
      <c r="FD549" t="inlineStr">
        <is>
          <t>31行 13列，源：None 备：9999999999999999999999999999.9999999999</t>
        </is>
      </c>
    </row>
    <row r="550">
      <c r="B550" t="inlineStr">
        <is>
          <t>NULL</t>
        </is>
      </c>
      <c r="C550" t="inlineStr">
        <is>
          <t>NULL</t>
        </is>
      </c>
      <c r="D550" t="inlineStr">
        <is>
          <t>NULL</t>
        </is>
      </c>
      <c r="E550" t="inlineStr">
        <is>
          <t>NULL</t>
        </is>
      </c>
      <c r="F550" t="inlineStr">
        <is>
          <t>NULL</t>
        </is>
      </c>
      <c r="G550" t="inlineStr">
        <is>
          <t>NULL</t>
        </is>
      </c>
      <c r="H550" t="inlineStr">
        <is>
          <t>NULL</t>
        </is>
      </c>
      <c r="I550" t="inlineStr">
        <is>
          <t>NULL</t>
        </is>
      </c>
      <c r="J550" t="inlineStr">
        <is>
          <t>NULL</t>
        </is>
      </c>
      <c r="K550" t="inlineStr">
        <is>
          <t xml:space="preserve"> NO!  	 c_dtoffset_2列源备映射错误，源端为datetimeoffset None位	期望更改为text	实际备端为datetimeoffset None位</t>
        </is>
      </c>
      <c r="CF550" t="inlineStr">
        <is>
          <t>62行 6列，源：9999-12-31 23:59:59.99999 +00:00 备：2003-11-05 02:00:00.00000 -05:10</t>
        </is>
      </c>
      <c r="EQ550" t="inlineStr">
        <is>
          <t>31行 14列，源：None 备：</t>
        </is>
      </c>
      <c r="FD550" t="inlineStr">
        <is>
          <t>31行 14列，源：None 备：9999999999999999.99</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 xml:space="preserve"> NO!  	 c_dtoffset_3列源备映射错误，源端为datetimeoffset None位	期望更改为text	实际备端为datetimeoffset None位</t>
        </is>
      </c>
      <c r="CF551" t="inlineStr">
        <is>
          <t>62行 7列，源：9999-12-31 23:59:59.999999 +00:00 备：2003-11-05 02:00:00.000000 -05:10</t>
        </is>
      </c>
      <c r="EQ551" t="inlineStr">
        <is>
          <t>31行 15列，源：nan 备：</t>
        </is>
      </c>
      <c r="FD551" t="inlineStr">
        <is>
          <t>31行 15列，源：nan 备：1.7900000000000e+308</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 xml:space="preserve"> NO!  	 c_dtoffset_4列源备映射错误，源端为datetimeoffset None位	期望更改为text	实际备端为datetimeoffset None位</t>
        </is>
      </c>
      <c r="CF552" t="inlineStr">
        <is>
          <t>62行 8列，源：9999-12-31 23:59:59.9999999 +00:00 备：2003-11-05 02:00:00.0000000 -05:10</t>
        </is>
      </c>
      <c r="EQ552" t="inlineStr">
        <is>
          <t>31行 16列，源：nan 备：</t>
        </is>
      </c>
      <c r="FD552" t="inlineStr">
        <is>
          <t>31行 16列，源：nan 备：339999995214436424907732413799364296704.000000</t>
        </is>
      </c>
    </row>
    <row r="553">
      <c r="B553" t="inlineStr">
        <is>
          <t>NULL</t>
        </is>
      </c>
      <c r="C553" t="inlineStr">
        <is>
          <t>NULL</t>
        </is>
      </c>
      <c r="D553" t="inlineStr">
        <is>
          <t>NULL</t>
        </is>
      </c>
      <c r="E553" t="inlineStr">
        <is>
          <t>NULL</t>
        </is>
      </c>
      <c r="F553" t="inlineStr">
        <is>
          <t>NULL</t>
        </is>
      </c>
      <c r="G553" t="inlineStr">
        <is>
          <t>NULL</t>
        </is>
      </c>
      <c r="H553" t="inlineStr">
        <is>
          <t>NULL</t>
        </is>
      </c>
      <c r="I553" t="inlineStr">
        <is>
          <t>NULL</t>
        </is>
      </c>
      <c r="J553" t="inlineStr">
        <is>
          <t>NULL</t>
        </is>
      </c>
      <c r="K553" t="inlineStr">
        <is>
          <t xml:space="preserve"> NO!  	 c_dtoffset_5列源备映射错误，源端为datetimeoffset None位	期望更改为text	实际备端为datetimeoffset None位</t>
        </is>
      </c>
      <c r="CF553" t="inlineStr">
        <is>
          <t>63行 0列，源：276 备：82</t>
        </is>
      </c>
      <c r="EQ553" t="inlineStr">
        <is>
          <t>31行 17列，源：None 备：</t>
        </is>
      </c>
      <c r="FD553" t="inlineStr">
        <is>
          <t>31行 17列，源：None 备：922337203685477.5807</t>
        </is>
      </c>
    </row>
    <row r="554">
      <c r="B554" t="inlineStr">
        <is>
          <t>NULL</t>
        </is>
      </c>
      <c r="C554" t="inlineStr">
        <is>
          <t>NULL</t>
        </is>
      </c>
      <c r="D554" t="inlineStr">
        <is>
          <t>NULL</t>
        </is>
      </c>
      <c r="E554" t="inlineStr">
        <is>
          <t>NULL</t>
        </is>
      </c>
      <c r="F554" t="inlineStr">
        <is>
          <t>NULL</t>
        </is>
      </c>
      <c r="G554" t="inlineStr">
        <is>
          <t>NULL</t>
        </is>
      </c>
      <c r="H554" t="inlineStr">
        <is>
          <t>NULL</t>
        </is>
      </c>
      <c r="I554" t="inlineStr">
        <is>
          <t>NULL</t>
        </is>
      </c>
      <c r="J554" t="inlineStr">
        <is>
          <t>NULL</t>
        </is>
      </c>
      <c r="K554" t="inlineStr">
        <is>
          <t xml:space="preserve"> NO!  	 c_dtoffset_6列源备映射错误，源端为datetimeoffset None位	期望更改为text	实际备端为datetimeoffset None位</t>
        </is>
      </c>
      <c r="CF554" t="inlineStr">
        <is>
          <t>63行 1列，源：2063-05-11 10:30:45 -04:00 备：2025-05-12 00:00:00 -14:00</t>
        </is>
      </c>
      <c r="EQ554" t="inlineStr">
        <is>
          <t>31行 18列，源：None 备：</t>
        </is>
      </c>
      <c r="FD554" t="inlineStr">
        <is>
          <t>31行 18列，源：None 备：214748.3647</t>
        </is>
      </c>
    </row>
    <row r="555">
      <c r="B555" t="inlineStr">
        <is>
          <t>NULL</t>
        </is>
      </c>
      <c r="C555" t="inlineStr">
        <is>
          <t>NULL</t>
        </is>
      </c>
      <c r="D555" t="inlineStr">
        <is>
          <t>NULL</t>
        </is>
      </c>
      <c r="E555" t="inlineStr">
        <is>
          <t>NULL</t>
        </is>
      </c>
      <c r="F555" t="inlineStr">
        <is>
          <t>NULL</t>
        </is>
      </c>
      <c r="G555" t="inlineStr">
        <is>
          <t>NULL</t>
        </is>
      </c>
      <c r="H555" t="inlineStr">
        <is>
          <t>NULL</t>
        </is>
      </c>
      <c r="I555" t="inlineStr">
        <is>
          <t>NULL</t>
        </is>
      </c>
      <c r="J555" t="inlineStr">
        <is>
          <t>NULL</t>
        </is>
      </c>
      <c r="K555" t="inlineStr">
        <is>
          <t xml:space="preserve"> NO!  	 c_dtoffset列源备映射错误，源端为datetimeoffset None位	期望更改为text	实际备端为datetimeoffset None位</t>
        </is>
      </c>
      <c r="CF555" t="inlineStr">
        <is>
          <t>63行 2列，源：2063-05-11 10:30:45.1 -04:00 备：2025-05-12 00:00:00.0 -14:00</t>
        </is>
      </c>
      <c r="EQ555" t="inlineStr">
        <is>
          <t>31行 19列，源：None 备：</t>
        </is>
      </c>
      <c r="FD555" t="inlineStr">
        <is>
          <t>31行 19列，源：None 备：1</t>
        </is>
      </c>
    </row>
    <row r="556">
      <c r="A556" t="inlineStr">
        <is>
          <t>info_date_dml_batch1_pk_irp1</t>
        </is>
      </c>
      <c r="K556" t="inlineStr">
        <is>
          <t>[0;34m info_date_dml_batch1_pk_irp1 [0m源备字段数相同，源端字段：2 	备端字段2</t>
        </is>
      </c>
      <c r="W556" t="inlineStr">
        <is>
          <t>YES 源备无差异</t>
        </is>
      </c>
      <c r="X556">
        <f>A556</f>
        <v/>
      </c>
      <c r="CF556" t="inlineStr">
        <is>
          <t>63行 3列，源：2063-05-11 10:30:45.12 -04:00 备：2025-05-12 00:00:00.00 -14:00</t>
        </is>
      </c>
      <c r="EQ556" t="inlineStr">
        <is>
          <t>32行 0列，源：63 备：156</t>
        </is>
      </c>
      <c r="FD556" t="inlineStr">
        <is>
          <t>32行 0列，源：63 备：20</t>
        </is>
      </c>
    </row>
    <row r="557">
      <c r="B557" t="inlineStr">
        <is>
          <t>YES</t>
        </is>
      </c>
      <c r="C557" t="inlineStr">
        <is>
          <t>NULL</t>
        </is>
      </c>
      <c r="D557" t="inlineStr">
        <is>
          <t>NULL</t>
        </is>
      </c>
      <c r="E557" t="inlineStr">
        <is>
          <t>NULL</t>
        </is>
      </c>
      <c r="F557" t="inlineStr">
        <is>
          <t>NULL</t>
        </is>
      </c>
      <c r="G557" t="inlineStr">
        <is>
          <t>NULL</t>
        </is>
      </c>
      <c r="H557" t="inlineStr">
        <is>
          <t>NULL</t>
        </is>
      </c>
      <c r="I557" t="inlineStr">
        <is>
          <t>YES!PK__info_dat__3213E83FD91EDE60</t>
        </is>
      </c>
      <c r="J557" t="inlineStr">
        <is>
          <t>YES! 主键相关索引</t>
        </is>
      </c>
      <c r="K557" t="inlineStr">
        <is>
          <t xml:space="preserve"> NO!  	 id列源备映射错误，源端为int None位	期望更改为text	实际备端为int None位</t>
        </is>
      </c>
      <c r="CF557" t="inlineStr">
        <is>
          <t>63行 4列，源：2063-05-11 10:30:45.123 -04:00 备：2025-05-12 00:00:00.000 -14:00</t>
        </is>
      </c>
      <c r="EQ557" t="inlineStr">
        <is>
          <t>32行 1列，源：nan 备：</t>
        </is>
      </c>
      <c r="FD557" t="inlineStr">
        <is>
          <t>32行 1列，源：nan 备：</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 xml:space="preserve"> NO!  	 c_date列源备映射错误，源端为date None位	期望更改为text	实际备端为date None位</t>
        </is>
      </c>
      <c r="CF558" t="inlineStr">
        <is>
          <t>63行 5列，源：2063-05-11 10:30:45.1235 -04:00 备：2025-05-12 00:00:00.0000 -14:00</t>
        </is>
      </c>
      <c r="EQ558" t="inlineStr">
        <is>
          <t>32行 2列，源：nan 备：</t>
        </is>
      </c>
      <c r="FD558" t="inlineStr">
        <is>
          <t>32行 2列，源：nan 备：</t>
        </is>
      </c>
    </row>
    <row r="559">
      <c r="K559" t="inlineStr">
        <is>
          <t>~ 空表</t>
        </is>
      </c>
      <c r="CF559" t="inlineStr">
        <is>
          <t>63行 6列，源：2063-05-11 10:30:45.12346 -04:00 备：2025-05-12 00:00:00.00000 -14:00</t>
        </is>
      </c>
      <c r="EQ559" t="inlineStr">
        <is>
          <t>32行 3列，源：nan 备：</t>
        </is>
      </c>
      <c r="FD559" t="inlineStr">
        <is>
          <t>32行 3列，源：nan 备：</t>
        </is>
      </c>
    </row>
    <row r="560">
      <c r="A560" t="inlineStr">
        <is>
          <t>info_datetimeoffset_dml_batch2_pk_irp1</t>
        </is>
      </c>
      <c r="K560" t="inlineStr">
        <is>
          <t>[0;34m info_datetimeoffset_dml_batch2_pk_irp1 [0m源备字段数相同，源端字段：9 	备端字段9</t>
        </is>
      </c>
      <c r="W560" s="16">
        <f>HYPERLINK("#2026041723hbase1!CG2","NO 源备存在差异，共116个")</f>
        <v/>
      </c>
      <c r="X560">
        <f>A560</f>
        <v/>
      </c>
      <c r="CF560" t="inlineStr">
        <is>
          <t>63行 7列，源：2063-05-11 10:30:45.123457 -04:00 备：2025-05-12 00:00:00.000000 -14:00</t>
        </is>
      </c>
      <c r="EQ560" t="inlineStr">
        <is>
          <t>32行 4列，源：nan 备：</t>
        </is>
      </c>
      <c r="FD560" t="inlineStr">
        <is>
          <t>32行 4列，源：nan 备：</t>
        </is>
      </c>
    </row>
    <row r="561">
      <c r="B561" t="inlineStr">
        <is>
          <t>YES</t>
        </is>
      </c>
      <c r="C561" t="inlineStr">
        <is>
          <t>NULL</t>
        </is>
      </c>
      <c r="D561" t="inlineStr">
        <is>
          <t>NULL</t>
        </is>
      </c>
      <c r="E561" t="inlineStr">
        <is>
          <t>NULL</t>
        </is>
      </c>
      <c r="F561" t="inlineStr">
        <is>
          <t>NULL</t>
        </is>
      </c>
      <c r="G561" t="inlineStr">
        <is>
          <t>NULL</t>
        </is>
      </c>
      <c r="H561" t="inlineStr">
        <is>
          <t>NULL</t>
        </is>
      </c>
      <c r="I561" t="inlineStr">
        <is>
          <t>YES!PK__info_dat__3213E83F6835EF1A</t>
        </is>
      </c>
      <c r="J561" t="inlineStr">
        <is>
          <t>YES! 主键相关索引</t>
        </is>
      </c>
      <c r="K561" t="inlineStr">
        <is>
          <t xml:space="preserve"> NO!  	 id列源备映射错误，源端为int None位	期望更改为text	实际备端为int None位</t>
        </is>
      </c>
      <c r="CF561" t="inlineStr">
        <is>
          <t>63行 8列，源：2063-05-11 10:30:45.1234567 -04:00 备：2025-05-11 23:59:59.9999999 -14:00</t>
        </is>
      </c>
      <c r="EQ561" t="inlineStr">
        <is>
          <t>32行 5列，源：None 备：</t>
        </is>
      </c>
      <c r="FD561" t="inlineStr">
        <is>
          <t>32行 5列，源：None 备：</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 xml:space="preserve"> NO!  	 c_dtoffset_0列源备映射错误，源端为datetimeoffset None位	期望更改为text	实际备端为datetimeoffset None位</t>
        </is>
      </c>
      <c r="CF562" t="inlineStr">
        <is>
          <t>64行 0列，源：323 备：83</t>
        </is>
      </c>
      <c r="EQ562" t="inlineStr">
        <is>
          <t>32行 6列，源：None 备：</t>
        </is>
      </c>
      <c r="FD562" t="inlineStr">
        <is>
          <t>32行 6列，源：None 备：</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 xml:space="preserve"> NO!  	 c_dtoffset_1列源备映射错误，源端为datetimeoffset None位	期望更改为text	实际备端为datetimeoffset None位</t>
        </is>
      </c>
      <c r="CF563" t="inlineStr">
        <is>
          <t>64行 1列，源：2026-04-17 17:18:23 +08:00 备：1971-05-11 00:00:00 +14:00</t>
        </is>
      </c>
      <c r="EQ563" t="inlineStr">
        <is>
          <t>32行 7列，源：None 备：</t>
        </is>
      </c>
      <c r="FD563" t="inlineStr">
        <is>
          <t>32行 7列，源：None 备：</t>
        </is>
      </c>
    </row>
    <row r="564">
      <c r="B564" t="inlineStr">
        <is>
          <t>NULL</t>
        </is>
      </c>
      <c r="C564" t="inlineStr">
        <is>
          <t>NULL</t>
        </is>
      </c>
      <c r="D564" t="inlineStr">
        <is>
          <t>NULL</t>
        </is>
      </c>
      <c r="E564" t="inlineStr">
        <is>
          <t>NULL</t>
        </is>
      </c>
      <c r="F564" t="inlineStr">
        <is>
          <t>NULL</t>
        </is>
      </c>
      <c r="G564" t="inlineStr">
        <is>
          <t>NULL</t>
        </is>
      </c>
      <c r="H564" t="inlineStr">
        <is>
          <t>NULL</t>
        </is>
      </c>
      <c r="I564" t="inlineStr">
        <is>
          <t>NULL</t>
        </is>
      </c>
      <c r="J564" t="inlineStr">
        <is>
          <t>NULL</t>
        </is>
      </c>
      <c r="K564" t="inlineStr">
        <is>
          <t xml:space="preserve"> NO!  	 c_dtoffset_2列源备映射错误，源端为datetimeoffset None位	期望更改为text	实际备端为datetimeoffset None位</t>
        </is>
      </c>
      <c r="CF564" t="inlineStr">
        <is>
          <t>64行 2列，源：2026-04-17 17:18:22.8 +08:00 备：1971-05-11 00:00:00.0 +14:00</t>
        </is>
      </c>
      <c r="EQ564" t="inlineStr">
        <is>
          <t>32行 8列，源：None 备：</t>
        </is>
      </c>
      <c r="FD564" t="inlineStr">
        <is>
          <t>32行 8列，源：None 备：</t>
        </is>
      </c>
    </row>
    <row r="565">
      <c r="B565" t="inlineStr">
        <is>
          <t>NULL</t>
        </is>
      </c>
      <c r="C565" t="inlineStr">
        <is>
          <t>NULL</t>
        </is>
      </c>
      <c r="D565" t="inlineStr">
        <is>
          <t>NULL</t>
        </is>
      </c>
      <c r="E565" t="inlineStr">
        <is>
          <t>NULL</t>
        </is>
      </c>
      <c r="F565" t="inlineStr">
        <is>
          <t>NULL</t>
        </is>
      </c>
      <c r="G565" t="inlineStr">
        <is>
          <t>NULL</t>
        </is>
      </c>
      <c r="H565" t="inlineStr">
        <is>
          <t>NULL</t>
        </is>
      </c>
      <c r="I565" t="inlineStr">
        <is>
          <t>NULL</t>
        </is>
      </c>
      <c r="J565" t="inlineStr">
        <is>
          <t>NULL</t>
        </is>
      </c>
      <c r="K565" t="inlineStr">
        <is>
          <t xml:space="preserve"> NO!  	 c_dtoffset_3列源备映射错误，源端为datetimeoffset None位	期望更改为text	实际备端为datetimeoffset None位</t>
        </is>
      </c>
      <c r="CF565" t="inlineStr">
        <is>
          <t>64行 3列，源：2026-04-17 17:18:22.75 +08:00 备：1971-05-11 00:00:00.00 +14:00</t>
        </is>
      </c>
      <c r="EQ565" t="inlineStr">
        <is>
          <t>32行 9列，源：None 备：</t>
        </is>
      </c>
      <c r="FD565" t="inlineStr">
        <is>
          <t>32行 9列，源：None 备：</t>
        </is>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 xml:space="preserve"> NO!  	 c_dtoffset_4列源备映射错误，源端为datetimeoffset None位	期望更改为text	实际备端为datetimeoffset None位</t>
        </is>
      </c>
      <c r="CF566" t="inlineStr">
        <is>
          <t>64行 4列，源：2026-04-17 17:18:22.755 +08:00 备：1971-05-11 00:00:00.000 +14:00</t>
        </is>
      </c>
      <c r="EQ566" t="inlineStr">
        <is>
          <t>32行 10列，源：None 备：</t>
        </is>
      </c>
      <c r="FD566" t="inlineStr">
        <is>
          <t>32行 10列，源：None 备：</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 xml:space="preserve"> NO!  	 c_dtoffset_5列源备映射错误，源端为datetimeoffset None位	期望更改为text	实际备端为datetimeoffset None位</t>
        </is>
      </c>
      <c r="CF567" t="inlineStr">
        <is>
          <t>64行 5列，源：2026-04-17 17:18:22.7550 +08:00 备：1971-05-11 00:00:00.0000 +14:00</t>
        </is>
      </c>
      <c r="EQ567" t="inlineStr">
        <is>
          <t>32行 11列，源：None 备：</t>
        </is>
      </c>
      <c r="FD567" t="inlineStr">
        <is>
          <t>32行 11列，源：None 备：</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 xml:space="preserve"> NO!  	 c_dtoffset_6列源备映射错误，源端为datetimeoffset None位	期望更改为text	实际备端为datetimeoffset None位</t>
        </is>
      </c>
      <c r="CF568" t="inlineStr">
        <is>
          <t>64行 6列，源：2026-04-17 17:18:22.75495 +08:00 备：1971-05-11 00:00:00.00000 +14:00</t>
        </is>
      </c>
      <c r="EQ568" t="inlineStr">
        <is>
          <t>32行 12列，源：None 备：</t>
        </is>
      </c>
      <c r="FD568" t="inlineStr">
        <is>
          <t>32行 12列，源：None 备：</t>
        </is>
      </c>
    </row>
    <row r="569">
      <c r="B569" t="inlineStr">
        <is>
          <t>NULL</t>
        </is>
      </c>
      <c r="C569" t="inlineStr">
        <is>
          <t>NULL</t>
        </is>
      </c>
      <c r="D569" t="inlineStr">
        <is>
          <t>NULL</t>
        </is>
      </c>
      <c r="E569" t="inlineStr">
        <is>
          <t>NULL</t>
        </is>
      </c>
      <c r="F569" t="inlineStr">
        <is>
          <t>NULL</t>
        </is>
      </c>
      <c r="G569" t="inlineStr">
        <is>
          <t>NULL</t>
        </is>
      </c>
      <c r="H569" t="inlineStr">
        <is>
          <t>NULL</t>
        </is>
      </c>
      <c r="I569" t="inlineStr">
        <is>
          <t>NULL</t>
        </is>
      </c>
      <c r="J569" t="inlineStr">
        <is>
          <t>NULL</t>
        </is>
      </c>
      <c r="K569" t="inlineStr">
        <is>
          <t xml:space="preserve"> NO!  	 c_dtoffset列源备映射错误，源端为datetimeoffset None位	期望更改为text	实际备端为datetimeoffset None位</t>
        </is>
      </c>
      <c r="CF569" t="inlineStr">
        <is>
          <t>64行 7列，源：2026-04-17 17:18:22.754952 +08:00 备：1971-05-11 00:00:00.000000 +14:00</t>
        </is>
      </c>
      <c r="EQ569" t="inlineStr">
        <is>
          <t>32行 13列，源：None 备：</t>
        </is>
      </c>
      <c r="FD569" t="inlineStr">
        <is>
          <t>32行 13列，源：None 备：</t>
        </is>
      </c>
    </row>
    <row r="570">
      <c r="A570" t="inlineStr">
        <is>
          <t>info_char_dml_batch1_pk_urp1</t>
        </is>
      </c>
      <c r="K570" t="inlineStr">
        <is>
          <t>[0;34m info_char_dml_batch1_pk_urp1 [0m源备字段数相同，源端字段：4 	备端字段4</t>
        </is>
      </c>
      <c r="W570" s="16">
        <f>HYPERLINK("#2026041723hbase1!CH2","NO 源备存在差异，共12个")</f>
        <v/>
      </c>
      <c r="X570">
        <f>A570</f>
        <v/>
      </c>
      <c r="CF570" t="inlineStr">
        <is>
          <t>64行 8列，源：2026-04-17 17:18:22.7549521 +08:00 备：1971-05-11 00:00:00.0000001 +14:00</t>
        </is>
      </c>
      <c r="EQ570" t="inlineStr">
        <is>
          <t>32行 14列，源：None 备：</t>
        </is>
      </c>
      <c r="FD570" t="inlineStr">
        <is>
          <t>32行 14列，源：None 备：</t>
        </is>
      </c>
    </row>
    <row r="571">
      <c r="B571" t="inlineStr">
        <is>
          <t>YES</t>
        </is>
      </c>
      <c r="C571" t="inlineStr">
        <is>
          <t>NULL</t>
        </is>
      </c>
      <c r="D571" t="inlineStr">
        <is>
          <t>NULL</t>
        </is>
      </c>
      <c r="E571" t="inlineStr">
        <is>
          <t>NULL</t>
        </is>
      </c>
      <c r="F571" t="inlineStr">
        <is>
          <t>NULL</t>
        </is>
      </c>
      <c r="G571" t="inlineStr">
        <is>
          <t>NULL</t>
        </is>
      </c>
      <c r="H571" t="inlineStr">
        <is>
          <t>NULL</t>
        </is>
      </c>
      <c r="I571" t="inlineStr">
        <is>
          <t>YES!PK__info_cha__3213E83F8C3D92E9</t>
        </is>
      </c>
      <c r="J571" t="inlineStr">
        <is>
          <t>YES! 主键相关索引</t>
        </is>
      </c>
      <c r="K571" t="inlineStr">
        <is>
          <t xml:space="preserve"> NO!  	 id列源备映射错误，源端为int None位	期望更改为text	实际备端为int None位</t>
        </is>
      </c>
      <c r="CF571" t="inlineStr">
        <is>
          <t>65行 0列，源：373 备：9</t>
        </is>
      </c>
      <c r="EQ571" t="inlineStr">
        <is>
          <t>32行 15列，源：nan 备：</t>
        </is>
      </c>
      <c r="FD571" t="inlineStr">
        <is>
          <t>32行 15列，源：nan 备：-340282346600000016151267322115014000640.0000000000000</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 xml:space="preserve"> NO!  	 c_char列源备映射错误，源端为char 1位	期望更改为text	实际备端为char 1位</t>
        </is>
      </c>
      <c r="CF572" t="inlineStr">
        <is>
          <t>65行 1列，源：2026-04-17 17:18:23 +08:00 备：1999-05-16 01:30:45 +10:15</t>
        </is>
      </c>
      <c r="EQ572" t="inlineStr">
        <is>
          <t>32行 16列，源：nan 备：</t>
        </is>
      </c>
      <c r="FD572" t="inlineStr">
        <is>
          <t>32行 16列，源：nan 备：-340282306073709652508363335590014353408.000000</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 xml:space="preserve"> NO!  	 c_char20列源备映射错误，源端为char 20位	期望更改为text	实际备端为char 20位</t>
        </is>
      </c>
      <c r="CF573" t="inlineStr">
        <is>
          <t>65行 2列，源：2026-04-17 17:18:22.8 +08:00 备：1999-05-16 01:30:45.1 +10:15</t>
        </is>
      </c>
      <c r="EQ573" t="inlineStr">
        <is>
          <t>32行 17列，源：None 备：</t>
        </is>
      </c>
      <c r="FD573" t="inlineStr">
        <is>
          <t>32行 17列，源：None 备：-922337203685477.5808</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 xml:space="preserve"> NO!  	 c_char7000列源备映射错误，源端为char 7000位	期望更改为text	实际备端为char 7000位</t>
        </is>
      </c>
      <c r="CF574" t="inlineStr">
        <is>
          <t>65行 3列，源：2026-04-17 17:18:22.75 +08:00 备：1999-05-16 01:30:45.12 +10:15</t>
        </is>
      </c>
      <c r="EQ574" t="inlineStr">
        <is>
          <t>32行 18列，源：None 备：</t>
        </is>
      </c>
      <c r="FD574" t="inlineStr">
        <is>
          <t>32行 18列，源：None 备：-214748.3648</t>
        </is>
      </c>
    </row>
    <row r="575">
      <c r="A575" t="inlineStr">
        <is>
          <t>info_binary_dml_batch2_pk_irp2</t>
        </is>
      </c>
      <c r="K575" t="inlineStr">
        <is>
          <t>[0;34m info_binary_dml_batch2_pk_irp2 [0m源备字段数相同，源端字段：4 	备端字段4</t>
        </is>
      </c>
      <c r="W575" s="16">
        <f>HYPERLINK("#2026041723hbase1!CI2","NO 源备存在差异，共103个")</f>
        <v/>
      </c>
      <c r="X575">
        <f>A575</f>
        <v/>
      </c>
      <c r="CF575" t="inlineStr">
        <is>
          <t>65行 4列，源：2026-04-17 17:18:22.755 +08:00 备：1999-05-16 01:30:45.123 +10:15</t>
        </is>
      </c>
      <c r="EQ575" t="inlineStr">
        <is>
          <t>32行 19列，源：None 备：</t>
        </is>
      </c>
      <c r="FD575" t="inlineStr">
        <is>
          <t>32行 19列，源：None 备：0</t>
        </is>
      </c>
    </row>
    <row r="576">
      <c r="B576" t="inlineStr">
        <is>
          <t>YES</t>
        </is>
      </c>
      <c r="C576" t="inlineStr">
        <is>
          <t>NULL</t>
        </is>
      </c>
      <c r="D576" t="inlineStr">
        <is>
          <t>NULL</t>
        </is>
      </c>
      <c r="E576" t="inlineStr">
        <is>
          <t>NULL</t>
        </is>
      </c>
      <c r="F576" t="inlineStr">
        <is>
          <t>NULL</t>
        </is>
      </c>
      <c r="G576" t="inlineStr">
        <is>
          <t>NULL</t>
        </is>
      </c>
      <c r="H576" t="inlineStr">
        <is>
          <t>NULL</t>
        </is>
      </c>
      <c r="I576" t="inlineStr">
        <is>
          <t>YES!PK__info_bin__3213E83F84A701C4</t>
        </is>
      </c>
      <c r="J576" t="inlineStr">
        <is>
          <t>YES! 主键相关索引</t>
        </is>
      </c>
      <c r="K576" t="inlineStr">
        <is>
          <t xml:space="preserve"> NO!  	 id列源备映射错误，源端为int None位	期望更改为text	实际备端为int None位</t>
        </is>
      </c>
      <c r="CF576" t="inlineStr">
        <is>
          <t>65行 5列，源：2026-04-17 17:18:22.7550 +08:00 备：1999-05-16 01:30:45.1235 +10:15</t>
        </is>
      </c>
      <c r="EQ576" t="inlineStr">
        <is>
          <t>33行 0列，源：64 备：157</t>
        </is>
      </c>
      <c r="FD576" t="inlineStr">
        <is>
          <t>33行 0列，源：64 备：201</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 xml:space="preserve"> NO!  	 c_binary列源备映射错误，源端为binary 1位	期望更改为text	实际备端为binary 1位</t>
        </is>
      </c>
      <c r="CF577" t="inlineStr">
        <is>
          <t>65行 6列，源：2026-04-17 17:18:22.75495 +08:00 备：1999-05-16 01:30:45.12346 +10:15</t>
        </is>
      </c>
      <c r="EQ577" t="inlineStr">
        <is>
          <t>33行 1列，源：nan 备：</t>
        </is>
      </c>
      <c r="FD577" t="inlineStr">
        <is>
          <t>33行 1列，源：nan 备：</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 xml:space="preserve"> NO!  	 c_binary_20列源备映射错误，源端为binary 20位	期望更改为text	实际备端为binary 20位</t>
        </is>
      </c>
      <c r="CF578" t="inlineStr">
        <is>
          <t>65行 7列，源：2026-04-17 17:18:22.754952 +08:00 备：1999-05-16 01:30:45.123457 +10:15</t>
        </is>
      </c>
      <c r="EQ578" t="inlineStr">
        <is>
          <t>33行 2列，源：nan 备：</t>
        </is>
      </c>
      <c r="FD578" t="inlineStr">
        <is>
          <t>33行 2列，源：nan 备：</t>
        </is>
      </c>
    </row>
    <row r="579">
      <c r="B579" t="inlineStr">
        <is>
          <t>NULL</t>
        </is>
      </c>
      <c r="C579" t="inlineStr">
        <is>
          <t>NULL</t>
        </is>
      </c>
      <c r="D579" t="inlineStr">
        <is>
          <t>NULL</t>
        </is>
      </c>
      <c r="E579" t="inlineStr">
        <is>
          <t>NULL</t>
        </is>
      </c>
      <c r="F579" t="inlineStr">
        <is>
          <t>NULL</t>
        </is>
      </c>
      <c r="G579" t="inlineStr">
        <is>
          <t>NULL</t>
        </is>
      </c>
      <c r="H579" t="inlineStr">
        <is>
          <t>NULL</t>
        </is>
      </c>
      <c r="I579" t="inlineStr">
        <is>
          <t>NULL</t>
        </is>
      </c>
      <c r="J579" t="inlineStr">
        <is>
          <t>NULL</t>
        </is>
      </c>
      <c r="K579" t="inlineStr">
        <is>
          <t xml:space="preserve"> NO!  	 c_binary_200列源备映射错误，源端为binary 200位	期望更改为text	实际备端为binary 200位</t>
        </is>
      </c>
      <c r="CF579" t="inlineStr">
        <is>
          <t>65行 8列，源：2026-04-17 17:18:22.7549521 +08:00 备：1999-05-16 01:30:45.1234567 +10:15</t>
        </is>
      </c>
      <c r="EQ579" t="inlineStr">
        <is>
          <t>33行 3列，源：nan 备：</t>
        </is>
      </c>
      <c r="FD579" t="inlineStr">
        <is>
          <t>33行 3列，源：nan 备：</t>
        </is>
      </c>
    </row>
    <row r="580">
      <c r="A580" t="inlineStr">
        <is>
          <t>info_nvarchar_dml_single_pk_drp</t>
        </is>
      </c>
      <c r="K580" t="inlineStr">
        <is>
          <t>[0;34m info_nvarchar_dml_single_pk_drp [0m源备字段数相同，源端字段：4 	备端字段4</t>
        </is>
      </c>
      <c r="W580" t="inlineStr">
        <is>
          <t>YES 源备无差异</t>
        </is>
      </c>
      <c r="X580">
        <f>A580</f>
        <v/>
      </c>
      <c r="EQ580" t="inlineStr">
        <is>
          <t>33行 4列，源：nan 备：</t>
        </is>
      </c>
      <c r="FD580" t="inlineStr">
        <is>
          <t>33行 4列，源：nan 备：</t>
        </is>
      </c>
    </row>
    <row r="581">
      <c r="B581" t="inlineStr">
        <is>
          <t>YES</t>
        </is>
      </c>
      <c r="C581" t="inlineStr">
        <is>
          <t>NULL</t>
        </is>
      </c>
      <c r="D581" t="inlineStr">
        <is>
          <t>NULL</t>
        </is>
      </c>
      <c r="E581" t="inlineStr">
        <is>
          <t>NULL</t>
        </is>
      </c>
      <c r="F581" t="inlineStr">
        <is>
          <t>NULL</t>
        </is>
      </c>
      <c r="G581" t="inlineStr">
        <is>
          <t>NULL</t>
        </is>
      </c>
      <c r="H581" t="inlineStr">
        <is>
          <t>NULL</t>
        </is>
      </c>
      <c r="I581" t="inlineStr">
        <is>
          <t>YES!PK__info_nva__3213E83F233D1150</t>
        </is>
      </c>
      <c r="J581" t="inlineStr">
        <is>
          <t>YES! 主键相关索引</t>
        </is>
      </c>
      <c r="K581" t="inlineStr">
        <is>
          <t xml:space="preserve"> NO!  	 id列源备映射错误，源端为int None位	期望更改为text	实际备端为int None位</t>
        </is>
      </c>
      <c r="EQ581" t="inlineStr">
        <is>
          <t>33行 5列，源：None 备：</t>
        </is>
      </c>
      <c r="FD581" t="inlineStr">
        <is>
          <t>33行 5列，源：None 备：</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 xml:space="preserve"> NO!  	 c_nvarchar列源备映射错误，源端为nvarchar 2位	期望更改为text	实际备端为nvarchar 2位</t>
        </is>
      </c>
      <c r="EQ582" t="inlineStr">
        <is>
          <t>33行 6列，源：None 备：</t>
        </is>
      </c>
      <c r="FD582" t="inlineStr">
        <is>
          <t>33行 6列，源：None 备：</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 xml:space="preserve"> NO!  	 c_nvarchar20列源备映射错误，源端为nvarchar 40位	期望更改为text	实际备端为nvarchar 40位</t>
        </is>
      </c>
      <c r="EQ583" t="inlineStr">
        <is>
          <t>33行 7列，源：None 备：</t>
        </is>
      </c>
      <c r="FD583" t="inlineStr">
        <is>
          <t>33行 7列，源：None 备：</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 xml:space="preserve"> NO!  	 c_nvarchar4000列源备映射错误，源端为nvarchar 8000位	期望更改为text	实际备端为nvarchar 8000位</t>
        </is>
      </c>
      <c r="EQ584" t="inlineStr">
        <is>
          <t>33行 8列，源：None 备：</t>
        </is>
      </c>
      <c r="FD584" t="inlineStr">
        <is>
          <t>33行 8列，源：None 备：</t>
        </is>
      </c>
    </row>
    <row r="585">
      <c r="A585" t="inlineStr">
        <is>
          <t>info_datetimeoffset_dml_batch2_pk_irp2</t>
        </is>
      </c>
      <c r="K585" t="inlineStr">
        <is>
          <t>[0;34m info_datetimeoffset_dml_batch2_pk_irp2 [0m源备字段数相同，源端字段：9 	备端字段9</t>
        </is>
      </c>
      <c r="W585" s="16">
        <f>HYPERLINK("#2026041723hbase1!CJ2","NO 源备存在差异，共277个")</f>
        <v/>
      </c>
      <c r="X585">
        <f>A585</f>
        <v/>
      </c>
      <c r="EQ585" t="inlineStr">
        <is>
          <t>33行 9列，源：None 备：</t>
        </is>
      </c>
      <c r="FD585" t="inlineStr">
        <is>
          <t>33行 9列，源：None 备：</t>
        </is>
      </c>
    </row>
    <row r="586">
      <c r="B586" t="inlineStr">
        <is>
          <t>YES</t>
        </is>
      </c>
      <c r="C586" t="inlineStr">
        <is>
          <t>NULL</t>
        </is>
      </c>
      <c r="D586" t="inlineStr">
        <is>
          <t>NULL</t>
        </is>
      </c>
      <c r="E586" t="inlineStr">
        <is>
          <t>NULL</t>
        </is>
      </c>
      <c r="F586" t="inlineStr">
        <is>
          <t>NULL</t>
        </is>
      </c>
      <c r="G586" t="inlineStr">
        <is>
          <t>NULL</t>
        </is>
      </c>
      <c r="H586" t="inlineStr">
        <is>
          <t>NULL</t>
        </is>
      </c>
      <c r="I586" t="inlineStr">
        <is>
          <t>YES!PK__info_dat__3213E83FEFCD9658</t>
        </is>
      </c>
      <c r="J586" t="inlineStr">
        <is>
          <t>YES! 主键相关索引</t>
        </is>
      </c>
      <c r="K586" t="inlineStr">
        <is>
          <t xml:space="preserve"> NO!  	 id列源备映射错误，源端为int None位	期望更改为text	实际备端为int None位</t>
        </is>
      </c>
      <c r="EQ586" t="inlineStr">
        <is>
          <t>33行 10列，源：None 备：</t>
        </is>
      </c>
      <c r="FD586" t="inlineStr">
        <is>
          <t>33行 10列，源：None 备：</t>
        </is>
      </c>
    </row>
    <row r="587">
      <c r="B587" t="inlineStr">
        <is>
          <t>NULL</t>
        </is>
      </c>
      <c r="C587" t="inlineStr">
        <is>
          <t>NULL</t>
        </is>
      </c>
      <c r="D587" t="inlineStr">
        <is>
          <t>NULL</t>
        </is>
      </c>
      <c r="E587" t="inlineStr">
        <is>
          <t>NULL</t>
        </is>
      </c>
      <c r="F587" t="inlineStr">
        <is>
          <t>NULL</t>
        </is>
      </c>
      <c r="G587" t="inlineStr">
        <is>
          <t>NULL</t>
        </is>
      </c>
      <c r="H587" t="inlineStr">
        <is>
          <t>NULL</t>
        </is>
      </c>
      <c r="I587" t="inlineStr">
        <is>
          <t>NULL</t>
        </is>
      </c>
      <c r="J587" t="inlineStr">
        <is>
          <t>NULL</t>
        </is>
      </c>
      <c r="K587" t="inlineStr">
        <is>
          <t xml:space="preserve"> NO!  	 c_dtoffset_0列源备映射错误，源端为datetimeoffset None位	期望更改为text	实际备端为datetimeoffset None位</t>
        </is>
      </c>
      <c r="EQ587" t="inlineStr">
        <is>
          <t>33行 11列，源：None 备：</t>
        </is>
      </c>
      <c r="FD587" t="inlineStr">
        <is>
          <t>33行 11列，源：None 备：</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 xml:space="preserve"> NO!  	 c_dtoffset_1列源备映射错误，源端为datetimeoffset None位	期望更改为text	实际备端为datetimeoffset None位</t>
        </is>
      </c>
      <c r="EQ588" t="inlineStr">
        <is>
          <t>33行 12列，源：None 备：</t>
        </is>
      </c>
      <c r="FD588" t="inlineStr">
        <is>
          <t>33行 12列，源：None 备：</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 xml:space="preserve"> NO!  	 c_dtoffset_2列源备映射错误，源端为datetimeoffset None位	期望更改为text	实际备端为datetimeoffset None位</t>
        </is>
      </c>
      <c r="EQ589" t="inlineStr">
        <is>
          <t>33行 13列，源：None 备：</t>
        </is>
      </c>
      <c r="FD589" t="inlineStr">
        <is>
          <t>33行 13列，源：None 备：</t>
        </is>
      </c>
    </row>
    <row r="590">
      <c r="B590" t="inlineStr">
        <is>
          <t>NULL</t>
        </is>
      </c>
      <c r="C590" t="inlineStr">
        <is>
          <t>NULL</t>
        </is>
      </c>
      <c r="D590" t="inlineStr">
        <is>
          <t>NULL</t>
        </is>
      </c>
      <c r="E590" t="inlineStr">
        <is>
          <t>NULL</t>
        </is>
      </c>
      <c r="F590" t="inlineStr">
        <is>
          <t>NULL</t>
        </is>
      </c>
      <c r="G590" t="inlineStr">
        <is>
          <t>NULL</t>
        </is>
      </c>
      <c r="H590" t="inlineStr">
        <is>
          <t>NULL</t>
        </is>
      </c>
      <c r="I590" t="inlineStr">
        <is>
          <t>NULL</t>
        </is>
      </c>
      <c r="J590" t="inlineStr">
        <is>
          <t>NULL</t>
        </is>
      </c>
      <c r="K590" t="inlineStr">
        <is>
          <t xml:space="preserve"> NO!  	 c_dtoffset_3列源备映射错误，源端为datetimeoffset None位	期望更改为text	实际备端为datetimeoffset None位</t>
        </is>
      </c>
      <c r="EQ590" t="inlineStr">
        <is>
          <t>33行 14列，源：None 备：</t>
        </is>
      </c>
      <c r="FD590" t="inlineStr">
        <is>
          <t>33行 14列，源：None 备：</t>
        </is>
      </c>
    </row>
    <row r="591">
      <c r="B591" t="inlineStr">
        <is>
          <t>NULL</t>
        </is>
      </c>
      <c r="C591" t="inlineStr">
        <is>
          <t>NULL</t>
        </is>
      </c>
      <c r="D591" t="inlineStr">
        <is>
          <t>NULL</t>
        </is>
      </c>
      <c r="E591" t="inlineStr">
        <is>
          <t>NULL</t>
        </is>
      </c>
      <c r="F591" t="inlineStr">
        <is>
          <t>NULL</t>
        </is>
      </c>
      <c r="G591" t="inlineStr">
        <is>
          <t>NULL</t>
        </is>
      </c>
      <c r="H591" t="inlineStr">
        <is>
          <t>NULL</t>
        </is>
      </c>
      <c r="I591" t="inlineStr">
        <is>
          <t>NULL</t>
        </is>
      </c>
      <c r="J591" t="inlineStr">
        <is>
          <t>NULL</t>
        </is>
      </c>
      <c r="K591" t="inlineStr">
        <is>
          <t xml:space="preserve"> NO!  	 c_dtoffset_4列源备映射错误，源端为datetimeoffset None位	期望更改为text	实际备端为datetimeoffset None位</t>
        </is>
      </c>
      <c r="EQ591" t="inlineStr">
        <is>
          <t>33行 15列，源：nan 备：</t>
        </is>
      </c>
      <c r="FD591" t="inlineStr">
        <is>
          <t>33行 15列，源：nan 备：-1.7900000000000e+308</t>
        </is>
      </c>
    </row>
    <row r="592">
      <c r="B592" t="inlineStr">
        <is>
          <t>NULL</t>
        </is>
      </c>
      <c r="C592" t="inlineStr">
        <is>
          <t>NULL</t>
        </is>
      </c>
      <c r="D592" t="inlineStr">
        <is>
          <t>NULL</t>
        </is>
      </c>
      <c r="E592" t="inlineStr">
        <is>
          <t>NULL</t>
        </is>
      </c>
      <c r="F592" t="inlineStr">
        <is>
          <t>NULL</t>
        </is>
      </c>
      <c r="G592" t="inlineStr">
        <is>
          <t>NULL</t>
        </is>
      </c>
      <c r="H592" t="inlineStr">
        <is>
          <t>NULL</t>
        </is>
      </c>
      <c r="I592" t="inlineStr">
        <is>
          <t>NULL</t>
        </is>
      </c>
      <c r="J592" t="inlineStr">
        <is>
          <t>NULL</t>
        </is>
      </c>
      <c r="K592" t="inlineStr">
        <is>
          <t xml:space="preserve"> NO!  	 c_dtoffset_5列源备映射错误，源端为datetimeoffset None位	期望更改为text	实际备端为datetimeoffset None位</t>
        </is>
      </c>
      <c r="EQ592" t="inlineStr">
        <is>
          <t>33行 16列，源：nan 备：</t>
        </is>
      </c>
      <c r="FD592" t="inlineStr">
        <is>
          <t>33行 16列，源：nan 备：-339999995214436424907732413799364296704.000000</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 xml:space="preserve"> NO!  	 c_dtoffset_6列源备映射错误，源端为datetimeoffset None位	期望更改为text	实际备端为datetimeoffset None位</t>
        </is>
      </c>
      <c r="EQ593" t="inlineStr">
        <is>
          <t>33行 17列，源：None 备：</t>
        </is>
      </c>
      <c r="FD593" t="inlineStr">
        <is>
          <t>33行 17列，源：None 备：-922337203685477.5808</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 xml:space="preserve"> NO!  	 c_dtoffset列源备映射错误，源端为datetimeoffset None位	期望更改为text	实际备端为datetimeoffset None位</t>
        </is>
      </c>
      <c r="EQ594" t="inlineStr">
        <is>
          <t>33行 18列，源：None 备：</t>
        </is>
      </c>
      <c r="FD594" t="inlineStr">
        <is>
          <t>33行 18列，源：None 备：-214748.3648</t>
        </is>
      </c>
    </row>
    <row r="595">
      <c r="A595" t="inlineStr">
        <is>
          <t>info_char_dml_batch1_pk_urp2</t>
        </is>
      </c>
      <c r="K595" t="inlineStr">
        <is>
          <t>[0;34m info_char_dml_batch1_pk_urp2 [0m源备字段数相同，源端字段：4 	备端字段4</t>
        </is>
      </c>
      <c r="W595" s="16">
        <f>HYPERLINK("#2026041723hbase1!CK2","NO 源备存在差异，共14个")</f>
        <v/>
      </c>
      <c r="X595">
        <f>A595</f>
        <v/>
      </c>
      <c r="EQ595" t="inlineStr">
        <is>
          <t>33行 19列，源：None 备：</t>
        </is>
      </c>
      <c r="FD595" t="inlineStr">
        <is>
          <t>33行 19列，源：None 备：0</t>
        </is>
      </c>
    </row>
    <row r="596">
      <c r="B596" t="inlineStr">
        <is>
          <t>YES</t>
        </is>
      </c>
      <c r="C596" t="inlineStr">
        <is>
          <t>NULL</t>
        </is>
      </c>
      <c r="D596" t="inlineStr">
        <is>
          <t>NULL</t>
        </is>
      </c>
      <c r="E596" t="inlineStr">
        <is>
          <t>NULL</t>
        </is>
      </c>
      <c r="F596" t="inlineStr">
        <is>
          <t>NULL</t>
        </is>
      </c>
      <c r="G596" t="inlineStr">
        <is>
          <t>NULL</t>
        </is>
      </c>
      <c r="H596" t="inlineStr">
        <is>
          <t>NULL</t>
        </is>
      </c>
      <c r="I596" t="inlineStr">
        <is>
          <t>YES!PK__info_cha__3213E83FE4C183CD</t>
        </is>
      </c>
      <c r="J596" t="inlineStr">
        <is>
          <t>YES! 主键相关索引</t>
        </is>
      </c>
      <c r="K596" t="inlineStr">
        <is>
          <t xml:space="preserve"> NO!  	 id列源备映射错误，源端为int None位	期望更改为text	实际备端为int None位</t>
        </is>
      </c>
      <c r="EQ596" t="inlineStr">
        <is>
          <t>34行 0列，源：65 备：158</t>
        </is>
      </c>
      <c r="FD596" t="inlineStr">
        <is>
          <t>34行 0列，源：65 备：202</t>
        </is>
      </c>
    </row>
    <row r="597">
      <c r="B597" t="inlineStr">
        <is>
          <t>NULL</t>
        </is>
      </c>
      <c r="C597" t="inlineStr">
        <is>
          <t>NULL</t>
        </is>
      </c>
      <c r="D597" t="inlineStr">
        <is>
          <t>NULL</t>
        </is>
      </c>
      <c r="E597" t="inlineStr">
        <is>
          <t>NULL</t>
        </is>
      </c>
      <c r="F597" t="inlineStr">
        <is>
          <t>NULL</t>
        </is>
      </c>
      <c r="G597" t="inlineStr">
        <is>
          <t>NULL</t>
        </is>
      </c>
      <c r="H597" t="inlineStr">
        <is>
          <t>NULL</t>
        </is>
      </c>
      <c r="I597" t="inlineStr">
        <is>
          <t>NULL</t>
        </is>
      </c>
      <c r="J597" t="inlineStr">
        <is>
          <t>NULL</t>
        </is>
      </c>
      <c r="K597" t="inlineStr">
        <is>
          <t xml:space="preserve"> NO!  	 c_char列源备映射错误，源端为char 1位	期望更改为text	实际备端为char 1位</t>
        </is>
      </c>
      <c r="EQ597" t="inlineStr">
        <is>
          <t>34行 1列，源：nan 备：</t>
        </is>
      </c>
      <c r="FD597" t="inlineStr">
        <is>
          <t>34行 1列，源：nan 备：</t>
        </is>
      </c>
    </row>
    <row r="598">
      <c r="B598" t="inlineStr">
        <is>
          <t>NULL</t>
        </is>
      </c>
      <c r="C598" t="inlineStr">
        <is>
          <t>NULL</t>
        </is>
      </c>
      <c r="D598" t="inlineStr">
        <is>
          <t>NULL</t>
        </is>
      </c>
      <c r="E598" t="inlineStr">
        <is>
          <t>NULL</t>
        </is>
      </c>
      <c r="F598" t="inlineStr">
        <is>
          <t>NULL</t>
        </is>
      </c>
      <c r="G598" t="inlineStr">
        <is>
          <t>NULL</t>
        </is>
      </c>
      <c r="H598" t="inlineStr">
        <is>
          <t>NULL</t>
        </is>
      </c>
      <c r="I598" t="inlineStr">
        <is>
          <t>NULL</t>
        </is>
      </c>
      <c r="J598" t="inlineStr">
        <is>
          <t>NULL</t>
        </is>
      </c>
      <c r="K598" t="inlineStr">
        <is>
          <t xml:space="preserve"> NO!  	 c_char20列源备映射错误，源端为char 20位	期望更改为text	实际备端为char 20位</t>
        </is>
      </c>
      <c r="EQ598" t="inlineStr">
        <is>
          <t>34行 2列，源：nan 备：</t>
        </is>
      </c>
      <c r="FD598" t="inlineStr">
        <is>
          <t>34行 2列，源：nan 备：</t>
        </is>
      </c>
    </row>
    <row r="599">
      <c r="B599" t="inlineStr">
        <is>
          <t>NULL</t>
        </is>
      </c>
      <c r="C599" t="inlineStr">
        <is>
          <t>NULL</t>
        </is>
      </c>
      <c r="D599" t="inlineStr">
        <is>
          <t>NULL</t>
        </is>
      </c>
      <c r="E599" t="inlineStr">
        <is>
          <t>NULL</t>
        </is>
      </c>
      <c r="F599" t="inlineStr">
        <is>
          <t>NULL</t>
        </is>
      </c>
      <c r="G599" t="inlineStr">
        <is>
          <t>NULL</t>
        </is>
      </c>
      <c r="H599" t="inlineStr">
        <is>
          <t>NULL</t>
        </is>
      </c>
      <c r="I599" t="inlineStr">
        <is>
          <t>NULL</t>
        </is>
      </c>
      <c r="J599" t="inlineStr">
        <is>
          <t>NULL</t>
        </is>
      </c>
      <c r="K599" t="inlineStr">
        <is>
          <t xml:space="preserve"> NO!  	 c_char7000列源备映射错误，源端为char 7000位	期望更改为text	实际备端为char 7000位</t>
        </is>
      </c>
      <c r="EQ599" t="inlineStr">
        <is>
          <t>34行 3列，源：nan 备：</t>
        </is>
      </c>
      <c r="FD599" t="inlineStr">
        <is>
          <t>34行 3列，源：nan 备：</t>
        </is>
      </c>
    </row>
    <row r="600">
      <c r="A600" t="inlineStr">
        <is>
          <t>info_datetimeoffset_dml_batch1_pk_urp1</t>
        </is>
      </c>
      <c r="K600" t="inlineStr">
        <is>
          <t>[0;34m info_datetimeoffset_dml_batch1_pk_urp1 [0m源备字段数相同，源端字段：9 	备端字段9</t>
        </is>
      </c>
      <c r="W600" s="16">
        <f>HYPERLINK("#2026041723hbase1!CL2","NO 源备存在差异，共64个")</f>
        <v/>
      </c>
      <c r="X600">
        <f>A600</f>
        <v/>
      </c>
      <c r="EQ600" t="inlineStr">
        <is>
          <t>34行 4列，源：nan 备：</t>
        </is>
      </c>
      <c r="FD600" t="inlineStr">
        <is>
          <t>34行 4列，源：nan 备：</t>
        </is>
      </c>
    </row>
    <row r="601">
      <c r="B601" t="inlineStr">
        <is>
          <t>YES</t>
        </is>
      </c>
      <c r="C601" t="inlineStr">
        <is>
          <t>NULL</t>
        </is>
      </c>
      <c r="D601" t="inlineStr">
        <is>
          <t>NULL</t>
        </is>
      </c>
      <c r="E601" t="inlineStr">
        <is>
          <t>NULL</t>
        </is>
      </c>
      <c r="F601" t="inlineStr">
        <is>
          <t>NULL</t>
        </is>
      </c>
      <c r="G601" t="inlineStr">
        <is>
          <t>NULL</t>
        </is>
      </c>
      <c r="H601" t="inlineStr">
        <is>
          <t>NULL</t>
        </is>
      </c>
      <c r="I601" t="inlineStr">
        <is>
          <t>YES!PK__info_dat__3213E83F42DB3FC3</t>
        </is>
      </c>
      <c r="J601" t="inlineStr">
        <is>
          <t>YES! 主键相关索引</t>
        </is>
      </c>
      <c r="K601" t="inlineStr">
        <is>
          <t xml:space="preserve"> NO!  	 id列源备映射错误，源端为int None位	期望更改为text	实际备端为int None位</t>
        </is>
      </c>
      <c r="EQ601" t="inlineStr">
        <is>
          <t>34行 5列，源：None 备：</t>
        </is>
      </c>
      <c r="FD601" t="inlineStr">
        <is>
          <t>34行 5列，源：None 备：</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 xml:space="preserve"> NO!  	 c_dtoffset_0列源备映射错误，源端为datetimeoffset None位	期望更改为text	实际备端为datetimeoffset None位</t>
        </is>
      </c>
      <c r="EQ602" t="inlineStr">
        <is>
          <t>34行 6列，源：None 备：</t>
        </is>
      </c>
      <c r="FD602" t="inlineStr">
        <is>
          <t>34行 6列，源：None 备：</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 xml:space="preserve"> NO!  	 c_dtoffset_1列源备映射错误，源端为datetimeoffset None位	期望更改为text	实际备端为datetimeoffset None位</t>
        </is>
      </c>
      <c r="EQ603" t="inlineStr">
        <is>
          <t>34行 7列，源：None 备：</t>
        </is>
      </c>
      <c r="FD603" t="inlineStr">
        <is>
          <t>34行 7列，源：None 备：</t>
        </is>
      </c>
    </row>
    <row r="604">
      <c r="B604" t="inlineStr">
        <is>
          <t>NULL</t>
        </is>
      </c>
      <c r="C604" t="inlineStr">
        <is>
          <t>NULL</t>
        </is>
      </c>
      <c r="D604" t="inlineStr">
        <is>
          <t>NULL</t>
        </is>
      </c>
      <c r="E604" t="inlineStr">
        <is>
          <t>NULL</t>
        </is>
      </c>
      <c r="F604" t="inlineStr">
        <is>
          <t>NULL</t>
        </is>
      </c>
      <c r="G604" t="inlineStr">
        <is>
          <t>NULL</t>
        </is>
      </c>
      <c r="H604" t="inlineStr">
        <is>
          <t>NULL</t>
        </is>
      </c>
      <c r="I604" t="inlineStr">
        <is>
          <t>NULL</t>
        </is>
      </c>
      <c r="J604" t="inlineStr">
        <is>
          <t>NULL</t>
        </is>
      </c>
      <c r="K604" t="inlineStr">
        <is>
          <t xml:space="preserve"> NO!  	 c_dtoffset_2列源备映射错误，源端为datetimeoffset None位	期望更改为text	实际备端为datetimeoffset None位</t>
        </is>
      </c>
      <c r="EQ604" t="inlineStr">
        <is>
          <t>34行 8列，源：None 备：</t>
        </is>
      </c>
      <c r="FD604" t="inlineStr">
        <is>
          <t>34行 8列，源：None 备：</t>
        </is>
      </c>
    </row>
    <row r="605">
      <c r="B605" t="inlineStr">
        <is>
          <t>NULL</t>
        </is>
      </c>
      <c r="C605" t="inlineStr">
        <is>
          <t>NULL</t>
        </is>
      </c>
      <c r="D605" t="inlineStr">
        <is>
          <t>NULL</t>
        </is>
      </c>
      <c r="E605" t="inlineStr">
        <is>
          <t>NULL</t>
        </is>
      </c>
      <c r="F605" t="inlineStr">
        <is>
          <t>NULL</t>
        </is>
      </c>
      <c r="G605" t="inlineStr">
        <is>
          <t>NULL</t>
        </is>
      </c>
      <c r="H605" t="inlineStr">
        <is>
          <t>NULL</t>
        </is>
      </c>
      <c r="I605" t="inlineStr">
        <is>
          <t>NULL</t>
        </is>
      </c>
      <c r="J605" t="inlineStr">
        <is>
          <t>NULL</t>
        </is>
      </c>
      <c r="K605" t="inlineStr">
        <is>
          <t xml:space="preserve"> NO!  	 c_dtoffset_3列源备映射错误，源端为datetimeoffset None位	期望更改为text	实际备端为datetimeoffset None位</t>
        </is>
      </c>
      <c r="EQ605" t="inlineStr">
        <is>
          <t>34行 9列，源：None 备：</t>
        </is>
      </c>
      <c r="FD605" t="inlineStr">
        <is>
          <t>34行 9列，源：None 备：</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 xml:space="preserve"> NO!  	 c_dtoffset_4列源备映射错误，源端为datetimeoffset None位	期望更改为text	实际备端为datetimeoffset None位</t>
        </is>
      </c>
      <c r="EQ606" t="inlineStr">
        <is>
          <t>34行 10列，源：None 备：</t>
        </is>
      </c>
      <c r="FD606" t="inlineStr">
        <is>
          <t>34行 10列，源：None 备：</t>
        </is>
      </c>
    </row>
    <row r="607">
      <c r="B607" t="inlineStr">
        <is>
          <t>NULL</t>
        </is>
      </c>
      <c r="C607" t="inlineStr">
        <is>
          <t>NULL</t>
        </is>
      </c>
      <c r="D607" t="inlineStr">
        <is>
          <t>NULL</t>
        </is>
      </c>
      <c r="E607" t="inlineStr">
        <is>
          <t>NULL</t>
        </is>
      </c>
      <c r="F607" t="inlineStr">
        <is>
          <t>NULL</t>
        </is>
      </c>
      <c r="G607" t="inlineStr">
        <is>
          <t>NULL</t>
        </is>
      </c>
      <c r="H607" t="inlineStr">
        <is>
          <t>NULL</t>
        </is>
      </c>
      <c r="I607" t="inlineStr">
        <is>
          <t>NULL</t>
        </is>
      </c>
      <c r="J607" t="inlineStr">
        <is>
          <t>NULL</t>
        </is>
      </c>
      <c r="K607" t="inlineStr">
        <is>
          <t xml:space="preserve"> NO!  	 c_dtoffset_5列源备映射错误，源端为datetimeoffset None位	期望更改为text	实际备端为datetimeoffset None位</t>
        </is>
      </c>
      <c r="EQ607" t="inlineStr">
        <is>
          <t>34行 11列，源：None 备：</t>
        </is>
      </c>
      <c r="FD607" t="inlineStr">
        <is>
          <t>34行 11列，源：None 备：</t>
        </is>
      </c>
    </row>
    <row r="608">
      <c r="B608" t="inlineStr">
        <is>
          <t>NULL</t>
        </is>
      </c>
      <c r="C608" t="inlineStr">
        <is>
          <t>NULL</t>
        </is>
      </c>
      <c r="D608" t="inlineStr">
        <is>
          <t>NULL</t>
        </is>
      </c>
      <c r="E608" t="inlineStr">
        <is>
          <t>NULL</t>
        </is>
      </c>
      <c r="F608" t="inlineStr">
        <is>
          <t>NULL</t>
        </is>
      </c>
      <c r="G608" t="inlineStr">
        <is>
          <t>NULL</t>
        </is>
      </c>
      <c r="H608" t="inlineStr">
        <is>
          <t>NULL</t>
        </is>
      </c>
      <c r="I608" t="inlineStr">
        <is>
          <t>NULL</t>
        </is>
      </c>
      <c r="J608" t="inlineStr">
        <is>
          <t>NULL</t>
        </is>
      </c>
      <c r="K608" t="inlineStr">
        <is>
          <t xml:space="preserve"> NO!  	 c_dtoffset_6列源备映射错误，源端为datetimeoffset None位	期望更改为text	实际备端为datetimeoffset None位</t>
        </is>
      </c>
      <c r="EQ608" t="inlineStr">
        <is>
          <t>34行 12列，源：None 备：</t>
        </is>
      </c>
      <c r="FD608" t="inlineStr">
        <is>
          <t>34行 12列，源：None 备：</t>
        </is>
      </c>
    </row>
    <row r="609">
      <c r="B609" t="inlineStr">
        <is>
          <t>NULL</t>
        </is>
      </c>
      <c r="C609" t="inlineStr">
        <is>
          <t>NULL</t>
        </is>
      </c>
      <c r="D609" t="inlineStr">
        <is>
          <t>NULL</t>
        </is>
      </c>
      <c r="E609" t="inlineStr">
        <is>
          <t>NULL</t>
        </is>
      </c>
      <c r="F609" t="inlineStr">
        <is>
          <t>NULL</t>
        </is>
      </c>
      <c r="G609" t="inlineStr">
        <is>
          <t>NULL</t>
        </is>
      </c>
      <c r="H609" t="inlineStr">
        <is>
          <t>NULL</t>
        </is>
      </c>
      <c r="I609" t="inlineStr">
        <is>
          <t>NULL</t>
        </is>
      </c>
      <c r="J609" t="inlineStr">
        <is>
          <t>NULL</t>
        </is>
      </c>
      <c r="K609" t="inlineStr">
        <is>
          <t xml:space="preserve"> NO!  	 c_dtoffset列源备映射错误，源端为datetimeoffset None位	期望更改为text	实际备端为datetimeoffset None位</t>
        </is>
      </c>
      <c r="EQ609" t="inlineStr">
        <is>
          <t>34行 13列，源：None 备：</t>
        </is>
      </c>
      <c r="FD609" t="inlineStr">
        <is>
          <t>34行 13列，源：None 备：</t>
        </is>
      </c>
    </row>
    <row r="610">
      <c r="A610" t="inlineStr">
        <is>
          <t>info_varcharmax_dml_batch2_pk_irp1</t>
        </is>
      </c>
      <c r="K610" t="inlineStr">
        <is>
          <t>[0;34m info_varcharmax_dml_batch2_pk_irp1 [0m源备字段数相同，源端字段：3 	备端字段3</t>
        </is>
      </c>
      <c r="W610" t="inlineStr">
        <is>
          <t>YES 源备无差异</t>
        </is>
      </c>
      <c r="X610">
        <f>A610</f>
        <v/>
      </c>
      <c r="EQ610" t="inlineStr">
        <is>
          <t>34行 14列，源：None 备：</t>
        </is>
      </c>
      <c r="FD610" t="inlineStr">
        <is>
          <t>34行 14列，源：None 备：</t>
        </is>
      </c>
    </row>
    <row r="611">
      <c r="B611" t="inlineStr">
        <is>
          <t>YES</t>
        </is>
      </c>
      <c r="C611" t="inlineStr">
        <is>
          <t>NULL</t>
        </is>
      </c>
      <c r="D611" t="inlineStr">
        <is>
          <t>NULL</t>
        </is>
      </c>
      <c r="E611" t="inlineStr">
        <is>
          <t>NULL</t>
        </is>
      </c>
      <c r="F611" t="inlineStr">
        <is>
          <t>NULL</t>
        </is>
      </c>
      <c r="G611" t="inlineStr">
        <is>
          <t>NULL</t>
        </is>
      </c>
      <c r="H611" t="inlineStr">
        <is>
          <t>NULL</t>
        </is>
      </c>
      <c r="I611" t="inlineStr">
        <is>
          <t>YES!PK__info_var__3213E83F8E366367</t>
        </is>
      </c>
      <c r="J611" t="inlineStr">
        <is>
          <t>YES! 主键相关索引</t>
        </is>
      </c>
      <c r="K611" t="inlineStr">
        <is>
          <t xml:space="preserve"> NO!  	 id列源备映射错误，源端为int None位	期望更改为text	实际备端为int None位</t>
        </is>
      </c>
      <c r="EQ611" t="inlineStr">
        <is>
          <t>34行 15列，源：nan 备：</t>
        </is>
      </c>
      <c r="FD611" t="inlineStr">
        <is>
          <t>34行 15列，源：nan 备：1.7900000000000e+308</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 xml:space="preserve"> NO!  	 c_varchar_max列源备映射错误，源端为varchar -1位	期望更改为text	实际备端为varchar -1位</t>
        </is>
      </c>
      <c r="EQ612" t="inlineStr">
        <is>
          <t>34行 16列，源：nan 备：</t>
        </is>
      </c>
      <c r="FD612" t="inlineStr">
        <is>
          <t>34行 16列，源：nan 备：339999995214436424907732413799364296704.000000</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 xml:space="preserve"> NO!  	 c_nvarchar_max列源备映射错误，源端为nvarchar -1位	期望更改为text	实际备端为nvarchar -1位</t>
        </is>
      </c>
      <c r="EQ613" t="inlineStr">
        <is>
          <t>34行 17列，源：None 备：</t>
        </is>
      </c>
      <c r="FD613" t="inlineStr">
        <is>
          <t>34行 17列，源：None 备：922337203685477.5807</t>
        </is>
      </c>
    </row>
    <row r="614">
      <c r="K614" t="inlineStr">
        <is>
          <t>~ 空表</t>
        </is>
      </c>
      <c r="EQ614" t="inlineStr">
        <is>
          <t>34行 18列，源：None 备：</t>
        </is>
      </c>
      <c r="FD614" t="inlineStr">
        <is>
          <t>34行 18列，源：None 备：214748.3647</t>
        </is>
      </c>
    </row>
    <row r="615">
      <c r="A615" t="inlineStr">
        <is>
          <t>info_time_dml_single_pk_irp</t>
        </is>
      </c>
      <c r="K615" t="inlineStr">
        <is>
          <t>[0;34m info_time_dml_single_pk_irp [0m源备字段数相同，源端字段：9 	备端字段9</t>
        </is>
      </c>
      <c r="W615" s="16">
        <f>HYPERLINK("#2026041723hbase1!CM2","NO 源备存在差异，共101个")</f>
        <v/>
      </c>
      <c r="X615">
        <f>A615</f>
        <v/>
      </c>
      <c r="EQ615" t="inlineStr">
        <is>
          <t>34行 19列，源：None 备：</t>
        </is>
      </c>
      <c r="FD615" t="inlineStr">
        <is>
          <t>34行 19列，源：None 备：1</t>
        </is>
      </c>
    </row>
    <row r="616">
      <c r="B616" t="inlineStr">
        <is>
          <t>YES</t>
        </is>
      </c>
      <c r="C616" t="inlineStr">
        <is>
          <t>NULL</t>
        </is>
      </c>
      <c r="D616" t="inlineStr">
        <is>
          <t>NULL</t>
        </is>
      </c>
      <c r="E616" t="inlineStr">
        <is>
          <t>NULL</t>
        </is>
      </c>
      <c r="F616" t="inlineStr">
        <is>
          <t>NULL</t>
        </is>
      </c>
      <c r="G616" t="inlineStr">
        <is>
          <t>NULL</t>
        </is>
      </c>
      <c r="H616" t="inlineStr">
        <is>
          <t>NULL</t>
        </is>
      </c>
      <c r="I616" t="inlineStr">
        <is>
          <t>YES!PK__info_tim__3213E83FD7CA7301</t>
        </is>
      </c>
      <c r="J616" t="inlineStr">
        <is>
          <t>YES! 主键相关索引</t>
        </is>
      </c>
      <c r="K616" t="inlineStr">
        <is>
          <t xml:space="preserve"> NO!  	 id列源备映射错误，源端为int None位	期望更改为text	实际备端为int None位</t>
        </is>
      </c>
      <c r="EQ616" t="inlineStr">
        <is>
          <t>35行 0列，源：66 备：159</t>
        </is>
      </c>
      <c r="FD616" t="inlineStr">
        <is>
          <t>35行 0列，源：66 备：203</t>
        </is>
      </c>
    </row>
    <row r="617">
      <c r="B617" t="inlineStr">
        <is>
          <t>NULL</t>
        </is>
      </c>
      <c r="C617" t="inlineStr">
        <is>
          <t>NULL</t>
        </is>
      </c>
      <c r="D617" t="inlineStr">
        <is>
          <t>NULL</t>
        </is>
      </c>
      <c r="E617" t="inlineStr">
        <is>
          <t>NULL</t>
        </is>
      </c>
      <c r="F617" t="inlineStr">
        <is>
          <t>NULL</t>
        </is>
      </c>
      <c r="G617" t="inlineStr">
        <is>
          <t>NULL</t>
        </is>
      </c>
      <c r="H617" t="inlineStr">
        <is>
          <t>NULL</t>
        </is>
      </c>
      <c r="I617" t="inlineStr">
        <is>
          <t>NULL</t>
        </is>
      </c>
      <c r="J617" t="inlineStr">
        <is>
          <t>NULL</t>
        </is>
      </c>
      <c r="K617" t="inlineStr">
        <is>
          <t xml:space="preserve"> NO!  	 c_time0列源备映射错误，源端为time None位	期望更改为text	实际备端为time None位</t>
        </is>
      </c>
      <c r="EQ617" t="inlineStr">
        <is>
          <t>35行 1列，源：nan 备：</t>
        </is>
      </c>
      <c r="FD617" t="inlineStr">
        <is>
          <t>35行 1列，源：nan 备：</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 xml:space="preserve"> NO!  	 c_time1列源备映射错误，源端为time None位	期望更改为text	实际备端为time None位</t>
        </is>
      </c>
      <c r="EQ618" t="inlineStr">
        <is>
          <t>35行 2列，源：nan 备：</t>
        </is>
      </c>
      <c r="FD618" t="inlineStr">
        <is>
          <t>35行 2列，源：nan 备：</t>
        </is>
      </c>
    </row>
    <row r="619">
      <c r="B619" t="inlineStr">
        <is>
          <t>NULL</t>
        </is>
      </c>
      <c r="C619" t="inlineStr">
        <is>
          <t>NULL</t>
        </is>
      </c>
      <c r="D619" t="inlineStr">
        <is>
          <t>NULL</t>
        </is>
      </c>
      <c r="E619" t="inlineStr">
        <is>
          <t>NULL</t>
        </is>
      </c>
      <c r="F619" t="inlineStr">
        <is>
          <t>NULL</t>
        </is>
      </c>
      <c r="G619" t="inlineStr">
        <is>
          <t>NULL</t>
        </is>
      </c>
      <c r="H619" t="inlineStr">
        <is>
          <t>NULL</t>
        </is>
      </c>
      <c r="I619" t="inlineStr">
        <is>
          <t>NULL</t>
        </is>
      </c>
      <c r="J619" t="inlineStr">
        <is>
          <t>NULL</t>
        </is>
      </c>
      <c r="K619" t="inlineStr">
        <is>
          <t xml:space="preserve"> NO!  	 c_time2列源备映射错误，源端为time None位	期望更改为text	实际备端为time None位</t>
        </is>
      </c>
      <c r="EQ619" t="inlineStr">
        <is>
          <t>35行 3列，源：nan 备：</t>
        </is>
      </c>
      <c r="FD619" t="inlineStr">
        <is>
          <t>35行 3列，源：nan 备：</t>
        </is>
      </c>
    </row>
    <row r="620">
      <c r="B620" t="inlineStr">
        <is>
          <t>NULL</t>
        </is>
      </c>
      <c r="C620" t="inlineStr">
        <is>
          <t>NULL</t>
        </is>
      </c>
      <c r="D620" t="inlineStr">
        <is>
          <t>NULL</t>
        </is>
      </c>
      <c r="E620" t="inlineStr">
        <is>
          <t>NULL</t>
        </is>
      </c>
      <c r="F620" t="inlineStr">
        <is>
          <t>NULL</t>
        </is>
      </c>
      <c r="G620" t="inlineStr">
        <is>
          <t>NULL</t>
        </is>
      </c>
      <c r="H620" t="inlineStr">
        <is>
          <t>NULL</t>
        </is>
      </c>
      <c r="I620" t="inlineStr">
        <is>
          <t>NULL</t>
        </is>
      </c>
      <c r="J620" t="inlineStr">
        <is>
          <t>NULL</t>
        </is>
      </c>
      <c r="K620" t="inlineStr">
        <is>
          <t xml:space="preserve"> NO!  	 c_time3列源备映射错误，源端为time None位	期望更改为text	实际备端为time None位</t>
        </is>
      </c>
      <c r="EQ620" t="inlineStr">
        <is>
          <t>35行 4列，源：nan 备：</t>
        </is>
      </c>
      <c r="FD620" t="inlineStr">
        <is>
          <t>35行 4列，源：nan 备：</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 xml:space="preserve"> NO!  	 c_time4列源备映射错误，源端为time None位	期望更改为text	实际备端为time None位</t>
        </is>
      </c>
      <c r="EQ621" t="inlineStr">
        <is>
          <t>35行 5列，源：None 备：</t>
        </is>
      </c>
      <c r="FD621" t="inlineStr">
        <is>
          <t>35行 5列，源：None 备：</t>
        </is>
      </c>
    </row>
    <row r="622">
      <c r="B622" t="inlineStr">
        <is>
          <t>NULL</t>
        </is>
      </c>
      <c r="C622" t="inlineStr">
        <is>
          <t>NULL</t>
        </is>
      </c>
      <c r="D622" t="inlineStr">
        <is>
          <t>NULL</t>
        </is>
      </c>
      <c r="E622" t="inlineStr">
        <is>
          <t>NULL</t>
        </is>
      </c>
      <c r="F622" t="inlineStr">
        <is>
          <t>NULL</t>
        </is>
      </c>
      <c r="G622" t="inlineStr">
        <is>
          <t>NULL</t>
        </is>
      </c>
      <c r="H622" t="inlineStr">
        <is>
          <t>NULL</t>
        </is>
      </c>
      <c r="I622" t="inlineStr">
        <is>
          <t>NULL</t>
        </is>
      </c>
      <c r="J622" t="inlineStr">
        <is>
          <t>NULL</t>
        </is>
      </c>
      <c r="K622" t="inlineStr">
        <is>
          <t xml:space="preserve"> NO!  	 c_time5列源备映射错误，源端为time None位	期望更改为text	实际备端为time None位</t>
        </is>
      </c>
      <c r="EQ622" t="inlineStr">
        <is>
          <t>35行 6列，源：None 备：</t>
        </is>
      </c>
      <c r="FD622" t="inlineStr">
        <is>
          <t>35行 6列，源：None 备：</t>
        </is>
      </c>
    </row>
    <row r="623">
      <c r="B623" t="inlineStr">
        <is>
          <t>NULL</t>
        </is>
      </c>
      <c r="C623" t="inlineStr">
        <is>
          <t>NULL</t>
        </is>
      </c>
      <c r="D623" t="inlineStr">
        <is>
          <t>NULL</t>
        </is>
      </c>
      <c r="E623" t="inlineStr">
        <is>
          <t>NULL</t>
        </is>
      </c>
      <c r="F623" t="inlineStr">
        <is>
          <t>NULL</t>
        </is>
      </c>
      <c r="G623" t="inlineStr">
        <is>
          <t>NULL</t>
        </is>
      </c>
      <c r="H623" t="inlineStr">
        <is>
          <t>NULL</t>
        </is>
      </c>
      <c r="I623" t="inlineStr">
        <is>
          <t>NULL</t>
        </is>
      </c>
      <c r="J623" t="inlineStr">
        <is>
          <t>NULL</t>
        </is>
      </c>
      <c r="K623" t="inlineStr">
        <is>
          <t xml:space="preserve"> NO!  	 c_time6列源备映射错误，源端为time None位	期望更改为text	实际备端为time None位</t>
        </is>
      </c>
      <c r="EQ623" t="inlineStr">
        <is>
          <t>35行 7列，源：None 备：</t>
        </is>
      </c>
      <c r="FD623" t="inlineStr">
        <is>
          <t>35行 7列，源：None 备：</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 xml:space="preserve"> NO!  	 c_time列源备映射错误，源端为time None位	期望更改为text	实际备端为time None位</t>
        </is>
      </c>
      <c r="EQ624" t="inlineStr">
        <is>
          <t>35行 8列，源：None 备：</t>
        </is>
      </c>
      <c r="FD624" t="inlineStr">
        <is>
          <t>35行 8列，源：None 备：</t>
        </is>
      </c>
    </row>
    <row r="625">
      <c r="A625" t="inlineStr">
        <is>
          <t>info_datetimeoffset_dml_batch1_pk_urp2</t>
        </is>
      </c>
      <c r="K625" t="inlineStr">
        <is>
          <t>[0;34m info_datetimeoffset_dml_batch1_pk_urp2 [0m源备字段数相同，源端字段：9 	备端字段9</t>
        </is>
      </c>
      <c r="W625" s="16">
        <f>HYPERLINK("#2026041723hbase1!CN2","NO 源备存在差异，共100个")</f>
        <v/>
      </c>
      <c r="X625">
        <f>A625</f>
        <v/>
      </c>
      <c r="EQ625" t="inlineStr">
        <is>
          <t>35行 9列，源：None 备：</t>
        </is>
      </c>
      <c r="FD625" t="inlineStr">
        <is>
          <t>35行 9列，源：None 备：</t>
        </is>
      </c>
    </row>
    <row r="626">
      <c r="B626" t="inlineStr">
        <is>
          <t>YES</t>
        </is>
      </c>
      <c r="C626" t="inlineStr">
        <is>
          <t>NULL</t>
        </is>
      </c>
      <c r="D626" t="inlineStr">
        <is>
          <t>NULL</t>
        </is>
      </c>
      <c r="E626" t="inlineStr">
        <is>
          <t>NULL</t>
        </is>
      </c>
      <c r="F626" t="inlineStr">
        <is>
          <t>NULL</t>
        </is>
      </c>
      <c r="G626" t="inlineStr">
        <is>
          <t>NULL</t>
        </is>
      </c>
      <c r="H626" t="inlineStr">
        <is>
          <t>NULL</t>
        </is>
      </c>
      <c r="I626" t="inlineStr">
        <is>
          <t>YES!PK__info_dat__3213E83F4F046BD4</t>
        </is>
      </c>
      <c r="J626" t="inlineStr">
        <is>
          <t>YES! 主键相关索引</t>
        </is>
      </c>
      <c r="K626" t="inlineStr">
        <is>
          <t xml:space="preserve"> NO!  	 id列源备映射错误，源端为int None位	期望更改为text	实际备端为int None位</t>
        </is>
      </c>
      <c r="EQ626" t="inlineStr">
        <is>
          <t>35行 10列，源：None 备：</t>
        </is>
      </c>
      <c r="FD626" t="inlineStr">
        <is>
          <t>35行 10列，源：None 备：</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 xml:space="preserve"> NO!  	 c_dtoffset_0列源备映射错误，源端为datetimeoffset None位	期望更改为text	实际备端为datetimeoffset None位</t>
        </is>
      </c>
      <c r="EQ627" t="inlineStr">
        <is>
          <t>35行 11列，源：None 备：</t>
        </is>
      </c>
      <c r="FD627" t="inlineStr">
        <is>
          <t>35行 11列，源：None 备：</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 xml:space="preserve"> NO!  	 c_dtoffset_1列源备映射错误，源端为datetimeoffset None位	期望更改为text	实际备端为datetimeoffset None位</t>
        </is>
      </c>
      <c r="EQ628" t="inlineStr">
        <is>
          <t>35行 12列，源：None 备：</t>
        </is>
      </c>
      <c r="FD628" t="inlineStr">
        <is>
          <t>35行 12列，源：None 备：</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 xml:space="preserve"> NO!  	 c_dtoffset_2列源备映射错误，源端为datetimeoffset None位	期望更改为text	实际备端为datetimeoffset None位</t>
        </is>
      </c>
      <c r="EQ629" t="inlineStr">
        <is>
          <t>35行 13列，源：None 备：</t>
        </is>
      </c>
      <c r="FD629" t="inlineStr">
        <is>
          <t>35行 13列，源：None 备：</t>
        </is>
      </c>
    </row>
    <row r="630">
      <c r="B630" t="inlineStr">
        <is>
          <t>NULL</t>
        </is>
      </c>
      <c r="C630" t="inlineStr">
        <is>
          <t>NULL</t>
        </is>
      </c>
      <c r="D630" t="inlineStr">
        <is>
          <t>NULL</t>
        </is>
      </c>
      <c r="E630" t="inlineStr">
        <is>
          <t>NULL</t>
        </is>
      </c>
      <c r="F630" t="inlineStr">
        <is>
          <t>NULL</t>
        </is>
      </c>
      <c r="G630" t="inlineStr">
        <is>
          <t>NULL</t>
        </is>
      </c>
      <c r="H630" t="inlineStr">
        <is>
          <t>NULL</t>
        </is>
      </c>
      <c r="I630" t="inlineStr">
        <is>
          <t>NULL</t>
        </is>
      </c>
      <c r="J630" t="inlineStr">
        <is>
          <t>NULL</t>
        </is>
      </c>
      <c r="K630" t="inlineStr">
        <is>
          <t xml:space="preserve"> NO!  	 c_dtoffset_3列源备映射错误，源端为datetimeoffset None位	期望更改为text	实际备端为datetimeoffset None位</t>
        </is>
      </c>
      <c r="EQ630" t="inlineStr">
        <is>
          <t>35行 14列，源：None 备：</t>
        </is>
      </c>
      <c r="FD630" t="inlineStr">
        <is>
          <t>35行 14列，源：None 备：</t>
        </is>
      </c>
    </row>
    <row r="631">
      <c r="B631" t="inlineStr">
        <is>
          <t>NULL</t>
        </is>
      </c>
      <c r="C631" t="inlineStr">
        <is>
          <t>NULL</t>
        </is>
      </c>
      <c r="D631" t="inlineStr">
        <is>
          <t>NULL</t>
        </is>
      </c>
      <c r="E631" t="inlineStr">
        <is>
          <t>NULL</t>
        </is>
      </c>
      <c r="F631" t="inlineStr">
        <is>
          <t>NULL</t>
        </is>
      </c>
      <c r="G631" t="inlineStr">
        <is>
          <t>NULL</t>
        </is>
      </c>
      <c r="H631" t="inlineStr">
        <is>
          <t>NULL</t>
        </is>
      </c>
      <c r="I631" t="inlineStr">
        <is>
          <t>NULL</t>
        </is>
      </c>
      <c r="J631" t="inlineStr">
        <is>
          <t>NULL</t>
        </is>
      </c>
      <c r="K631" t="inlineStr">
        <is>
          <t xml:space="preserve"> NO!  	 c_dtoffset_4列源备映射错误，源端为datetimeoffset None位	期望更改为text	实际备端为datetimeoffset None位</t>
        </is>
      </c>
      <c r="EQ631" t="inlineStr">
        <is>
          <t>35行 15列，源：nan 备：</t>
        </is>
      </c>
      <c r="FD631" t="inlineStr">
        <is>
          <t>35行 15列，源：nan 备：</t>
        </is>
      </c>
    </row>
    <row r="632">
      <c r="B632" t="inlineStr">
        <is>
          <t>NULL</t>
        </is>
      </c>
      <c r="C632" t="inlineStr">
        <is>
          <t>NULL</t>
        </is>
      </c>
      <c r="D632" t="inlineStr">
        <is>
          <t>NULL</t>
        </is>
      </c>
      <c r="E632" t="inlineStr">
        <is>
          <t>NULL</t>
        </is>
      </c>
      <c r="F632" t="inlineStr">
        <is>
          <t>NULL</t>
        </is>
      </c>
      <c r="G632" t="inlineStr">
        <is>
          <t>NULL</t>
        </is>
      </c>
      <c r="H632" t="inlineStr">
        <is>
          <t>NULL</t>
        </is>
      </c>
      <c r="I632" t="inlineStr">
        <is>
          <t>NULL</t>
        </is>
      </c>
      <c r="J632" t="inlineStr">
        <is>
          <t>NULL</t>
        </is>
      </c>
      <c r="K632" t="inlineStr">
        <is>
          <t xml:space="preserve"> NO!  	 c_dtoffset_5列源备映射错误，源端为datetimeoffset None位	期望更改为text	实际备端为datetimeoffset None位</t>
        </is>
      </c>
      <c r="EQ632" t="inlineStr">
        <is>
          <t>35行 16列，源：nan 备：</t>
        </is>
      </c>
      <c r="FD632" t="inlineStr">
        <is>
          <t>35行 16列，源：nan 备：</t>
        </is>
      </c>
    </row>
    <row r="633">
      <c r="B633" t="inlineStr">
        <is>
          <t>NULL</t>
        </is>
      </c>
      <c r="C633" t="inlineStr">
        <is>
          <t>NULL</t>
        </is>
      </c>
      <c r="D633" t="inlineStr">
        <is>
          <t>NULL</t>
        </is>
      </c>
      <c r="E633" t="inlineStr">
        <is>
          <t>NULL</t>
        </is>
      </c>
      <c r="F633" t="inlineStr">
        <is>
          <t>NULL</t>
        </is>
      </c>
      <c r="G633" t="inlineStr">
        <is>
          <t>NULL</t>
        </is>
      </c>
      <c r="H633" t="inlineStr">
        <is>
          <t>NULL</t>
        </is>
      </c>
      <c r="I633" t="inlineStr">
        <is>
          <t>NULL</t>
        </is>
      </c>
      <c r="J633" t="inlineStr">
        <is>
          <t>NULL</t>
        </is>
      </c>
      <c r="K633" t="inlineStr">
        <is>
          <t xml:space="preserve"> NO!  	 c_dtoffset_6列源备映射错误，源端为datetimeoffset None位	期望更改为text	实际备端为datetimeoffset None位</t>
        </is>
      </c>
      <c r="EQ633" t="inlineStr">
        <is>
          <t>35行 17列，源：None 备：</t>
        </is>
      </c>
      <c r="FD633" t="inlineStr">
        <is>
          <t>35行 17列，源：None 备：</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 xml:space="preserve"> NO!  	 c_dtoffset列源备映射错误，源端为datetimeoffset None位	期望更改为text	实际备端为datetimeoffset None位</t>
        </is>
      </c>
      <c r="EQ634" t="inlineStr">
        <is>
          <t>35行 18列，源：None 备：</t>
        </is>
      </c>
      <c r="FD634" t="inlineStr">
        <is>
          <t>35行 18列，源：None 备：</t>
        </is>
      </c>
    </row>
    <row r="635">
      <c r="A635" t="inlineStr">
        <is>
          <t>info_date_dml_batch1_pk_irp2</t>
        </is>
      </c>
      <c r="K635" t="inlineStr">
        <is>
          <t>[0;34m info_date_dml_batch1_pk_irp2 [0m源备字段数相同，源端字段：2 	备端字段2</t>
        </is>
      </c>
      <c r="W635" s="16">
        <f>HYPERLINK("#2026041723hbase1!CO2","NO 源备存在差异，共76个")</f>
        <v/>
      </c>
      <c r="X635">
        <f>A635</f>
        <v/>
      </c>
      <c r="EQ635" t="inlineStr">
        <is>
          <t>35行 19列，源：None 备：</t>
        </is>
      </c>
      <c r="FD635" t="inlineStr">
        <is>
          <t>35行 19列，源：None 备：</t>
        </is>
      </c>
    </row>
    <row r="636">
      <c r="B636" t="inlineStr">
        <is>
          <t>YES</t>
        </is>
      </c>
      <c r="C636" t="inlineStr">
        <is>
          <t>NULL</t>
        </is>
      </c>
      <c r="D636" t="inlineStr">
        <is>
          <t>NULL</t>
        </is>
      </c>
      <c r="E636" t="inlineStr">
        <is>
          <t>NULL</t>
        </is>
      </c>
      <c r="F636" t="inlineStr">
        <is>
          <t>NULL</t>
        </is>
      </c>
      <c r="G636" t="inlineStr">
        <is>
          <t>NULL</t>
        </is>
      </c>
      <c r="H636" t="inlineStr">
        <is>
          <t>NULL</t>
        </is>
      </c>
      <c r="I636" t="inlineStr">
        <is>
          <t>YES!PK__info_dat__3213E83F56A77804</t>
        </is>
      </c>
      <c r="J636" t="inlineStr">
        <is>
          <t>YES! 主键相关索引</t>
        </is>
      </c>
      <c r="K636" t="inlineStr">
        <is>
          <t xml:space="preserve"> NO!  	 id列源备映射错误，源端为int None位	期望更改为text	实际备端为int None位</t>
        </is>
      </c>
      <c r="EQ636" t="inlineStr">
        <is>
          <t>36行 0列，源：67 备：16</t>
        </is>
      </c>
      <c r="FD636" t="inlineStr">
        <is>
          <t>36行 0列，源：67 备：204</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 xml:space="preserve"> NO!  	 c_date列源备映射错误，源端为date None位	期望更改为text	实际备端为date None位</t>
        </is>
      </c>
      <c r="EQ637" t="inlineStr">
        <is>
          <t>36行 1列，源：nan 备：</t>
        </is>
      </c>
      <c r="FD637" t="inlineStr">
        <is>
          <t>36行 1列，源：nan 备：</t>
        </is>
      </c>
    </row>
    <row r="638">
      <c r="A638" t="inlineStr">
        <is>
          <t>info_varcharmax_dml_batch2_pk_irp2</t>
        </is>
      </c>
      <c r="K638" t="inlineStr">
        <is>
          <t>[0;34m info_varcharmax_dml_batch2_pk_irp2 [0m源备字段数相同，源端字段：3 	备端字段3</t>
        </is>
      </c>
      <c r="W638" t="inlineStr">
        <is>
          <t>YES 源备无差异</t>
        </is>
      </c>
      <c r="X638">
        <f>A638</f>
        <v/>
      </c>
      <c r="EQ638" t="inlineStr">
        <is>
          <t>36行 2列，源：nan 备：</t>
        </is>
      </c>
      <c r="FD638" t="inlineStr">
        <is>
          <t>36行 2列，源：nan 备：</t>
        </is>
      </c>
    </row>
    <row r="639">
      <c r="B639" t="inlineStr">
        <is>
          <t>YES</t>
        </is>
      </c>
      <c r="C639" t="inlineStr">
        <is>
          <t>NULL</t>
        </is>
      </c>
      <c r="D639" t="inlineStr">
        <is>
          <t>NULL</t>
        </is>
      </c>
      <c r="E639" t="inlineStr">
        <is>
          <t>NULL</t>
        </is>
      </c>
      <c r="F639" t="inlineStr">
        <is>
          <t>NULL</t>
        </is>
      </c>
      <c r="G639" t="inlineStr">
        <is>
          <t>NULL</t>
        </is>
      </c>
      <c r="H639" t="inlineStr">
        <is>
          <t>NULL</t>
        </is>
      </c>
      <c r="I639" t="inlineStr">
        <is>
          <t>YES!PK__info_var__3213E83FDFEDFE46</t>
        </is>
      </c>
      <c r="J639" t="inlineStr">
        <is>
          <t>YES! 主键相关索引</t>
        </is>
      </c>
      <c r="K639" t="inlineStr">
        <is>
          <t xml:space="preserve"> NO!  	 id列源备映射错误，源端为int None位	期望更改为text	实际备端为int None位</t>
        </is>
      </c>
      <c r="EQ639" t="inlineStr">
        <is>
          <t>36行 3列，源：nan 备：</t>
        </is>
      </c>
      <c r="FD639" t="inlineStr">
        <is>
          <t>36行 3列，源：nan 备：</t>
        </is>
      </c>
    </row>
    <row r="640">
      <c r="B640" t="inlineStr">
        <is>
          <t>NULL</t>
        </is>
      </c>
      <c r="C640" t="inlineStr">
        <is>
          <t>NULL</t>
        </is>
      </c>
      <c r="D640" t="inlineStr">
        <is>
          <t>NULL</t>
        </is>
      </c>
      <c r="E640" t="inlineStr">
        <is>
          <t>NULL</t>
        </is>
      </c>
      <c r="F640" t="inlineStr">
        <is>
          <t>NULL</t>
        </is>
      </c>
      <c r="G640" t="inlineStr">
        <is>
          <t>NULL</t>
        </is>
      </c>
      <c r="H640" t="inlineStr">
        <is>
          <t>NULL</t>
        </is>
      </c>
      <c r="I640" t="inlineStr">
        <is>
          <t>NULL</t>
        </is>
      </c>
      <c r="J640" t="inlineStr">
        <is>
          <t>NULL</t>
        </is>
      </c>
      <c r="K640" t="inlineStr">
        <is>
          <t xml:space="preserve"> NO!  	 c_varchar_max列源备映射错误，源端为varchar -1位	期望更改为text	实际备端为varchar -1位</t>
        </is>
      </c>
      <c r="EQ640" t="inlineStr">
        <is>
          <t>36行 4列，源：nan 备：</t>
        </is>
      </c>
      <c r="FD640" t="inlineStr">
        <is>
          <t>36行 4列，源：nan 备：</t>
        </is>
      </c>
    </row>
    <row r="641">
      <c r="B641" t="inlineStr">
        <is>
          <t>NULL</t>
        </is>
      </c>
      <c r="C641" t="inlineStr">
        <is>
          <t>NULL</t>
        </is>
      </c>
      <c r="D641" t="inlineStr">
        <is>
          <t>NULL</t>
        </is>
      </c>
      <c r="E641" t="inlineStr">
        <is>
          <t>NULL</t>
        </is>
      </c>
      <c r="F641" t="inlineStr">
        <is>
          <t>NULL</t>
        </is>
      </c>
      <c r="G641" t="inlineStr">
        <is>
          <t>NULL</t>
        </is>
      </c>
      <c r="H641" t="inlineStr">
        <is>
          <t>NULL</t>
        </is>
      </c>
      <c r="I641" t="inlineStr">
        <is>
          <t>NULL</t>
        </is>
      </c>
      <c r="J641" t="inlineStr">
        <is>
          <t>NULL</t>
        </is>
      </c>
      <c r="K641" t="inlineStr">
        <is>
          <t xml:space="preserve"> NO!  	 c_nvarchar_max列源备映射错误，源端为nvarchar -1位	期望更改为text	实际备端为nvarchar -1位</t>
        </is>
      </c>
      <c r="EQ641" t="inlineStr">
        <is>
          <t>36行 5列，源：None 备：</t>
        </is>
      </c>
      <c r="FD641" t="inlineStr">
        <is>
          <t>36行 5列，源：None 备：</t>
        </is>
      </c>
    </row>
    <row r="642">
      <c r="K642" t="inlineStr">
        <is>
          <t>~ 空表</t>
        </is>
      </c>
      <c r="EQ642" t="inlineStr">
        <is>
          <t>36行 6列，源：None 备：</t>
        </is>
      </c>
      <c r="FD642" t="inlineStr">
        <is>
          <t>36行 6列，源：None 备：</t>
        </is>
      </c>
    </row>
    <row r="643">
      <c r="A643" t="inlineStr">
        <is>
          <t>info_datetimeoffset_dml_batch1_pk_drp1</t>
        </is>
      </c>
      <c r="K643" t="inlineStr">
        <is>
          <t>[0;34m info_datetimeoffset_dml_batch1_pk_drp1 [0m源备字段数相同，源端字段：9 	备端字段9</t>
        </is>
      </c>
      <c r="W643" t="inlineStr">
        <is>
          <t>YES 源备无差异</t>
        </is>
      </c>
      <c r="X643">
        <f>A643</f>
        <v/>
      </c>
      <c r="EQ643" t="inlineStr">
        <is>
          <t>36行 7列，源：None 备：</t>
        </is>
      </c>
      <c r="FD643" t="inlineStr">
        <is>
          <t>36行 7列，源：None 备：</t>
        </is>
      </c>
    </row>
    <row r="644">
      <c r="B644" t="inlineStr">
        <is>
          <t>YES</t>
        </is>
      </c>
      <c r="C644" t="inlineStr">
        <is>
          <t>NULL</t>
        </is>
      </c>
      <c r="D644" t="inlineStr">
        <is>
          <t>NULL</t>
        </is>
      </c>
      <c r="E644" t="inlineStr">
        <is>
          <t>NULL</t>
        </is>
      </c>
      <c r="F644" t="inlineStr">
        <is>
          <t>NULL</t>
        </is>
      </c>
      <c r="G644" t="inlineStr">
        <is>
          <t>NULL</t>
        </is>
      </c>
      <c r="H644" t="inlineStr">
        <is>
          <t>NULL</t>
        </is>
      </c>
      <c r="I644" t="inlineStr">
        <is>
          <t>YES!PK__info_dat__3213E83F03E004B8</t>
        </is>
      </c>
      <c r="J644" t="inlineStr">
        <is>
          <t>YES! 主键相关索引</t>
        </is>
      </c>
      <c r="K644" t="inlineStr">
        <is>
          <t xml:space="preserve"> NO!  	 id列源备映射错误，源端为int None位	期望更改为text	实际备端为int None位</t>
        </is>
      </c>
      <c r="EQ644" t="inlineStr">
        <is>
          <t>36行 8列，源：None 备：</t>
        </is>
      </c>
      <c r="FD644" t="inlineStr">
        <is>
          <t>36行 8列，源：None 备：</t>
        </is>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 xml:space="preserve"> NO!  	 c_dtoffset_0列源备映射错误，源端为datetimeoffset None位	期望更改为text	实际备端为datetimeoffset None位</t>
        </is>
      </c>
      <c r="EQ645" t="inlineStr">
        <is>
          <t>36行 9列，源：None 备：</t>
        </is>
      </c>
      <c r="FD645" t="inlineStr">
        <is>
          <t>36行 9列，源：None 备：</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 xml:space="preserve"> NO!  	 c_dtoffset_1列源备映射错误，源端为datetimeoffset None位	期望更改为text	实际备端为datetimeoffset None位</t>
        </is>
      </c>
      <c r="EQ646" t="inlineStr">
        <is>
          <t>36行 10列，源：None 备：</t>
        </is>
      </c>
      <c r="FD646" t="inlineStr">
        <is>
          <t>36行 10列，源：None 备：</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 xml:space="preserve"> NO!  	 c_dtoffset_2列源备映射错误，源端为datetimeoffset None位	期望更改为text	实际备端为datetimeoffset None位</t>
        </is>
      </c>
      <c r="EQ647" t="inlineStr">
        <is>
          <t>36行 11列，源：None 备：</t>
        </is>
      </c>
      <c r="FD647" t="inlineStr">
        <is>
          <t>36行 11列，源：None 备：</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 xml:space="preserve"> NO!  	 c_dtoffset_3列源备映射错误，源端为datetimeoffset None位	期望更改为text	实际备端为datetimeoffset None位</t>
        </is>
      </c>
      <c r="EQ648" t="inlineStr">
        <is>
          <t>36行 12列，源：None 备：</t>
        </is>
      </c>
      <c r="FD648" t="inlineStr">
        <is>
          <t>36行 12列，源：None 备：</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 xml:space="preserve"> NO!  	 c_dtoffset_4列源备映射错误，源端为datetimeoffset None位	期望更改为text	实际备端为datetimeoffset None位</t>
        </is>
      </c>
      <c r="EQ649" t="inlineStr">
        <is>
          <t>36行 13列，源：None 备：</t>
        </is>
      </c>
      <c r="FD649" t="inlineStr">
        <is>
          <t>36行 13列，源：None 备：</t>
        </is>
      </c>
    </row>
    <row r="650">
      <c r="B650" t="inlineStr">
        <is>
          <t>NULL</t>
        </is>
      </c>
      <c r="C650" t="inlineStr">
        <is>
          <t>NULL</t>
        </is>
      </c>
      <c r="D650" t="inlineStr">
        <is>
          <t>NULL</t>
        </is>
      </c>
      <c r="E650" t="inlineStr">
        <is>
          <t>NULL</t>
        </is>
      </c>
      <c r="F650" t="inlineStr">
        <is>
          <t>NULL</t>
        </is>
      </c>
      <c r="G650" t="inlineStr">
        <is>
          <t>NULL</t>
        </is>
      </c>
      <c r="H650" t="inlineStr">
        <is>
          <t>NULL</t>
        </is>
      </c>
      <c r="I650" t="inlineStr">
        <is>
          <t>NULL</t>
        </is>
      </c>
      <c r="J650" t="inlineStr">
        <is>
          <t>NULL</t>
        </is>
      </c>
      <c r="K650" t="inlineStr">
        <is>
          <t xml:space="preserve"> NO!  	 c_dtoffset_5列源备映射错误，源端为datetimeoffset None位	期望更改为text	实际备端为datetimeoffset None位</t>
        </is>
      </c>
      <c r="EQ650" t="inlineStr">
        <is>
          <t>36行 14列，源：None 备：</t>
        </is>
      </c>
      <c r="FD650" t="inlineStr">
        <is>
          <t>36行 14列，源：None 备：</t>
        </is>
      </c>
    </row>
    <row r="651">
      <c r="B651" t="inlineStr">
        <is>
          <t>NULL</t>
        </is>
      </c>
      <c r="C651" t="inlineStr">
        <is>
          <t>NULL</t>
        </is>
      </c>
      <c r="D651" t="inlineStr">
        <is>
          <t>NULL</t>
        </is>
      </c>
      <c r="E651" t="inlineStr">
        <is>
          <t>NULL</t>
        </is>
      </c>
      <c r="F651" t="inlineStr">
        <is>
          <t>NULL</t>
        </is>
      </c>
      <c r="G651" t="inlineStr">
        <is>
          <t>NULL</t>
        </is>
      </c>
      <c r="H651" t="inlineStr">
        <is>
          <t>NULL</t>
        </is>
      </c>
      <c r="I651" t="inlineStr">
        <is>
          <t>NULL</t>
        </is>
      </c>
      <c r="J651" t="inlineStr">
        <is>
          <t>NULL</t>
        </is>
      </c>
      <c r="K651" t="inlineStr">
        <is>
          <t xml:space="preserve"> NO!  	 c_dtoffset_6列源备映射错误，源端为datetimeoffset None位	期望更改为text	实际备端为datetimeoffset None位</t>
        </is>
      </c>
      <c r="EQ651" t="inlineStr">
        <is>
          <t>36行 15列，源：nan 备：123456789000000002003480098325095514112.0000000000000</t>
        </is>
      </c>
      <c r="FD651" t="inlineStr">
        <is>
          <t>36行 15列，源：nan 备：0.0000000000000</t>
        </is>
      </c>
    </row>
    <row r="652">
      <c r="B652" t="inlineStr">
        <is>
          <t>NULL</t>
        </is>
      </c>
      <c r="C652" t="inlineStr">
        <is>
          <t>NULL</t>
        </is>
      </c>
      <c r="D652" t="inlineStr">
        <is>
          <t>NULL</t>
        </is>
      </c>
      <c r="E652" t="inlineStr">
        <is>
          <t>NULL</t>
        </is>
      </c>
      <c r="F652" t="inlineStr">
        <is>
          <t>NULL</t>
        </is>
      </c>
      <c r="G652" t="inlineStr">
        <is>
          <t>NULL</t>
        </is>
      </c>
      <c r="H652" t="inlineStr">
        <is>
          <t>NULL</t>
        </is>
      </c>
      <c r="I652" t="inlineStr">
        <is>
          <t>NULL</t>
        </is>
      </c>
      <c r="J652" t="inlineStr">
        <is>
          <t>NULL</t>
        </is>
      </c>
      <c r="K652" t="inlineStr">
        <is>
          <t xml:space="preserve"> NO!  	 c_dtoffset列源备映射错误，源端为datetimeoffset None位	期望更改为text	实际备端为datetimeoffset None位</t>
        </is>
      </c>
      <c r="EQ652" t="inlineStr">
        <is>
          <t>36行 16列，源：nan 备：340282306073709652508363335590014353408.000000</t>
        </is>
      </c>
      <c r="FD652" t="inlineStr">
        <is>
          <t>36行 16列，源：nan 备：299792448.000000</t>
        </is>
      </c>
    </row>
    <row r="653">
      <c r="K653" t="inlineStr">
        <is>
          <t>~ 空表</t>
        </is>
      </c>
      <c r="EQ653" t="inlineStr">
        <is>
          <t>36行 17列，源：None 备：123456.7890</t>
        </is>
      </c>
      <c r="FD653" t="inlineStr">
        <is>
          <t>36行 17列，源：None 备：-500000.0000</t>
        </is>
      </c>
    </row>
    <row r="654">
      <c r="A654" t="inlineStr">
        <is>
          <t>info_nchar_dml_batch1_pk_urp1</t>
        </is>
      </c>
      <c r="K654" t="inlineStr">
        <is>
          <t>[0;34m info_nchar_dml_batch1_pk_urp1 [0m源备字段数相同，源端字段：4 	备端字段4</t>
        </is>
      </c>
      <c r="W654" t="inlineStr">
        <is>
          <t>YES 源备无差异</t>
        </is>
      </c>
      <c r="X654">
        <f>A654</f>
        <v/>
      </c>
      <c r="EQ654" t="inlineStr">
        <is>
          <t>36行 18列，源：None 备：1234.5678</t>
        </is>
      </c>
      <c r="FD654" t="inlineStr">
        <is>
          <t>36行 18列，源：None 备：1234.5678</t>
        </is>
      </c>
    </row>
    <row r="655">
      <c r="B655" t="inlineStr">
        <is>
          <t>YES</t>
        </is>
      </c>
      <c r="C655" t="inlineStr">
        <is>
          <t>NULL</t>
        </is>
      </c>
      <c r="D655" t="inlineStr">
        <is>
          <t>NULL</t>
        </is>
      </c>
      <c r="E655" t="inlineStr">
        <is>
          <t>NULL</t>
        </is>
      </c>
      <c r="F655" t="inlineStr">
        <is>
          <t>NULL</t>
        </is>
      </c>
      <c r="G655" t="inlineStr">
        <is>
          <t>NULL</t>
        </is>
      </c>
      <c r="H655" t="inlineStr">
        <is>
          <t>NULL</t>
        </is>
      </c>
      <c r="I655" t="inlineStr">
        <is>
          <t>YES!PK__info_nch__3213E83F5B7B59D7</t>
        </is>
      </c>
      <c r="J655" t="inlineStr">
        <is>
          <t>YES! 主键相关索引</t>
        </is>
      </c>
      <c r="K655" t="inlineStr">
        <is>
          <t xml:space="preserve"> NO!  	 id列源备映射错误，源端为int None位	期望更改为text	实际备端为int None位</t>
        </is>
      </c>
      <c r="EQ655" t="inlineStr">
        <is>
          <t>36行 19列，源：None 备：1</t>
        </is>
      </c>
      <c r="FD655" t="inlineStr">
        <is>
          <t>36行 19列，源：None 备：1</t>
        </is>
      </c>
    </row>
    <row r="656">
      <c r="B656" t="inlineStr">
        <is>
          <t>NULL</t>
        </is>
      </c>
      <c r="C656" t="inlineStr">
        <is>
          <t>NULL</t>
        </is>
      </c>
      <c r="D656" t="inlineStr">
        <is>
          <t>NULL</t>
        </is>
      </c>
      <c r="E656" t="inlineStr">
        <is>
          <t>NULL</t>
        </is>
      </c>
      <c r="F656" t="inlineStr">
        <is>
          <t>NULL</t>
        </is>
      </c>
      <c r="G656" t="inlineStr">
        <is>
          <t>NULL</t>
        </is>
      </c>
      <c r="H656" t="inlineStr">
        <is>
          <t>NULL</t>
        </is>
      </c>
      <c r="I656" t="inlineStr">
        <is>
          <t>NULL</t>
        </is>
      </c>
      <c r="J656" t="inlineStr">
        <is>
          <t>NULL</t>
        </is>
      </c>
      <c r="K656" t="inlineStr">
        <is>
          <t xml:space="preserve"> NO!  	 c_nchar列源备映射错误，源端为nchar 2位	期望更改为text	实际备端为nchar 2位</t>
        </is>
      </c>
      <c r="EQ656" t="inlineStr">
        <is>
          <t>37行 0列，源：68 备：160</t>
        </is>
      </c>
      <c r="FD656" t="inlineStr">
        <is>
          <t>37行 0列，源：68 备：205</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 xml:space="preserve"> NO!  	 c_nchar20列源备映射错误，源端为nchar 40位	期望更改为text	实际备端为nchar 40位</t>
        </is>
      </c>
      <c r="EQ657" t="inlineStr">
        <is>
          <t>37行 1列，源：nan 备：</t>
        </is>
      </c>
      <c r="FD657" t="inlineStr">
        <is>
          <t>37行 1列，源：nan 备：</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 xml:space="preserve"> NO!  	 c_nchar3500列源备映射错误，源端为nchar 7000位	期望更改为text	实际备端为nchar 7000位</t>
        </is>
      </c>
      <c r="EQ658" t="inlineStr">
        <is>
          <t>37行 2列，源：nan 备：</t>
        </is>
      </c>
      <c r="FD658" t="inlineStr">
        <is>
          <t>37行 2列，源：nan 备：</t>
        </is>
      </c>
    </row>
    <row r="659">
      <c r="A659" t="inlineStr">
        <is>
          <t>info_hierarchyid_dml_single_pk</t>
        </is>
      </c>
      <c r="K659" t="inlineStr">
        <is>
          <t>[0;34m info_hierarchyid_dml_single_pk [0m源备字段数相同，源端字段：2 	备端字段2</t>
        </is>
      </c>
      <c r="W659" t="inlineStr">
        <is>
          <t>YES 源备无差异</t>
        </is>
      </c>
      <c r="X659">
        <f>A659</f>
        <v/>
      </c>
      <c r="EQ659" t="inlineStr">
        <is>
          <t>37行 3列，源：nan 备：</t>
        </is>
      </c>
      <c r="FD659" t="inlineStr">
        <is>
          <t>37行 3列，源：nan 备：</t>
        </is>
      </c>
    </row>
    <row r="660">
      <c r="B660" t="inlineStr">
        <is>
          <t>YES</t>
        </is>
      </c>
      <c r="C660" t="inlineStr">
        <is>
          <t>NULL</t>
        </is>
      </c>
      <c r="D660" t="inlineStr">
        <is>
          <t>NULL</t>
        </is>
      </c>
      <c r="E660" t="inlineStr">
        <is>
          <t>NULL</t>
        </is>
      </c>
      <c r="F660" t="inlineStr">
        <is>
          <t>NULL</t>
        </is>
      </c>
      <c r="G660" t="inlineStr">
        <is>
          <t>NULL</t>
        </is>
      </c>
      <c r="H660" t="inlineStr">
        <is>
          <t>NULL</t>
        </is>
      </c>
      <c r="I660" t="inlineStr">
        <is>
          <t>YES!PK__info_hie__3213E83FDF81A11E</t>
        </is>
      </c>
      <c r="J660" t="inlineStr">
        <is>
          <t>YES! 主键相关索引</t>
        </is>
      </c>
      <c r="K660" t="inlineStr">
        <is>
          <t xml:space="preserve"> NO!  	 id列源备映射错误，源端为int None位	期望更改为text	实际备端为int None位</t>
        </is>
      </c>
      <c r="EQ660" t="inlineStr">
        <is>
          <t>37行 4列，源：nan 备：</t>
        </is>
      </c>
      <c r="FD660" t="inlineStr">
        <is>
          <t>37行 4列，源：nan 备：</t>
        </is>
      </c>
    </row>
    <row r="661">
      <c r="B661" t="inlineStr">
        <is>
          <t>NULL</t>
        </is>
      </c>
      <c r="C661" t="inlineStr">
        <is>
          <t>NULL</t>
        </is>
      </c>
      <c r="D661" t="inlineStr">
        <is>
          <t>NULL</t>
        </is>
      </c>
      <c r="E661" t="inlineStr">
        <is>
          <t>NULL</t>
        </is>
      </c>
      <c r="F661" t="inlineStr">
        <is>
          <t>NULL</t>
        </is>
      </c>
      <c r="G661" t="inlineStr">
        <is>
          <t>NULL</t>
        </is>
      </c>
      <c r="H661" t="inlineStr">
        <is>
          <t>NULL</t>
        </is>
      </c>
      <c r="I661" t="inlineStr">
        <is>
          <t>NULL</t>
        </is>
      </c>
      <c r="J661" t="inlineStr">
        <is>
          <t>NULL</t>
        </is>
      </c>
      <c r="K661" t="inlineStr">
        <is>
          <t xml:space="preserve"> NO!  	 c_hierarchyid列源备映射错误，源端为hierarchyid 892位	期望更改为text	实际备端为hierarchyid 892位</t>
        </is>
      </c>
      <c r="EQ661" t="inlineStr">
        <is>
          <t>37行 5列，源：None 备：</t>
        </is>
      </c>
      <c r="FD661" t="inlineStr">
        <is>
          <t>37行 5列，源：None 备：</t>
        </is>
      </c>
    </row>
    <row r="662">
      <c r="A662" t="inlineStr">
        <is>
          <t>info_datetimeoffset_dml_batch1_pk_drp2</t>
        </is>
      </c>
      <c r="K662" t="inlineStr">
        <is>
          <t>[0;34m info_datetimeoffset_dml_batch1_pk_drp2 [0m源备字段数相同，源端字段：9 	备端字段9</t>
        </is>
      </c>
      <c r="W662" s="16">
        <f>HYPERLINK("#2026041723hbase1!CP2","NO 源备存在差异，共27个")</f>
        <v/>
      </c>
      <c r="X662">
        <f>A662</f>
        <v/>
      </c>
      <c r="EQ662" t="inlineStr">
        <is>
          <t>37行 6列，源：None 备：</t>
        </is>
      </c>
      <c r="FD662" t="inlineStr">
        <is>
          <t>37行 6列，源：None 备：</t>
        </is>
      </c>
    </row>
    <row r="663">
      <c r="B663" t="inlineStr">
        <is>
          <t>YES</t>
        </is>
      </c>
      <c r="C663" t="inlineStr">
        <is>
          <t>NULL</t>
        </is>
      </c>
      <c r="D663" t="inlineStr">
        <is>
          <t>NULL</t>
        </is>
      </c>
      <c r="E663" t="inlineStr">
        <is>
          <t>NULL</t>
        </is>
      </c>
      <c r="F663" t="inlineStr">
        <is>
          <t>NULL</t>
        </is>
      </c>
      <c r="G663" t="inlineStr">
        <is>
          <t>NULL</t>
        </is>
      </c>
      <c r="H663" t="inlineStr">
        <is>
          <t>NULL</t>
        </is>
      </c>
      <c r="I663" t="inlineStr">
        <is>
          <t>YES!PK__info_dat__3213E83F0245F38E</t>
        </is>
      </c>
      <c r="J663" t="inlineStr">
        <is>
          <t>YES! 主键相关索引</t>
        </is>
      </c>
      <c r="K663" t="inlineStr">
        <is>
          <t xml:space="preserve"> NO!  	 id列源备映射错误，源端为int None位	期望更改为text	实际备端为int None位</t>
        </is>
      </c>
      <c r="EQ663" t="inlineStr">
        <is>
          <t>37行 7列，源：None 备：</t>
        </is>
      </c>
      <c r="FD663" t="inlineStr">
        <is>
          <t>37行 7列，源：None 备：</t>
        </is>
      </c>
    </row>
    <row r="664">
      <c r="B664" t="inlineStr">
        <is>
          <t>NULL</t>
        </is>
      </c>
      <c r="C664" t="inlineStr">
        <is>
          <t>NULL</t>
        </is>
      </c>
      <c r="D664" t="inlineStr">
        <is>
          <t>NULL</t>
        </is>
      </c>
      <c r="E664" t="inlineStr">
        <is>
          <t>NULL</t>
        </is>
      </c>
      <c r="F664" t="inlineStr">
        <is>
          <t>NULL</t>
        </is>
      </c>
      <c r="G664" t="inlineStr">
        <is>
          <t>NULL</t>
        </is>
      </c>
      <c r="H664" t="inlineStr">
        <is>
          <t>NULL</t>
        </is>
      </c>
      <c r="I664" t="inlineStr">
        <is>
          <t>NULL</t>
        </is>
      </c>
      <c r="J664" t="inlineStr">
        <is>
          <t>NULL</t>
        </is>
      </c>
      <c r="K664" t="inlineStr">
        <is>
          <t xml:space="preserve"> NO!  	 c_dtoffset_0列源备映射错误，源端为datetimeoffset None位	期望更改为text	实际备端为datetimeoffset None位</t>
        </is>
      </c>
      <c r="EQ664" t="inlineStr">
        <is>
          <t>37行 8列，源：None 备：</t>
        </is>
      </c>
      <c r="FD664" t="inlineStr">
        <is>
          <t>37行 8列，源：None 备：</t>
        </is>
      </c>
    </row>
    <row r="665">
      <c r="B665" t="inlineStr">
        <is>
          <t>NULL</t>
        </is>
      </c>
      <c r="C665" t="inlineStr">
        <is>
          <t>NULL</t>
        </is>
      </c>
      <c r="D665" t="inlineStr">
        <is>
          <t>NULL</t>
        </is>
      </c>
      <c r="E665" t="inlineStr">
        <is>
          <t>NULL</t>
        </is>
      </c>
      <c r="F665" t="inlineStr">
        <is>
          <t>NULL</t>
        </is>
      </c>
      <c r="G665" t="inlineStr">
        <is>
          <t>NULL</t>
        </is>
      </c>
      <c r="H665" t="inlineStr">
        <is>
          <t>NULL</t>
        </is>
      </c>
      <c r="I665" t="inlineStr">
        <is>
          <t>NULL</t>
        </is>
      </c>
      <c r="J665" t="inlineStr">
        <is>
          <t>NULL</t>
        </is>
      </c>
      <c r="K665" t="inlineStr">
        <is>
          <t xml:space="preserve"> NO!  	 c_dtoffset_1列源备映射错误，源端为datetimeoffset None位	期望更改为text	实际备端为datetimeoffset None位</t>
        </is>
      </c>
      <c r="EQ665" t="inlineStr">
        <is>
          <t>37行 9列，源：None 备：</t>
        </is>
      </c>
      <c r="FD665" t="inlineStr">
        <is>
          <t>37行 9列，源：None 备：</t>
        </is>
      </c>
    </row>
    <row r="666">
      <c r="B666" t="inlineStr">
        <is>
          <t>NULL</t>
        </is>
      </c>
      <c r="C666" t="inlineStr">
        <is>
          <t>NULL</t>
        </is>
      </c>
      <c r="D666" t="inlineStr">
        <is>
          <t>NULL</t>
        </is>
      </c>
      <c r="E666" t="inlineStr">
        <is>
          <t>NULL</t>
        </is>
      </c>
      <c r="F666" t="inlineStr">
        <is>
          <t>NULL</t>
        </is>
      </c>
      <c r="G666" t="inlineStr">
        <is>
          <t>NULL</t>
        </is>
      </c>
      <c r="H666" t="inlineStr">
        <is>
          <t>NULL</t>
        </is>
      </c>
      <c r="I666" t="inlineStr">
        <is>
          <t>NULL</t>
        </is>
      </c>
      <c r="J666" t="inlineStr">
        <is>
          <t>NULL</t>
        </is>
      </c>
      <c r="K666" t="inlineStr">
        <is>
          <t xml:space="preserve"> NO!  	 c_dtoffset_2列源备映射错误，源端为datetimeoffset None位	期望更改为text	实际备端为datetimeoffset None位</t>
        </is>
      </c>
      <c r="EQ666" t="inlineStr">
        <is>
          <t>37行 10列，源：None 备：</t>
        </is>
      </c>
      <c r="FD666" t="inlineStr">
        <is>
          <t>37行 10列，源：None 备：</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 xml:space="preserve"> NO!  	 c_dtoffset_3列源备映射错误，源端为datetimeoffset None位	期望更改为text	实际备端为datetimeoffset None位</t>
        </is>
      </c>
      <c r="EQ667" t="inlineStr">
        <is>
          <t>37行 11列，源：None 备：</t>
        </is>
      </c>
      <c r="FD667" t="inlineStr">
        <is>
          <t>37行 11列，源：None 备：</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 xml:space="preserve"> NO!  	 c_dtoffset_4列源备映射错误，源端为datetimeoffset None位	期望更改为text	实际备端为datetimeoffset None位</t>
        </is>
      </c>
      <c r="EQ668" t="inlineStr">
        <is>
          <t>37行 12列，源：None 备：</t>
        </is>
      </c>
      <c r="FD668" t="inlineStr">
        <is>
          <t>37行 12列，源：None 备：</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 xml:space="preserve"> NO!  	 c_dtoffset_5列源备映射错误，源端为datetimeoffset None位	期望更改为text	实际备端为datetimeoffset None位</t>
        </is>
      </c>
      <c r="EQ669" t="inlineStr">
        <is>
          <t>37行 13列，源：None 备：</t>
        </is>
      </c>
      <c r="FD669" t="inlineStr">
        <is>
          <t>37行 13列，源：None 备：</t>
        </is>
      </c>
    </row>
    <row r="670">
      <c r="B670" t="inlineStr">
        <is>
          <t>NULL</t>
        </is>
      </c>
      <c r="C670" t="inlineStr">
        <is>
          <t>NULL</t>
        </is>
      </c>
      <c r="D670" t="inlineStr">
        <is>
          <t>NULL</t>
        </is>
      </c>
      <c r="E670" t="inlineStr">
        <is>
          <t>NULL</t>
        </is>
      </c>
      <c r="F670" t="inlineStr">
        <is>
          <t>NULL</t>
        </is>
      </c>
      <c r="G670" t="inlineStr">
        <is>
          <t>NULL</t>
        </is>
      </c>
      <c r="H670" t="inlineStr">
        <is>
          <t>NULL</t>
        </is>
      </c>
      <c r="I670" t="inlineStr">
        <is>
          <t>NULL</t>
        </is>
      </c>
      <c r="J670" t="inlineStr">
        <is>
          <t>NULL</t>
        </is>
      </c>
      <c r="K670" t="inlineStr">
        <is>
          <t xml:space="preserve"> NO!  	 c_dtoffset_6列源备映射错误，源端为datetimeoffset None位	期望更改为text	实际备端为datetimeoffset None位</t>
        </is>
      </c>
      <c r="EQ670" t="inlineStr">
        <is>
          <t>37行 14列，源：None 备：</t>
        </is>
      </c>
      <c r="FD670" t="inlineStr">
        <is>
          <t>37行 14列，源：None 备：</t>
        </is>
      </c>
    </row>
    <row r="671">
      <c r="B671" t="inlineStr">
        <is>
          <t>NULL</t>
        </is>
      </c>
      <c r="C671" t="inlineStr">
        <is>
          <t>NULL</t>
        </is>
      </c>
      <c r="D671" t="inlineStr">
        <is>
          <t>NULL</t>
        </is>
      </c>
      <c r="E671" t="inlineStr">
        <is>
          <t>NULL</t>
        </is>
      </c>
      <c r="F671" t="inlineStr">
        <is>
          <t>NULL</t>
        </is>
      </c>
      <c r="G671" t="inlineStr">
        <is>
          <t>NULL</t>
        </is>
      </c>
      <c r="H671" t="inlineStr">
        <is>
          <t>NULL</t>
        </is>
      </c>
      <c r="I671" t="inlineStr">
        <is>
          <t>NULL</t>
        </is>
      </c>
      <c r="J671" t="inlineStr">
        <is>
          <t>NULL</t>
        </is>
      </c>
      <c r="K671" t="inlineStr">
        <is>
          <t xml:space="preserve"> NO!  	 c_dtoffset列源备映射错误，源端为datetimeoffset None位	期望更改为text	实际备端为datetimeoffset None位</t>
        </is>
      </c>
      <c r="EQ671" t="inlineStr">
        <is>
          <t>37行 15列，源：nan 备：</t>
        </is>
      </c>
      <c r="FD671" t="inlineStr">
        <is>
          <t>37行 15列，源：nan 备：</t>
        </is>
      </c>
    </row>
    <row r="672">
      <c r="A672" t="inlineStr">
        <is>
          <t>info_char_dml_batch1_pk_drp1</t>
        </is>
      </c>
      <c r="K672" t="inlineStr">
        <is>
          <t>[0;34m info_char_dml_batch1_pk_drp1 [0m源备字段数相同，源端字段：4 	备端字段4</t>
        </is>
      </c>
      <c r="W672" t="inlineStr">
        <is>
          <t>YES 源备无差异</t>
        </is>
      </c>
      <c r="X672">
        <f>A672</f>
        <v/>
      </c>
      <c r="EQ672" t="inlineStr">
        <is>
          <t>37行 16列，源：nan 备：</t>
        </is>
      </c>
      <c r="FD672" t="inlineStr">
        <is>
          <t>37行 16列，源：nan 备：</t>
        </is>
      </c>
    </row>
    <row r="673">
      <c r="B673" t="inlineStr">
        <is>
          <t>YES</t>
        </is>
      </c>
      <c r="C673" t="inlineStr">
        <is>
          <t>NULL</t>
        </is>
      </c>
      <c r="D673" t="inlineStr">
        <is>
          <t>NULL</t>
        </is>
      </c>
      <c r="E673" t="inlineStr">
        <is>
          <t>NULL</t>
        </is>
      </c>
      <c r="F673" t="inlineStr">
        <is>
          <t>NULL</t>
        </is>
      </c>
      <c r="G673" t="inlineStr">
        <is>
          <t>NULL</t>
        </is>
      </c>
      <c r="H673" t="inlineStr">
        <is>
          <t>NULL</t>
        </is>
      </c>
      <c r="I673" t="inlineStr">
        <is>
          <t>YES!PK__info_cha__3213E83FA4482218</t>
        </is>
      </c>
      <c r="J673" t="inlineStr">
        <is>
          <t>YES! 主键相关索引</t>
        </is>
      </c>
      <c r="K673" t="inlineStr">
        <is>
          <t xml:space="preserve"> NO!  	 id列源备映射错误，源端为int None位	期望更改为text	实际备端为int None位</t>
        </is>
      </c>
      <c r="EQ673" t="inlineStr">
        <is>
          <t>37行 17列，源：None 备：</t>
        </is>
      </c>
      <c r="FD673" t="inlineStr">
        <is>
          <t>37行 17列，源：None 备：</t>
        </is>
      </c>
    </row>
    <row r="674">
      <c r="B674" t="inlineStr">
        <is>
          <t>NULL</t>
        </is>
      </c>
      <c r="C674" t="inlineStr">
        <is>
          <t>NULL</t>
        </is>
      </c>
      <c r="D674" t="inlineStr">
        <is>
          <t>NULL</t>
        </is>
      </c>
      <c r="E674" t="inlineStr">
        <is>
          <t>NULL</t>
        </is>
      </c>
      <c r="F674" t="inlineStr">
        <is>
          <t>NULL</t>
        </is>
      </c>
      <c r="G674" t="inlineStr">
        <is>
          <t>NULL</t>
        </is>
      </c>
      <c r="H674" t="inlineStr">
        <is>
          <t>NULL</t>
        </is>
      </c>
      <c r="I674" t="inlineStr">
        <is>
          <t>NULL</t>
        </is>
      </c>
      <c r="J674" t="inlineStr">
        <is>
          <t>NULL</t>
        </is>
      </c>
      <c r="K674" t="inlineStr">
        <is>
          <t xml:space="preserve"> NO!  	 c_char列源备映射错误，源端为char 1位	期望更改为text	实际备端为char 1位</t>
        </is>
      </c>
      <c r="EQ674" t="inlineStr">
        <is>
          <t>37行 18列，源：None 备：</t>
        </is>
      </c>
      <c r="FD674" t="inlineStr">
        <is>
          <t>37行 18列，源：None 备：</t>
        </is>
      </c>
    </row>
    <row r="675">
      <c r="B675" t="inlineStr">
        <is>
          <t>NULL</t>
        </is>
      </c>
      <c r="C675" t="inlineStr">
        <is>
          <t>NULL</t>
        </is>
      </c>
      <c r="D675" t="inlineStr">
        <is>
          <t>NULL</t>
        </is>
      </c>
      <c r="E675" t="inlineStr">
        <is>
          <t>NULL</t>
        </is>
      </c>
      <c r="F675" t="inlineStr">
        <is>
          <t>NULL</t>
        </is>
      </c>
      <c r="G675" t="inlineStr">
        <is>
          <t>NULL</t>
        </is>
      </c>
      <c r="H675" t="inlineStr">
        <is>
          <t>NULL</t>
        </is>
      </c>
      <c r="I675" t="inlineStr">
        <is>
          <t>NULL</t>
        </is>
      </c>
      <c r="J675" t="inlineStr">
        <is>
          <t>NULL</t>
        </is>
      </c>
      <c r="K675" t="inlineStr">
        <is>
          <t xml:space="preserve"> NO!  	 c_char20列源备映射错误，源端为char 20位	期望更改为text	实际备端为char 20位</t>
        </is>
      </c>
      <c r="EQ675" t="inlineStr">
        <is>
          <t>37行 19列，源：None 备：</t>
        </is>
      </c>
      <c r="FD675" t="inlineStr">
        <is>
          <t>37行 19列，源：None 备：</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 xml:space="preserve"> NO!  	 c_char7000列源备映射错误，源端为char 7000位	期望更改为text	实际备端为char 7000位</t>
        </is>
      </c>
      <c r="EQ676" t="inlineStr">
        <is>
          <t>38行 0列，源：69 备：161</t>
        </is>
      </c>
      <c r="FD676" t="inlineStr">
        <is>
          <t>38行 0列，源：69 备：206</t>
        </is>
      </c>
    </row>
    <row r="677">
      <c r="K677" t="inlineStr">
        <is>
          <t>~ 空表</t>
        </is>
      </c>
      <c r="EQ677" t="inlineStr">
        <is>
          <t>38行 1列，源：nan 备：</t>
        </is>
      </c>
      <c r="FD677" t="inlineStr">
        <is>
          <t>38行 1列，源：nan 备：</t>
        </is>
      </c>
    </row>
    <row r="678">
      <c r="A678" t="inlineStr">
        <is>
          <t>info_datetimeoffset_dml_batch1_pk</t>
        </is>
      </c>
      <c r="K678" t="inlineStr">
        <is>
          <t>[0;34m info_datetimeoffset_dml_batch1_pk [0m源备字段数相同，源端字段：9 	备端字段9</t>
        </is>
      </c>
      <c r="W678" t="inlineStr">
        <is>
          <t>YES 源备无差异</t>
        </is>
      </c>
      <c r="X678">
        <f>A678</f>
        <v/>
      </c>
      <c r="EQ678" t="inlineStr">
        <is>
          <t>38行 2列，源：nan 备：</t>
        </is>
      </c>
      <c r="FD678" t="inlineStr">
        <is>
          <t>38行 2列，源：nan 备：</t>
        </is>
      </c>
    </row>
    <row r="679">
      <c r="B679" t="inlineStr">
        <is>
          <t>YES</t>
        </is>
      </c>
      <c r="C679" t="inlineStr">
        <is>
          <t>NULL</t>
        </is>
      </c>
      <c r="D679" t="inlineStr">
        <is>
          <t>NULL</t>
        </is>
      </c>
      <c r="E679" t="inlineStr">
        <is>
          <t>NULL</t>
        </is>
      </c>
      <c r="F679" t="inlineStr">
        <is>
          <t>NULL</t>
        </is>
      </c>
      <c r="G679" t="inlineStr">
        <is>
          <t>NULL</t>
        </is>
      </c>
      <c r="H679" t="inlineStr">
        <is>
          <t>NULL</t>
        </is>
      </c>
      <c r="I679" t="inlineStr">
        <is>
          <t>YES!PK__info_dat__3213E83FB18F0774</t>
        </is>
      </c>
      <c r="J679" t="inlineStr">
        <is>
          <t>YES! 主键相关索引</t>
        </is>
      </c>
      <c r="K679" t="inlineStr">
        <is>
          <t xml:space="preserve"> NO!  	 id列源备映射错误，源端为int None位	期望更改为text	实际备端为int None位</t>
        </is>
      </c>
      <c r="EQ679" t="inlineStr">
        <is>
          <t>38行 3列，源：nan 备：</t>
        </is>
      </c>
      <c r="FD679" t="inlineStr">
        <is>
          <t>38行 3列，源：nan 备：</t>
        </is>
      </c>
    </row>
    <row r="680">
      <c r="B680" t="inlineStr">
        <is>
          <t>NULL</t>
        </is>
      </c>
      <c r="C680" t="inlineStr">
        <is>
          <t>NULL</t>
        </is>
      </c>
      <c r="D680" t="inlineStr">
        <is>
          <t>NULL</t>
        </is>
      </c>
      <c r="E680" t="inlineStr">
        <is>
          <t>NULL</t>
        </is>
      </c>
      <c r="F680" t="inlineStr">
        <is>
          <t>NULL</t>
        </is>
      </c>
      <c r="G680" t="inlineStr">
        <is>
          <t>NULL</t>
        </is>
      </c>
      <c r="H680" t="inlineStr">
        <is>
          <t>NULL</t>
        </is>
      </c>
      <c r="I680" t="inlineStr">
        <is>
          <t>NULL</t>
        </is>
      </c>
      <c r="J680" t="inlineStr">
        <is>
          <t>NULL</t>
        </is>
      </c>
      <c r="K680" t="inlineStr">
        <is>
          <t xml:space="preserve"> NO!  	 c_dtoffset_0列源备映射错误，源端为datetimeoffset None位	期望更改为text	实际备端为datetimeoffset None位</t>
        </is>
      </c>
      <c r="EQ680" t="inlineStr">
        <is>
          <t>38行 4列，源：nan 备：</t>
        </is>
      </c>
      <c r="FD680" t="inlineStr">
        <is>
          <t>38行 4列，源：nan 备：</t>
        </is>
      </c>
    </row>
    <row r="681">
      <c r="B681" t="inlineStr">
        <is>
          <t>NULL</t>
        </is>
      </c>
      <c r="C681" t="inlineStr">
        <is>
          <t>NULL</t>
        </is>
      </c>
      <c r="D681" t="inlineStr">
        <is>
          <t>NULL</t>
        </is>
      </c>
      <c r="E681" t="inlineStr">
        <is>
          <t>NULL</t>
        </is>
      </c>
      <c r="F681" t="inlineStr">
        <is>
          <t>NULL</t>
        </is>
      </c>
      <c r="G681" t="inlineStr">
        <is>
          <t>NULL</t>
        </is>
      </c>
      <c r="H681" t="inlineStr">
        <is>
          <t>NULL</t>
        </is>
      </c>
      <c r="I681" t="inlineStr">
        <is>
          <t>NULL</t>
        </is>
      </c>
      <c r="J681" t="inlineStr">
        <is>
          <t>NULL</t>
        </is>
      </c>
      <c r="K681" t="inlineStr">
        <is>
          <t xml:space="preserve"> NO!  	 c_dtoffset_1列源备映射错误，源端为datetimeoffset None位	期望更改为text	实际备端为datetimeoffset None位</t>
        </is>
      </c>
      <c r="EQ681" t="inlineStr">
        <is>
          <t>38行 5列，源：None 备：</t>
        </is>
      </c>
      <c r="FD681" t="inlineStr">
        <is>
          <t>38行 5列，源：None 备：</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 xml:space="preserve"> NO!  	 c_dtoffset_2列源备映射错误，源端为datetimeoffset None位	期望更改为text	实际备端为datetimeoffset None位</t>
        </is>
      </c>
      <c r="EQ682" t="inlineStr">
        <is>
          <t>38行 6列，源：None 备：</t>
        </is>
      </c>
      <c r="FD682" t="inlineStr">
        <is>
          <t>38行 6列，源：None 备：</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 xml:space="preserve"> NO!  	 c_dtoffset_3列源备映射错误，源端为datetimeoffset None位	期望更改为text	实际备端为datetimeoffset None位</t>
        </is>
      </c>
      <c r="EQ683" t="inlineStr">
        <is>
          <t>38行 7列，源：None 备：</t>
        </is>
      </c>
      <c r="FD683" t="inlineStr">
        <is>
          <t>38行 7列，源：None 备：</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 xml:space="preserve"> NO!  	 c_dtoffset_4列源备映射错误，源端为datetimeoffset None位	期望更改为text	实际备端为datetimeoffset None位</t>
        </is>
      </c>
      <c r="EQ684" t="inlineStr">
        <is>
          <t>38行 8列，源：None 备：</t>
        </is>
      </c>
      <c r="FD684" t="inlineStr">
        <is>
          <t>38行 8列，源：None 备：</t>
        </is>
      </c>
    </row>
    <row r="685">
      <c r="B685" t="inlineStr">
        <is>
          <t>NULL</t>
        </is>
      </c>
      <c r="C685" t="inlineStr">
        <is>
          <t>NULL</t>
        </is>
      </c>
      <c r="D685" t="inlineStr">
        <is>
          <t>NULL</t>
        </is>
      </c>
      <c r="E685" t="inlineStr">
        <is>
          <t>NULL</t>
        </is>
      </c>
      <c r="F685" t="inlineStr">
        <is>
          <t>NULL</t>
        </is>
      </c>
      <c r="G685" t="inlineStr">
        <is>
          <t>NULL</t>
        </is>
      </c>
      <c r="H685" t="inlineStr">
        <is>
          <t>NULL</t>
        </is>
      </c>
      <c r="I685" t="inlineStr">
        <is>
          <t>NULL</t>
        </is>
      </c>
      <c r="J685" t="inlineStr">
        <is>
          <t>NULL</t>
        </is>
      </c>
      <c r="K685" t="inlineStr">
        <is>
          <t xml:space="preserve"> NO!  	 c_dtoffset_5列源备映射错误，源端为datetimeoffset None位	期望更改为text	实际备端为datetimeoffset None位</t>
        </is>
      </c>
      <c r="EQ685" t="inlineStr">
        <is>
          <t>38行 9列，源：None 备：</t>
        </is>
      </c>
      <c r="FD685" t="inlineStr">
        <is>
          <t>38行 9列，源：None 备：</t>
        </is>
      </c>
    </row>
    <row r="686">
      <c r="B686" t="inlineStr">
        <is>
          <t>NULL</t>
        </is>
      </c>
      <c r="C686" t="inlineStr">
        <is>
          <t>NULL</t>
        </is>
      </c>
      <c r="D686" t="inlineStr">
        <is>
          <t>NULL</t>
        </is>
      </c>
      <c r="E686" t="inlineStr">
        <is>
          <t>NULL</t>
        </is>
      </c>
      <c r="F686" t="inlineStr">
        <is>
          <t>NULL</t>
        </is>
      </c>
      <c r="G686" t="inlineStr">
        <is>
          <t>NULL</t>
        </is>
      </c>
      <c r="H686" t="inlineStr">
        <is>
          <t>NULL</t>
        </is>
      </c>
      <c r="I686" t="inlineStr">
        <is>
          <t>NULL</t>
        </is>
      </c>
      <c r="J686" t="inlineStr">
        <is>
          <t>NULL</t>
        </is>
      </c>
      <c r="K686" t="inlineStr">
        <is>
          <t xml:space="preserve"> NO!  	 c_dtoffset_6列源备映射错误，源端为datetimeoffset None位	期望更改为text	实际备端为datetimeoffset None位</t>
        </is>
      </c>
      <c r="EQ686" t="inlineStr">
        <is>
          <t>38行 10列，源：None 备：</t>
        </is>
      </c>
      <c r="FD686" t="inlineStr">
        <is>
          <t>38行 10列，源：None 备：</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 xml:space="preserve"> NO!  	 c_dtoffset列源备映射错误，源端为datetimeoffset None位	期望更改为text	实际备端为datetimeoffset None位</t>
        </is>
      </c>
      <c r="EQ687" t="inlineStr">
        <is>
          <t>38行 11列，源：None 备：</t>
        </is>
      </c>
      <c r="FD687" t="inlineStr">
        <is>
          <t>38行 11列，源：None 备：</t>
        </is>
      </c>
    </row>
    <row r="688">
      <c r="A688" t="inlineStr">
        <is>
          <t>info_nchar_dml_batch2_pk_urp2</t>
        </is>
      </c>
      <c r="K688" t="inlineStr">
        <is>
          <t>[0;34m info_nchar_dml_batch2_pk_urp2 [0m源备字段数相同，源端字段：4 	备端字段4</t>
        </is>
      </c>
      <c r="W688" t="inlineStr">
        <is>
          <t>YES 源备无差异</t>
        </is>
      </c>
      <c r="X688">
        <f>A688</f>
        <v/>
      </c>
      <c r="EQ688" t="inlineStr">
        <is>
          <t>38行 12列，源：None 备：</t>
        </is>
      </c>
      <c r="FD688" t="inlineStr">
        <is>
          <t>38行 12列，源：None 备：</t>
        </is>
      </c>
    </row>
    <row r="689">
      <c r="B689" t="inlineStr">
        <is>
          <t>YES</t>
        </is>
      </c>
      <c r="C689" t="inlineStr">
        <is>
          <t>NULL</t>
        </is>
      </c>
      <c r="D689" t="inlineStr">
        <is>
          <t>NULL</t>
        </is>
      </c>
      <c r="E689" t="inlineStr">
        <is>
          <t>NULL</t>
        </is>
      </c>
      <c r="F689" t="inlineStr">
        <is>
          <t>NULL</t>
        </is>
      </c>
      <c r="G689" t="inlineStr">
        <is>
          <t>NULL</t>
        </is>
      </c>
      <c r="H689" t="inlineStr">
        <is>
          <t>NULL</t>
        </is>
      </c>
      <c r="I689" t="inlineStr">
        <is>
          <t>YES!PK__info_nch__3213E83F6BE975AA</t>
        </is>
      </c>
      <c r="J689" t="inlineStr">
        <is>
          <t>YES! 主键相关索引</t>
        </is>
      </c>
      <c r="K689" t="inlineStr">
        <is>
          <t xml:space="preserve"> NO!  	 id列源备映射错误，源端为int None位	期望更改为text	实际备端为int None位</t>
        </is>
      </c>
      <c r="EQ689" t="inlineStr">
        <is>
          <t>38行 13列，源：None 备：</t>
        </is>
      </c>
      <c r="FD689" t="inlineStr">
        <is>
          <t>38行 13列，源：None 备：</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 xml:space="preserve"> NO!  	 c_nchar列源备映射错误，源端为nchar 2位	期望更改为text	实际备端为nchar 2位</t>
        </is>
      </c>
      <c r="EQ690" t="inlineStr">
        <is>
          <t>38行 14列，源：None 备：</t>
        </is>
      </c>
      <c r="FD690" t="inlineStr">
        <is>
          <t>38行 14列，源：None 备：</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 xml:space="preserve"> NO!  	 c_nchar20列源备映射错误，源端为nchar 40位	期望更改为text	实际备端为nchar 40位</t>
        </is>
      </c>
      <c r="EQ691" t="inlineStr">
        <is>
          <t>38行 15列，源：nan 备：</t>
        </is>
      </c>
      <c r="FD691" t="inlineStr">
        <is>
          <t>38行 15列，源：nan 备：</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 xml:space="preserve"> NO!  	 c_nchar3500列源备映射错误，源端为nchar 7000位	期望更改为text	实际备端为nchar 7000位</t>
        </is>
      </c>
      <c r="EQ692" t="inlineStr">
        <is>
          <t>38行 16列，源：nan 备：</t>
        </is>
      </c>
      <c r="FD692" t="inlineStr">
        <is>
          <t>38行 16列，源：nan 备：</t>
        </is>
      </c>
    </row>
    <row r="693">
      <c r="A693" t="inlineStr">
        <is>
          <t>info_date_dml_batch2_pk_irp1</t>
        </is>
      </c>
      <c r="K693" t="inlineStr">
        <is>
          <t>[0;34m info_date_dml_batch2_pk_irp1 [0m源备字段数相同，源端字段：2 	备端字段2</t>
        </is>
      </c>
      <c r="W693" s="16">
        <f>HYPERLINK("#2026041723hbase1!CQ2","NO 源备存在差异，共21个")</f>
        <v/>
      </c>
      <c r="X693">
        <f>A693</f>
        <v/>
      </c>
      <c r="EQ693" t="inlineStr">
        <is>
          <t>38行 17列，源：None 备：</t>
        </is>
      </c>
      <c r="FD693" t="inlineStr">
        <is>
          <t>38行 17列，源：None 备：</t>
        </is>
      </c>
    </row>
    <row r="694">
      <c r="B694" t="inlineStr">
        <is>
          <t>YES</t>
        </is>
      </c>
      <c r="C694" t="inlineStr">
        <is>
          <t>NULL</t>
        </is>
      </c>
      <c r="D694" t="inlineStr">
        <is>
          <t>NULL</t>
        </is>
      </c>
      <c r="E694" t="inlineStr">
        <is>
          <t>NULL</t>
        </is>
      </c>
      <c r="F694" t="inlineStr">
        <is>
          <t>NULL</t>
        </is>
      </c>
      <c r="G694" t="inlineStr">
        <is>
          <t>NULL</t>
        </is>
      </c>
      <c r="H694" t="inlineStr">
        <is>
          <t>NULL</t>
        </is>
      </c>
      <c r="I694" t="inlineStr">
        <is>
          <t>YES!PK__info_dat__3213E83FE1963DF3</t>
        </is>
      </c>
      <c r="J694" t="inlineStr">
        <is>
          <t>YES! 主键相关索引</t>
        </is>
      </c>
      <c r="K694" t="inlineStr">
        <is>
          <t xml:space="preserve"> NO!  	 id列源备映射错误，源端为int None位	期望更改为text	实际备端为int None位</t>
        </is>
      </c>
      <c r="EQ694" t="inlineStr">
        <is>
          <t>38行 18列，源：None 备：</t>
        </is>
      </c>
      <c r="FD694" t="inlineStr">
        <is>
          <t>38行 18列，源：None 备：</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 xml:space="preserve"> NO!  	 c_date列源备映射错误，源端为date None位	期望更改为text	实际备端为date None位</t>
        </is>
      </c>
      <c r="EQ695" t="inlineStr">
        <is>
          <t>38行 19列，源：None 备：</t>
        </is>
      </c>
      <c r="FD695" t="inlineStr">
        <is>
          <t>38行 19列，源：None 备：</t>
        </is>
      </c>
    </row>
    <row r="696">
      <c r="A696" t="inlineStr">
        <is>
          <t>info_time_dml_single_pk_urp</t>
        </is>
      </c>
      <c r="K696" t="inlineStr">
        <is>
          <t>[0;34m info_time_dml_single_pk_urp [0m源备字段数相同，源端字段：9 	备端字段9</t>
        </is>
      </c>
      <c r="W696" s="16">
        <f>HYPERLINK("#2026041723hbase1!CR2","NO 源备存在差异，共8个")</f>
        <v/>
      </c>
      <c r="X696">
        <f>A696</f>
        <v/>
      </c>
      <c r="EQ696" t="inlineStr">
        <is>
          <t>39行 0列，源：70 备：162</t>
        </is>
      </c>
      <c r="FD696" t="inlineStr">
        <is>
          <t>39行 0列，源：70 备：207</t>
        </is>
      </c>
    </row>
    <row r="697">
      <c r="B697" t="inlineStr">
        <is>
          <t>YES</t>
        </is>
      </c>
      <c r="C697" t="inlineStr">
        <is>
          <t>NULL</t>
        </is>
      </c>
      <c r="D697" t="inlineStr">
        <is>
          <t>NULL</t>
        </is>
      </c>
      <c r="E697" t="inlineStr">
        <is>
          <t>NULL</t>
        </is>
      </c>
      <c r="F697" t="inlineStr">
        <is>
          <t>NULL</t>
        </is>
      </c>
      <c r="G697" t="inlineStr">
        <is>
          <t>NULL</t>
        </is>
      </c>
      <c r="H697" t="inlineStr">
        <is>
          <t>NULL</t>
        </is>
      </c>
      <c r="I697" t="inlineStr">
        <is>
          <t>YES!PK__info_tim__3213E83FC9F1688E</t>
        </is>
      </c>
      <c r="J697" t="inlineStr">
        <is>
          <t>YES! 主键相关索引</t>
        </is>
      </c>
      <c r="K697" t="inlineStr">
        <is>
          <t xml:space="preserve"> NO!  	 id列源备映射错误，源端为int None位	期望更改为text	实际备端为int None位</t>
        </is>
      </c>
      <c r="EQ697" t="inlineStr">
        <is>
          <t>39行 1列，源：nan 备：</t>
        </is>
      </c>
      <c r="FD697" t="inlineStr">
        <is>
          <t>39行 1列，源：nan 备：</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 xml:space="preserve"> NO!  	 c_time0列源备映射错误，源端为time None位	期望更改为text	实际备端为time None位</t>
        </is>
      </c>
      <c r="EQ698" t="inlineStr">
        <is>
          <t>39行 2列，源：nan 备：</t>
        </is>
      </c>
      <c r="FD698" t="inlineStr">
        <is>
          <t>39行 2列，源：nan 备：</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 xml:space="preserve"> NO!  	 c_time1列源备映射错误，源端为time None位	期望更改为text	实际备端为time None位</t>
        </is>
      </c>
      <c r="EQ699" t="inlineStr">
        <is>
          <t>39行 3列，源：nan 备：</t>
        </is>
      </c>
      <c r="FD699" t="inlineStr">
        <is>
          <t>39行 3列，源：nan 备：</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 xml:space="preserve"> NO!  	 c_time2列源备映射错误，源端为time None位	期望更改为text	实际备端为time None位</t>
        </is>
      </c>
      <c r="EQ700" t="inlineStr">
        <is>
          <t>39行 4列，源：nan 备：</t>
        </is>
      </c>
      <c r="FD700" t="inlineStr">
        <is>
          <t>39行 4列，源：nan 备：</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 xml:space="preserve"> NO!  	 c_time3列源备映射错误，源端为time None位	期望更改为text	实际备端为time None位</t>
        </is>
      </c>
      <c r="EQ701" t="inlineStr">
        <is>
          <t>39行 5列，源：None 备：</t>
        </is>
      </c>
      <c r="FD701" t="inlineStr">
        <is>
          <t>39行 5列，源：None 备：</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 xml:space="preserve"> NO!  	 c_time4列源备映射错误，源端为time None位	期望更改为text	实际备端为time None位</t>
        </is>
      </c>
      <c r="EQ702" t="inlineStr">
        <is>
          <t>39行 6列，源：None 备：</t>
        </is>
      </c>
      <c r="FD702" t="inlineStr">
        <is>
          <t>39行 6列，源：None 备：</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 xml:space="preserve"> NO!  	 c_time5列源备映射错误，源端为time None位	期望更改为text	实际备端为time None位</t>
        </is>
      </c>
      <c r="EQ703" t="inlineStr">
        <is>
          <t>39行 7列，源：None 备：</t>
        </is>
      </c>
      <c r="FD703" t="inlineStr">
        <is>
          <t>39行 7列，源：None 备：</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 xml:space="preserve"> NO!  	 c_time6列源备映射错误，源端为time None位	期望更改为text	实际备端为time None位</t>
        </is>
      </c>
      <c r="EQ704" t="inlineStr">
        <is>
          <t>39行 8列，源：None 备：</t>
        </is>
      </c>
      <c r="FD704" t="inlineStr">
        <is>
          <t>39行 8列，源：None 备：</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 xml:space="preserve"> NO!  	 c_time列源备映射错误，源端为time None位	期望更改为text	实际备端为time None位</t>
        </is>
      </c>
      <c r="EQ705" t="inlineStr">
        <is>
          <t>39行 9列，源：None 备：</t>
        </is>
      </c>
      <c r="FD705" t="inlineStr">
        <is>
          <t>39行 9列，源：None 备：</t>
        </is>
      </c>
    </row>
    <row r="706">
      <c r="A706" t="inlineStr">
        <is>
          <t>info_binary_dml_batch1_pk_urp1</t>
        </is>
      </c>
      <c r="K706" t="inlineStr">
        <is>
          <t>[0;34m info_binary_dml_batch1_pk_urp1 [0m源备字段数相同，源端字段：4 	备端字段4</t>
        </is>
      </c>
      <c r="W706" s="16">
        <f>HYPERLINK("#2026041723hbase1!CS2","NO 源备存在差异，共39个")</f>
        <v/>
      </c>
      <c r="X706">
        <f>A706</f>
        <v/>
      </c>
      <c r="EQ706" t="inlineStr">
        <is>
          <t>39行 10列，源：None 备：</t>
        </is>
      </c>
      <c r="FD706" t="inlineStr">
        <is>
          <t>39行 10列，源：None 备：</t>
        </is>
      </c>
    </row>
    <row r="707">
      <c r="B707" t="inlineStr">
        <is>
          <t>YES</t>
        </is>
      </c>
      <c r="C707" t="inlineStr">
        <is>
          <t>NULL</t>
        </is>
      </c>
      <c r="D707" t="inlineStr">
        <is>
          <t>NULL</t>
        </is>
      </c>
      <c r="E707" t="inlineStr">
        <is>
          <t>NULL</t>
        </is>
      </c>
      <c r="F707" t="inlineStr">
        <is>
          <t>NULL</t>
        </is>
      </c>
      <c r="G707" t="inlineStr">
        <is>
          <t>NULL</t>
        </is>
      </c>
      <c r="H707" t="inlineStr">
        <is>
          <t>NULL</t>
        </is>
      </c>
      <c r="I707" t="inlineStr">
        <is>
          <t>YES!PK__info_bin__3213E83F0AD14B48</t>
        </is>
      </c>
      <c r="J707" t="inlineStr">
        <is>
          <t>YES! 主键相关索引</t>
        </is>
      </c>
      <c r="K707" t="inlineStr">
        <is>
          <t xml:space="preserve"> NO!  	 id列源备映射错误，源端为int None位	期望更改为text	实际备端为int None位</t>
        </is>
      </c>
      <c r="EQ707" t="inlineStr">
        <is>
          <t>39行 11列，源：None 备：</t>
        </is>
      </c>
      <c r="FD707" t="inlineStr">
        <is>
          <t>39行 11列，源：None 备：</t>
        </is>
      </c>
    </row>
    <row r="708">
      <c r="B708" t="inlineStr">
        <is>
          <t>NULL</t>
        </is>
      </c>
      <c r="C708" t="inlineStr">
        <is>
          <t>NULL</t>
        </is>
      </c>
      <c r="D708" t="inlineStr">
        <is>
          <t>NULL</t>
        </is>
      </c>
      <c r="E708" t="inlineStr">
        <is>
          <t>NULL</t>
        </is>
      </c>
      <c r="F708" t="inlineStr">
        <is>
          <t>NULL</t>
        </is>
      </c>
      <c r="G708" t="inlineStr">
        <is>
          <t>NULL</t>
        </is>
      </c>
      <c r="H708" t="inlineStr">
        <is>
          <t>NULL</t>
        </is>
      </c>
      <c r="I708" t="inlineStr">
        <is>
          <t>NULL</t>
        </is>
      </c>
      <c r="J708" t="inlineStr">
        <is>
          <t>NULL</t>
        </is>
      </c>
      <c r="K708" t="inlineStr">
        <is>
          <t xml:space="preserve"> NO!  	 c_binary列源备映射错误，源端为binary 1位	期望更改为text	实际备端为binary 1位</t>
        </is>
      </c>
      <c r="EQ708" t="inlineStr">
        <is>
          <t>39行 12列，源：None 备：</t>
        </is>
      </c>
      <c r="FD708" t="inlineStr">
        <is>
          <t>39行 12列，源：None 备：</t>
        </is>
      </c>
    </row>
    <row r="709">
      <c r="B709" t="inlineStr">
        <is>
          <t>NULL</t>
        </is>
      </c>
      <c r="C709" t="inlineStr">
        <is>
          <t>NULL</t>
        </is>
      </c>
      <c r="D709" t="inlineStr">
        <is>
          <t>NULL</t>
        </is>
      </c>
      <c r="E709" t="inlineStr">
        <is>
          <t>NULL</t>
        </is>
      </c>
      <c r="F709" t="inlineStr">
        <is>
          <t>NULL</t>
        </is>
      </c>
      <c r="G709" t="inlineStr">
        <is>
          <t>NULL</t>
        </is>
      </c>
      <c r="H709" t="inlineStr">
        <is>
          <t>NULL</t>
        </is>
      </c>
      <c r="I709" t="inlineStr">
        <is>
          <t>NULL</t>
        </is>
      </c>
      <c r="J709" t="inlineStr">
        <is>
          <t>NULL</t>
        </is>
      </c>
      <c r="K709" t="inlineStr">
        <is>
          <t xml:space="preserve"> NO!  	 c_binary_20列源备映射错误，源端为binary 20位	期望更改为text	实际备端为binary 20位</t>
        </is>
      </c>
      <c r="EQ709" t="inlineStr">
        <is>
          <t>39行 13列，源：None 备：</t>
        </is>
      </c>
      <c r="FD709" t="inlineStr">
        <is>
          <t>39行 13列，源：None 备：</t>
        </is>
      </c>
    </row>
    <row r="710">
      <c r="B710" t="inlineStr">
        <is>
          <t>NULL</t>
        </is>
      </c>
      <c r="C710" t="inlineStr">
        <is>
          <t>NULL</t>
        </is>
      </c>
      <c r="D710" t="inlineStr">
        <is>
          <t>NULL</t>
        </is>
      </c>
      <c r="E710" t="inlineStr">
        <is>
          <t>NULL</t>
        </is>
      </c>
      <c r="F710" t="inlineStr">
        <is>
          <t>NULL</t>
        </is>
      </c>
      <c r="G710" t="inlineStr">
        <is>
          <t>NULL</t>
        </is>
      </c>
      <c r="H710" t="inlineStr">
        <is>
          <t>NULL</t>
        </is>
      </c>
      <c r="I710" t="inlineStr">
        <is>
          <t>NULL</t>
        </is>
      </c>
      <c r="J710" t="inlineStr">
        <is>
          <t>NULL</t>
        </is>
      </c>
      <c r="K710" t="inlineStr">
        <is>
          <t xml:space="preserve"> NO!  	 c_binary_200列源备映射错误，源端为binary 200位	期望更改为text	实际备端为binary 200位</t>
        </is>
      </c>
      <c r="EQ710" t="inlineStr">
        <is>
          <t>39行 14列，源：None 备：</t>
        </is>
      </c>
      <c r="FD710" t="inlineStr">
        <is>
          <t>39行 14列，源：None 备：</t>
        </is>
      </c>
    </row>
    <row r="711">
      <c r="A711" t="inlineStr">
        <is>
          <t>info_time_dml_single_pk_drp</t>
        </is>
      </c>
      <c r="K711" t="inlineStr">
        <is>
          <t>[0;34m info_time_dml_single_pk_drp [0m源备字段数相同，源端字段：9 	备端字段9</t>
        </is>
      </c>
      <c r="W711" s="16">
        <f>HYPERLINK("#2026041723hbase1!CT2","NO 源备存在差异，共40个")</f>
        <v/>
      </c>
      <c r="X711">
        <f>A711</f>
        <v/>
      </c>
      <c r="EQ711" t="inlineStr">
        <is>
          <t>39行 15列，源：nan 备：</t>
        </is>
      </c>
      <c r="FD711" t="inlineStr">
        <is>
          <t>39行 15列，源：nan 备：</t>
        </is>
      </c>
    </row>
    <row r="712">
      <c r="B712" t="inlineStr">
        <is>
          <t>YES</t>
        </is>
      </c>
      <c r="C712" t="inlineStr">
        <is>
          <t>NULL</t>
        </is>
      </c>
      <c r="D712" t="inlineStr">
        <is>
          <t>NULL</t>
        </is>
      </c>
      <c r="E712" t="inlineStr">
        <is>
          <t>NULL</t>
        </is>
      </c>
      <c r="F712" t="inlineStr">
        <is>
          <t>NULL</t>
        </is>
      </c>
      <c r="G712" t="inlineStr">
        <is>
          <t>NULL</t>
        </is>
      </c>
      <c r="H712" t="inlineStr">
        <is>
          <t>NULL</t>
        </is>
      </c>
      <c r="I712" t="inlineStr">
        <is>
          <t>YES!PK__info_tim__3213E83FB2F0BF8C</t>
        </is>
      </c>
      <c r="J712" t="inlineStr">
        <is>
          <t>YES! 主键相关索引</t>
        </is>
      </c>
      <c r="K712" t="inlineStr">
        <is>
          <t xml:space="preserve"> NO!  	 id列源备映射错误，源端为int None位	期望更改为text	实际备端为int None位</t>
        </is>
      </c>
      <c r="EQ712" t="inlineStr">
        <is>
          <t>39行 16列，源：nan 备：</t>
        </is>
      </c>
      <c r="FD712" t="inlineStr">
        <is>
          <t>39行 16列，源：nan 备：</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 xml:space="preserve"> NO!  	 c_time0列源备映射错误，源端为time None位	期望更改为text	实际备端为time None位</t>
        </is>
      </c>
      <c r="EQ713" t="inlineStr">
        <is>
          <t>39行 17列，源：None 备：</t>
        </is>
      </c>
      <c r="FD713" t="inlineStr">
        <is>
          <t>39行 17列，源：None 备：</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 xml:space="preserve"> NO!  	 c_time1列源备映射错误，源端为time None位	期望更改为text	实际备端为time None位</t>
        </is>
      </c>
      <c r="EQ714" t="inlineStr">
        <is>
          <t>39行 18列，源：None 备：</t>
        </is>
      </c>
      <c r="FD714" t="inlineStr">
        <is>
          <t>39行 18列，源：None 备：</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 xml:space="preserve"> NO!  	 c_time2列源备映射错误，源端为time None位	期望更改为text	实际备端为time None位</t>
        </is>
      </c>
      <c r="EQ715" t="inlineStr">
        <is>
          <t>39行 19列，源：None 备：</t>
        </is>
      </c>
      <c r="FD715" t="inlineStr">
        <is>
          <t>39行 19列，源：None 备：</t>
        </is>
      </c>
    </row>
    <row r="716">
      <c r="B716" t="inlineStr">
        <is>
          <t>NULL</t>
        </is>
      </c>
      <c r="C716" t="inlineStr">
        <is>
          <t>NULL</t>
        </is>
      </c>
      <c r="D716" t="inlineStr">
        <is>
          <t>NULL</t>
        </is>
      </c>
      <c r="E716" t="inlineStr">
        <is>
          <t>NULL</t>
        </is>
      </c>
      <c r="F716" t="inlineStr">
        <is>
          <t>NULL</t>
        </is>
      </c>
      <c r="G716" t="inlineStr">
        <is>
          <t>NULL</t>
        </is>
      </c>
      <c r="H716" t="inlineStr">
        <is>
          <t>NULL</t>
        </is>
      </c>
      <c r="I716" t="inlineStr">
        <is>
          <t>NULL</t>
        </is>
      </c>
      <c r="J716" t="inlineStr">
        <is>
          <t>NULL</t>
        </is>
      </c>
      <c r="K716" t="inlineStr">
        <is>
          <t xml:space="preserve"> NO!  	 c_time3列源备映射错误，源端为time None位	期望更改为text	实际备端为time None位</t>
        </is>
      </c>
      <c r="EQ716" t="inlineStr">
        <is>
          <t>40行 0列，源：101 备：163</t>
        </is>
      </c>
      <c r="FD716" t="inlineStr">
        <is>
          <t>40行 0列，源：101 备：208</t>
        </is>
      </c>
    </row>
    <row r="717">
      <c r="B717" t="inlineStr">
        <is>
          <t>NULL</t>
        </is>
      </c>
      <c r="C717" t="inlineStr">
        <is>
          <t>NULL</t>
        </is>
      </c>
      <c r="D717" t="inlineStr">
        <is>
          <t>NULL</t>
        </is>
      </c>
      <c r="E717" t="inlineStr">
        <is>
          <t>NULL</t>
        </is>
      </c>
      <c r="F717" t="inlineStr">
        <is>
          <t>NULL</t>
        </is>
      </c>
      <c r="G717" t="inlineStr">
        <is>
          <t>NULL</t>
        </is>
      </c>
      <c r="H717" t="inlineStr">
        <is>
          <t>NULL</t>
        </is>
      </c>
      <c r="I717" t="inlineStr">
        <is>
          <t>NULL</t>
        </is>
      </c>
      <c r="J717" t="inlineStr">
        <is>
          <t>NULL</t>
        </is>
      </c>
      <c r="K717" t="inlineStr">
        <is>
          <t xml:space="preserve"> NO!  	 c_time4列源备映射错误，源端为time None位	期望更改为text	实际备端为time None位</t>
        </is>
      </c>
      <c r="EQ717" t="inlineStr">
        <is>
          <t>40行 1列，源：nan 备：</t>
        </is>
      </c>
      <c r="FD717" t="inlineStr">
        <is>
          <t>40行 1列，源：nan 备：</t>
        </is>
      </c>
    </row>
    <row r="718">
      <c r="B718" t="inlineStr">
        <is>
          <t>NULL</t>
        </is>
      </c>
      <c r="C718" t="inlineStr">
        <is>
          <t>NULL</t>
        </is>
      </c>
      <c r="D718" t="inlineStr">
        <is>
          <t>NULL</t>
        </is>
      </c>
      <c r="E718" t="inlineStr">
        <is>
          <t>NULL</t>
        </is>
      </c>
      <c r="F718" t="inlineStr">
        <is>
          <t>NULL</t>
        </is>
      </c>
      <c r="G718" t="inlineStr">
        <is>
          <t>NULL</t>
        </is>
      </c>
      <c r="H718" t="inlineStr">
        <is>
          <t>NULL</t>
        </is>
      </c>
      <c r="I718" t="inlineStr">
        <is>
          <t>NULL</t>
        </is>
      </c>
      <c r="J718" t="inlineStr">
        <is>
          <t>NULL</t>
        </is>
      </c>
      <c r="K718" t="inlineStr">
        <is>
          <t xml:space="preserve"> NO!  	 c_time5列源备映射错误，源端为time None位	期望更改为text	实际备端为time None位</t>
        </is>
      </c>
      <c r="EQ718" t="inlineStr">
        <is>
          <t>40行 2列，源：nan 备：</t>
        </is>
      </c>
      <c r="FD718" t="inlineStr">
        <is>
          <t>40行 2列，源：nan 备：</t>
        </is>
      </c>
    </row>
    <row r="719">
      <c r="B719" t="inlineStr">
        <is>
          <t>NULL</t>
        </is>
      </c>
      <c r="C719" t="inlineStr">
        <is>
          <t>NULL</t>
        </is>
      </c>
      <c r="D719" t="inlineStr">
        <is>
          <t>NULL</t>
        </is>
      </c>
      <c r="E719" t="inlineStr">
        <is>
          <t>NULL</t>
        </is>
      </c>
      <c r="F719" t="inlineStr">
        <is>
          <t>NULL</t>
        </is>
      </c>
      <c r="G719" t="inlineStr">
        <is>
          <t>NULL</t>
        </is>
      </c>
      <c r="H719" t="inlineStr">
        <is>
          <t>NULL</t>
        </is>
      </c>
      <c r="I719" t="inlineStr">
        <is>
          <t>NULL</t>
        </is>
      </c>
      <c r="J719" t="inlineStr">
        <is>
          <t>NULL</t>
        </is>
      </c>
      <c r="K719" t="inlineStr">
        <is>
          <t xml:space="preserve"> NO!  	 c_time6列源备映射错误，源端为time None位	期望更改为text	实际备端为time None位</t>
        </is>
      </c>
      <c r="EQ719" t="inlineStr">
        <is>
          <t>40行 3列，源：nan 备：</t>
        </is>
      </c>
      <c r="FD719" t="inlineStr">
        <is>
          <t>40行 3列，源：nan 备：</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 xml:space="preserve"> NO!  	 c_time列源备映射错误，源端为time None位	期望更改为text	实际备端为time None位</t>
        </is>
      </c>
      <c r="EQ720" t="inlineStr">
        <is>
          <t>40行 4列，源：nan 备：</t>
        </is>
      </c>
      <c r="FD720" t="inlineStr">
        <is>
          <t>40行 4列，源：nan 备：</t>
        </is>
      </c>
    </row>
    <row r="721">
      <c r="A721" t="inlineStr">
        <is>
          <t>info_nvarchar_dml_single_pk</t>
        </is>
      </c>
      <c r="K721" t="inlineStr">
        <is>
          <t>[0;34m info_nvarchar_dml_single_pk [0m源备字段数相同，源端字段：4 	备端字段4</t>
        </is>
      </c>
      <c r="W721" t="inlineStr">
        <is>
          <t>YES 源备无差异</t>
        </is>
      </c>
      <c r="X721">
        <f>A721</f>
        <v/>
      </c>
      <c r="EQ721" t="inlineStr">
        <is>
          <t>40行 15列，源：nan 备：</t>
        </is>
      </c>
      <c r="FD721" t="inlineStr">
        <is>
          <t>40行 15列，源：nan 备：</t>
        </is>
      </c>
    </row>
    <row r="722">
      <c r="B722" t="inlineStr">
        <is>
          <t>YES</t>
        </is>
      </c>
      <c r="C722" t="inlineStr">
        <is>
          <t>NULL</t>
        </is>
      </c>
      <c r="D722" t="inlineStr">
        <is>
          <t>NULL</t>
        </is>
      </c>
      <c r="E722" t="inlineStr">
        <is>
          <t>NULL</t>
        </is>
      </c>
      <c r="F722" t="inlineStr">
        <is>
          <t>NULL</t>
        </is>
      </c>
      <c r="G722" t="inlineStr">
        <is>
          <t>NULL</t>
        </is>
      </c>
      <c r="H722" t="inlineStr">
        <is>
          <t>NULL</t>
        </is>
      </c>
      <c r="I722" t="inlineStr">
        <is>
          <t>YES!PK__info_nva__3213E83F38F69D92</t>
        </is>
      </c>
      <c r="J722" t="inlineStr">
        <is>
          <t>YES! 主键相关索引</t>
        </is>
      </c>
      <c r="K722" t="inlineStr">
        <is>
          <t xml:space="preserve"> NO!  	 id列源备映射错误，源端为int None位	期望更改为text	实际备端为int None位</t>
        </is>
      </c>
      <c r="EQ722" t="inlineStr">
        <is>
          <t>40行 16列，源：nan 备：</t>
        </is>
      </c>
      <c r="FD722" t="inlineStr">
        <is>
          <t>40行 16列，源：nan 备：</t>
        </is>
      </c>
    </row>
    <row r="723">
      <c r="B723" t="inlineStr">
        <is>
          <t>NULL</t>
        </is>
      </c>
      <c r="C723" t="inlineStr">
        <is>
          <t>NULL</t>
        </is>
      </c>
      <c r="D723" t="inlineStr">
        <is>
          <t>NULL</t>
        </is>
      </c>
      <c r="E723" t="inlineStr">
        <is>
          <t>NULL</t>
        </is>
      </c>
      <c r="F723" t="inlineStr">
        <is>
          <t>NULL</t>
        </is>
      </c>
      <c r="G723" t="inlineStr">
        <is>
          <t>NULL</t>
        </is>
      </c>
      <c r="H723" t="inlineStr">
        <is>
          <t>NULL</t>
        </is>
      </c>
      <c r="I723" t="inlineStr">
        <is>
          <t>NULL</t>
        </is>
      </c>
      <c r="J723" t="inlineStr">
        <is>
          <t>NULL</t>
        </is>
      </c>
      <c r="K723" t="inlineStr">
        <is>
          <t xml:space="preserve"> NO!  	 c_nvarchar列源备映射错误，源端为nvarchar 2位	期望更改为text	实际备端为nvarchar 2位</t>
        </is>
      </c>
      <c r="EQ723" t="inlineStr">
        <is>
          <t>40行 17列，源：None 备：</t>
        </is>
      </c>
      <c r="FD723" t="inlineStr">
        <is>
          <t>40行 17列，源：None 备：</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 xml:space="preserve"> NO!  	 c_nvarchar20列源备映射错误，源端为nvarchar 40位	期望更改为text	实际备端为nvarchar 40位</t>
        </is>
      </c>
      <c r="EQ724" t="inlineStr">
        <is>
          <t>40行 18列，源：None 备：</t>
        </is>
      </c>
      <c r="FD724" t="inlineStr">
        <is>
          <t>40行 18列，源：None 备：</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 xml:space="preserve"> NO!  	 c_nvarchar4000列源备映射错误，源端为nvarchar 8000位	期望更改为text	实际备端为nvarchar 8000位</t>
        </is>
      </c>
      <c r="EQ725" t="inlineStr">
        <is>
          <t>40行 19列，源：None 备：</t>
        </is>
      </c>
      <c r="FD725" t="inlineStr">
        <is>
          <t>40行 19列，源：None 备：</t>
        </is>
      </c>
    </row>
    <row r="726">
      <c r="A726" t="inlineStr">
        <is>
          <t>info_date_dml_batch2_pk_irp2</t>
        </is>
      </c>
      <c r="K726" t="inlineStr">
        <is>
          <t>[0;34m info_date_dml_batch2_pk_irp2 [0m源备字段数相同，源端字段：2 	备端字段2</t>
        </is>
      </c>
      <c r="W726" s="16">
        <f>HYPERLINK("#2026041723hbase1!CU2","NO 源备存在差异，共50个")</f>
        <v/>
      </c>
      <c r="X726">
        <f>A726</f>
        <v/>
      </c>
      <c r="EQ726" t="inlineStr">
        <is>
          <t>41行 0列，源：102 备：164</t>
        </is>
      </c>
      <c r="FD726" t="inlineStr">
        <is>
          <t>41行 0列，源：102 备：209</t>
        </is>
      </c>
    </row>
    <row r="727">
      <c r="B727" t="inlineStr">
        <is>
          <t>YES</t>
        </is>
      </c>
      <c r="C727" t="inlineStr">
        <is>
          <t>NULL</t>
        </is>
      </c>
      <c r="D727" t="inlineStr">
        <is>
          <t>NULL</t>
        </is>
      </c>
      <c r="E727" t="inlineStr">
        <is>
          <t>NULL</t>
        </is>
      </c>
      <c r="F727" t="inlineStr">
        <is>
          <t>NULL</t>
        </is>
      </c>
      <c r="G727" t="inlineStr">
        <is>
          <t>NULL</t>
        </is>
      </c>
      <c r="H727" t="inlineStr">
        <is>
          <t>NULL</t>
        </is>
      </c>
      <c r="I727" t="inlineStr">
        <is>
          <t>YES!PK__info_dat__3213E83FEA201868</t>
        </is>
      </c>
      <c r="J727" t="inlineStr">
        <is>
          <t>YES! 主键相关索引</t>
        </is>
      </c>
      <c r="K727" t="inlineStr">
        <is>
          <t xml:space="preserve"> NO!  	 id列源备映射错误，源端为int None位	期望更改为text	实际备端为int None位</t>
        </is>
      </c>
      <c r="EQ727" t="inlineStr">
        <is>
          <t>41行 1列，源：nan 备：</t>
        </is>
      </c>
      <c r="FD727" t="inlineStr">
        <is>
          <t>41行 1列，源：nan 备：</t>
        </is>
      </c>
    </row>
    <row r="728">
      <c r="B728" t="inlineStr">
        <is>
          <t>NULL</t>
        </is>
      </c>
      <c r="C728" t="inlineStr">
        <is>
          <t>NULL</t>
        </is>
      </c>
      <c r="D728" t="inlineStr">
        <is>
          <t>NULL</t>
        </is>
      </c>
      <c r="E728" t="inlineStr">
        <is>
          <t>NULL</t>
        </is>
      </c>
      <c r="F728" t="inlineStr">
        <is>
          <t>NULL</t>
        </is>
      </c>
      <c r="G728" t="inlineStr">
        <is>
          <t>NULL</t>
        </is>
      </c>
      <c r="H728" t="inlineStr">
        <is>
          <t>NULL</t>
        </is>
      </c>
      <c r="I728" t="inlineStr">
        <is>
          <t>NULL</t>
        </is>
      </c>
      <c r="J728" t="inlineStr">
        <is>
          <t>NULL</t>
        </is>
      </c>
      <c r="K728" t="inlineStr">
        <is>
          <t xml:space="preserve"> NO!  	 c_date列源备映射错误，源端为date None位	期望更改为text	实际备端为date None位</t>
        </is>
      </c>
      <c r="EQ728" t="inlineStr">
        <is>
          <t>41行 2列，源：nan 备：</t>
        </is>
      </c>
      <c r="FD728" t="inlineStr">
        <is>
          <t>41行 2列，源：nan 备：</t>
        </is>
      </c>
    </row>
    <row r="729">
      <c r="A729" t="inlineStr">
        <is>
          <t>info_binary_dml_batch1_pk_urp2</t>
        </is>
      </c>
      <c r="K729" t="inlineStr">
        <is>
          <t>[0;34m info_binary_dml_batch1_pk_urp2 [0m源备字段数相同，源端字段：4 	备端字段4</t>
        </is>
      </c>
      <c r="W729" s="16">
        <f>HYPERLINK("#2026041723hbase1!CV2","NO 源备存在差异，共39个")</f>
        <v/>
      </c>
      <c r="X729">
        <f>A729</f>
        <v/>
      </c>
      <c r="EQ729" t="inlineStr">
        <is>
          <t>41行 3列，源：nan 备：</t>
        </is>
      </c>
      <c r="FD729" t="inlineStr">
        <is>
          <t>41行 3列，源：nan 备：</t>
        </is>
      </c>
    </row>
    <row r="730">
      <c r="B730" t="inlineStr">
        <is>
          <t>YES</t>
        </is>
      </c>
      <c r="C730" t="inlineStr">
        <is>
          <t>NULL</t>
        </is>
      </c>
      <c r="D730" t="inlineStr">
        <is>
          <t>NULL</t>
        </is>
      </c>
      <c r="E730" t="inlineStr">
        <is>
          <t>NULL</t>
        </is>
      </c>
      <c r="F730" t="inlineStr">
        <is>
          <t>NULL</t>
        </is>
      </c>
      <c r="G730" t="inlineStr">
        <is>
          <t>NULL</t>
        </is>
      </c>
      <c r="H730" t="inlineStr">
        <is>
          <t>NULL</t>
        </is>
      </c>
      <c r="I730" t="inlineStr">
        <is>
          <t>YES!PK__info_bin__3213E83F3885918B</t>
        </is>
      </c>
      <c r="J730" t="inlineStr">
        <is>
          <t>YES! 主键相关索引</t>
        </is>
      </c>
      <c r="K730" t="inlineStr">
        <is>
          <t xml:space="preserve"> NO!  	 id列源备映射错误，源端为int None位	期望更改为text	实际备端为int None位</t>
        </is>
      </c>
      <c r="EQ730" t="inlineStr">
        <is>
          <t>41行 4列，源：nan 备：</t>
        </is>
      </c>
      <c r="FD730" t="inlineStr">
        <is>
          <t>41行 4列，源：nan 备：</t>
        </is>
      </c>
    </row>
    <row r="731">
      <c r="B731" t="inlineStr">
        <is>
          <t>NULL</t>
        </is>
      </c>
      <c r="C731" t="inlineStr">
        <is>
          <t>NULL</t>
        </is>
      </c>
      <c r="D731" t="inlineStr">
        <is>
          <t>NULL</t>
        </is>
      </c>
      <c r="E731" t="inlineStr">
        <is>
          <t>NULL</t>
        </is>
      </c>
      <c r="F731" t="inlineStr">
        <is>
          <t>NULL</t>
        </is>
      </c>
      <c r="G731" t="inlineStr">
        <is>
          <t>NULL</t>
        </is>
      </c>
      <c r="H731" t="inlineStr">
        <is>
          <t>NULL</t>
        </is>
      </c>
      <c r="I731" t="inlineStr">
        <is>
          <t>NULL</t>
        </is>
      </c>
      <c r="J731" t="inlineStr">
        <is>
          <t>NULL</t>
        </is>
      </c>
      <c r="K731" t="inlineStr">
        <is>
          <t xml:space="preserve"> NO!  	 c_binary列源备映射错误，源端为binary 1位	期望更改为text	实际备端为binary 1位</t>
        </is>
      </c>
      <c r="EQ731" t="inlineStr">
        <is>
          <t>41行 15列，源：nan 备：</t>
        </is>
      </c>
      <c r="FD731" t="inlineStr">
        <is>
          <t>41行 15列，源：nan 备：</t>
        </is>
      </c>
    </row>
    <row r="732">
      <c r="B732" t="inlineStr">
        <is>
          <t>NULL</t>
        </is>
      </c>
      <c r="C732" t="inlineStr">
        <is>
          <t>NULL</t>
        </is>
      </c>
      <c r="D732" t="inlineStr">
        <is>
          <t>NULL</t>
        </is>
      </c>
      <c r="E732" t="inlineStr">
        <is>
          <t>NULL</t>
        </is>
      </c>
      <c r="F732" t="inlineStr">
        <is>
          <t>NULL</t>
        </is>
      </c>
      <c r="G732" t="inlineStr">
        <is>
          <t>NULL</t>
        </is>
      </c>
      <c r="H732" t="inlineStr">
        <is>
          <t>NULL</t>
        </is>
      </c>
      <c r="I732" t="inlineStr">
        <is>
          <t>NULL</t>
        </is>
      </c>
      <c r="J732" t="inlineStr">
        <is>
          <t>NULL</t>
        </is>
      </c>
      <c r="K732" t="inlineStr">
        <is>
          <t xml:space="preserve"> NO!  	 c_binary_20列源备映射错误，源端为binary 20位	期望更改为text	实际备端为binary 20位</t>
        </is>
      </c>
      <c r="EQ732" t="inlineStr">
        <is>
          <t>41行 16列，源：nan 备：</t>
        </is>
      </c>
      <c r="FD732" t="inlineStr">
        <is>
          <t>41行 16列，源：nan 备：</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 xml:space="preserve"> NO!  	 c_binary_200列源备映射错误，源端为binary 200位	期望更改为text	实际备端为binary 200位</t>
        </is>
      </c>
      <c r="EQ733" t="inlineStr">
        <is>
          <t>41行 17列，源：None 备：</t>
        </is>
      </c>
      <c r="FD733" t="inlineStr">
        <is>
          <t>41行 17列，源：None 备：</t>
        </is>
      </c>
    </row>
    <row r="734">
      <c r="A734" t="inlineStr">
        <is>
          <t>info_time_dml_single_pk</t>
        </is>
      </c>
      <c r="K734" t="inlineStr">
        <is>
          <t>[0;34m info_time_dml_single_pk [0m源备字段数相同，源端字段：9 	备端字段9</t>
        </is>
      </c>
      <c r="W734" t="inlineStr">
        <is>
          <t>YES 源备无差异</t>
        </is>
      </c>
      <c r="X734">
        <f>A734</f>
        <v/>
      </c>
      <c r="EQ734" t="inlineStr">
        <is>
          <t>41行 18列，源：None 备：</t>
        </is>
      </c>
      <c r="FD734" t="inlineStr">
        <is>
          <t>41行 18列，源：None 备：</t>
        </is>
      </c>
    </row>
    <row r="735">
      <c r="B735" t="inlineStr">
        <is>
          <t>YES</t>
        </is>
      </c>
      <c r="C735" t="inlineStr">
        <is>
          <t>NULL</t>
        </is>
      </c>
      <c r="D735" t="inlineStr">
        <is>
          <t>NULL</t>
        </is>
      </c>
      <c r="E735" t="inlineStr">
        <is>
          <t>NULL</t>
        </is>
      </c>
      <c r="F735" t="inlineStr">
        <is>
          <t>NULL</t>
        </is>
      </c>
      <c r="G735" t="inlineStr">
        <is>
          <t>NULL</t>
        </is>
      </c>
      <c r="H735" t="inlineStr">
        <is>
          <t>NULL</t>
        </is>
      </c>
      <c r="I735" t="inlineStr">
        <is>
          <t>YES!PK__info_tim__3213E83F7E3C0DE7</t>
        </is>
      </c>
      <c r="J735" t="inlineStr">
        <is>
          <t>YES! 主键相关索引</t>
        </is>
      </c>
      <c r="K735" t="inlineStr">
        <is>
          <t xml:space="preserve"> NO!  	 id列源备映射错误，源端为int None位	期望更改为text	实际备端为int None位</t>
        </is>
      </c>
      <c r="EQ735" t="inlineStr">
        <is>
          <t>41行 19列，源：None 备：</t>
        </is>
      </c>
      <c r="FD735" t="inlineStr">
        <is>
          <t>41行 19列，源：None 备：</t>
        </is>
      </c>
    </row>
    <row r="736">
      <c r="B736" t="inlineStr">
        <is>
          <t>NULL</t>
        </is>
      </c>
      <c r="C736" t="inlineStr">
        <is>
          <t>NULL</t>
        </is>
      </c>
      <c r="D736" t="inlineStr">
        <is>
          <t>NULL</t>
        </is>
      </c>
      <c r="E736" t="inlineStr">
        <is>
          <t>NULL</t>
        </is>
      </c>
      <c r="F736" t="inlineStr">
        <is>
          <t>NULL</t>
        </is>
      </c>
      <c r="G736" t="inlineStr">
        <is>
          <t>NULL</t>
        </is>
      </c>
      <c r="H736" t="inlineStr">
        <is>
          <t>NULL</t>
        </is>
      </c>
      <c r="I736" t="inlineStr">
        <is>
          <t>NULL</t>
        </is>
      </c>
      <c r="J736" t="inlineStr">
        <is>
          <t>NULL</t>
        </is>
      </c>
      <c r="K736" t="inlineStr">
        <is>
          <t xml:space="preserve"> NO!  	 c_time0列源备映射错误，源端为time None位	期望更改为text	实际备端为time None位</t>
        </is>
      </c>
      <c r="EQ736" t="inlineStr">
        <is>
          <t>42行 0列，源：103 备：165</t>
        </is>
      </c>
      <c r="FD736" t="inlineStr">
        <is>
          <t>42行 0列，源：103 备：210</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 xml:space="preserve"> NO!  	 c_time1列源备映射错误，源端为time None位	期望更改为text	实际备端为time None位</t>
        </is>
      </c>
      <c r="EQ737" t="inlineStr">
        <is>
          <t>42行 1列，源：nan 备：</t>
        </is>
      </c>
      <c r="FD737" t="inlineStr">
        <is>
          <t>42行 1列，源：nan 备：</t>
        </is>
      </c>
    </row>
    <row r="738">
      <c r="B738" t="inlineStr">
        <is>
          <t>NULL</t>
        </is>
      </c>
      <c r="C738" t="inlineStr">
        <is>
          <t>NULL</t>
        </is>
      </c>
      <c r="D738" t="inlineStr">
        <is>
          <t>NULL</t>
        </is>
      </c>
      <c r="E738" t="inlineStr">
        <is>
          <t>NULL</t>
        </is>
      </c>
      <c r="F738" t="inlineStr">
        <is>
          <t>NULL</t>
        </is>
      </c>
      <c r="G738" t="inlineStr">
        <is>
          <t>NULL</t>
        </is>
      </c>
      <c r="H738" t="inlineStr">
        <is>
          <t>NULL</t>
        </is>
      </c>
      <c r="I738" t="inlineStr">
        <is>
          <t>NULL</t>
        </is>
      </c>
      <c r="J738" t="inlineStr">
        <is>
          <t>NULL</t>
        </is>
      </c>
      <c r="K738" t="inlineStr">
        <is>
          <t xml:space="preserve"> NO!  	 c_time2列源备映射错误，源端为time None位	期望更改为text	实际备端为time None位</t>
        </is>
      </c>
      <c r="EQ738" t="inlineStr">
        <is>
          <t>42行 2列，源：nan 备：</t>
        </is>
      </c>
      <c r="FD738" t="inlineStr">
        <is>
          <t>42行 2列，源：nan 备：</t>
        </is>
      </c>
    </row>
    <row r="739">
      <c r="B739" t="inlineStr">
        <is>
          <t>NULL</t>
        </is>
      </c>
      <c r="C739" t="inlineStr">
        <is>
          <t>NULL</t>
        </is>
      </c>
      <c r="D739" t="inlineStr">
        <is>
          <t>NULL</t>
        </is>
      </c>
      <c r="E739" t="inlineStr">
        <is>
          <t>NULL</t>
        </is>
      </c>
      <c r="F739" t="inlineStr">
        <is>
          <t>NULL</t>
        </is>
      </c>
      <c r="G739" t="inlineStr">
        <is>
          <t>NULL</t>
        </is>
      </c>
      <c r="H739" t="inlineStr">
        <is>
          <t>NULL</t>
        </is>
      </c>
      <c r="I739" t="inlineStr">
        <is>
          <t>NULL</t>
        </is>
      </c>
      <c r="J739" t="inlineStr">
        <is>
          <t>NULL</t>
        </is>
      </c>
      <c r="K739" t="inlineStr">
        <is>
          <t xml:space="preserve"> NO!  	 c_time3列源备映射错误，源端为time None位	期望更改为text	实际备端为time None位</t>
        </is>
      </c>
      <c r="EQ739" t="inlineStr">
        <is>
          <t>42行 3列，源：nan 备：</t>
        </is>
      </c>
      <c r="FD739" t="inlineStr">
        <is>
          <t>42行 3列，源：nan 备：</t>
        </is>
      </c>
    </row>
    <row r="740">
      <c r="B740" t="inlineStr">
        <is>
          <t>NULL</t>
        </is>
      </c>
      <c r="C740" t="inlineStr">
        <is>
          <t>NULL</t>
        </is>
      </c>
      <c r="D740" t="inlineStr">
        <is>
          <t>NULL</t>
        </is>
      </c>
      <c r="E740" t="inlineStr">
        <is>
          <t>NULL</t>
        </is>
      </c>
      <c r="F740" t="inlineStr">
        <is>
          <t>NULL</t>
        </is>
      </c>
      <c r="G740" t="inlineStr">
        <is>
          <t>NULL</t>
        </is>
      </c>
      <c r="H740" t="inlineStr">
        <is>
          <t>NULL</t>
        </is>
      </c>
      <c r="I740" t="inlineStr">
        <is>
          <t>NULL</t>
        </is>
      </c>
      <c r="J740" t="inlineStr">
        <is>
          <t>NULL</t>
        </is>
      </c>
      <c r="K740" t="inlineStr">
        <is>
          <t xml:space="preserve"> NO!  	 c_time4列源备映射错误，源端为time None位	期望更改为text	实际备端为time None位</t>
        </is>
      </c>
      <c r="EQ740" t="inlineStr">
        <is>
          <t>42行 4列，源：nan 备：</t>
        </is>
      </c>
      <c r="FD740" t="inlineStr">
        <is>
          <t>42行 4列，源：nan 备：</t>
        </is>
      </c>
    </row>
    <row r="741">
      <c r="B741" t="inlineStr">
        <is>
          <t>NULL</t>
        </is>
      </c>
      <c r="C741" t="inlineStr">
        <is>
          <t>NULL</t>
        </is>
      </c>
      <c r="D741" t="inlineStr">
        <is>
          <t>NULL</t>
        </is>
      </c>
      <c r="E741" t="inlineStr">
        <is>
          <t>NULL</t>
        </is>
      </c>
      <c r="F741" t="inlineStr">
        <is>
          <t>NULL</t>
        </is>
      </c>
      <c r="G741" t="inlineStr">
        <is>
          <t>NULL</t>
        </is>
      </c>
      <c r="H741" t="inlineStr">
        <is>
          <t>NULL</t>
        </is>
      </c>
      <c r="I741" t="inlineStr">
        <is>
          <t>NULL</t>
        </is>
      </c>
      <c r="J741" t="inlineStr">
        <is>
          <t>NULL</t>
        </is>
      </c>
      <c r="K741" t="inlineStr">
        <is>
          <t xml:space="preserve"> NO!  	 c_time5列源备映射错误，源端为time None位	期望更改为text	实际备端为time None位</t>
        </is>
      </c>
      <c r="EQ741" t="inlineStr">
        <is>
          <t>42行 5列，源：None 备：</t>
        </is>
      </c>
      <c r="FD741" t="inlineStr">
        <is>
          <t>42行 5列，源：None 备：</t>
        </is>
      </c>
    </row>
    <row r="742">
      <c r="B742" t="inlineStr">
        <is>
          <t>NULL</t>
        </is>
      </c>
      <c r="C742" t="inlineStr">
        <is>
          <t>NULL</t>
        </is>
      </c>
      <c r="D742" t="inlineStr">
        <is>
          <t>NULL</t>
        </is>
      </c>
      <c r="E742" t="inlineStr">
        <is>
          <t>NULL</t>
        </is>
      </c>
      <c r="F742" t="inlineStr">
        <is>
          <t>NULL</t>
        </is>
      </c>
      <c r="G742" t="inlineStr">
        <is>
          <t>NULL</t>
        </is>
      </c>
      <c r="H742" t="inlineStr">
        <is>
          <t>NULL</t>
        </is>
      </c>
      <c r="I742" t="inlineStr">
        <is>
          <t>NULL</t>
        </is>
      </c>
      <c r="J742" t="inlineStr">
        <is>
          <t>NULL</t>
        </is>
      </c>
      <c r="K742" t="inlineStr">
        <is>
          <t xml:space="preserve"> NO!  	 c_time6列源备映射错误，源端为time None位	期望更改为text	实际备端为time None位</t>
        </is>
      </c>
      <c r="EQ742" t="inlineStr">
        <is>
          <t>42行 6列，源：None 备：</t>
        </is>
      </c>
      <c r="FD742" t="inlineStr">
        <is>
          <t>42行 6列，源：None 备：</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 xml:space="preserve"> NO!  	 c_time列源备映射错误，源端为time None位	期望更改为text	实际备端为time None位</t>
        </is>
      </c>
      <c r="EQ743" t="inlineStr">
        <is>
          <t>42行 7列，源：None 备：</t>
        </is>
      </c>
      <c r="FD743" t="inlineStr">
        <is>
          <t>42行 7列，源：None 备：</t>
        </is>
      </c>
    </row>
    <row r="744">
      <c r="A744" t="inlineStr">
        <is>
          <t>info_int_dml_single_pk_irp</t>
        </is>
      </c>
      <c r="K744" t="inlineStr">
        <is>
          <t>[0;34m info_int_dml_single_pk_irp [0m源备字段数相同，源端字段：20 	备端字段20</t>
        </is>
      </c>
      <c r="W744" s="16">
        <f>HYPERLINK("#2026041723hbase1!CW2","NO 源备存在差异，共389个")</f>
        <v/>
      </c>
      <c r="X744">
        <f>A744</f>
        <v/>
      </c>
      <c r="EQ744" t="inlineStr">
        <is>
          <t>42行 8列，源：None 备：</t>
        </is>
      </c>
      <c r="FD744" t="inlineStr">
        <is>
          <t>42行 8列，源：None 备：</t>
        </is>
      </c>
    </row>
    <row r="745">
      <c r="B745" t="inlineStr">
        <is>
          <t>YES</t>
        </is>
      </c>
      <c r="C745" t="inlineStr">
        <is>
          <t>NULL</t>
        </is>
      </c>
      <c r="D745" t="inlineStr">
        <is>
          <t>NULL</t>
        </is>
      </c>
      <c r="E745" t="inlineStr">
        <is>
          <t>NULL</t>
        </is>
      </c>
      <c r="F745" t="inlineStr">
        <is>
          <t>NULL</t>
        </is>
      </c>
      <c r="G745" t="inlineStr">
        <is>
          <t>NULL</t>
        </is>
      </c>
      <c r="H745" t="inlineStr">
        <is>
          <t>NULL</t>
        </is>
      </c>
      <c r="I745" t="inlineStr">
        <is>
          <t>YES!PK__info_int__3213E83F8E3BC63E</t>
        </is>
      </c>
      <c r="J745" t="inlineStr">
        <is>
          <t>YES! 主键相关索引</t>
        </is>
      </c>
      <c r="K745" t="inlineStr">
        <is>
          <t xml:space="preserve"> NO!  	 id列源备映射错误，源端为int None位	期望更改为text	实际备端为int None位</t>
        </is>
      </c>
      <c r="EQ745" t="inlineStr">
        <is>
          <t>42行 9列，源：None 备：</t>
        </is>
      </c>
      <c r="FD745" t="inlineStr">
        <is>
          <t>42行 9列，源：None 备：</t>
        </is>
      </c>
    </row>
    <row r="746">
      <c r="B746" t="inlineStr">
        <is>
          <t>NULL</t>
        </is>
      </c>
      <c r="C746" t="inlineStr">
        <is>
          <t>NULL</t>
        </is>
      </c>
      <c r="D746" t="inlineStr">
        <is>
          <t>NULL</t>
        </is>
      </c>
      <c r="E746" t="inlineStr">
        <is>
          <t>NULL</t>
        </is>
      </c>
      <c r="F746" t="inlineStr">
        <is>
          <t>NULL</t>
        </is>
      </c>
      <c r="G746" t="inlineStr">
        <is>
          <t>NULL</t>
        </is>
      </c>
      <c r="H746" t="inlineStr">
        <is>
          <t>NULL</t>
        </is>
      </c>
      <c r="I746" t="inlineStr">
        <is>
          <t>NULL</t>
        </is>
      </c>
      <c r="J746" t="inlineStr">
        <is>
          <t>NULL</t>
        </is>
      </c>
      <c r="K746" t="inlineStr">
        <is>
          <t xml:space="preserve"> NO!  	 c_tinyint列源备映射错误，源端为tinyint None位	期望更改为text	实际备端为tinyint None位</t>
        </is>
      </c>
      <c r="EQ746" t="inlineStr">
        <is>
          <t>42行 10列，源：None 备：</t>
        </is>
      </c>
      <c r="FD746" t="inlineStr">
        <is>
          <t>42行 10列，源：None 备：</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 xml:space="preserve"> NO!  	 c_smallint列源备映射错误，源端为smallint None位	期望更改为text	实际备端为smallint None位</t>
        </is>
      </c>
      <c r="EQ747" t="inlineStr">
        <is>
          <t>42行 11列，源：None 备：</t>
        </is>
      </c>
      <c r="FD747" t="inlineStr">
        <is>
          <t>42行 11列，源：None 备：</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 xml:space="preserve"> NO!  	 c_int列源备映射错误，源端为int None位	期望更改为text	实际备端为int None位</t>
        </is>
      </c>
      <c r="EQ748" t="inlineStr">
        <is>
          <t>42行 12列，源：None 备：</t>
        </is>
      </c>
      <c r="FD748" t="inlineStr">
        <is>
          <t>42行 12列，源：None 备：</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 xml:space="preserve"> NO!  	 c_bigint列源备映射错误，源端为bigint None位	期望更改为text	实际备端为bigint None位</t>
        </is>
      </c>
      <c r="EQ749" t="inlineStr">
        <is>
          <t>42行 13列，源：None 备：</t>
        </is>
      </c>
      <c r="FD749" t="inlineStr">
        <is>
          <t>42行 13列，源：None 备：</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 xml:space="preserve"> NO!  	 c_decimal列源备映射错误，源端为decimal None位	期望更改为text	实际备端为decimal None位</t>
        </is>
      </c>
      <c r="EQ750" t="inlineStr">
        <is>
          <t>42行 14列，源：None 备：</t>
        </is>
      </c>
      <c r="FD750" t="inlineStr">
        <is>
          <t>42行 14列，源：None 备：</t>
        </is>
      </c>
    </row>
    <row r="751">
      <c r="B751" t="inlineStr">
        <is>
          <t>NULL</t>
        </is>
      </c>
      <c r="C751" t="inlineStr">
        <is>
          <t>NULL</t>
        </is>
      </c>
      <c r="D751" t="inlineStr">
        <is>
          <t>NULL</t>
        </is>
      </c>
      <c r="E751" t="inlineStr">
        <is>
          <t>NULL</t>
        </is>
      </c>
      <c r="F751" t="inlineStr">
        <is>
          <t>NULL</t>
        </is>
      </c>
      <c r="G751" t="inlineStr">
        <is>
          <t>NULL</t>
        </is>
      </c>
      <c r="H751" t="inlineStr">
        <is>
          <t>NULL</t>
        </is>
      </c>
      <c r="I751" t="inlineStr">
        <is>
          <t>NULL</t>
        </is>
      </c>
      <c r="J751" t="inlineStr">
        <is>
          <t>NULL</t>
        </is>
      </c>
      <c r="K751" t="inlineStr">
        <is>
          <t xml:space="preserve"> NO!  	 c_decimal38列源备映射错误，源端为decimal None位	期望更改为text	实际备端为decimal None位</t>
        </is>
      </c>
      <c r="EQ751" t="inlineStr">
        <is>
          <t>42行 15列，源：nan 备：</t>
        </is>
      </c>
      <c r="FD751" t="inlineStr">
        <is>
          <t>42行 15列，源：nan 备：</t>
        </is>
      </c>
    </row>
    <row r="752">
      <c r="B752" t="inlineStr">
        <is>
          <t>NULL</t>
        </is>
      </c>
      <c r="C752" t="inlineStr">
        <is>
          <t>NULL</t>
        </is>
      </c>
      <c r="D752" t="inlineStr">
        <is>
          <t>NULL</t>
        </is>
      </c>
      <c r="E752" t="inlineStr">
        <is>
          <t>NULL</t>
        </is>
      </c>
      <c r="F752" t="inlineStr">
        <is>
          <t>NULL</t>
        </is>
      </c>
      <c r="G752" t="inlineStr">
        <is>
          <t>NULL</t>
        </is>
      </c>
      <c r="H752" t="inlineStr">
        <is>
          <t>NULL</t>
        </is>
      </c>
      <c r="I752" t="inlineStr">
        <is>
          <t>NULL</t>
        </is>
      </c>
      <c r="J752" t="inlineStr">
        <is>
          <t>NULL</t>
        </is>
      </c>
      <c r="K752" t="inlineStr">
        <is>
          <t xml:space="preserve"> NO!  	 c_decimal38_38列源备映射错误，源端为decimal None位	期望更改为text	实际备端为decimal None位</t>
        </is>
      </c>
      <c r="EQ752" t="inlineStr">
        <is>
          <t>42行 16列，源：nan 备：</t>
        </is>
      </c>
      <c r="FD752" t="inlineStr">
        <is>
          <t>42行 16列，源：nan 备：</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 xml:space="preserve"> NO!  	 c_decimal38_10列源备映射错误，源端为decimal None位	期望更改为text	实际备端为decimal None位</t>
        </is>
      </c>
      <c r="EQ753" t="inlineStr">
        <is>
          <t>42行 17列，源：None 备：</t>
        </is>
      </c>
      <c r="FD753" t="inlineStr">
        <is>
          <t>42行 17列，源：None 备：</t>
        </is>
      </c>
    </row>
    <row r="754">
      <c r="B754" t="inlineStr">
        <is>
          <t>NULL</t>
        </is>
      </c>
      <c r="C754" t="inlineStr">
        <is>
          <t>NULL</t>
        </is>
      </c>
      <c r="D754" t="inlineStr">
        <is>
          <t>NULL</t>
        </is>
      </c>
      <c r="E754" t="inlineStr">
        <is>
          <t>NULL</t>
        </is>
      </c>
      <c r="F754" t="inlineStr">
        <is>
          <t>NULL</t>
        </is>
      </c>
      <c r="G754" t="inlineStr">
        <is>
          <t>NULL</t>
        </is>
      </c>
      <c r="H754" t="inlineStr">
        <is>
          <t>NULL</t>
        </is>
      </c>
      <c r="I754" t="inlineStr">
        <is>
          <t>NULL</t>
        </is>
      </c>
      <c r="J754" t="inlineStr">
        <is>
          <t>NULL</t>
        </is>
      </c>
      <c r="K754" t="inlineStr">
        <is>
          <t xml:space="preserve"> NO!  	 c_decimal19_4列源备映射错误，源端为decimal None位	期望更改为text	实际备端为decimal None位</t>
        </is>
      </c>
      <c r="EQ754" t="inlineStr">
        <is>
          <t>42行 18列，源：None 备：</t>
        </is>
      </c>
      <c r="FD754" t="inlineStr">
        <is>
          <t>42行 18列，源：None 备：</t>
        </is>
      </c>
    </row>
    <row r="755">
      <c r="B755" t="inlineStr">
        <is>
          <t>NULL</t>
        </is>
      </c>
      <c r="C755" t="inlineStr">
        <is>
          <t>NULL</t>
        </is>
      </c>
      <c r="D755" t="inlineStr">
        <is>
          <t>NULL</t>
        </is>
      </c>
      <c r="E755" t="inlineStr">
        <is>
          <t>NULL</t>
        </is>
      </c>
      <c r="F755" t="inlineStr">
        <is>
          <t>NULL</t>
        </is>
      </c>
      <c r="G755" t="inlineStr">
        <is>
          <t>NULL</t>
        </is>
      </c>
      <c r="H755" t="inlineStr">
        <is>
          <t>NULL</t>
        </is>
      </c>
      <c r="I755" t="inlineStr">
        <is>
          <t>NULL</t>
        </is>
      </c>
      <c r="J755" t="inlineStr">
        <is>
          <t>NULL</t>
        </is>
      </c>
      <c r="K755" t="inlineStr">
        <is>
          <t xml:space="preserve"> NO!  	 c_numeric列源备映射错误，源端为numeric None位	期望更改为text	实际备端为numeric None位</t>
        </is>
      </c>
      <c r="EQ755" t="inlineStr">
        <is>
          <t>42行 19列，源：None 备：</t>
        </is>
      </c>
      <c r="FD755" t="inlineStr">
        <is>
          <t>42行 19列，源：None 备：</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 xml:space="preserve"> NO!  	 c_numeric38列源备映射错误，源端为numeric None位	期望更改为text	实际备端为numeric None位</t>
        </is>
      </c>
      <c r="EQ756" t="inlineStr">
        <is>
          <t>43行 0列，源：104 备：166</t>
        </is>
      </c>
      <c r="FD756" t="inlineStr">
        <is>
          <t>43行 0列，源：104 备：211</t>
        </is>
      </c>
    </row>
    <row r="757">
      <c r="B757" t="inlineStr">
        <is>
          <t>NULL</t>
        </is>
      </c>
      <c r="C757" t="inlineStr">
        <is>
          <t>NULL</t>
        </is>
      </c>
      <c r="D757" t="inlineStr">
        <is>
          <t>NULL</t>
        </is>
      </c>
      <c r="E757" t="inlineStr">
        <is>
          <t>NULL</t>
        </is>
      </c>
      <c r="F757" t="inlineStr">
        <is>
          <t>NULL</t>
        </is>
      </c>
      <c r="G757" t="inlineStr">
        <is>
          <t>NULL</t>
        </is>
      </c>
      <c r="H757" t="inlineStr">
        <is>
          <t>NULL</t>
        </is>
      </c>
      <c r="I757" t="inlineStr">
        <is>
          <t>NULL</t>
        </is>
      </c>
      <c r="J757" t="inlineStr">
        <is>
          <t>NULL</t>
        </is>
      </c>
      <c r="K757" t="inlineStr">
        <is>
          <t xml:space="preserve"> NO!  	 c_numeric38_38列源备映射错误，源端为numeric None位	期望更改为text	实际备端为numeric None位</t>
        </is>
      </c>
      <c r="EQ757" t="inlineStr">
        <is>
          <t>43行 1列，源：nan 备：</t>
        </is>
      </c>
      <c r="FD757" t="inlineStr">
        <is>
          <t>43行 1列，源：nan 备：</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 xml:space="preserve"> NO!  	 c_numeric38_10列源备映射错误，源端为numeric None位	期望更改为text	实际备端为numeric None位</t>
        </is>
      </c>
      <c r="EQ758" t="inlineStr">
        <is>
          <t>43行 2列，源：nan 备：</t>
        </is>
      </c>
      <c r="FD758" t="inlineStr">
        <is>
          <t>43行 2列，源：nan 备：</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 xml:space="preserve"> NO!  	 c_numeric18_2列源备映射错误，源端为numeric None位	期望更改为text	实际备端为numeric None位</t>
        </is>
      </c>
      <c r="EQ759" t="inlineStr">
        <is>
          <t>43行 3列，源：nan 备：</t>
        </is>
      </c>
      <c r="FD759" t="inlineStr">
        <is>
          <t>43行 3列，源：nan 备：</t>
        </is>
      </c>
    </row>
    <row r="760">
      <c r="B760" t="inlineStr">
        <is>
          <t>NULL</t>
        </is>
      </c>
      <c r="C760" t="inlineStr">
        <is>
          <t>NULL</t>
        </is>
      </c>
      <c r="D760" t="inlineStr">
        <is>
          <t>NULL</t>
        </is>
      </c>
      <c r="E760" t="inlineStr">
        <is>
          <t>NULL</t>
        </is>
      </c>
      <c r="F760" t="inlineStr">
        <is>
          <t>NULL</t>
        </is>
      </c>
      <c r="G760" t="inlineStr">
        <is>
          <t>NULL</t>
        </is>
      </c>
      <c r="H760" t="inlineStr">
        <is>
          <t>NULL</t>
        </is>
      </c>
      <c r="I760" t="inlineStr">
        <is>
          <t>NULL</t>
        </is>
      </c>
      <c r="J760" t="inlineStr">
        <is>
          <t>NULL</t>
        </is>
      </c>
      <c r="K760" t="inlineStr">
        <is>
          <t xml:space="preserve"> NO!  	 c_float列源备映射错误，源端为float None位	期望更改为text	实际备端为float None位</t>
        </is>
      </c>
      <c r="EQ760" t="inlineStr">
        <is>
          <t>43行 4列，源：nan 备：</t>
        </is>
      </c>
      <c r="FD760" t="inlineStr">
        <is>
          <t>43行 4列，源：nan 备：</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 xml:space="preserve"> NO!  	 c_real列源备映射错误，源端为real None位	期望更改为text	实际备端为real None位</t>
        </is>
      </c>
      <c r="EQ761" t="inlineStr">
        <is>
          <t>43行 15列，源：nan 备：</t>
        </is>
      </c>
      <c r="FD761" t="inlineStr">
        <is>
          <t>43行 15列，源：nan 备：</t>
        </is>
      </c>
    </row>
    <row r="762">
      <c r="B762" t="inlineStr">
        <is>
          <t>NULL</t>
        </is>
      </c>
      <c r="C762" t="inlineStr">
        <is>
          <t>NULL</t>
        </is>
      </c>
      <c r="D762" t="inlineStr">
        <is>
          <t>NULL</t>
        </is>
      </c>
      <c r="E762" t="inlineStr">
        <is>
          <t>NULL</t>
        </is>
      </c>
      <c r="F762" t="inlineStr">
        <is>
          <t>NULL</t>
        </is>
      </c>
      <c r="G762" t="inlineStr">
        <is>
          <t>NULL</t>
        </is>
      </c>
      <c r="H762" t="inlineStr">
        <is>
          <t>NULL</t>
        </is>
      </c>
      <c r="I762" t="inlineStr">
        <is>
          <t>NULL</t>
        </is>
      </c>
      <c r="J762" t="inlineStr">
        <is>
          <t>NULL</t>
        </is>
      </c>
      <c r="K762" t="inlineStr">
        <is>
          <t xml:space="preserve"> NO!  	 c_money列源备映射错误，源端为money None位	期望更改为text	实际备端为money None位</t>
        </is>
      </c>
      <c r="EQ762" t="inlineStr">
        <is>
          <t>43行 16列，源：nan 备：</t>
        </is>
      </c>
      <c r="FD762" t="inlineStr">
        <is>
          <t>43行 16列，源：nan 备：</t>
        </is>
      </c>
    </row>
    <row r="763">
      <c r="B763" t="inlineStr">
        <is>
          <t>NULL</t>
        </is>
      </c>
      <c r="C763" t="inlineStr">
        <is>
          <t>NULL</t>
        </is>
      </c>
      <c r="D763" t="inlineStr">
        <is>
          <t>NULL</t>
        </is>
      </c>
      <c r="E763" t="inlineStr">
        <is>
          <t>NULL</t>
        </is>
      </c>
      <c r="F763" t="inlineStr">
        <is>
          <t>NULL</t>
        </is>
      </c>
      <c r="G763" t="inlineStr">
        <is>
          <t>NULL</t>
        </is>
      </c>
      <c r="H763" t="inlineStr">
        <is>
          <t>NULL</t>
        </is>
      </c>
      <c r="I763" t="inlineStr">
        <is>
          <t>NULL</t>
        </is>
      </c>
      <c r="J763" t="inlineStr">
        <is>
          <t>NULL</t>
        </is>
      </c>
      <c r="K763" t="inlineStr">
        <is>
          <t xml:space="preserve"> NO!  	 c_smallmoney列源备映射错误，源端为smallmoney None位	期望更改为text	实际备端为smallmoney None位</t>
        </is>
      </c>
      <c r="EQ763" t="inlineStr">
        <is>
          <t>43行 17列，源：None 备：</t>
        </is>
      </c>
      <c r="FD763" t="inlineStr">
        <is>
          <t>43行 17列，源：None 备：</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 xml:space="preserve"> NO!  	 c_bit列源备映射错误，源端为bit None位	期望更改为text	实际备端为bit None位</t>
        </is>
      </c>
      <c r="EQ764" t="inlineStr">
        <is>
          <t>43行 18列，源：None 备：</t>
        </is>
      </c>
      <c r="FD764" t="inlineStr">
        <is>
          <t>43行 18列，源：None 备：</t>
        </is>
      </c>
    </row>
    <row r="765">
      <c r="A765" t="inlineStr">
        <is>
          <t>info_sdt_dml_single_pk_irp</t>
        </is>
      </c>
      <c r="K765" t="inlineStr">
        <is>
          <t>[0;34m info_sdt_dml_single_pk_irp [0m源备字段数相同，源端字段：2 	备端字段2</t>
        </is>
      </c>
      <c r="W765" s="16">
        <f>HYPERLINK("#2026041723hbase1!CX2","NO 源备存在差异，共26个")</f>
        <v/>
      </c>
      <c r="X765">
        <f>A765</f>
        <v/>
      </c>
      <c r="EQ765" t="inlineStr">
        <is>
          <t>43行 19列，源：None 备：</t>
        </is>
      </c>
      <c r="FD765" t="inlineStr">
        <is>
          <t>43行 19列，源：None 备：</t>
        </is>
      </c>
    </row>
    <row r="766">
      <c r="B766" t="inlineStr">
        <is>
          <t>YES</t>
        </is>
      </c>
      <c r="C766" t="inlineStr">
        <is>
          <t>NULL</t>
        </is>
      </c>
      <c r="D766" t="inlineStr">
        <is>
          <t>NULL</t>
        </is>
      </c>
      <c r="E766" t="inlineStr">
        <is>
          <t>NULL</t>
        </is>
      </c>
      <c r="F766" t="inlineStr">
        <is>
          <t>NULL</t>
        </is>
      </c>
      <c r="G766" t="inlineStr">
        <is>
          <t>NULL</t>
        </is>
      </c>
      <c r="H766" t="inlineStr">
        <is>
          <t>NULL</t>
        </is>
      </c>
      <c r="I766" t="inlineStr">
        <is>
          <t>YES!PK__info_sdt__3213E83F1AFDD18F</t>
        </is>
      </c>
      <c r="J766" t="inlineStr">
        <is>
          <t>YES! 主键相关索引</t>
        </is>
      </c>
      <c r="K766" t="inlineStr">
        <is>
          <t xml:space="preserve"> NO!  	 id列源备映射错误，源端为int None位	期望更改为text	实际备端为int None位</t>
        </is>
      </c>
      <c r="EQ766" t="inlineStr">
        <is>
          <t>44行 0列，源：105 备：167</t>
        </is>
      </c>
      <c r="FD766" t="inlineStr">
        <is>
          <t>44行 0列，源：105 备：212</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 xml:space="preserve"> NO!  	 c_sdt列源备映射错误，源端为smalldatetime None位	期望更改为text	实际备端为smalldatetime None位</t>
        </is>
      </c>
      <c r="EQ767" t="inlineStr">
        <is>
          <t>44行 1列，源：nan 备：</t>
        </is>
      </c>
      <c r="FD767" t="inlineStr">
        <is>
          <t>44行 1列，源：nan 备：</t>
        </is>
      </c>
    </row>
    <row r="768">
      <c r="A768" t="inlineStr">
        <is>
          <t>info_varcharmax_dml_batch1_pk_urp1</t>
        </is>
      </c>
      <c r="K768" t="inlineStr">
        <is>
          <t>[0;34m info_varcharmax_dml_batch1_pk_urp1 [0m源备字段数相同，源端字段：3 	备端字段3</t>
        </is>
      </c>
      <c r="W768" t="inlineStr">
        <is>
          <t>YES 源备无差异</t>
        </is>
      </c>
      <c r="X768">
        <f>A768</f>
        <v/>
      </c>
      <c r="EQ768" t="inlineStr">
        <is>
          <t>44行 2列，源：nan 备：</t>
        </is>
      </c>
      <c r="FD768" t="inlineStr">
        <is>
          <t>44行 2列，源：nan 备：</t>
        </is>
      </c>
    </row>
    <row r="769">
      <c r="B769" t="inlineStr">
        <is>
          <t>YES</t>
        </is>
      </c>
      <c r="C769" t="inlineStr">
        <is>
          <t>NULL</t>
        </is>
      </c>
      <c r="D769" t="inlineStr">
        <is>
          <t>NULL</t>
        </is>
      </c>
      <c r="E769" t="inlineStr">
        <is>
          <t>NULL</t>
        </is>
      </c>
      <c r="F769" t="inlineStr">
        <is>
          <t>NULL</t>
        </is>
      </c>
      <c r="G769" t="inlineStr">
        <is>
          <t>NULL</t>
        </is>
      </c>
      <c r="H769" t="inlineStr">
        <is>
          <t>NULL</t>
        </is>
      </c>
      <c r="I769" t="inlineStr">
        <is>
          <t>YES!PK__info_var__3213E83FACC0F1BF</t>
        </is>
      </c>
      <c r="J769" t="inlineStr">
        <is>
          <t>YES! 主键相关索引</t>
        </is>
      </c>
      <c r="K769" t="inlineStr">
        <is>
          <t xml:space="preserve"> NO!  	 id列源备映射错误，源端为int None位	期望更改为text	实际备端为int None位</t>
        </is>
      </c>
      <c r="EQ769" t="inlineStr">
        <is>
          <t>44行 3列，源：nan 备：</t>
        </is>
      </c>
      <c r="FD769" t="inlineStr">
        <is>
          <t>44行 3列，源：nan 备：</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 xml:space="preserve"> NO!  	 c_varchar_max列源备映射错误，源端为varchar -1位	期望更改为text	实际备端为varchar -1位</t>
        </is>
      </c>
      <c r="EQ770" t="inlineStr">
        <is>
          <t>44行 4列，源：nan 备：</t>
        </is>
      </c>
      <c r="FD770" t="inlineStr">
        <is>
          <t>44行 4列，源：nan 备：</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 xml:space="preserve"> NO!  	 c_nvarchar_max列源备映射错误，源端为nvarchar -1位	期望更改为text	实际备端为nvarchar -1位</t>
        </is>
      </c>
      <c r="EQ771" t="inlineStr">
        <is>
          <t>44行 5列，源：None 备：</t>
        </is>
      </c>
      <c r="FD771" t="inlineStr">
        <is>
          <t>44行 5列，源：None 备：</t>
        </is>
      </c>
    </row>
    <row r="772">
      <c r="K772" t="inlineStr">
        <is>
          <t>~ 空表</t>
        </is>
      </c>
      <c r="EQ772" t="inlineStr">
        <is>
          <t>44行 6列，源：None 备：</t>
        </is>
      </c>
      <c r="FD772" t="inlineStr">
        <is>
          <t>44行 6列，源：None 备：</t>
        </is>
      </c>
    </row>
    <row r="773">
      <c r="A773" t="inlineStr">
        <is>
          <t>info_nchar_dml_batch1_pk_drp1</t>
        </is>
      </c>
      <c r="K773" t="inlineStr">
        <is>
          <t>[0;34m info_nchar_dml_batch1_pk_drp1 [0m源备字段数相同，源端字段：4 	备端字段4</t>
        </is>
      </c>
      <c r="W773" t="inlineStr">
        <is>
          <t>YES 源备无差异</t>
        </is>
      </c>
      <c r="X773">
        <f>A773</f>
        <v/>
      </c>
      <c r="EQ773" t="inlineStr">
        <is>
          <t>44行 7列，源：None 备：</t>
        </is>
      </c>
      <c r="FD773" t="inlineStr">
        <is>
          <t>44行 7列，源：None 备：</t>
        </is>
      </c>
    </row>
    <row r="774">
      <c r="B774" t="inlineStr">
        <is>
          <t>YES</t>
        </is>
      </c>
      <c r="C774" t="inlineStr">
        <is>
          <t>NULL</t>
        </is>
      </c>
      <c r="D774" t="inlineStr">
        <is>
          <t>NULL</t>
        </is>
      </c>
      <c r="E774" t="inlineStr">
        <is>
          <t>NULL</t>
        </is>
      </c>
      <c r="F774" t="inlineStr">
        <is>
          <t>NULL</t>
        </is>
      </c>
      <c r="G774" t="inlineStr">
        <is>
          <t>NULL</t>
        </is>
      </c>
      <c r="H774" t="inlineStr">
        <is>
          <t>NULL</t>
        </is>
      </c>
      <c r="I774" t="inlineStr">
        <is>
          <t>YES!PK__info_nch__3213E83F857F4EF2</t>
        </is>
      </c>
      <c r="J774" t="inlineStr">
        <is>
          <t>YES! 主键相关索引</t>
        </is>
      </c>
      <c r="K774" t="inlineStr">
        <is>
          <t xml:space="preserve"> NO!  	 id列源备映射错误，源端为int None位	期望更改为text	实际备端为int None位</t>
        </is>
      </c>
      <c r="EQ774" t="inlineStr">
        <is>
          <t>44行 8列，源：None 备：</t>
        </is>
      </c>
      <c r="FD774" t="inlineStr">
        <is>
          <t>44行 8列，源：None 备：</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 xml:space="preserve"> NO!  	 c_nchar列源备映射错误，源端为nchar 2位	期望更改为text	实际备端为nchar 2位</t>
        </is>
      </c>
      <c r="EQ775" t="inlineStr">
        <is>
          <t>44行 9列，源：None 备：</t>
        </is>
      </c>
      <c r="FD775" t="inlineStr">
        <is>
          <t>44行 9列，源：None 备：</t>
        </is>
      </c>
    </row>
    <row r="776">
      <c r="B776" t="inlineStr">
        <is>
          <t>NULL</t>
        </is>
      </c>
      <c r="C776" t="inlineStr">
        <is>
          <t>NULL</t>
        </is>
      </c>
      <c r="D776" t="inlineStr">
        <is>
          <t>NULL</t>
        </is>
      </c>
      <c r="E776" t="inlineStr">
        <is>
          <t>NULL</t>
        </is>
      </c>
      <c r="F776" t="inlineStr">
        <is>
          <t>NULL</t>
        </is>
      </c>
      <c r="G776" t="inlineStr">
        <is>
          <t>NULL</t>
        </is>
      </c>
      <c r="H776" t="inlineStr">
        <is>
          <t>NULL</t>
        </is>
      </c>
      <c r="I776" t="inlineStr">
        <is>
          <t>NULL</t>
        </is>
      </c>
      <c r="J776" t="inlineStr">
        <is>
          <t>NULL</t>
        </is>
      </c>
      <c r="K776" t="inlineStr">
        <is>
          <t xml:space="preserve"> NO!  	 c_nchar20列源备映射错误，源端为nchar 40位	期望更改为text	实际备端为nchar 40位</t>
        </is>
      </c>
      <c r="EQ776" t="inlineStr">
        <is>
          <t>44行 10列，源：None 备：</t>
        </is>
      </c>
      <c r="FD776" t="inlineStr">
        <is>
          <t>44行 10列，源：None 备：</t>
        </is>
      </c>
    </row>
    <row r="777">
      <c r="B777" t="inlineStr">
        <is>
          <t>NULL</t>
        </is>
      </c>
      <c r="C777" t="inlineStr">
        <is>
          <t>NULL</t>
        </is>
      </c>
      <c r="D777" t="inlineStr">
        <is>
          <t>NULL</t>
        </is>
      </c>
      <c r="E777" t="inlineStr">
        <is>
          <t>NULL</t>
        </is>
      </c>
      <c r="F777" t="inlineStr">
        <is>
          <t>NULL</t>
        </is>
      </c>
      <c r="G777" t="inlineStr">
        <is>
          <t>NULL</t>
        </is>
      </c>
      <c r="H777" t="inlineStr">
        <is>
          <t>NULL</t>
        </is>
      </c>
      <c r="I777" t="inlineStr">
        <is>
          <t>NULL</t>
        </is>
      </c>
      <c r="J777" t="inlineStr">
        <is>
          <t>NULL</t>
        </is>
      </c>
      <c r="K777" t="inlineStr">
        <is>
          <t xml:space="preserve"> NO!  	 c_nchar3500列源备映射错误，源端为nchar 7000位	期望更改为text	实际备端为nchar 7000位</t>
        </is>
      </c>
      <c r="EQ777" t="inlineStr">
        <is>
          <t>44行 11列，源：None 备：</t>
        </is>
      </c>
      <c r="FD777" t="inlineStr">
        <is>
          <t>44行 11列，源：None 备：</t>
        </is>
      </c>
    </row>
    <row r="778">
      <c r="K778" t="inlineStr">
        <is>
          <t>~ 空表</t>
        </is>
      </c>
      <c r="EQ778" t="inlineStr">
        <is>
          <t>44行 12列，源：None 备：</t>
        </is>
      </c>
      <c r="FD778" t="inlineStr">
        <is>
          <t>44行 12列，源：None 备：</t>
        </is>
      </c>
    </row>
    <row r="779">
      <c r="A779" t="inlineStr">
        <is>
          <t>info_sdt_dml_single_pk_urp</t>
        </is>
      </c>
      <c r="K779" t="inlineStr">
        <is>
          <t>[0;34m info_sdt_dml_single_pk_urp [0m源备字段数相同，源端字段：2 	备端字段2</t>
        </is>
      </c>
      <c r="W779" t="inlineStr">
        <is>
          <t>YES 源备无差异</t>
        </is>
      </c>
      <c r="X779">
        <f>A779</f>
        <v/>
      </c>
      <c r="EQ779" t="inlineStr">
        <is>
          <t>44行 13列，源：None 备：</t>
        </is>
      </c>
      <c r="FD779" t="inlineStr">
        <is>
          <t>44行 13列，源：None 备：</t>
        </is>
      </c>
    </row>
    <row r="780">
      <c r="B780" t="inlineStr">
        <is>
          <t>YES</t>
        </is>
      </c>
      <c r="C780" t="inlineStr">
        <is>
          <t>NULL</t>
        </is>
      </c>
      <c r="D780" t="inlineStr">
        <is>
          <t>NULL</t>
        </is>
      </c>
      <c r="E780" t="inlineStr">
        <is>
          <t>NULL</t>
        </is>
      </c>
      <c r="F780" t="inlineStr">
        <is>
          <t>NULL</t>
        </is>
      </c>
      <c r="G780" t="inlineStr">
        <is>
          <t>NULL</t>
        </is>
      </c>
      <c r="H780" t="inlineStr">
        <is>
          <t>NULL</t>
        </is>
      </c>
      <c r="I780" t="inlineStr">
        <is>
          <t>YES!PK__info_sdt__3213E83F5F19C7BD</t>
        </is>
      </c>
      <c r="J780" t="inlineStr">
        <is>
          <t>YES! 主键相关索引</t>
        </is>
      </c>
      <c r="K780" t="inlineStr">
        <is>
          <t xml:space="preserve"> NO!  	 id列源备映射错误，源端为int None位	期望更改为text	实际备端为int None位</t>
        </is>
      </c>
      <c r="EQ780" t="inlineStr">
        <is>
          <t>44行 14列，源：None 备：</t>
        </is>
      </c>
      <c r="FD780" t="inlineStr">
        <is>
          <t>44行 14列，源：None 备：</t>
        </is>
      </c>
    </row>
    <row r="781">
      <c r="B781" t="inlineStr">
        <is>
          <t>NULL</t>
        </is>
      </c>
      <c r="C781" t="inlineStr">
        <is>
          <t>NULL</t>
        </is>
      </c>
      <c r="D781" t="inlineStr">
        <is>
          <t>NULL</t>
        </is>
      </c>
      <c r="E781" t="inlineStr">
        <is>
          <t>NULL</t>
        </is>
      </c>
      <c r="F781" t="inlineStr">
        <is>
          <t>NULL</t>
        </is>
      </c>
      <c r="G781" t="inlineStr">
        <is>
          <t>NULL</t>
        </is>
      </c>
      <c r="H781" t="inlineStr">
        <is>
          <t>NULL</t>
        </is>
      </c>
      <c r="I781" t="inlineStr">
        <is>
          <t>NULL</t>
        </is>
      </c>
      <c r="J781" t="inlineStr">
        <is>
          <t>NULL</t>
        </is>
      </c>
      <c r="K781" t="inlineStr">
        <is>
          <t xml:space="preserve"> NO!  	 c_sdt列源备映射错误，源端为smalldatetime None位	期望更改为text	实际备端为smalldatetime None位</t>
        </is>
      </c>
      <c r="EQ781" t="inlineStr">
        <is>
          <t>44行 15列，源：nan 备：</t>
        </is>
      </c>
      <c r="FD781" t="inlineStr">
        <is>
          <t>44行 15列，源：nan 备：</t>
        </is>
      </c>
    </row>
    <row r="782">
      <c r="A782" t="inlineStr">
        <is>
          <t>info_varcharmax_dml_batch1_pk_urp2</t>
        </is>
      </c>
      <c r="K782" t="inlineStr">
        <is>
          <t>[0;34m info_varcharmax_dml_batch1_pk_urp2 [0m源备字段数相同，源端字段：3 	备端字段3</t>
        </is>
      </c>
      <c r="W782" t="inlineStr">
        <is>
          <t>YES 源备无差异</t>
        </is>
      </c>
      <c r="X782">
        <f>A782</f>
        <v/>
      </c>
      <c r="EQ782" t="inlineStr">
        <is>
          <t>44行 16列，源：nan 备：</t>
        </is>
      </c>
      <c r="FD782" t="inlineStr">
        <is>
          <t>44行 16列，源：nan 备：</t>
        </is>
      </c>
    </row>
    <row r="783">
      <c r="B783" t="inlineStr">
        <is>
          <t>YES</t>
        </is>
      </c>
      <c r="C783" t="inlineStr">
        <is>
          <t>NULL</t>
        </is>
      </c>
      <c r="D783" t="inlineStr">
        <is>
          <t>NULL</t>
        </is>
      </c>
      <c r="E783" t="inlineStr">
        <is>
          <t>NULL</t>
        </is>
      </c>
      <c r="F783" t="inlineStr">
        <is>
          <t>NULL</t>
        </is>
      </c>
      <c r="G783" t="inlineStr">
        <is>
          <t>NULL</t>
        </is>
      </c>
      <c r="H783" t="inlineStr">
        <is>
          <t>NULL</t>
        </is>
      </c>
      <c r="I783" t="inlineStr">
        <is>
          <t>YES!PK__info_var__3213E83FE1B334A2</t>
        </is>
      </c>
      <c r="J783" t="inlineStr">
        <is>
          <t>YES! 主键相关索引</t>
        </is>
      </c>
      <c r="K783" t="inlineStr">
        <is>
          <t xml:space="preserve"> NO!  	 id列源备映射错误，源端为int None位	期望更改为text	实际备端为int None位</t>
        </is>
      </c>
      <c r="EQ783" t="inlineStr">
        <is>
          <t>44行 17列，源：None 备：</t>
        </is>
      </c>
      <c r="FD783" t="inlineStr">
        <is>
          <t>44行 17列，源：None 备：</t>
        </is>
      </c>
    </row>
    <row r="784">
      <c r="B784" t="inlineStr">
        <is>
          <t>NULL</t>
        </is>
      </c>
      <c r="C784" t="inlineStr">
        <is>
          <t>NULL</t>
        </is>
      </c>
      <c r="D784" t="inlineStr">
        <is>
          <t>NULL</t>
        </is>
      </c>
      <c r="E784" t="inlineStr">
        <is>
          <t>NULL</t>
        </is>
      </c>
      <c r="F784" t="inlineStr">
        <is>
          <t>NULL</t>
        </is>
      </c>
      <c r="G784" t="inlineStr">
        <is>
          <t>NULL</t>
        </is>
      </c>
      <c r="H784" t="inlineStr">
        <is>
          <t>NULL</t>
        </is>
      </c>
      <c r="I784" t="inlineStr">
        <is>
          <t>NULL</t>
        </is>
      </c>
      <c r="J784" t="inlineStr">
        <is>
          <t>NULL</t>
        </is>
      </c>
      <c r="K784" t="inlineStr">
        <is>
          <t xml:space="preserve"> NO!  	 c_varchar_max列源备映射错误，源端为varchar -1位	期望更改为text	实际备端为varchar -1位</t>
        </is>
      </c>
      <c r="EQ784" t="inlineStr">
        <is>
          <t>44行 18列，源：None 备：</t>
        </is>
      </c>
      <c r="FD784" t="inlineStr">
        <is>
          <t>44行 18列，源：None 备：</t>
        </is>
      </c>
    </row>
    <row r="785">
      <c r="B785" t="inlineStr">
        <is>
          <t>NULL</t>
        </is>
      </c>
      <c r="C785" t="inlineStr">
        <is>
          <t>NULL</t>
        </is>
      </c>
      <c r="D785" t="inlineStr">
        <is>
          <t>NULL</t>
        </is>
      </c>
      <c r="E785" t="inlineStr">
        <is>
          <t>NULL</t>
        </is>
      </c>
      <c r="F785" t="inlineStr">
        <is>
          <t>NULL</t>
        </is>
      </c>
      <c r="G785" t="inlineStr">
        <is>
          <t>NULL</t>
        </is>
      </c>
      <c r="H785" t="inlineStr">
        <is>
          <t>NULL</t>
        </is>
      </c>
      <c r="I785" t="inlineStr">
        <is>
          <t>NULL</t>
        </is>
      </c>
      <c r="J785" t="inlineStr">
        <is>
          <t>NULL</t>
        </is>
      </c>
      <c r="K785" t="inlineStr">
        <is>
          <t xml:space="preserve"> NO!  	 c_nvarchar_max列源备映射错误，源端为nvarchar -1位	期望更改为text	实际备端为nvarchar -1位</t>
        </is>
      </c>
      <c r="EQ785" t="inlineStr">
        <is>
          <t>44行 19列，源：None 备：</t>
        </is>
      </c>
      <c r="FD785" t="inlineStr">
        <is>
          <t>44行 19列，源：None 备：</t>
        </is>
      </c>
    </row>
    <row r="786">
      <c r="K786" t="inlineStr">
        <is>
          <t>~ 空表</t>
        </is>
      </c>
      <c r="EQ786" t="inlineStr">
        <is>
          <t>45行 0列，源：106 备：168</t>
        </is>
      </c>
      <c r="FD786" t="inlineStr">
        <is>
          <t>45行 0列，源：106 备：213</t>
        </is>
      </c>
    </row>
    <row r="787">
      <c r="A787" t="inlineStr">
        <is>
          <t>info_varcharmax_dml_single_pk_irp</t>
        </is>
      </c>
      <c r="K787" t="inlineStr">
        <is>
          <t>[0;34m info_varcharmax_dml_single_pk_irp [0m源备字段数相同，源端字段：3 	备端字段3</t>
        </is>
      </c>
      <c r="W787" s="16">
        <f>HYPERLINK("#2026041723hbase1!CY2","NO 源备存在差异，共2个")</f>
        <v/>
      </c>
      <c r="X787">
        <f>A787</f>
        <v/>
      </c>
      <c r="EQ787" t="inlineStr">
        <is>
          <t>45行 1列，源：nan 备：</t>
        </is>
      </c>
      <c r="FD787" t="inlineStr">
        <is>
          <t>45行 1列，源：nan 备：</t>
        </is>
      </c>
    </row>
    <row r="788">
      <c r="B788" t="inlineStr">
        <is>
          <t>YES</t>
        </is>
      </c>
      <c r="C788" t="inlineStr">
        <is>
          <t>NULL</t>
        </is>
      </c>
      <c r="D788" t="inlineStr">
        <is>
          <t>NULL</t>
        </is>
      </c>
      <c r="E788" t="inlineStr">
        <is>
          <t>NULL</t>
        </is>
      </c>
      <c r="F788" t="inlineStr">
        <is>
          <t>NULL</t>
        </is>
      </c>
      <c r="G788" t="inlineStr">
        <is>
          <t>NULL</t>
        </is>
      </c>
      <c r="H788" t="inlineStr">
        <is>
          <t>NULL</t>
        </is>
      </c>
      <c r="I788" t="inlineStr">
        <is>
          <t>YES!PK__info_var__3213E83FFCACF649</t>
        </is>
      </c>
      <c r="J788" t="inlineStr">
        <is>
          <t>YES! 主键相关索引</t>
        </is>
      </c>
      <c r="K788" t="inlineStr">
        <is>
          <t xml:space="preserve"> NO!  	 id列源备映射错误，源端为int None位	期望更改为text	实际备端为int None位</t>
        </is>
      </c>
      <c r="EQ788" t="inlineStr">
        <is>
          <t>45行 2列，源：nan 备：</t>
        </is>
      </c>
      <c r="FD788" t="inlineStr">
        <is>
          <t>45行 2列，源：nan 备：</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 xml:space="preserve"> NO!  	 c_varchar_max列源备映射错误，源端为varchar -1位	期望更改为text	实际备端为varchar -1位</t>
        </is>
      </c>
      <c r="EQ789" t="inlineStr">
        <is>
          <t>45行 3列，源：nan 备：</t>
        </is>
      </c>
      <c r="FD789" t="inlineStr">
        <is>
          <t>45行 3列，源：nan 备：</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 xml:space="preserve"> NO!  	 c_nvarchar_max列源备映射错误，源端为nvarchar -1位	期望更改为text	实际备端为nvarchar -1位</t>
        </is>
      </c>
      <c r="EQ790" t="inlineStr">
        <is>
          <t>45行 4列，源：nan 备：</t>
        </is>
      </c>
      <c r="FD790" t="inlineStr">
        <is>
          <t>45行 4列，源：nan 备：</t>
        </is>
      </c>
    </row>
    <row r="791">
      <c r="A791" t="inlineStr">
        <is>
          <t>info_sdt_dml_single_pk_drp</t>
        </is>
      </c>
      <c r="K791" t="inlineStr">
        <is>
          <t>[0;34m info_sdt_dml_single_pk_drp [0m源备字段数相同，源端字段：2 	备端字段2</t>
        </is>
      </c>
      <c r="W791" s="16">
        <f>HYPERLINK("#2026041723hbase1!CZ2","NO 源备存在差异，共12个")</f>
        <v/>
      </c>
      <c r="X791">
        <f>A791</f>
        <v/>
      </c>
      <c r="EQ791" t="inlineStr">
        <is>
          <t>45行 5列，源：None 备：</t>
        </is>
      </c>
      <c r="FD791" t="inlineStr">
        <is>
          <t>45行 5列，源：None 备：</t>
        </is>
      </c>
    </row>
    <row r="792">
      <c r="B792" t="inlineStr">
        <is>
          <t>YES</t>
        </is>
      </c>
      <c r="C792" t="inlineStr">
        <is>
          <t>NULL</t>
        </is>
      </c>
      <c r="D792" t="inlineStr">
        <is>
          <t>NULL</t>
        </is>
      </c>
      <c r="E792" t="inlineStr">
        <is>
          <t>NULL</t>
        </is>
      </c>
      <c r="F792" t="inlineStr">
        <is>
          <t>NULL</t>
        </is>
      </c>
      <c r="G792" t="inlineStr">
        <is>
          <t>NULL</t>
        </is>
      </c>
      <c r="H792" t="inlineStr">
        <is>
          <t>NULL</t>
        </is>
      </c>
      <c r="I792" t="inlineStr">
        <is>
          <t>YES!PK__info_sdt__3213E83FA9CA8008</t>
        </is>
      </c>
      <c r="J792" t="inlineStr">
        <is>
          <t>YES! 主键相关索引</t>
        </is>
      </c>
      <c r="K792" t="inlineStr">
        <is>
          <t xml:space="preserve"> NO!  	 id列源备映射错误，源端为int None位	期望更改为text	实际备端为int None位</t>
        </is>
      </c>
      <c r="EQ792" t="inlineStr">
        <is>
          <t>45行 6列，源：None 备：</t>
        </is>
      </c>
      <c r="FD792" t="inlineStr">
        <is>
          <t>45行 6列，源：None 备：</t>
        </is>
      </c>
    </row>
    <row r="793">
      <c r="B793" t="inlineStr">
        <is>
          <t>NULL</t>
        </is>
      </c>
      <c r="C793" t="inlineStr">
        <is>
          <t>NULL</t>
        </is>
      </c>
      <c r="D793" t="inlineStr">
        <is>
          <t>NULL</t>
        </is>
      </c>
      <c r="E793" t="inlineStr">
        <is>
          <t>NULL</t>
        </is>
      </c>
      <c r="F793" t="inlineStr">
        <is>
          <t>NULL</t>
        </is>
      </c>
      <c r="G793" t="inlineStr">
        <is>
          <t>NULL</t>
        </is>
      </c>
      <c r="H793" t="inlineStr">
        <is>
          <t>NULL</t>
        </is>
      </c>
      <c r="I793" t="inlineStr">
        <is>
          <t>NULL</t>
        </is>
      </c>
      <c r="J793" t="inlineStr">
        <is>
          <t>NULL</t>
        </is>
      </c>
      <c r="K793" t="inlineStr">
        <is>
          <t xml:space="preserve"> NO!  	 c_sdt列源备映射错误，源端为smalldatetime None位	期望更改为text	实际备端为smalldatetime None位</t>
        </is>
      </c>
      <c r="EQ793" t="inlineStr">
        <is>
          <t>45行 7列，源：None 备：</t>
        </is>
      </c>
      <c r="FD793" t="inlineStr">
        <is>
          <t>45行 7列，源：None 备：</t>
        </is>
      </c>
    </row>
    <row r="794">
      <c r="A794" t="inlineStr">
        <is>
          <t>info_char_dml_batch1_pk_drp2</t>
        </is>
      </c>
      <c r="K794" t="inlineStr">
        <is>
          <t>[0;34m info_char_dml_batch1_pk_drp2 [0m源备字段数相同，源端字段：4 	备端字段4</t>
        </is>
      </c>
      <c r="W794" s="16">
        <f>HYPERLINK("#2026041723hbase1!DA2","NO 源备存在差异，共4个")</f>
        <v/>
      </c>
      <c r="X794">
        <f>A794</f>
        <v/>
      </c>
      <c r="EQ794" t="inlineStr">
        <is>
          <t>45行 8列，源：None 备：</t>
        </is>
      </c>
      <c r="FD794" t="inlineStr">
        <is>
          <t>45行 8列，源：None 备：</t>
        </is>
      </c>
    </row>
    <row r="795">
      <c r="B795" t="inlineStr">
        <is>
          <t>YES</t>
        </is>
      </c>
      <c r="C795" t="inlineStr">
        <is>
          <t>NULL</t>
        </is>
      </c>
      <c r="D795" t="inlineStr">
        <is>
          <t>NULL</t>
        </is>
      </c>
      <c r="E795" t="inlineStr">
        <is>
          <t>NULL</t>
        </is>
      </c>
      <c r="F795" t="inlineStr">
        <is>
          <t>NULL</t>
        </is>
      </c>
      <c r="G795" t="inlineStr">
        <is>
          <t>NULL</t>
        </is>
      </c>
      <c r="H795" t="inlineStr">
        <is>
          <t>NULL</t>
        </is>
      </c>
      <c r="I795" t="inlineStr">
        <is>
          <t>YES!PK__info_cha__3213E83F191B3139</t>
        </is>
      </c>
      <c r="J795" t="inlineStr">
        <is>
          <t>YES! 主键相关索引</t>
        </is>
      </c>
      <c r="K795" t="inlineStr">
        <is>
          <t xml:space="preserve"> NO!  	 id列源备映射错误，源端为int None位	期望更改为text	实际备端为int None位</t>
        </is>
      </c>
      <c r="EQ795" t="inlineStr">
        <is>
          <t>45行 9列，源：None 备：</t>
        </is>
      </c>
      <c r="FD795" t="inlineStr">
        <is>
          <t>45行 9列，源：None 备：</t>
        </is>
      </c>
    </row>
    <row r="796">
      <c r="B796" t="inlineStr">
        <is>
          <t>NULL</t>
        </is>
      </c>
      <c r="C796" t="inlineStr">
        <is>
          <t>NULL</t>
        </is>
      </c>
      <c r="D796" t="inlineStr">
        <is>
          <t>NULL</t>
        </is>
      </c>
      <c r="E796" t="inlineStr">
        <is>
          <t>NULL</t>
        </is>
      </c>
      <c r="F796" t="inlineStr">
        <is>
          <t>NULL</t>
        </is>
      </c>
      <c r="G796" t="inlineStr">
        <is>
          <t>NULL</t>
        </is>
      </c>
      <c r="H796" t="inlineStr">
        <is>
          <t>NULL</t>
        </is>
      </c>
      <c r="I796" t="inlineStr">
        <is>
          <t>NULL</t>
        </is>
      </c>
      <c r="J796" t="inlineStr">
        <is>
          <t>NULL</t>
        </is>
      </c>
      <c r="K796" t="inlineStr">
        <is>
          <t xml:space="preserve"> NO!  	 c_char列源备映射错误，源端为char 1位	期望更改为text	实际备端为char 1位</t>
        </is>
      </c>
      <c r="EQ796" t="inlineStr">
        <is>
          <t>45行 10列，源：None 备：</t>
        </is>
      </c>
      <c r="FD796" t="inlineStr">
        <is>
          <t>45行 10列，源：None 备：</t>
        </is>
      </c>
    </row>
    <row r="797">
      <c r="B797" t="inlineStr">
        <is>
          <t>NULL</t>
        </is>
      </c>
      <c r="C797" t="inlineStr">
        <is>
          <t>NULL</t>
        </is>
      </c>
      <c r="D797" t="inlineStr">
        <is>
          <t>NULL</t>
        </is>
      </c>
      <c r="E797" t="inlineStr">
        <is>
          <t>NULL</t>
        </is>
      </c>
      <c r="F797" t="inlineStr">
        <is>
          <t>NULL</t>
        </is>
      </c>
      <c r="G797" t="inlineStr">
        <is>
          <t>NULL</t>
        </is>
      </c>
      <c r="H797" t="inlineStr">
        <is>
          <t>NULL</t>
        </is>
      </c>
      <c r="I797" t="inlineStr">
        <is>
          <t>NULL</t>
        </is>
      </c>
      <c r="J797" t="inlineStr">
        <is>
          <t>NULL</t>
        </is>
      </c>
      <c r="K797" t="inlineStr">
        <is>
          <t xml:space="preserve"> NO!  	 c_char20列源备映射错误，源端为char 20位	期望更改为text	实际备端为char 20位</t>
        </is>
      </c>
      <c r="EQ797" t="inlineStr">
        <is>
          <t>45行 11列，源：None 备：</t>
        </is>
      </c>
      <c r="FD797" t="inlineStr">
        <is>
          <t>45行 11列，源：None 备：</t>
        </is>
      </c>
    </row>
    <row r="798">
      <c r="B798" t="inlineStr">
        <is>
          <t>NULL</t>
        </is>
      </c>
      <c r="C798" t="inlineStr">
        <is>
          <t>NULL</t>
        </is>
      </c>
      <c r="D798" t="inlineStr">
        <is>
          <t>NULL</t>
        </is>
      </c>
      <c r="E798" t="inlineStr">
        <is>
          <t>NULL</t>
        </is>
      </c>
      <c r="F798" t="inlineStr">
        <is>
          <t>NULL</t>
        </is>
      </c>
      <c r="G798" t="inlineStr">
        <is>
          <t>NULL</t>
        </is>
      </c>
      <c r="H798" t="inlineStr">
        <is>
          <t>NULL</t>
        </is>
      </c>
      <c r="I798" t="inlineStr">
        <is>
          <t>NULL</t>
        </is>
      </c>
      <c r="J798" t="inlineStr">
        <is>
          <t>NULL</t>
        </is>
      </c>
      <c r="K798" t="inlineStr">
        <is>
          <t xml:space="preserve"> NO!  	 c_char7000列源备映射错误，源端为char 7000位	期望更改为text	实际备端为char 7000位</t>
        </is>
      </c>
      <c r="EQ798" t="inlineStr">
        <is>
          <t>45行 12列，源：None 备：</t>
        </is>
      </c>
      <c r="FD798" t="inlineStr">
        <is>
          <t>45行 12列，源：None 备：</t>
        </is>
      </c>
    </row>
    <row r="799">
      <c r="A799" t="inlineStr">
        <is>
          <t>info_sdt_dml_single_pk</t>
        </is>
      </c>
      <c r="K799" t="inlineStr">
        <is>
          <t>[0;34m info_sdt_dml_single_pk [0m源备字段数相同，源端字段：2 	备端字段2</t>
        </is>
      </c>
      <c r="W799" t="inlineStr">
        <is>
          <t>YES 源备无差异</t>
        </is>
      </c>
      <c r="X799">
        <f>A799</f>
        <v/>
      </c>
      <c r="EQ799" t="inlineStr">
        <is>
          <t>45行 13列，源：None 备：</t>
        </is>
      </c>
      <c r="FD799" t="inlineStr">
        <is>
          <t>45行 13列，源：None 备：</t>
        </is>
      </c>
    </row>
    <row r="800">
      <c r="B800" t="inlineStr">
        <is>
          <t>YES</t>
        </is>
      </c>
      <c r="C800" t="inlineStr">
        <is>
          <t>NULL</t>
        </is>
      </c>
      <c r="D800" t="inlineStr">
        <is>
          <t>NULL</t>
        </is>
      </c>
      <c r="E800" t="inlineStr">
        <is>
          <t>NULL</t>
        </is>
      </c>
      <c r="F800" t="inlineStr">
        <is>
          <t>NULL</t>
        </is>
      </c>
      <c r="G800" t="inlineStr">
        <is>
          <t>NULL</t>
        </is>
      </c>
      <c r="H800" t="inlineStr">
        <is>
          <t>NULL</t>
        </is>
      </c>
      <c r="I800" t="inlineStr">
        <is>
          <t>YES!PK__info_sdt__3213E83F863EA3DC</t>
        </is>
      </c>
      <c r="J800" t="inlineStr">
        <is>
          <t>YES! 主键相关索引</t>
        </is>
      </c>
      <c r="K800" t="inlineStr">
        <is>
          <t xml:space="preserve"> NO!  	 id列源备映射错误，源端为int None位	期望更改为text	实际备端为int None位</t>
        </is>
      </c>
      <c r="EQ800" t="inlineStr">
        <is>
          <t>45行 14列，源：None 备：</t>
        </is>
      </c>
      <c r="FD800" t="inlineStr">
        <is>
          <t>45行 14列，源：None 备：</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 xml:space="preserve"> NO!  	 c_sdt列源备映射错误，源端为smalldatetime None位	期望更改为text	实际备端为smalldatetime None位</t>
        </is>
      </c>
      <c r="EQ801" t="inlineStr">
        <is>
          <t>45行 15列，源：nan 备：</t>
        </is>
      </c>
      <c r="FD801" t="inlineStr">
        <is>
          <t>45行 15列，源：nan 备：</t>
        </is>
      </c>
    </row>
    <row r="802">
      <c r="A802" t="inlineStr">
        <is>
          <t>info_int_dml_single_pk_urp</t>
        </is>
      </c>
      <c r="K802" t="inlineStr">
        <is>
          <t>[0;34m info_int_dml_single_pk_urp [0m源备字段数相同，源端字段：20 	备端字段20</t>
        </is>
      </c>
      <c r="W802" s="16">
        <f>HYPERLINK("#2026041723hbase1!DB2","NO 源备存在差异，共40个")</f>
        <v/>
      </c>
      <c r="X802">
        <f>A802</f>
        <v/>
      </c>
      <c r="EQ802" t="inlineStr">
        <is>
          <t>45行 16列，源：nan 备：</t>
        </is>
      </c>
      <c r="FD802" t="inlineStr">
        <is>
          <t>45行 16列，源：nan 备：</t>
        </is>
      </c>
    </row>
    <row r="803">
      <c r="B803" t="inlineStr">
        <is>
          <t>YES</t>
        </is>
      </c>
      <c r="C803" t="inlineStr">
        <is>
          <t>NULL</t>
        </is>
      </c>
      <c r="D803" t="inlineStr">
        <is>
          <t>NULL</t>
        </is>
      </c>
      <c r="E803" t="inlineStr">
        <is>
          <t>NULL</t>
        </is>
      </c>
      <c r="F803" t="inlineStr">
        <is>
          <t>NULL</t>
        </is>
      </c>
      <c r="G803" t="inlineStr">
        <is>
          <t>NULL</t>
        </is>
      </c>
      <c r="H803" t="inlineStr">
        <is>
          <t>NULL</t>
        </is>
      </c>
      <c r="I803" t="inlineStr">
        <is>
          <t>YES!PK__info_int__3213E83F126475C2</t>
        </is>
      </c>
      <c r="J803" t="inlineStr">
        <is>
          <t>YES! 主键相关索引</t>
        </is>
      </c>
      <c r="K803" t="inlineStr">
        <is>
          <t xml:space="preserve"> NO!  	 id列源备映射错误，源端为int None位	期望更改为text	实际备端为int None位</t>
        </is>
      </c>
      <c r="EQ803" t="inlineStr">
        <is>
          <t>45行 17列，源：None 备：</t>
        </is>
      </c>
      <c r="FD803" t="inlineStr">
        <is>
          <t>45行 17列，源：None 备：</t>
        </is>
      </c>
    </row>
    <row r="804">
      <c r="B804" t="inlineStr">
        <is>
          <t>NULL</t>
        </is>
      </c>
      <c r="C804" t="inlineStr">
        <is>
          <t>NULL</t>
        </is>
      </c>
      <c r="D804" t="inlineStr">
        <is>
          <t>NULL</t>
        </is>
      </c>
      <c r="E804" t="inlineStr">
        <is>
          <t>NULL</t>
        </is>
      </c>
      <c r="F804" t="inlineStr">
        <is>
          <t>NULL</t>
        </is>
      </c>
      <c r="G804" t="inlineStr">
        <is>
          <t>NULL</t>
        </is>
      </c>
      <c r="H804" t="inlineStr">
        <is>
          <t>NULL</t>
        </is>
      </c>
      <c r="I804" t="inlineStr">
        <is>
          <t>NULL</t>
        </is>
      </c>
      <c r="J804" t="inlineStr">
        <is>
          <t>NULL</t>
        </is>
      </c>
      <c r="K804" t="inlineStr">
        <is>
          <t xml:space="preserve"> NO!  	 c_tinyint列源备映射错误，源端为tinyint None位	期望更改为text	实际备端为tinyint None位</t>
        </is>
      </c>
      <c r="EQ804" t="inlineStr">
        <is>
          <t>45行 18列，源：None 备：</t>
        </is>
      </c>
      <c r="FD804" t="inlineStr">
        <is>
          <t>45行 18列，源：None 备：</t>
        </is>
      </c>
    </row>
    <row r="805">
      <c r="B805" t="inlineStr">
        <is>
          <t>NULL</t>
        </is>
      </c>
      <c r="C805" t="inlineStr">
        <is>
          <t>NULL</t>
        </is>
      </c>
      <c r="D805" t="inlineStr">
        <is>
          <t>NULL</t>
        </is>
      </c>
      <c r="E805" t="inlineStr">
        <is>
          <t>NULL</t>
        </is>
      </c>
      <c r="F805" t="inlineStr">
        <is>
          <t>NULL</t>
        </is>
      </c>
      <c r="G805" t="inlineStr">
        <is>
          <t>NULL</t>
        </is>
      </c>
      <c r="H805" t="inlineStr">
        <is>
          <t>NULL</t>
        </is>
      </c>
      <c r="I805" t="inlineStr">
        <is>
          <t>NULL</t>
        </is>
      </c>
      <c r="J805" t="inlineStr">
        <is>
          <t>NULL</t>
        </is>
      </c>
      <c r="K805" t="inlineStr">
        <is>
          <t xml:space="preserve"> NO!  	 c_smallint列源备映射错误，源端为smallint None位	期望更改为text	实际备端为smallint None位</t>
        </is>
      </c>
      <c r="EQ805" t="inlineStr">
        <is>
          <t>45行 19列，源：None 备：</t>
        </is>
      </c>
      <c r="FD805" t="inlineStr">
        <is>
          <t>45行 19列，源：None 备：</t>
        </is>
      </c>
    </row>
    <row r="806">
      <c r="B806" t="inlineStr">
        <is>
          <t>NULL</t>
        </is>
      </c>
      <c r="C806" t="inlineStr">
        <is>
          <t>NULL</t>
        </is>
      </c>
      <c r="D806" t="inlineStr">
        <is>
          <t>NULL</t>
        </is>
      </c>
      <c r="E806" t="inlineStr">
        <is>
          <t>NULL</t>
        </is>
      </c>
      <c r="F806" t="inlineStr">
        <is>
          <t>NULL</t>
        </is>
      </c>
      <c r="G806" t="inlineStr">
        <is>
          <t>NULL</t>
        </is>
      </c>
      <c r="H806" t="inlineStr">
        <is>
          <t>NULL</t>
        </is>
      </c>
      <c r="I806" t="inlineStr">
        <is>
          <t>NULL</t>
        </is>
      </c>
      <c r="J806" t="inlineStr">
        <is>
          <t>NULL</t>
        </is>
      </c>
      <c r="K806" t="inlineStr">
        <is>
          <t xml:space="preserve"> NO!  	 c_int列源备映射错误，源端为int None位	期望更改为text	实际备端为int None位</t>
        </is>
      </c>
      <c r="EQ806" t="inlineStr">
        <is>
          <t>46行 0列，源：107 备：169</t>
        </is>
      </c>
      <c r="FD806" t="inlineStr">
        <is>
          <t>46行 0列，源：107 备：214</t>
        </is>
      </c>
    </row>
    <row r="807">
      <c r="B807" t="inlineStr">
        <is>
          <t>NULL</t>
        </is>
      </c>
      <c r="C807" t="inlineStr">
        <is>
          <t>NULL</t>
        </is>
      </c>
      <c r="D807" t="inlineStr">
        <is>
          <t>NULL</t>
        </is>
      </c>
      <c r="E807" t="inlineStr">
        <is>
          <t>NULL</t>
        </is>
      </c>
      <c r="F807" t="inlineStr">
        <is>
          <t>NULL</t>
        </is>
      </c>
      <c r="G807" t="inlineStr">
        <is>
          <t>NULL</t>
        </is>
      </c>
      <c r="H807" t="inlineStr">
        <is>
          <t>NULL</t>
        </is>
      </c>
      <c r="I807" t="inlineStr">
        <is>
          <t>NULL</t>
        </is>
      </c>
      <c r="J807" t="inlineStr">
        <is>
          <t>NULL</t>
        </is>
      </c>
      <c r="K807" t="inlineStr">
        <is>
          <t xml:space="preserve"> NO!  	 c_bigint列源备映射错误，源端为bigint None位	期望更改为text	实际备端为bigint None位</t>
        </is>
      </c>
      <c r="EQ807" t="inlineStr">
        <is>
          <t>46行 1列，源：nan 备：</t>
        </is>
      </c>
      <c r="FD807" t="inlineStr">
        <is>
          <t>46行 1列，源：nan 备：</t>
        </is>
      </c>
    </row>
    <row r="808">
      <c r="B808" t="inlineStr">
        <is>
          <t>NULL</t>
        </is>
      </c>
      <c r="C808" t="inlineStr">
        <is>
          <t>NULL</t>
        </is>
      </c>
      <c r="D808" t="inlineStr">
        <is>
          <t>NULL</t>
        </is>
      </c>
      <c r="E808" t="inlineStr">
        <is>
          <t>NULL</t>
        </is>
      </c>
      <c r="F808" t="inlineStr">
        <is>
          <t>NULL</t>
        </is>
      </c>
      <c r="G808" t="inlineStr">
        <is>
          <t>NULL</t>
        </is>
      </c>
      <c r="H808" t="inlineStr">
        <is>
          <t>NULL</t>
        </is>
      </c>
      <c r="I808" t="inlineStr">
        <is>
          <t>NULL</t>
        </is>
      </c>
      <c r="J808" t="inlineStr">
        <is>
          <t>NULL</t>
        </is>
      </c>
      <c r="K808" t="inlineStr">
        <is>
          <t xml:space="preserve"> NO!  	 c_decimal列源备映射错误，源端为decimal None位	期望更改为text	实际备端为decimal None位</t>
        </is>
      </c>
      <c r="EQ808" t="inlineStr">
        <is>
          <t>46行 2列，源：nan 备：</t>
        </is>
      </c>
      <c r="FD808" t="inlineStr">
        <is>
          <t>46行 2列，源：nan 备：</t>
        </is>
      </c>
    </row>
    <row r="809">
      <c r="B809" t="inlineStr">
        <is>
          <t>NULL</t>
        </is>
      </c>
      <c r="C809" t="inlineStr">
        <is>
          <t>NULL</t>
        </is>
      </c>
      <c r="D809" t="inlineStr">
        <is>
          <t>NULL</t>
        </is>
      </c>
      <c r="E809" t="inlineStr">
        <is>
          <t>NULL</t>
        </is>
      </c>
      <c r="F809" t="inlineStr">
        <is>
          <t>NULL</t>
        </is>
      </c>
      <c r="G809" t="inlineStr">
        <is>
          <t>NULL</t>
        </is>
      </c>
      <c r="H809" t="inlineStr">
        <is>
          <t>NULL</t>
        </is>
      </c>
      <c r="I809" t="inlineStr">
        <is>
          <t>NULL</t>
        </is>
      </c>
      <c r="J809" t="inlineStr">
        <is>
          <t>NULL</t>
        </is>
      </c>
      <c r="K809" t="inlineStr">
        <is>
          <t xml:space="preserve"> NO!  	 c_decimal38列源备映射错误，源端为decimal None位	期望更改为text	实际备端为decimal None位</t>
        </is>
      </c>
      <c r="EQ809" t="inlineStr">
        <is>
          <t>46行 3列，源：nan 备：</t>
        </is>
      </c>
      <c r="FD809" t="inlineStr">
        <is>
          <t>46行 3列，源：nan 备：</t>
        </is>
      </c>
    </row>
    <row r="810">
      <c r="B810" t="inlineStr">
        <is>
          <t>NULL</t>
        </is>
      </c>
      <c r="C810" t="inlineStr">
        <is>
          <t>NULL</t>
        </is>
      </c>
      <c r="D810" t="inlineStr">
        <is>
          <t>NULL</t>
        </is>
      </c>
      <c r="E810" t="inlineStr">
        <is>
          <t>NULL</t>
        </is>
      </c>
      <c r="F810" t="inlineStr">
        <is>
          <t>NULL</t>
        </is>
      </c>
      <c r="G810" t="inlineStr">
        <is>
          <t>NULL</t>
        </is>
      </c>
      <c r="H810" t="inlineStr">
        <is>
          <t>NULL</t>
        </is>
      </c>
      <c r="I810" t="inlineStr">
        <is>
          <t>NULL</t>
        </is>
      </c>
      <c r="J810" t="inlineStr">
        <is>
          <t>NULL</t>
        </is>
      </c>
      <c r="K810" t="inlineStr">
        <is>
          <t xml:space="preserve"> NO!  	 c_decimal38_38列源备映射错误，源端为decimal None位	期望更改为text	实际备端为decimal None位</t>
        </is>
      </c>
      <c r="EQ810" t="inlineStr">
        <is>
          <t>46行 4列，源：nan 备：</t>
        </is>
      </c>
      <c r="FD810" t="inlineStr">
        <is>
          <t>46行 4列，源：nan 备：</t>
        </is>
      </c>
    </row>
    <row r="811">
      <c r="B811" t="inlineStr">
        <is>
          <t>NULL</t>
        </is>
      </c>
      <c r="C811" t="inlineStr">
        <is>
          <t>NULL</t>
        </is>
      </c>
      <c r="D811" t="inlineStr">
        <is>
          <t>NULL</t>
        </is>
      </c>
      <c r="E811" t="inlineStr">
        <is>
          <t>NULL</t>
        </is>
      </c>
      <c r="F811" t="inlineStr">
        <is>
          <t>NULL</t>
        </is>
      </c>
      <c r="G811" t="inlineStr">
        <is>
          <t>NULL</t>
        </is>
      </c>
      <c r="H811" t="inlineStr">
        <is>
          <t>NULL</t>
        </is>
      </c>
      <c r="I811" t="inlineStr">
        <is>
          <t>NULL</t>
        </is>
      </c>
      <c r="J811" t="inlineStr">
        <is>
          <t>NULL</t>
        </is>
      </c>
      <c r="K811" t="inlineStr">
        <is>
          <t xml:space="preserve"> NO!  	 c_decimal38_10列源备映射错误，源端为decimal None位	期望更改为text	实际备端为decimal None位</t>
        </is>
      </c>
      <c r="EQ811" t="inlineStr">
        <is>
          <t>46行 5列，源：None 备：</t>
        </is>
      </c>
      <c r="FD811" t="inlineStr">
        <is>
          <t>46行 5列，源：None 备：</t>
        </is>
      </c>
    </row>
    <row r="812">
      <c r="B812" t="inlineStr">
        <is>
          <t>NULL</t>
        </is>
      </c>
      <c r="C812" t="inlineStr">
        <is>
          <t>NULL</t>
        </is>
      </c>
      <c r="D812" t="inlineStr">
        <is>
          <t>NULL</t>
        </is>
      </c>
      <c r="E812" t="inlineStr">
        <is>
          <t>NULL</t>
        </is>
      </c>
      <c r="F812" t="inlineStr">
        <is>
          <t>NULL</t>
        </is>
      </c>
      <c r="G812" t="inlineStr">
        <is>
          <t>NULL</t>
        </is>
      </c>
      <c r="H812" t="inlineStr">
        <is>
          <t>NULL</t>
        </is>
      </c>
      <c r="I812" t="inlineStr">
        <is>
          <t>NULL</t>
        </is>
      </c>
      <c r="J812" t="inlineStr">
        <is>
          <t>NULL</t>
        </is>
      </c>
      <c r="K812" t="inlineStr">
        <is>
          <t xml:space="preserve"> NO!  	 c_decimal19_4列源备映射错误，源端为decimal None位	期望更改为text	实际备端为decimal None位</t>
        </is>
      </c>
      <c r="EQ812" t="inlineStr">
        <is>
          <t>46行 6列，源：None 备：</t>
        </is>
      </c>
      <c r="FD812" t="inlineStr">
        <is>
          <t>46行 6列，源：None 备：</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 xml:space="preserve"> NO!  	 c_numeric列源备映射错误，源端为numeric None位	期望更改为text	实际备端为numeric None位</t>
        </is>
      </c>
      <c r="EQ813" t="inlineStr">
        <is>
          <t>46行 7列，源：None 备：</t>
        </is>
      </c>
      <c r="FD813" t="inlineStr">
        <is>
          <t>46行 7列，源：None 备：</t>
        </is>
      </c>
    </row>
    <row r="814">
      <c r="B814" t="inlineStr">
        <is>
          <t>NULL</t>
        </is>
      </c>
      <c r="C814" t="inlineStr">
        <is>
          <t>NULL</t>
        </is>
      </c>
      <c r="D814" t="inlineStr">
        <is>
          <t>NULL</t>
        </is>
      </c>
      <c r="E814" t="inlineStr">
        <is>
          <t>NULL</t>
        </is>
      </c>
      <c r="F814" t="inlineStr">
        <is>
          <t>NULL</t>
        </is>
      </c>
      <c r="G814" t="inlineStr">
        <is>
          <t>NULL</t>
        </is>
      </c>
      <c r="H814" t="inlineStr">
        <is>
          <t>NULL</t>
        </is>
      </c>
      <c r="I814" t="inlineStr">
        <is>
          <t>NULL</t>
        </is>
      </c>
      <c r="J814" t="inlineStr">
        <is>
          <t>NULL</t>
        </is>
      </c>
      <c r="K814" t="inlineStr">
        <is>
          <t xml:space="preserve"> NO!  	 c_numeric38列源备映射错误，源端为numeric None位	期望更改为text	实际备端为numeric None位</t>
        </is>
      </c>
      <c r="EQ814" t="inlineStr">
        <is>
          <t>46行 8列，源：None 备：</t>
        </is>
      </c>
      <c r="FD814" t="inlineStr">
        <is>
          <t>46行 8列，源：None 备：</t>
        </is>
      </c>
    </row>
    <row r="815">
      <c r="B815" t="inlineStr">
        <is>
          <t>NULL</t>
        </is>
      </c>
      <c r="C815" t="inlineStr">
        <is>
          <t>NULL</t>
        </is>
      </c>
      <c r="D815" t="inlineStr">
        <is>
          <t>NULL</t>
        </is>
      </c>
      <c r="E815" t="inlineStr">
        <is>
          <t>NULL</t>
        </is>
      </c>
      <c r="F815" t="inlineStr">
        <is>
          <t>NULL</t>
        </is>
      </c>
      <c r="G815" t="inlineStr">
        <is>
          <t>NULL</t>
        </is>
      </c>
      <c r="H815" t="inlineStr">
        <is>
          <t>NULL</t>
        </is>
      </c>
      <c r="I815" t="inlineStr">
        <is>
          <t>NULL</t>
        </is>
      </c>
      <c r="J815" t="inlineStr">
        <is>
          <t>NULL</t>
        </is>
      </c>
      <c r="K815" t="inlineStr">
        <is>
          <t xml:space="preserve"> NO!  	 c_numeric38_38列源备映射错误，源端为numeric None位	期望更改为text	实际备端为numeric None位</t>
        </is>
      </c>
      <c r="EQ815" t="inlineStr">
        <is>
          <t>46行 9列，源：None 备：</t>
        </is>
      </c>
      <c r="FD815" t="inlineStr">
        <is>
          <t>46行 9列，源：None 备：</t>
        </is>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 xml:space="preserve"> NO!  	 c_numeric38_10列源备映射错误，源端为numeric None位	期望更改为text	实际备端为numeric None位</t>
        </is>
      </c>
      <c r="EQ816" t="inlineStr">
        <is>
          <t>46行 10列，源：None 备：</t>
        </is>
      </c>
      <c r="FD816" t="inlineStr">
        <is>
          <t>46行 10列，源：None 备：</t>
        </is>
      </c>
    </row>
    <row r="817">
      <c r="B817" t="inlineStr">
        <is>
          <t>NULL</t>
        </is>
      </c>
      <c r="C817" t="inlineStr">
        <is>
          <t>NULL</t>
        </is>
      </c>
      <c r="D817" t="inlineStr">
        <is>
          <t>NULL</t>
        </is>
      </c>
      <c r="E817" t="inlineStr">
        <is>
          <t>NULL</t>
        </is>
      </c>
      <c r="F817" t="inlineStr">
        <is>
          <t>NULL</t>
        </is>
      </c>
      <c r="G817" t="inlineStr">
        <is>
          <t>NULL</t>
        </is>
      </c>
      <c r="H817" t="inlineStr">
        <is>
          <t>NULL</t>
        </is>
      </c>
      <c r="I817" t="inlineStr">
        <is>
          <t>NULL</t>
        </is>
      </c>
      <c r="J817" t="inlineStr">
        <is>
          <t>NULL</t>
        </is>
      </c>
      <c r="K817" t="inlineStr">
        <is>
          <t xml:space="preserve"> NO!  	 c_numeric18_2列源备映射错误，源端为numeric None位	期望更改为text	实际备端为numeric None位</t>
        </is>
      </c>
      <c r="EQ817" t="inlineStr">
        <is>
          <t>46行 11列，源：None 备：</t>
        </is>
      </c>
      <c r="FD817" t="inlineStr">
        <is>
          <t>46行 11列，源：None 备：</t>
        </is>
      </c>
    </row>
    <row r="818">
      <c r="B818" t="inlineStr">
        <is>
          <t>NULL</t>
        </is>
      </c>
      <c r="C818" t="inlineStr">
        <is>
          <t>NULL</t>
        </is>
      </c>
      <c r="D818" t="inlineStr">
        <is>
          <t>NULL</t>
        </is>
      </c>
      <c r="E818" t="inlineStr">
        <is>
          <t>NULL</t>
        </is>
      </c>
      <c r="F818" t="inlineStr">
        <is>
          <t>NULL</t>
        </is>
      </c>
      <c r="G818" t="inlineStr">
        <is>
          <t>NULL</t>
        </is>
      </c>
      <c r="H818" t="inlineStr">
        <is>
          <t>NULL</t>
        </is>
      </c>
      <c r="I818" t="inlineStr">
        <is>
          <t>NULL</t>
        </is>
      </c>
      <c r="J818" t="inlineStr">
        <is>
          <t>NULL</t>
        </is>
      </c>
      <c r="K818" t="inlineStr">
        <is>
          <t xml:space="preserve"> NO!  	 c_float列源备映射错误，源端为float None位	期望更改为text	实际备端为float None位</t>
        </is>
      </c>
      <c r="EQ818" t="inlineStr">
        <is>
          <t>46行 12列，源：None 备：</t>
        </is>
      </c>
      <c r="FD818" t="inlineStr">
        <is>
          <t>46行 12列，源：None 备：</t>
        </is>
      </c>
    </row>
    <row r="819">
      <c r="B819" t="inlineStr">
        <is>
          <t>NULL</t>
        </is>
      </c>
      <c r="C819" t="inlineStr">
        <is>
          <t>NULL</t>
        </is>
      </c>
      <c r="D819" t="inlineStr">
        <is>
          <t>NULL</t>
        </is>
      </c>
      <c r="E819" t="inlineStr">
        <is>
          <t>NULL</t>
        </is>
      </c>
      <c r="F819" t="inlineStr">
        <is>
          <t>NULL</t>
        </is>
      </c>
      <c r="G819" t="inlineStr">
        <is>
          <t>NULL</t>
        </is>
      </c>
      <c r="H819" t="inlineStr">
        <is>
          <t>NULL</t>
        </is>
      </c>
      <c r="I819" t="inlineStr">
        <is>
          <t>NULL</t>
        </is>
      </c>
      <c r="J819" t="inlineStr">
        <is>
          <t>NULL</t>
        </is>
      </c>
      <c r="K819" t="inlineStr">
        <is>
          <t xml:space="preserve"> NO!  	 c_real列源备映射错误，源端为real None位	期望更改为text	实际备端为real None位</t>
        </is>
      </c>
      <c r="EQ819" t="inlineStr">
        <is>
          <t>46行 13列，源：None 备：</t>
        </is>
      </c>
      <c r="FD819" t="inlineStr">
        <is>
          <t>46行 13列，源：None 备：</t>
        </is>
      </c>
    </row>
    <row r="820">
      <c r="B820" t="inlineStr">
        <is>
          <t>NULL</t>
        </is>
      </c>
      <c r="C820" t="inlineStr">
        <is>
          <t>NULL</t>
        </is>
      </c>
      <c r="D820" t="inlineStr">
        <is>
          <t>NULL</t>
        </is>
      </c>
      <c r="E820" t="inlineStr">
        <is>
          <t>NULL</t>
        </is>
      </c>
      <c r="F820" t="inlineStr">
        <is>
          <t>NULL</t>
        </is>
      </c>
      <c r="G820" t="inlineStr">
        <is>
          <t>NULL</t>
        </is>
      </c>
      <c r="H820" t="inlineStr">
        <is>
          <t>NULL</t>
        </is>
      </c>
      <c r="I820" t="inlineStr">
        <is>
          <t>NULL</t>
        </is>
      </c>
      <c r="J820" t="inlineStr">
        <is>
          <t>NULL</t>
        </is>
      </c>
      <c r="K820" t="inlineStr">
        <is>
          <t xml:space="preserve"> NO!  	 c_money列源备映射错误，源端为money None位	期望更改为text	实际备端为money None位</t>
        </is>
      </c>
      <c r="EQ820" t="inlineStr">
        <is>
          <t>46行 14列，源：None 备：</t>
        </is>
      </c>
      <c r="FD820" t="inlineStr">
        <is>
          <t>46行 14列，源：None 备：</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 xml:space="preserve"> NO!  	 c_smallmoney列源备映射错误，源端为smallmoney None位	期望更改为text	实际备端为smallmoney None位</t>
        </is>
      </c>
      <c r="EQ821" t="inlineStr">
        <is>
          <t>46行 15列，源：nan 备：</t>
        </is>
      </c>
      <c r="FD821" t="inlineStr">
        <is>
          <t>46行 15列，源：nan 备：</t>
        </is>
      </c>
    </row>
    <row r="822">
      <c r="B822" t="inlineStr">
        <is>
          <t>NULL</t>
        </is>
      </c>
      <c r="C822" t="inlineStr">
        <is>
          <t>NULL</t>
        </is>
      </c>
      <c r="D822" t="inlineStr">
        <is>
          <t>NULL</t>
        </is>
      </c>
      <c r="E822" t="inlineStr">
        <is>
          <t>NULL</t>
        </is>
      </c>
      <c r="F822" t="inlineStr">
        <is>
          <t>NULL</t>
        </is>
      </c>
      <c r="G822" t="inlineStr">
        <is>
          <t>NULL</t>
        </is>
      </c>
      <c r="H822" t="inlineStr">
        <is>
          <t>NULL</t>
        </is>
      </c>
      <c r="I822" t="inlineStr">
        <is>
          <t>NULL</t>
        </is>
      </c>
      <c r="J822" t="inlineStr">
        <is>
          <t>NULL</t>
        </is>
      </c>
      <c r="K822" t="inlineStr">
        <is>
          <t xml:space="preserve"> NO!  	 c_bit列源备映射错误，源端为bit None位	期望更改为text	实际备端为bit None位</t>
        </is>
      </c>
      <c r="EQ822" t="inlineStr">
        <is>
          <t>46行 16列，源：nan 备：</t>
        </is>
      </c>
      <c r="FD822" t="inlineStr">
        <is>
          <t>46行 16列，源：nan 备：</t>
        </is>
      </c>
    </row>
    <row r="823">
      <c r="A823" t="inlineStr">
        <is>
          <t>info_varcharmax_dml_single_pk_urp</t>
        </is>
      </c>
      <c r="K823" t="inlineStr">
        <is>
          <t>[0;34m info_varcharmax_dml_single_pk_urp [0m源备字段数相同，源端字段：3 	备端字段3</t>
        </is>
      </c>
      <c r="W823" s="16">
        <f>HYPERLINK("#2026041723hbase1!DC2","NO 源备存在差异，共2个")</f>
        <v/>
      </c>
      <c r="X823">
        <f>A823</f>
        <v/>
      </c>
      <c r="EQ823" t="inlineStr">
        <is>
          <t>46行 17列，源：None 备：</t>
        </is>
      </c>
      <c r="FD823" t="inlineStr">
        <is>
          <t>46行 17列，源：None 备：</t>
        </is>
      </c>
    </row>
    <row r="824">
      <c r="B824" t="inlineStr">
        <is>
          <t>YES</t>
        </is>
      </c>
      <c r="C824" t="inlineStr">
        <is>
          <t>NULL</t>
        </is>
      </c>
      <c r="D824" t="inlineStr">
        <is>
          <t>NULL</t>
        </is>
      </c>
      <c r="E824" t="inlineStr">
        <is>
          <t>NULL</t>
        </is>
      </c>
      <c r="F824" t="inlineStr">
        <is>
          <t>NULL</t>
        </is>
      </c>
      <c r="G824" t="inlineStr">
        <is>
          <t>NULL</t>
        </is>
      </c>
      <c r="H824" t="inlineStr">
        <is>
          <t>NULL</t>
        </is>
      </c>
      <c r="I824" t="inlineStr">
        <is>
          <t>YES!PK__info_var__3213E83F4ABB782C</t>
        </is>
      </c>
      <c r="J824" t="inlineStr">
        <is>
          <t>YES! 主键相关索引</t>
        </is>
      </c>
      <c r="K824" t="inlineStr">
        <is>
          <t xml:space="preserve"> NO!  	 id列源备映射错误，源端为int None位	期望更改为text	实际备端为int None位</t>
        </is>
      </c>
      <c r="EQ824" t="inlineStr">
        <is>
          <t>46行 18列，源：None 备：</t>
        </is>
      </c>
      <c r="FD824" t="inlineStr">
        <is>
          <t>46行 18列，源：None 备：</t>
        </is>
      </c>
    </row>
    <row r="825">
      <c r="B825" t="inlineStr">
        <is>
          <t>NULL</t>
        </is>
      </c>
      <c r="C825" t="inlineStr">
        <is>
          <t>NULL</t>
        </is>
      </c>
      <c r="D825" t="inlineStr">
        <is>
          <t>NULL</t>
        </is>
      </c>
      <c r="E825" t="inlineStr">
        <is>
          <t>NULL</t>
        </is>
      </c>
      <c r="F825" t="inlineStr">
        <is>
          <t>NULL</t>
        </is>
      </c>
      <c r="G825" t="inlineStr">
        <is>
          <t>NULL</t>
        </is>
      </c>
      <c r="H825" t="inlineStr">
        <is>
          <t>NULL</t>
        </is>
      </c>
      <c r="I825" t="inlineStr">
        <is>
          <t>NULL</t>
        </is>
      </c>
      <c r="J825" t="inlineStr">
        <is>
          <t>NULL</t>
        </is>
      </c>
      <c r="K825" t="inlineStr">
        <is>
          <t xml:space="preserve"> NO!  	 c_varchar_max列源备映射错误，源端为varchar -1位	期望更改为text	实际备端为varchar -1位</t>
        </is>
      </c>
      <c r="EQ825" t="inlineStr">
        <is>
          <t>46行 19列，源：None 备：</t>
        </is>
      </c>
      <c r="FD825" t="inlineStr">
        <is>
          <t>46行 19列，源：None 备：</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 xml:space="preserve"> NO!  	 c_nvarchar_max列源备映射错误，源端为nvarchar -1位	期望更改为text	实际备端为nvarchar -1位</t>
        </is>
      </c>
      <c r="EQ826" t="inlineStr">
        <is>
          <t>47行 0列，源：108 备：17</t>
        </is>
      </c>
      <c r="FD826" t="inlineStr">
        <is>
          <t>47行 0列，源：108 备：215</t>
        </is>
      </c>
    </row>
    <row r="827">
      <c r="A827" t="inlineStr">
        <is>
          <t>info_char_dml_batch1_pk</t>
        </is>
      </c>
      <c r="K827" t="inlineStr">
        <is>
          <t>[0;34m info_char_dml_batch1_pk [0m源备字段数相同，源端字段：4 	备端字段4</t>
        </is>
      </c>
      <c r="W827" s="16">
        <f>HYPERLINK("#2026041723hbase1!DD2","NO 源备存在差异，共6个")</f>
        <v/>
      </c>
      <c r="X827">
        <f>A827</f>
        <v/>
      </c>
      <c r="EQ827" t="inlineStr">
        <is>
          <t>47行 1列，源：nan 备：</t>
        </is>
      </c>
      <c r="FD827" t="inlineStr">
        <is>
          <t>47行 1列，源：nan 备：</t>
        </is>
      </c>
    </row>
    <row r="828">
      <c r="B828" t="inlineStr">
        <is>
          <t>YES</t>
        </is>
      </c>
      <c r="C828" t="inlineStr">
        <is>
          <t>NULL</t>
        </is>
      </c>
      <c r="D828" t="inlineStr">
        <is>
          <t>NULL</t>
        </is>
      </c>
      <c r="E828" t="inlineStr">
        <is>
          <t>NULL</t>
        </is>
      </c>
      <c r="F828" t="inlineStr">
        <is>
          <t>NULL</t>
        </is>
      </c>
      <c r="G828" t="inlineStr">
        <is>
          <t>NULL</t>
        </is>
      </c>
      <c r="H828" t="inlineStr">
        <is>
          <t>NULL</t>
        </is>
      </c>
      <c r="I828" t="inlineStr">
        <is>
          <t>YES!PK__info_cha__3213E83FDBB0FAF5</t>
        </is>
      </c>
      <c r="J828" t="inlineStr">
        <is>
          <t>YES! 主键相关索引</t>
        </is>
      </c>
      <c r="K828" t="inlineStr">
        <is>
          <t xml:space="preserve"> NO!  	 id列源备映射错误，源端为int None位	期望更改为text	实际备端为int None位</t>
        </is>
      </c>
      <c r="EQ828" t="inlineStr">
        <is>
          <t>47行 2列，源：nan 备：</t>
        </is>
      </c>
      <c r="FD828" t="inlineStr">
        <is>
          <t>47行 2列，源：nan 备：</t>
        </is>
      </c>
    </row>
    <row r="829">
      <c r="B829" t="inlineStr">
        <is>
          <t>NULL</t>
        </is>
      </c>
      <c r="C829" t="inlineStr">
        <is>
          <t>NULL</t>
        </is>
      </c>
      <c r="D829" t="inlineStr">
        <is>
          <t>NULL</t>
        </is>
      </c>
      <c r="E829" t="inlineStr">
        <is>
          <t>NULL</t>
        </is>
      </c>
      <c r="F829" t="inlineStr">
        <is>
          <t>NULL</t>
        </is>
      </c>
      <c r="G829" t="inlineStr">
        <is>
          <t>NULL</t>
        </is>
      </c>
      <c r="H829" t="inlineStr">
        <is>
          <t>NULL</t>
        </is>
      </c>
      <c r="I829" t="inlineStr">
        <is>
          <t>NULL</t>
        </is>
      </c>
      <c r="J829" t="inlineStr">
        <is>
          <t>NULL</t>
        </is>
      </c>
      <c r="K829" t="inlineStr">
        <is>
          <t xml:space="preserve"> NO!  	 c_char列源备映射错误，源端为char 1位	期望更改为text	实际备端为char 1位</t>
        </is>
      </c>
      <c r="EQ829" t="inlineStr">
        <is>
          <t>47行 3列，源：nan 备：</t>
        </is>
      </c>
      <c r="FD829" t="inlineStr">
        <is>
          <t>47行 3列，源：nan 备：</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 xml:space="preserve"> NO!  	 c_char20列源备映射错误，源端为char 20位	期望更改为text	实际备端为char 20位</t>
        </is>
      </c>
      <c r="EQ830" t="inlineStr">
        <is>
          <t>47行 4列，源：nan 备：</t>
        </is>
      </c>
      <c r="FD830" t="inlineStr">
        <is>
          <t>47行 4列，源：nan 备：</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 xml:space="preserve"> NO!  	 c_char7000列源备映射错误，源端为char 7000位	期望更改为text	实际备端为char 7000位</t>
        </is>
      </c>
      <c r="EQ831" t="inlineStr">
        <is>
          <t>47行 5列，源：None 备：</t>
        </is>
      </c>
      <c r="FD831" t="inlineStr">
        <is>
          <t>47行 5列，源：None 备：</t>
        </is>
      </c>
    </row>
    <row r="832">
      <c r="A832" t="inlineStr">
        <is>
          <t>info_nchar_dml_batch1_pk_drp2</t>
        </is>
      </c>
      <c r="K832" t="inlineStr">
        <is>
          <t>[0;34m info_nchar_dml_batch1_pk_drp2 [0m源备字段数相同，源端字段：4 	备端字段4</t>
        </is>
      </c>
      <c r="W832" t="inlineStr">
        <is>
          <t>YES 源备无差异</t>
        </is>
      </c>
      <c r="X832">
        <f>A832</f>
        <v/>
      </c>
      <c r="EQ832" t="inlineStr">
        <is>
          <t>47行 6列，源：None 备：</t>
        </is>
      </c>
      <c r="FD832" t="inlineStr">
        <is>
          <t>47行 6列，源：None 备：</t>
        </is>
      </c>
    </row>
    <row r="833">
      <c r="B833" t="inlineStr">
        <is>
          <t>YES</t>
        </is>
      </c>
      <c r="C833" t="inlineStr">
        <is>
          <t>NULL</t>
        </is>
      </c>
      <c r="D833" t="inlineStr">
        <is>
          <t>NULL</t>
        </is>
      </c>
      <c r="E833" t="inlineStr">
        <is>
          <t>NULL</t>
        </is>
      </c>
      <c r="F833" t="inlineStr">
        <is>
          <t>NULL</t>
        </is>
      </c>
      <c r="G833" t="inlineStr">
        <is>
          <t>NULL</t>
        </is>
      </c>
      <c r="H833" t="inlineStr">
        <is>
          <t>NULL</t>
        </is>
      </c>
      <c r="I833" t="inlineStr">
        <is>
          <t>YES!PK__info_nch__3213E83FEB6BFFCC</t>
        </is>
      </c>
      <c r="J833" t="inlineStr">
        <is>
          <t>YES! 主键相关索引</t>
        </is>
      </c>
      <c r="K833" t="inlineStr">
        <is>
          <t xml:space="preserve"> NO!  	 id列源备映射错误，源端为int None位	期望更改为text	实际备端为int None位</t>
        </is>
      </c>
      <c r="EQ833" t="inlineStr">
        <is>
          <t>47行 7列，源：None 备：</t>
        </is>
      </c>
      <c r="FD833" t="inlineStr">
        <is>
          <t>47行 7列，源：None 备：</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 xml:space="preserve"> NO!  	 c_nchar列源备映射错误，源端为nchar 2位	期望更改为text	实际备端为nchar 2位</t>
        </is>
      </c>
      <c r="EQ834" t="inlineStr">
        <is>
          <t>47行 8列，源：None 备：</t>
        </is>
      </c>
      <c r="FD834" t="inlineStr">
        <is>
          <t>47行 8列，源：None 备：</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 xml:space="preserve"> NO!  	 c_nchar20列源备映射错误，源端为nchar 40位	期望更改为text	实际备端为nchar 40位</t>
        </is>
      </c>
      <c r="EQ835" t="inlineStr">
        <is>
          <t>47行 9列，源：None 备：</t>
        </is>
      </c>
      <c r="FD835" t="inlineStr">
        <is>
          <t>47行 9列，源：None 备：</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 xml:space="preserve"> NO!  	 c_nchar3500列源备映射错误，源端为nchar 7000位	期望更改为text	实际备端为nchar 7000位</t>
        </is>
      </c>
      <c r="EQ836" t="inlineStr">
        <is>
          <t>47行 10列，源：None 备：</t>
        </is>
      </c>
      <c r="FD836" t="inlineStr">
        <is>
          <t>47行 10列，源：None 备：</t>
        </is>
      </c>
    </row>
    <row r="837">
      <c r="A837" t="inlineStr">
        <is>
          <t>info_binary_dml_batch1_pk_drp1</t>
        </is>
      </c>
      <c r="K837" t="inlineStr">
        <is>
          <t>[0;34m info_binary_dml_batch1_pk_drp1 [0m源备字段数相同，源端字段：4 	备端字段4</t>
        </is>
      </c>
      <c r="W837" t="inlineStr">
        <is>
          <t>YES 源备无差异</t>
        </is>
      </c>
      <c r="X837">
        <f>A837</f>
        <v/>
      </c>
      <c r="EQ837" t="inlineStr">
        <is>
          <t>47行 11列，源：None 备：</t>
        </is>
      </c>
      <c r="FD837" t="inlineStr">
        <is>
          <t>47行 11列，源：None 备：</t>
        </is>
      </c>
    </row>
    <row r="838">
      <c r="B838" t="inlineStr">
        <is>
          <t>YES</t>
        </is>
      </c>
      <c r="C838" t="inlineStr">
        <is>
          <t>NULL</t>
        </is>
      </c>
      <c r="D838" t="inlineStr">
        <is>
          <t>NULL</t>
        </is>
      </c>
      <c r="E838" t="inlineStr">
        <is>
          <t>NULL</t>
        </is>
      </c>
      <c r="F838" t="inlineStr">
        <is>
          <t>NULL</t>
        </is>
      </c>
      <c r="G838" t="inlineStr">
        <is>
          <t>NULL</t>
        </is>
      </c>
      <c r="H838" t="inlineStr">
        <is>
          <t>NULL</t>
        </is>
      </c>
      <c r="I838" t="inlineStr">
        <is>
          <t>YES!PK__info_bin__3213E83F112F1495</t>
        </is>
      </c>
      <c r="J838" t="inlineStr">
        <is>
          <t>YES! 主键相关索引</t>
        </is>
      </c>
      <c r="K838" t="inlineStr">
        <is>
          <t xml:space="preserve"> NO!  	 id列源备映射错误，源端为int None位	期望更改为text	实际备端为int None位</t>
        </is>
      </c>
      <c r="EQ838" t="inlineStr">
        <is>
          <t>47行 12列，源：None 备：</t>
        </is>
      </c>
      <c r="FD838" t="inlineStr">
        <is>
          <t>47行 12列，源：None 备：</t>
        </is>
      </c>
    </row>
    <row r="839">
      <c r="B839" t="inlineStr">
        <is>
          <t>NULL</t>
        </is>
      </c>
      <c r="C839" t="inlineStr">
        <is>
          <t>NULL</t>
        </is>
      </c>
      <c r="D839" t="inlineStr">
        <is>
          <t>NULL</t>
        </is>
      </c>
      <c r="E839" t="inlineStr">
        <is>
          <t>NULL</t>
        </is>
      </c>
      <c r="F839" t="inlineStr">
        <is>
          <t>NULL</t>
        </is>
      </c>
      <c r="G839" t="inlineStr">
        <is>
          <t>NULL</t>
        </is>
      </c>
      <c r="H839" t="inlineStr">
        <is>
          <t>NULL</t>
        </is>
      </c>
      <c r="I839" t="inlineStr">
        <is>
          <t>NULL</t>
        </is>
      </c>
      <c r="J839" t="inlineStr">
        <is>
          <t>NULL</t>
        </is>
      </c>
      <c r="K839" t="inlineStr">
        <is>
          <t xml:space="preserve"> NO!  	 c_binary列源备映射错误，源端为binary 1位	期望更改为text	实际备端为binary 1位</t>
        </is>
      </c>
      <c r="EQ839" t="inlineStr">
        <is>
          <t>47行 13列，源：None 备：</t>
        </is>
      </c>
      <c r="FD839" t="inlineStr">
        <is>
          <t>47行 13列，源：None 备：</t>
        </is>
      </c>
    </row>
    <row r="840">
      <c r="B840" t="inlineStr">
        <is>
          <t>NULL</t>
        </is>
      </c>
      <c r="C840" t="inlineStr">
        <is>
          <t>NULL</t>
        </is>
      </c>
      <c r="D840" t="inlineStr">
        <is>
          <t>NULL</t>
        </is>
      </c>
      <c r="E840" t="inlineStr">
        <is>
          <t>NULL</t>
        </is>
      </c>
      <c r="F840" t="inlineStr">
        <is>
          <t>NULL</t>
        </is>
      </c>
      <c r="G840" t="inlineStr">
        <is>
          <t>NULL</t>
        </is>
      </c>
      <c r="H840" t="inlineStr">
        <is>
          <t>NULL</t>
        </is>
      </c>
      <c r="I840" t="inlineStr">
        <is>
          <t>NULL</t>
        </is>
      </c>
      <c r="J840" t="inlineStr">
        <is>
          <t>NULL</t>
        </is>
      </c>
      <c r="K840" t="inlineStr">
        <is>
          <t xml:space="preserve"> NO!  	 c_binary_20列源备映射错误，源端为binary 20位	期望更改为text	实际备端为binary 20位</t>
        </is>
      </c>
      <c r="EQ840" t="inlineStr">
        <is>
          <t>47行 14列，源：None 备：</t>
        </is>
      </c>
      <c r="FD840" t="inlineStr">
        <is>
          <t>47行 14列，源：None 备：</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 xml:space="preserve"> NO!  	 c_binary_200列源备映射错误，源端为binary 200位	期望更改为text	实际备端为binary 200位</t>
        </is>
      </c>
      <c r="EQ841" t="inlineStr">
        <is>
          <t>47行 15列，源：nan 备：-123456789000000002003480098325095514112.0000000000000</t>
        </is>
      </c>
      <c r="FD841" t="inlineStr">
        <is>
          <t>47行 15列，源：nan 备：</t>
        </is>
      </c>
    </row>
    <row r="842">
      <c r="K842" t="inlineStr">
        <is>
          <t>~ 空表</t>
        </is>
      </c>
      <c r="EQ842" t="inlineStr">
        <is>
          <t>47行 16列，源：nan 备：-340282306073709652508363335590014353408.000000</t>
        </is>
      </c>
      <c r="FD842" t="inlineStr">
        <is>
          <t>47行 16列，源：nan 备：</t>
        </is>
      </c>
    </row>
    <row r="843">
      <c r="A843" t="inlineStr">
        <is>
          <t>info_char_dml_single_pk_irp</t>
        </is>
      </c>
      <c r="K843" t="inlineStr">
        <is>
          <t>[0;34m info_char_dml_single_pk_irp [0m源备字段数相同，源端字段：4 	备端字段4</t>
        </is>
      </c>
      <c r="W843" s="16">
        <f>HYPERLINK("#2026041723hbase1!DE2","NO 源备存在差异，共7个")</f>
        <v/>
      </c>
      <c r="X843">
        <f>A843</f>
        <v/>
      </c>
      <c r="EQ843" t="inlineStr">
        <is>
          <t>47行 17列，源：None 备：-123456.7890</t>
        </is>
      </c>
      <c r="FD843" t="inlineStr">
        <is>
          <t>47行 17列，源：None 备：</t>
        </is>
      </c>
    </row>
    <row r="844">
      <c r="B844" t="inlineStr">
        <is>
          <t>YES</t>
        </is>
      </c>
      <c r="C844" t="inlineStr">
        <is>
          <t>NULL</t>
        </is>
      </c>
      <c r="D844" t="inlineStr">
        <is>
          <t>NULL</t>
        </is>
      </c>
      <c r="E844" t="inlineStr">
        <is>
          <t>NULL</t>
        </is>
      </c>
      <c r="F844" t="inlineStr">
        <is>
          <t>NULL</t>
        </is>
      </c>
      <c r="G844" t="inlineStr">
        <is>
          <t>NULL</t>
        </is>
      </c>
      <c r="H844" t="inlineStr">
        <is>
          <t>NULL</t>
        </is>
      </c>
      <c r="I844" t="inlineStr">
        <is>
          <t>YES!PK__info_cha__3213E83FA21A8FDA</t>
        </is>
      </c>
      <c r="J844" t="inlineStr">
        <is>
          <t>YES! 主键相关索引</t>
        </is>
      </c>
      <c r="K844" t="inlineStr">
        <is>
          <t xml:space="preserve"> NO!  	 id列源备映射错误，源端为int None位	期望更改为text	实际备端为int None位</t>
        </is>
      </c>
      <c r="EQ844" t="inlineStr">
        <is>
          <t>47行 18列，源：None 备：-1234.5678</t>
        </is>
      </c>
      <c r="FD844" t="inlineStr">
        <is>
          <t>47行 18列，源：None 备：</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 xml:space="preserve"> NO!  	 c_char列源备映射错误，源端为char 1位	期望更改为text	实际备端为char 1位</t>
        </is>
      </c>
      <c r="EQ845" t="inlineStr">
        <is>
          <t>47行 19列，源：None 备：0</t>
        </is>
      </c>
      <c r="FD845" t="inlineStr">
        <is>
          <t>47行 19列，源：None 备：</t>
        </is>
      </c>
    </row>
    <row r="846">
      <c r="B846" t="inlineStr">
        <is>
          <t>NULL</t>
        </is>
      </c>
      <c r="C846" t="inlineStr">
        <is>
          <t>NULL</t>
        </is>
      </c>
      <c r="D846" t="inlineStr">
        <is>
          <t>NULL</t>
        </is>
      </c>
      <c r="E846" t="inlineStr">
        <is>
          <t>NULL</t>
        </is>
      </c>
      <c r="F846" t="inlineStr">
        <is>
          <t>NULL</t>
        </is>
      </c>
      <c r="G846" t="inlineStr">
        <is>
          <t>NULL</t>
        </is>
      </c>
      <c r="H846" t="inlineStr">
        <is>
          <t>NULL</t>
        </is>
      </c>
      <c r="I846" t="inlineStr">
        <is>
          <t>NULL</t>
        </is>
      </c>
      <c r="J846" t="inlineStr">
        <is>
          <t>NULL</t>
        </is>
      </c>
      <c r="K846" t="inlineStr">
        <is>
          <t xml:space="preserve"> NO!  	 c_char20列源备映射错误，源端为char 20位	期望更改为text	实际备端为char 20位</t>
        </is>
      </c>
      <c r="EQ846" t="inlineStr">
        <is>
          <t>48行 0列，源：109 备：170</t>
        </is>
      </c>
      <c r="FD846" t="inlineStr">
        <is>
          <t>48行 0列，源：109 备：216</t>
        </is>
      </c>
    </row>
    <row r="847">
      <c r="B847" t="inlineStr">
        <is>
          <t>NULL</t>
        </is>
      </c>
      <c r="C847" t="inlineStr">
        <is>
          <t>NULL</t>
        </is>
      </c>
      <c r="D847" t="inlineStr">
        <is>
          <t>NULL</t>
        </is>
      </c>
      <c r="E847" t="inlineStr">
        <is>
          <t>NULL</t>
        </is>
      </c>
      <c r="F847" t="inlineStr">
        <is>
          <t>NULL</t>
        </is>
      </c>
      <c r="G847" t="inlineStr">
        <is>
          <t>NULL</t>
        </is>
      </c>
      <c r="H847" t="inlineStr">
        <is>
          <t>NULL</t>
        </is>
      </c>
      <c r="I847" t="inlineStr">
        <is>
          <t>NULL</t>
        </is>
      </c>
      <c r="J847" t="inlineStr">
        <is>
          <t>NULL</t>
        </is>
      </c>
      <c r="K847" t="inlineStr">
        <is>
          <t xml:space="preserve"> NO!  	 c_char200列源备映射错误，源端为char 200位	期望更改为text	实际备端为char 200位</t>
        </is>
      </c>
      <c r="EQ847" t="inlineStr">
        <is>
          <t>48行 1列，源：nan 备：</t>
        </is>
      </c>
      <c r="FD847" t="inlineStr">
        <is>
          <t>48行 1列，源：nan 备：</t>
        </is>
      </c>
    </row>
    <row r="848">
      <c r="A848" t="inlineStr">
        <is>
          <t>info_date_dml_batch1_pk_urp1</t>
        </is>
      </c>
      <c r="K848" t="inlineStr">
        <is>
          <t>[0;34m info_date_dml_batch1_pk_urp1 [0m源备字段数相同，源端字段：2 	备端字段2</t>
        </is>
      </c>
      <c r="W848" s="16">
        <f>HYPERLINK("#2026041723hbase1!DF2","NO 源备存在差异，共10个")</f>
        <v/>
      </c>
      <c r="X848">
        <f>A848</f>
        <v/>
      </c>
      <c r="EQ848" t="inlineStr">
        <is>
          <t>48行 2列，源：nan 备：</t>
        </is>
      </c>
      <c r="FD848" t="inlineStr">
        <is>
          <t>48行 2列，源：nan 备：</t>
        </is>
      </c>
    </row>
    <row r="849">
      <c r="B849" t="inlineStr">
        <is>
          <t>YES</t>
        </is>
      </c>
      <c r="C849" t="inlineStr">
        <is>
          <t>NULL</t>
        </is>
      </c>
      <c r="D849" t="inlineStr">
        <is>
          <t>NULL</t>
        </is>
      </c>
      <c r="E849" t="inlineStr">
        <is>
          <t>NULL</t>
        </is>
      </c>
      <c r="F849" t="inlineStr">
        <is>
          <t>NULL</t>
        </is>
      </c>
      <c r="G849" t="inlineStr">
        <is>
          <t>NULL</t>
        </is>
      </c>
      <c r="H849" t="inlineStr">
        <is>
          <t>NULL</t>
        </is>
      </c>
      <c r="I849" t="inlineStr">
        <is>
          <t>YES!PK__info_dat__3213E83FB3F1F161</t>
        </is>
      </c>
      <c r="J849" t="inlineStr">
        <is>
          <t>YES! 主键相关索引</t>
        </is>
      </c>
      <c r="K849" t="inlineStr">
        <is>
          <t xml:space="preserve"> NO!  	 id列源备映射错误，源端为int None位	期望更改为text	实际备端为int None位</t>
        </is>
      </c>
      <c r="EQ849" t="inlineStr">
        <is>
          <t>48行 3列，源：nan 备：</t>
        </is>
      </c>
      <c r="FD849" t="inlineStr">
        <is>
          <t>48行 3列，源：nan 备：</t>
        </is>
      </c>
    </row>
    <row r="850">
      <c r="B850" t="inlineStr">
        <is>
          <t>NULL</t>
        </is>
      </c>
      <c r="C850" t="inlineStr">
        <is>
          <t>NULL</t>
        </is>
      </c>
      <c r="D850" t="inlineStr">
        <is>
          <t>NULL</t>
        </is>
      </c>
      <c r="E850" t="inlineStr">
        <is>
          <t>NULL</t>
        </is>
      </c>
      <c r="F850" t="inlineStr">
        <is>
          <t>NULL</t>
        </is>
      </c>
      <c r="G850" t="inlineStr">
        <is>
          <t>NULL</t>
        </is>
      </c>
      <c r="H850" t="inlineStr">
        <is>
          <t>NULL</t>
        </is>
      </c>
      <c r="I850" t="inlineStr">
        <is>
          <t>NULL</t>
        </is>
      </c>
      <c r="J850" t="inlineStr">
        <is>
          <t>NULL</t>
        </is>
      </c>
      <c r="K850" t="inlineStr">
        <is>
          <t xml:space="preserve"> NO!  	 c_date列源备映射错误，源端为date None位	期望更改为text	实际备端为date None位</t>
        </is>
      </c>
      <c r="EQ850" t="inlineStr">
        <is>
          <t>48行 4列，源：nan 备：</t>
        </is>
      </c>
      <c r="FD850" t="inlineStr">
        <is>
          <t>48行 4列，源：nan 备：</t>
        </is>
      </c>
    </row>
    <row r="851">
      <c r="A851" t="inlineStr">
        <is>
          <t>info_date_dml_batch1_pk_urp2</t>
        </is>
      </c>
      <c r="K851" t="inlineStr">
        <is>
          <t>[0;34m info_date_dml_batch1_pk_urp2 [0m源备字段数相同，源端字段：2 	备端字段2</t>
        </is>
      </c>
      <c r="W851" s="16">
        <f>HYPERLINK("#2026041723hbase1!DG2","NO 源备存在差异，共19个")</f>
        <v/>
      </c>
      <c r="X851">
        <f>A851</f>
        <v/>
      </c>
      <c r="EQ851" t="inlineStr">
        <is>
          <t>48行 5列，源：None 备：</t>
        </is>
      </c>
      <c r="FD851" t="inlineStr">
        <is>
          <t>48行 5列，源：None 备：</t>
        </is>
      </c>
    </row>
    <row r="852">
      <c r="B852" t="inlineStr">
        <is>
          <t>YES</t>
        </is>
      </c>
      <c r="C852" t="inlineStr">
        <is>
          <t>NULL</t>
        </is>
      </c>
      <c r="D852" t="inlineStr">
        <is>
          <t>NULL</t>
        </is>
      </c>
      <c r="E852" t="inlineStr">
        <is>
          <t>NULL</t>
        </is>
      </c>
      <c r="F852" t="inlineStr">
        <is>
          <t>NULL</t>
        </is>
      </c>
      <c r="G852" t="inlineStr">
        <is>
          <t>NULL</t>
        </is>
      </c>
      <c r="H852" t="inlineStr">
        <is>
          <t>NULL</t>
        </is>
      </c>
      <c r="I852" t="inlineStr">
        <is>
          <t>YES!PK__info_dat__3213E83F670DED64</t>
        </is>
      </c>
      <c r="J852" t="inlineStr">
        <is>
          <t>YES! 主键相关索引</t>
        </is>
      </c>
      <c r="K852" t="inlineStr">
        <is>
          <t xml:space="preserve"> NO!  	 id列源备映射错误，源端为int None位	期望更改为text	实际备端为int None位</t>
        </is>
      </c>
      <c r="EQ852" t="inlineStr">
        <is>
          <t>48行 6列，源：None 备：</t>
        </is>
      </c>
      <c r="FD852" t="inlineStr">
        <is>
          <t>48行 6列，源：None 备：</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 xml:space="preserve"> NO!  	 c_date列源备映射错误，源端为date None位	期望更改为text	实际备端为date None位</t>
        </is>
      </c>
      <c r="EQ853" t="inlineStr">
        <is>
          <t>48行 7列，源：None 备：</t>
        </is>
      </c>
      <c r="FD853" t="inlineStr">
        <is>
          <t>48行 7列，源：None 备：</t>
        </is>
      </c>
    </row>
    <row r="854">
      <c r="A854" t="inlineStr">
        <is>
          <t>info_binary_dml_batch1_pk_drp2</t>
        </is>
      </c>
      <c r="K854" t="inlineStr">
        <is>
          <t>[0;34m info_binary_dml_batch1_pk_drp2 [0m源备字段数相同，源端字段：4 	备端字段4</t>
        </is>
      </c>
      <c r="W854" s="16">
        <f>HYPERLINK("#2026041723hbase1!DH2","NO 源备存在差异，共6个")</f>
        <v/>
      </c>
      <c r="X854">
        <f>A854</f>
        <v/>
      </c>
      <c r="EQ854" t="inlineStr">
        <is>
          <t>48行 8列，源：None 备：</t>
        </is>
      </c>
      <c r="FD854" t="inlineStr">
        <is>
          <t>48行 8列，源：None 备：</t>
        </is>
      </c>
    </row>
    <row r="855">
      <c r="B855" t="inlineStr">
        <is>
          <t>YES</t>
        </is>
      </c>
      <c r="C855" t="inlineStr">
        <is>
          <t>NULL</t>
        </is>
      </c>
      <c r="D855" t="inlineStr">
        <is>
          <t>NULL</t>
        </is>
      </c>
      <c r="E855" t="inlineStr">
        <is>
          <t>NULL</t>
        </is>
      </c>
      <c r="F855" t="inlineStr">
        <is>
          <t>NULL</t>
        </is>
      </c>
      <c r="G855" t="inlineStr">
        <is>
          <t>NULL</t>
        </is>
      </c>
      <c r="H855" t="inlineStr">
        <is>
          <t>NULL</t>
        </is>
      </c>
      <c r="I855" t="inlineStr">
        <is>
          <t>YES!PK__info_bin__3213E83F649D4F3A</t>
        </is>
      </c>
      <c r="J855" t="inlineStr">
        <is>
          <t>YES! 主键相关索引</t>
        </is>
      </c>
      <c r="K855" t="inlineStr">
        <is>
          <t xml:space="preserve"> NO!  	 id列源备映射错误，源端为int None位	期望更改为text	实际备端为int None位</t>
        </is>
      </c>
      <c r="EQ855" t="inlineStr">
        <is>
          <t>48行 9列，源：None 备：</t>
        </is>
      </c>
      <c r="FD855" t="inlineStr">
        <is>
          <t>48行 9列，源：None 备：</t>
        </is>
      </c>
    </row>
    <row r="856">
      <c r="B856" t="inlineStr">
        <is>
          <t>NULL</t>
        </is>
      </c>
      <c r="C856" t="inlineStr">
        <is>
          <t>NULL</t>
        </is>
      </c>
      <c r="D856" t="inlineStr">
        <is>
          <t>NULL</t>
        </is>
      </c>
      <c r="E856" t="inlineStr">
        <is>
          <t>NULL</t>
        </is>
      </c>
      <c r="F856" t="inlineStr">
        <is>
          <t>NULL</t>
        </is>
      </c>
      <c r="G856" t="inlineStr">
        <is>
          <t>NULL</t>
        </is>
      </c>
      <c r="H856" t="inlineStr">
        <is>
          <t>NULL</t>
        </is>
      </c>
      <c r="I856" t="inlineStr">
        <is>
          <t>NULL</t>
        </is>
      </c>
      <c r="J856" t="inlineStr">
        <is>
          <t>NULL</t>
        </is>
      </c>
      <c r="K856" t="inlineStr">
        <is>
          <t xml:space="preserve"> NO!  	 c_binary列源备映射错误，源端为binary 1位	期望更改为text	实际备端为binary 1位</t>
        </is>
      </c>
      <c r="EQ856" t="inlineStr">
        <is>
          <t>48行 10列，源：None 备：</t>
        </is>
      </c>
      <c r="FD856" t="inlineStr">
        <is>
          <t>48行 10列，源：None 备：</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 xml:space="preserve"> NO!  	 c_binary_20列源备映射错误，源端为binary 20位	期望更改为text	实际备端为binary 20位</t>
        </is>
      </c>
      <c r="EQ857" t="inlineStr">
        <is>
          <t>48行 11列，源：None 备：</t>
        </is>
      </c>
      <c r="FD857" t="inlineStr">
        <is>
          <t>48行 11列，源：None 备：</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 xml:space="preserve"> NO!  	 c_binary_200列源备映射错误，源端为binary 200位	期望更改为text	实际备端为binary 200位</t>
        </is>
      </c>
      <c r="EQ858" t="inlineStr">
        <is>
          <t>48行 12列，源：None 备：</t>
        </is>
      </c>
      <c r="FD858" t="inlineStr">
        <is>
          <t>48行 12列，源：None 备：</t>
        </is>
      </c>
    </row>
    <row r="859">
      <c r="A859" t="inlineStr">
        <is>
          <t>info_datetime_dml_single_pk_irp</t>
        </is>
      </c>
      <c r="K859" t="inlineStr">
        <is>
          <t>[0;34m info_datetime_dml_single_pk_irp [0m源备字段数相同，源端字段：2 	备端字段2</t>
        </is>
      </c>
      <c r="W859" s="16">
        <f>HYPERLINK("#2026041723hbase1!DI2","NO 源备存在差异，共47个")</f>
        <v/>
      </c>
      <c r="X859">
        <f>A859</f>
        <v/>
      </c>
      <c r="EQ859" t="inlineStr">
        <is>
          <t>48行 13列，源：None 备：</t>
        </is>
      </c>
      <c r="FD859" t="inlineStr">
        <is>
          <t>48行 13列，源：None 备：</t>
        </is>
      </c>
    </row>
    <row r="860">
      <c r="B860" t="inlineStr">
        <is>
          <t>YES</t>
        </is>
      </c>
      <c r="C860" t="inlineStr">
        <is>
          <t>NULL</t>
        </is>
      </c>
      <c r="D860" t="inlineStr">
        <is>
          <t>NULL</t>
        </is>
      </c>
      <c r="E860" t="inlineStr">
        <is>
          <t>NULL</t>
        </is>
      </c>
      <c r="F860" t="inlineStr">
        <is>
          <t>NULL</t>
        </is>
      </c>
      <c r="G860" t="inlineStr">
        <is>
          <t>NULL</t>
        </is>
      </c>
      <c r="H860" t="inlineStr">
        <is>
          <t>NULL</t>
        </is>
      </c>
      <c r="I860" t="inlineStr">
        <is>
          <t>YES!PK__info_dat__3213E83FB6640165</t>
        </is>
      </c>
      <c r="J860" t="inlineStr">
        <is>
          <t>YES! 主键相关索引</t>
        </is>
      </c>
      <c r="K860" t="inlineStr">
        <is>
          <t xml:space="preserve"> NO!  	 id列源备映射错误，源端为int None位	期望更改为text	实际备端为int None位</t>
        </is>
      </c>
      <c r="EQ860" t="inlineStr">
        <is>
          <t>48行 14列，源：None 备：</t>
        </is>
      </c>
      <c r="FD860" t="inlineStr">
        <is>
          <t>48行 14列，源：None 备：</t>
        </is>
      </c>
    </row>
    <row r="861">
      <c r="B861" t="inlineStr">
        <is>
          <t>NULL</t>
        </is>
      </c>
      <c r="C861" t="inlineStr">
        <is>
          <t>NULL</t>
        </is>
      </c>
      <c r="D861" t="inlineStr">
        <is>
          <t>NULL</t>
        </is>
      </c>
      <c r="E861" t="inlineStr">
        <is>
          <t>NULL</t>
        </is>
      </c>
      <c r="F861" t="inlineStr">
        <is>
          <t>NULL</t>
        </is>
      </c>
      <c r="G861" t="inlineStr">
        <is>
          <t>NULL</t>
        </is>
      </c>
      <c r="H861" t="inlineStr">
        <is>
          <t>NULL</t>
        </is>
      </c>
      <c r="I861" t="inlineStr">
        <is>
          <t>NULL</t>
        </is>
      </c>
      <c r="J861" t="inlineStr">
        <is>
          <t>NULL</t>
        </is>
      </c>
      <c r="K861" t="inlineStr">
        <is>
          <t xml:space="preserve"> NO!  	 c_datetime列源备映射错误，源端为datetime None位	期望更改为text	实际备端为datetime None位</t>
        </is>
      </c>
      <c r="EQ861" t="inlineStr">
        <is>
          <t>48行 15列，源：nan 备：</t>
        </is>
      </c>
      <c r="FD861" t="inlineStr">
        <is>
          <t>48行 15列，源：nan 备：123456789000000002003480098325095514112.0000000000000</t>
        </is>
      </c>
    </row>
    <row r="862">
      <c r="A862" t="inlineStr">
        <is>
          <t>info_int_dml_single_pk_drp</t>
        </is>
      </c>
      <c r="K862" t="inlineStr">
        <is>
          <t>[0;34m info_int_dml_single_pk_drp [0m源备字段数相同，源端字段：20 	备端字段20</t>
        </is>
      </c>
      <c r="W862" s="16">
        <f>HYPERLINK("#2026041723hbase1!DJ2","NO 源备存在差异，共323个")</f>
        <v/>
      </c>
      <c r="X862">
        <f>A862</f>
        <v/>
      </c>
      <c r="EQ862" t="inlineStr">
        <is>
          <t>48行 16列，源：nan 备：</t>
        </is>
      </c>
      <c r="FD862" t="inlineStr">
        <is>
          <t>48行 16列，源：nan 备：340282306073709652508363335590014353408.000000</t>
        </is>
      </c>
    </row>
    <row r="863">
      <c r="B863" t="inlineStr">
        <is>
          <t>YES</t>
        </is>
      </c>
      <c r="C863" t="inlineStr">
        <is>
          <t>NULL</t>
        </is>
      </c>
      <c r="D863" t="inlineStr">
        <is>
          <t>NULL</t>
        </is>
      </c>
      <c r="E863" t="inlineStr">
        <is>
          <t>NULL</t>
        </is>
      </c>
      <c r="F863" t="inlineStr">
        <is>
          <t>NULL</t>
        </is>
      </c>
      <c r="G863" t="inlineStr">
        <is>
          <t>NULL</t>
        </is>
      </c>
      <c r="H863" t="inlineStr">
        <is>
          <t>NULL</t>
        </is>
      </c>
      <c r="I863" t="inlineStr">
        <is>
          <t>YES!PK__info_int__3213E83F17F3D42D</t>
        </is>
      </c>
      <c r="J863" t="inlineStr">
        <is>
          <t>YES! 主键相关索引</t>
        </is>
      </c>
      <c r="K863" t="inlineStr">
        <is>
          <t xml:space="preserve"> NO!  	 id列源备映射错误，源端为int None位	期望更改为text	实际备端为int None位</t>
        </is>
      </c>
      <c r="EQ863" t="inlineStr">
        <is>
          <t>48行 17列，源：None 备：</t>
        </is>
      </c>
      <c r="FD863" t="inlineStr">
        <is>
          <t>48行 17列，源：None 备：123456.7890</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 xml:space="preserve"> NO!  	 c_tinyint列源备映射错误，源端为tinyint None位	期望更改为text	实际备端为tinyint None位</t>
        </is>
      </c>
      <c r="EQ864" t="inlineStr">
        <is>
          <t>48行 18列，源：None 备：</t>
        </is>
      </c>
      <c r="FD864" t="inlineStr">
        <is>
          <t>48行 18列，源：None 备：1234.5678</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 xml:space="preserve"> NO!  	 c_smallint列源备映射错误，源端为smallint None位	期望更改为text	实际备端为smallint None位</t>
        </is>
      </c>
      <c r="EQ865" t="inlineStr">
        <is>
          <t>48行 19列，源：None 备：</t>
        </is>
      </c>
      <c r="FD865" t="inlineStr">
        <is>
          <t>48行 19列，源：None 备：1</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 xml:space="preserve"> NO!  	 c_int列源备映射错误，源端为int None位	期望更改为text	实际备端为int None位</t>
        </is>
      </c>
      <c r="EQ866" t="inlineStr">
        <is>
          <t>49行 0列，源：110 备：18</t>
        </is>
      </c>
      <c r="FD866" t="inlineStr">
        <is>
          <t>49行 0列，源：110 备：217</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 xml:space="preserve"> NO!  	 c_bigint列源备映射错误，源端为bigint None位	期望更改为text	实际备端为bigint None位</t>
        </is>
      </c>
      <c r="EQ867" t="inlineStr">
        <is>
          <t>49行 1列，源：nan 备：</t>
        </is>
      </c>
      <c r="FD867" t="inlineStr">
        <is>
          <t>49行 1列，源：nan 备：</t>
        </is>
      </c>
    </row>
    <row r="868">
      <c r="B868" t="inlineStr">
        <is>
          <t>NULL</t>
        </is>
      </c>
      <c r="C868" t="inlineStr">
        <is>
          <t>NULL</t>
        </is>
      </c>
      <c r="D868" t="inlineStr">
        <is>
          <t>NULL</t>
        </is>
      </c>
      <c r="E868" t="inlineStr">
        <is>
          <t>NULL</t>
        </is>
      </c>
      <c r="F868" t="inlineStr">
        <is>
          <t>NULL</t>
        </is>
      </c>
      <c r="G868" t="inlineStr">
        <is>
          <t>NULL</t>
        </is>
      </c>
      <c r="H868" t="inlineStr">
        <is>
          <t>NULL</t>
        </is>
      </c>
      <c r="I868" t="inlineStr">
        <is>
          <t>NULL</t>
        </is>
      </c>
      <c r="J868" t="inlineStr">
        <is>
          <t>NULL</t>
        </is>
      </c>
      <c r="K868" t="inlineStr">
        <is>
          <t xml:space="preserve"> NO!  	 c_decimal列源备映射错误，源端为decimal None位	期望更改为text	实际备端为decimal None位</t>
        </is>
      </c>
      <c r="EQ868" t="inlineStr">
        <is>
          <t>49行 2列，源：nan 备：</t>
        </is>
      </c>
      <c r="FD868" t="inlineStr">
        <is>
          <t>49行 2列，源：nan 备：</t>
        </is>
      </c>
    </row>
    <row r="869">
      <c r="B869" t="inlineStr">
        <is>
          <t>NULL</t>
        </is>
      </c>
      <c r="C869" t="inlineStr">
        <is>
          <t>NULL</t>
        </is>
      </c>
      <c r="D869" t="inlineStr">
        <is>
          <t>NULL</t>
        </is>
      </c>
      <c r="E869" t="inlineStr">
        <is>
          <t>NULL</t>
        </is>
      </c>
      <c r="F869" t="inlineStr">
        <is>
          <t>NULL</t>
        </is>
      </c>
      <c r="G869" t="inlineStr">
        <is>
          <t>NULL</t>
        </is>
      </c>
      <c r="H869" t="inlineStr">
        <is>
          <t>NULL</t>
        </is>
      </c>
      <c r="I869" t="inlineStr">
        <is>
          <t>NULL</t>
        </is>
      </c>
      <c r="J869" t="inlineStr">
        <is>
          <t>NULL</t>
        </is>
      </c>
      <c r="K869" t="inlineStr">
        <is>
          <t xml:space="preserve"> NO!  	 c_decimal38列源备映射错误，源端为decimal None位	期望更改为text	实际备端为decimal None位</t>
        </is>
      </c>
      <c r="EQ869" t="inlineStr">
        <is>
          <t>49行 3列，源：nan 备：</t>
        </is>
      </c>
      <c r="FD869" t="inlineStr">
        <is>
          <t>49行 3列，源：nan 备：</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 xml:space="preserve"> NO!  	 c_decimal38_38列源备映射错误，源端为decimal None位	期望更改为text	实际备端为decimal None位</t>
        </is>
      </c>
      <c r="EQ870" t="inlineStr">
        <is>
          <t>49行 4列，源：nan 备：</t>
        </is>
      </c>
      <c r="FD870" t="inlineStr">
        <is>
          <t>49行 4列，源：nan 备：</t>
        </is>
      </c>
    </row>
    <row r="871">
      <c r="B871" t="inlineStr">
        <is>
          <t>NULL</t>
        </is>
      </c>
      <c r="C871" t="inlineStr">
        <is>
          <t>NULL</t>
        </is>
      </c>
      <c r="D871" t="inlineStr">
        <is>
          <t>NULL</t>
        </is>
      </c>
      <c r="E871" t="inlineStr">
        <is>
          <t>NULL</t>
        </is>
      </c>
      <c r="F871" t="inlineStr">
        <is>
          <t>NULL</t>
        </is>
      </c>
      <c r="G871" t="inlineStr">
        <is>
          <t>NULL</t>
        </is>
      </c>
      <c r="H871" t="inlineStr">
        <is>
          <t>NULL</t>
        </is>
      </c>
      <c r="I871" t="inlineStr">
        <is>
          <t>NULL</t>
        </is>
      </c>
      <c r="J871" t="inlineStr">
        <is>
          <t>NULL</t>
        </is>
      </c>
      <c r="K871" t="inlineStr">
        <is>
          <t xml:space="preserve"> NO!  	 c_decimal38_10列源备映射错误，源端为decimal None位	期望更改为text	实际备端为decimal None位</t>
        </is>
      </c>
      <c r="EQ871" t="inlineStr">
        <is>
          <t>49行 5列，源：None 备：</t>
        </is>
      </c>
      <c r="FD871" t="inlineStr">
        <is>
          <t>49行 5列，源：None 备：</t>
        </is>
      </c>
    </row>
    <row r="872">
      <c r="B872" t="inlineStr">
        <is>
          <t>NULL</t>
        </is>
      </c>
      <c r="C872" t="inlineStr">
        <is>
          <t>NULL</t>
        </is>
      </c>
      <c r="D872" t="inlineStr">
        <is>
          <t>NULL</t>
        </is>
      </c>
      <c r="E872" t="inlineStr">
        <is>
          <t>NULL</t>
        </is>
      </c>
      <c r="F872" t="inlineStr">
        <is>
          <t>NULL</t>
        </is>
      </c>
      <c r="G872" t="inlineStr">
        <is>
          <t>NULL</t>
        </is>
      </c>
      <c r="H872" t="inlineStr">
        <is>
          <t>NULL</t>
        </is>
      </c>
      <c r="I872" t="inlineStr">
        <is>
          <t>NULL</t>
        </is>
      </c>
      <c r="J872" t="inlineStr">
        <is>
          <t>NULL</t>
        </is>
      </c>
      <c r="K872" t="inlineStr">
        <is>
          <t xml:space="preserve"> NO!  	 c_decimal19_4列源备映射错误，源端为decimal None位	期望更改为text	实际备端为decimal None位</t>
        </is>
      </c>
      <c r="EQ872" t="inlineStr">
        <is>
          <t>49行 6列，源：None 备：</t>
        </is>
      </c>
      <c r="FD872" t="inlineStr">
        <is>
          <t>49行 6列，源：None 备：</t>
        </is>
      </c>
    </row>
    <row r="873">
      <c r="B873" t="inlineStr">
        <is>
          <t>NULL</t>
        </is>
      </c>
      <c r="C873" t="inlineStr">
        <is>
          <t>NULL</t>
        </is>
      </c>
      <c r="D873" t="inlineStr">
        <is>
          <t>NULL</t>
        </is>
      </c>
      <c r="E873" t="inlineStr">
        <is>
          <t>NULL</t>
        </is>
      </c>
      <c r="F873" t="inlineStr">
        <is>
          <t>NULL</t>
        </is>
      </c>
      <c r="G873" t="inlineStr">
        <is>
          <t>NULL</t>
        </is>
      </c>
      <c r="H873" t="inlineStr">
        <is>
          <t>NULL</t>
        </is>
      </c>
      <c r="I873" t="inlineStr">
        <is>
          <t>NULL</t>
        </is>
      </c>
      <c r="J873" t="inlineStr">
        <is>
          <t>NULL</t>
        </is>
      </c>
      <c r="K873" t="inlineStr">
        <is>
          <t xml:space="preserve"> NO!  	 c_numeric列源备映射错误，源端为numeric None位	期望更改为text	实际备端为numeric None位</t>
        </is>
      </c>
      <c r="EQ873" t="inlineStr">
        <is>
          <t>49行 7列，源：None 备：</t>
        </is>
      </c>
      <c r="FD873" t="inlineStr">
        <is>
          <t>49行 7列，源：None 备：</t>
        </is>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 xml:space="preserve"> NO!  	 c_numeric38列源备映射错误，源端为numeric None位	期望更改为text	实际备端为numeric None位</t>
        </is>
      </c>
      <c r="EQ874" t="inlineStr">
        <is>
          <t>49行 8列，源：None 备：</t>
        </is>
      </c>
      <c r="FD874" t="inlineStr">
        <is>
          <t>49行 8列，源：None 备：</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 xml:space="preserve"> NO!  	 c_numeric38_38列源备映射错误，源端为numeric None位	期望更改为text	实际备端为numeric None位</t>
        </is>
      </c>
      <c r="EQ875" t="inlineStr">
        <is>
          <t>49行 9列，源：None 备：</t>
        </is>
      </c>
      <c r="FD875" t="inlineStr">
        <is>
          <t>49行 9列，源：None 备：</t>
        </is>
      </c>
    </row>
    <row r="876">
      <c r="B876" t="inlineStr">
        <is>
          <t>NULL</t>
        </is>
      </c>
      <c r="C876" t="inlineStr">
        <is>
          <t>NULL</t>
        </is>
      </c>
      <c r="D876" t="inlineStr">
        <is>
          <t>NULL</t>
        </is>
      </c>
      <c r="E876" t="inlineStr">
        <is>
          <t>NULL</t>
        </is>
      </c>
      <c r="F876" t="inlineStr">
        <is>
          <t>NULL</t>
        </is>
      </c>
      <c r="G876" t="inlineStr">
        <is>
          <t>NULL</t>
        </is>
      </c>
      <c r="H876" t="inlineStr">
        <is>
          <t>NULL</t>
        </is>
      </c>
      <c r="I876" t="inlineStr">
        <is>
          <t>NULL</t>
        </is>
      </c>
      <c r="J876" t="inlineStr">
        <is>
          <t>NULL</t>
        </is>
      </c>
      <c r="K876" t="inlineStr">
        <is>
          <t xml:space="preserve"> NO!  	 c_numeric38_10列源备映射错误，源端为numeric None位	期望更改为text	实际备端为numeric None位</t>
        </is>
      </c>
      <c r="EQ876" t="inlineStr">
        <is>
          <t>49行 10列，源：None 备：</t>
        </is>
      </c>
      <c r="FD876" t="inlineStr">
        <is>
          <t>49行 10列，源：None 备：</t>
        </is>
      </c>
    </row>
    <row r="877">
      <c r="B877" t="inlineStr">
        <is>
          <t>NULL</t>
        </is>
      </c>
      <c r="C877" t="inlineStr">
        <is>
          <t>NULL</t>
        </is>
      </c>
      <c r="D877" t="inlineStr">
        <is>
          <t>NULL</t>
        </is>
      </c>
      <c r="E877" t="inlineStr">
        <is>
          <t>NULL</t>
        </is>
      </c>
      <c r="F877" t="inlineStr">
        <is>
          <t>NULL</t>
        </is>
      </c>
      <c r="G877" t="inlineStr">
        <is>
          <t>NULL</t>
        </is>
      </c>
      <c r="H877" t="inlineStr">
        <is>
          <t>NULL</t>
        </is>
      </c>
      <c r="I877" t="inlineStr">
        <is>
          <t>NULL</t>
        </is>
      </c>
      <c r="J877" t="inlineStr">
        <is>
          <t>NULL</t>
        </is>
      </c>
      <c r="K877" t="inlineStr">
        <is>
          <t xml:space="preserve"> NO!  	 c_numeric18_2列源备映射错误，源端为numeric None位	期望更改为text	实际备端为numeric None位</t>
        </is>
      </c>
      <c r="EQ877" t="inlineStr">
        <is>
          <t>49行 11列，源：None 备：</t>
        </is>
      </c>
      <c r="FD877" t="inlineStr">
        <is>
          <t>49行 11列，源：None 备：</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 xml:space="preserve"> NO!  	 c_float列源备映射错误，源端为float None位	期望更改为text	实际备端为float None位</t>
        </is>
      </c>
      <c r="EQ878" t="inlineStr">
        <is>
          <t>49行 12列，源：None 备：</t>
        </is>
      </c>
      <c r="FD878" t="inlineStr">
        <is>
          <t>49行 12列，源：None 备：</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 xml:space="preserve"> NO!  	 c_real列源备映射错误，源端为real None位	期望更改为text	实际备端为real None位</t>
        </is>
      </c>
      <c r="EQ879" t="inlineStr">
        <is>
          <t>49行 13列，源：None 备：</t>
        </is>
      </c>
      <c r="FD879" t="inlineStr">
        <is>
          <t>49行 13列，源：None 备：</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 xml:space="preserve"> NO!  	 c_money列源备映射错误，源端为money None位	期望更改为text	实际备端为money None位</t>
        </is>
      </c>
      <c r="EQ880" t="inlineStr">
        <is>
          <t>49行 14列，源：None 备：</t>
        </is>
      </c>
      <c r="FD880" t="inlineStr">
        <is>
          <t>49行 14列，源：None 备：</t>
        </is>
      </c>
    </row>
    <row r="881">
      <c r="B881" t="inlineStr">
        <is>
          <t>NULL</t>
        </is>
      </c>
      <c r="C881" t="inlineStr">
        <is>
          <t>NULL</t>
        </is>
      </c>
      <c r="D881" t="inlineStr">
        <is>
          <t>NULL</t>
        </is>
      </c>
      <c r="E881" t="inlineStr">
        <is>
          <t>NULL</t>
        </is>
      </c>
      <c r="F881" t="inlineStr">
        <is>
          <t>NULL</t>
        </is>
      </c>
      <c r="G881" t="inlineStr">
        <is>
          <t>NULL</t>
        </is>
      </c>
      <c r="H881" t="inlineStr">
        <is>
          <t>NULL</t>
        </is>
      </c>
      <c r="I881" t="inlineStr">
        <is>
          <t>NULL</t>
        </is>
      </c>
      <c r="J881" t="inlineStr">
        <is>
          <t>NULL</t>
        </is>
      </c>
      <c r="K881" t="inlineStr">
        <is>
          <t xml:space="preserve"> NO!  	 c_smallmoney列源备映射错误，源端为smallmoney None位	期望更改为text	实际备端为smallmoney None位</t>
        </is>
      </c>
      <c r="EQ881" t="inlineStr">
        <is>
          <t>49行 15列，源：nan 备：0.0000000000000</t>
        </is>
      </c>
      <c r="FD881" t="inlineStr">
        <is>
          <t>49行 15列，源：nan 备：-123456789000000002003480098325095514112.0000000000000</t>
        </is>
      </c>
    </row>
    <row r="882">
      <c r="B882" t="inlineStr">
        <is>
          <t>NULL</t>
        </is>
      </c>
      <c r="C882" t="inlineStr">
        <is>
          <t>NULL</t>
        </is>
      </c>
      <c r="D882" t="inlineStr">
        <is>
          <t>NULL</t>
        </is>
      </c>
      <c r="E882" t="inlineStr">
        <is>
          <t>NULL</t>
        </is>
      </c>
      <c r="F882" t="inlineStr">
        <is>
          <t>NULL</t>
        </is>
      </c>
      <c r="G882" t="inlineStr">
        <is>
          <t>NULL</t>
        </is>
      </c>
      <c r="H882" t="inlineStr">
        <is>
          <t>NULL</t>
        </is>
      </c>
      <c r="I882" t="inlineStr">
        <is>
          <t>NULL</t>
        </is>
      </c>
      <c r="J882" t="inlineStr">
        <is>
          <t>NULL</t>
        </is>
      </c>
      <c r="K882" t="inlineStr">
        <is>
          <t xml:space="preserve"> NO!  	 c_bit列源备映射错误，源端为bit None位	期望更改为text	实际备端为bit None位</t>
        </is>
      </c>
      <c r="EQ882" t="inlineStr">
        <is>
          <t>49行 16列，源：nan 备：0.000000</t>
        </is>
      </c>
      <c r="FD882" t="inlineStr">
        <is>
          <t>49行 16列，源：nan 备：-340282306073709652508363335590014353408.000000</t>
        </is>
      </c>
    </row>
    <row r="883">
      <c r="A883" t="inlineStr">
        <is>
          <t>info_varcharmax_dml_single_pk_drp</t>
        </is>
      </c>
      <c r="K883" t="inlineStr">
        <is>
          <t>[0;34m info_varcharmax_dml_single_pk_drp [0m源备字段数相同，源端字段：3 	备端字段3</t>
        </is>
      </c>
      <c r="W883" t="inlineStr">
        <is>
          <t>YES 源备无差异</t>
        </is>
      </c>
      <c r="X883">
        <f>A883</f>
        <v/>
      </c>
      <c r="EQ883" t="inlineStr">
        <is>
          <t>49行 17列，源：None 备：0.0001</t>
        </is>
      </c>
      <c r="FD883" t="inlineStr">
        <is>
          <t>49行 17列，源：None 备：-123456.7890</t>
        </is>
      </c>
    </row>
    <row r="884">
      <c r="B884" t="inlineStr">
        <is>
          <t>YES</t>
        </is>
      </c>
      <c r="C884" t="inlineStr">
        <is>
          <t>NULL</t>
        </is>
      </c>
      <c r="D884" t="inlineStr">
        <is>
          <t>NULL</t>
        </is>
      </c>
      <c r="E884" t="inlineStr">
        <is>
          <t>NULL</t>
        </is>
      </c>
      <c r="F884" t="inlineStr">
        <is>
          <t>NULL</t>
        </is>
      </c>
      <c r="G884" t="inlineStr">
        <is>
          <t>NULL</t>
        </is>
      </c>
      <c r="H884" t="inlineStr">
        <is>
          <t>NULL</t>
        </is>
      </c>
      <c r="I884" t="inlineStr">
        <is>
          <t>YES!PK__info_var__3213E83F1C181C43</t>
        </is>
      </c>
      <c r="J884" t="inlineStr">
        <is>
          <t>YES! 主键相关索引</t>
        </is>
      </c>
      <c r="K884" t="inlineStr">
        <is>
          <t xml:space="preserve"> NO!  	 id列源备映射错误，源端为int None位	期望更改为text	实际备端为int None位</t>
        </is>
      </c>
      <c r="EQ884" t="inlineStr">
        <is>
          <t>49行 18列，源：None 备：0.0001</t>
        </is>
      </c>
      <c r="FD884" t="inlineStr">
        <is>
          <t>49行 18列，源：None 备：-1234.5678</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 xml:space="preserve"> NO!  	 c_varchar_max列源备映射错误，源端为varchar -1位	期望更改为text	实际备端为varchar -1位</t>
        </is>
      </c>
      <c r="EQ885" t="inlineStr">
        <is>
          <t>49行 19列，源：None 备：1</t>
        </is>
      </c>
      <c r="FD885" t="inlineStr">
        <is>
          <t>49行 19列，源：None 备：0</t>
        </is>
      </c>
    </row>
    <row r="886">
      <c r="B886" t="inlineStr">
        <is>
          <t>NULL</t>
        </is>
      </c>
      <c r="C886" t="inlineStr">
        <is>
          <t>NULL</t>
        </is>
      </c>
      <c r="D886" t="inlineStr">
        <is>
          <t>NULL</t>
        </is>
      </c>
      <c r="E886" t="inlineStr">
        <is>
          <t>NULL</t>
        </is>
      </c>
      <c r="F886" t="inlineStr">
        <is>
          <t>NULL</t>
        </is>
      </c>
      <c r="G886" t="inlineStr">
        <is>
          <t>NULL</t>
        </is>
      </c>
      <c r="H886" t="inlineStr">
        <is>
          <t>NULL</t>
        </is>
      </c>
      <c r="I886" t="inlineStr">
        <is>
          <t>NULL</t>
        </is>
      </c>
      <c r="J886" t="inlineStr">
        <is>
          <t>NULL</t>
        </is>
      </c>
      <c r="K886" t="inlineStr">
        <is>
          <t xml:space="preserve"> NO!  	 c_nvarchar_max列源备映射错误，源端为nvarchar -1位	期望更改为text	实际备端为nvarchar -1位</t>
        </is>
      </c>
      <c r="EQ886" t="inlineStr">
        <is>
          <t>50行 0列，源：111 备：19</t>
        </is>
      </c>
      <c r="FD886" t="inlineStr">
        <is>
          <t>50行 0列，源：111 备：218</t>
        </is>
      </c>
    </row>
    <row r="887">
      <c r="A887" t="inlineStr">
        <is>
          <t>info_int_dml_single_pk</t>
        </is>
      </c>
      <c r="K887" t="inlineStr">
        <is>
          <t>[0;34m info_int_dml_single_pk [0m源备字段数相同，源端字段：20 	备端字段20</t>
        </is>
      </c>
      <c r="W887" s="16">
        <f>HYPERLINK("#2026041723hbase1!DK2","NO 源备存在差异，共35个")</f>
        <v/>
      </c>
      <c r="X887">
        <f>A887</f>
        <v/>
      </c>
      <c r="EQ887" t="inlineStr">
        <is>
          <t>50行 1列，源：nan 备：</t>
        </is>
      </c>
      <c r="FD887" t="inlineStr">
        <is>
          <t>50行 1列，源：nan 备：</t>
        </is>
      </c>
    </row>
    <row r="888">
      <c r="B888" t="inlineStr">
        <is>
          <t>YES</t>
        </is>
      </c>
      <c r="C888" t="inlineStr">
        <is>
          <t>NULL</t>
        </is>
      </c>
      <c r="D888" t="inlineStr">
        <is>
          <t>NULL</t>
        </is>
      </c>
      <c r="E888" t="inlineStr">
        <is>
          <t>NULL</t>
        </is>
      </c>
      <c r="F888" t="inlineStr">
        <is>
          <t>NULL</t>
        </is>
      </c>
      <c r="G888" t="inlineStr">
        <is>
          <t>NULL</t>
        </is>
      </c>
      <c r="H888" t="inlineStr">
        <is>
          <t>NULL</t>
        </is>
      </c>
      <c r="I888" t="inlineStr">
        <is>
          <t>YES!PK__info_int__3213E83F941F9E09</t>
        </is>
      </c>
      <c r="J888" t="inlineStr">
        <is>
          <t>YES! 主键相关索引</t>
        </is>
      </c>
      <c r="K888" t="inlineStr">
        <is>
          <t xml:space="preserve"> NO!  	 id列源备映射错误，源端为int None位	期望更改为text	实际备端为int None位</t>
        </is>
      </c>
      <c r="EQ888" t="inlineStr">
        <is>
          <t>50行 2列，源：nan 备：</t>
        </is>
      </c>
      <c r="FD888" t="inlineStr">
        <is>
          <t>50行 2列，源：nan 备：</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 xml:space="preserve"> NO!  	 c_tinyint列源备映射错误，源端为tinyint None位	期望更改为text	实际备端为tinyint None位</t>
        </is>
      </c>
      <c r="EQ889" t="inlineStr">
        <is>
          <t>50行 3列，源：nan 备：</t>
        </is>
      </c>
      <c r="FD889" t="inlineStr">
        <is>
          <t>50行 3列，源：nan 备：</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 xml:space="preserve"> NO!  	 c_smallint列源备映射错误，源端为smallint None位	期望更改为text	实际备端为smallint None位</t>
        </is>
      </c>
      <c r="EQ890" t="inlineStr">
        <is>
          <t>50行 4列，源：nan 备：</t>
        </is>
      </c>
      <c r="FD890" t="inlineStr">
        <is>
          <t>50行 4列，源：nan 备：</t>
        </is>
      </c>
    </row>
    <row r="891">
      <c r="B891" t="inlineStr">
        <is>
          <t>NULL</t>
        </is>
      </c>
      <c r="C891" t="inlineStr">
        <is>
          <t>NULL</t>
        </is>
      </c>
      <c r="D891" t="inlineStr">
        <is>
          <t>NULL</t>
        </is>
      </c>
      <c r="E891" t="inlineStr">
        <is>
          <t>NULL</t>
        </is>
      </c>
      <c r="F891" t="inlineStr">
        <is>
          <t>NULL</t>
        </is>
      </c>
      <c r="G891" t="inlineStr">
        <is>
          <t>NULL</t>
        </is>
      </c>
      <c r="H891" t="inlineStr">
        <is>
          <t>NULL</t>
        </is>
      </c>
      <c r="I891" t="inlineStr">
        <is>
          <t>NULL</t>
        </is>
      </c>
      <c r="J891" t="inlineStr">
        <is>
          <t>NULL</t>
        </is>
      </c>
      <c r="K891" t="inlineStr">
        <is>
          <t xml:space="preserve"> NO!  	 c_int列源备映射错误，源端为int None位	期望更改为text	实际备端为int None位</t>
        </is>
      </c>
      <c r="EQ891" t="inlineStr">
        <is>
          <t>50行 5列，源：None 备：</t>
        </is>
      </c>
      <c r="FD891" t="inlineStr">
        <is>
          <t>50行 5列，源：None 备：</t>
        </is>
      </c>
    </row>
    <row r="892">
      <c r="B892" t="inlineStr">
        <is>
          <t>NULL</t>
        </is>
      </c>
      <c r="C892" t="inlineStr">
        <is>
          <t>NULL</t>
        </is>
      </c>
      <c r="D892" t="inlineStr">
        <is>
          <t>NULL</t>
        </is>
      </c>
      <c r="E892" t="inlineStr">
        <is>
          <t>NULL</t>
        </is>
      </c>
      <c r="F892" t="inlineStr">
        <is>
          <t>NULL</t>
        </is>
      </c>
      <c r="G892" t="inlineStr">
        <is>
          <t>NULL</t>
        </is>
      </c>
      <c r="H892" t="inlineStr">
        <is>
          <t>NULL</t>
        </is>
      </c>
      <c r="I892" t="inlineStr">
        <is>
          <t>NULL</t>
        </is>
      </c>
      <c r="J892" t="inlineStr">
        <is>
          <t>NULL</t>
        </is>
      </c>
      <c r="K892" t="inlineStr">
        <is>
          <t xml:space="preserve"> NO!  	 c_bigint列源备映射错误，源端为bigint None位	期望更改为text	实际备端为bigint None位</t>
        </is>
      </c>
      <c r="EQ892" t="inlineStr">
        <is>
          <t>50行 6列，源：None 备：</t>
        </is>
      </c>
      <c r="FD892" t="inlineStr">
        <is>
          <t>50行 6列，源：None 备：</t>
        </is>
      </c>
    </row>
    <row r="893">
      <c r="B893" t="inlineStr">
        <is>
          <t>NULL</t>
        </is>
      </c>
      <c r="C893" t="inlineStr">
        <is>
          <t>NULL</t>
        </is>
      </c>
      <c r="D893" t="inlineStr">
        <is>
          <t>NULL</t>
        </is>
      </c>
      <c r="E893" t="inlineStr">
        <is>
          <t>NULL</t>
        </is>
      </c>
      <c r="F893" t="inlineStr">
        <is>
          <t>NULL</t>
        </is>
      </c>
      <c r="G893" t="inlineStr">
        <is>
          <t>NULL</t>
        </is>
      </c>
      <c r="H893" t="inlineStr">
        <is>
          <t>NULL</t>
        </is>
      </c>
      <c r="I893" t="inlineStr">
        <is>
          <t>NULL</t>
        </is>
      </c>
      <c r="J893" t="inlineStr">
        <is>
          <t>NULL</t>
        </is>
      </c>
      <c r="K893" t="inlineStr">
        <is>
          <t xml:space="preserve"> NO!  	 c_decimal列源备映射错误，源端为decimal None位	期望更改为text	实际备端为decimal None位</t>
        </is>
      </c>
      <c r="EQ893" t="inlineStr">
        <is>
          <t>50行 7列，源：None 备：</t>
        </is>
      </c>
      <c r="FD893" t="inlineStr">
        <is>
          <t>50行 7列，源：None 备：</t>
        </is>
      </c>
    </row>
    <row r="894">
      <c r="B894" t="inlineStr">
        <is>
          <t>NULL</t>
        </is>
      </c>
      <c r="C894" t="inlineStr">
        <is>
          <t>NULL</t>
        </is>
      </c>
      <c r="D894" t="inlineStr">
        <is>
          <t>NULL</t>
        </is>
      </c>
      <c r="E894" t="inlineStr">
        <is>
          <t>NULL</t>
        </is>
      </c>
      <c r="F894" t="inlineStr">
        <is>
          <t>NULL</t>
        </is>
      </c>
      <c r="G894" t="inlineStr">
        <is>
          <t>NULL</t>
        </is>
      </c>
      <c r="H894" t="inlineStr">
        <is>
          <t>NULL</t>
        </is>
      </c>
      <c r="I894" t="inlineStr">
        <is>
          <t>NULL</t>
        </is>
      </c>
      <c r="J894" t="inlineStr">
        <is>
          <t>NULL</t>
        </is>
      </c>
      <c r="K894" t="inlineStr">
        <is>
          <t xml:space="preserve"> NO!  	 c_decimal38列源备映射错误，源端为decimal None位	期望更改为text	实际备端为decimal None位</t>
        </is>
      </c>
      <c r="EQ894" t="inlineStr">
        <is>
          <t>50行 8列，源：None 备：</t>
        </is>
      </c>
      <c r="FD894" t="inlineStr">
        <is>
          <t>50行 8列，源：None 备：</t>
        </is>
      </c>
    </row>
    <row r="895">
      <c r="B895" t="inlineStr">
        <is>
          <t>NULL</t>
        </is>
      </c>
      <c r="C895" t="inlineStr">
        <is>
          <t>NULL</t>
        </is>
      </c>
      <c r="D895" t="inlineStr">
        <is>
          <t>NULL</t>
        </is>
      </c>
      <c r="E895" t="inlineStr">
        <is>
          <t>NULL</t>
        </is>
      </c>
      <c r="F895" t="inlineStr">
        <is>
          <t>NULL</t>
        </is>
      </c>
      <c r="G895" t="inlineStr">
        <is>
          <t>NULL</t>
        </is>
      </c>
      <c r="H895" t="inlineStr">
        <is>
          <t>NULL</t>
        </is>
      </c>
      <c r="I895" t="inlineStr">
        <is>
          <t>NULL</t>
        </is>
      </c>
      <c r="J895" t="inlineStr">
        <is>
          <t>NULL</t>
        </is>
      </c>
      <c r="K895" t="inlineStr">
        <is>
          <t xml:space="preserve"> NO!  	 c_decimal38_38列源备映射错误，源端为decimal None位	期望更改为text	实际备端为decimal None位</t>
        </is>
      </c>
      <c r="EQ895" t="inlineStr">
        <is>
          <t>50行 9列，源：None 备：</t>
        </is>
      </c>
      <c r="FD895" t="inlineStr">
        <is>
          <t>50行 9列，源：None 备：</t>
        </is>
      </c>
    </row>
    <row r="896">
      <c r="B896" t="inlineStr">
        <is>
          <t>NULL</t>
        </is>
      </c>
      <c r="C896" t="inlineStr">
        <is>
          <t>NULL</t>
        </is>
      </c>
      <c r="D896" t="inlineStr">
        <is>
          <t>NULL</t>
        </is>
      </c>
      <c r="E896" t="inlineStr">
        <is>
          <t>NULL</t>
        </is>
      </c>
      <c r="F896" t="inlineStr">
        <is>
          <t>NULL</t>
        </is>
      </c>
      <c r="G896" t="inlineStr">
        <is>
          <t>NULL</t>
        </is>
      </c>
      <c r="H896" t="inlineStr">
        <is>
          <t>NULL</t>
        </is>
      </c>
      <c r="I896" t="inlineStr">
        <is>
          <t>NULL</t>
        </is>
      </c>
      <c r="J896" t="inlineStr">
        <is>
          <t>NULL</t>
        </is>
      </c>
      <c r="K896" t="inlineStr">
        <is>
          <t xml:space="preserve"> NO!  	 c_decimal38_10列源备映射错误，源端为decimal None位	期望更改为text	实际备端为decimal None位</t>
        </is>
      </c>
      <c r="EQ896" t="inlineStr">
        <is>
          <t>50行 10列，源：None 备：</t>
        </is>
      </c>
      <c r="FD896" t="inlineStr">
        <is>
          <t>50行 10列，源：None 备：</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 xml:space="preserve"> NO!  	 c_decimal19_4列源备映射错误，源端为decimal None位	期望更改为text	实际备端为decimal None位</t>
        </is>
      </c>
      <c r="EQ897" t="inlineStr">
        <is>
          <t>50行 11列，源：None 备：</t>
        </is>
      </c>
      <c r="FD897" t="inlineStr">
        <is>
          <t>50行 11列，源：None 备：</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 xml:space="preserve"> NO!  	 c_numeric列源备映射错误，源端为numeric None位	期望更改为text	实际备端为numeric None位</t>
        </is>
      </c>
      <c r="EQ898" t="inlineStr">
        <is>
          <t>50行 12列，源：None 备：</t>
        </is>
      </c>
      <c r="FD898" t="inlineStr">
        <is>
          <t>50行 12列，源：None 备：</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 xml:space="preserve"> NO!  	 c_numeric38列源备映射错误，源端为numeric None位	期望更改为text	实际备端为numeric None位</t>
        </is>
      </c>
      <c r="EQ899" t="inlineStr">
        <is>
          <t>50行 13列，源：None 备：</t>
        </is>
      </c>
      <c r="FD899" t="inlineStr">
        <is>
          <t>50行 13列，源：None 备：</t>
        </is>
      </c>
    </row>
    <row r="900">
      <c r="B900" t="inlineStr">
        <is>
          <t>NULL</t>
        </is>
      </c>
      <c r="C900" t="inlineStr">
        <is>
          <t>NULL</t>
        </is>
      </c>
      <c r="D900" t="inlineStr">
        <is>
          <t>NULL</t>
        </is>
      </c>
      <c r="E900" t="inlineStr">
        <is>
          <t>NULL</t>
        </is>
      </c>
      <c r="F900" t="inlineStr">
        <is>
          <t>NULL</t>
        </is>
      </c>
      <c r="G900" t="inlineStr">
        <is>
          <t>NULL</t>
        </is>
      </c>
      <c r="H900" t="inlineStr">
        <is>
          <t>NULL</t>
        </is>
      </c>
      <c r="I900" t="inlineStr">
        <is>
          <t>NULL</t>
        </is>
      </c>
      <c r="J900" t="inlineStr">
        <is>
          <t>NULL</t>
        </is>
      </c>
      <c r="K900" t="inlineStr">
        <is>
          <t xml:space="preserve"> NO!  	 c_numeric38_38列源备映射错误，源端为numeric None位	期望更改为text	实际备端为numeric None位</t>
        </is>
      </c>
      <c r="EQ900" t="inlineStr">
        <is>
          <t>50行 14列，源：None 备：</t>
        </is>
      </c>
      <c r="FD900" t="inlineStr">
        <is>
          <t>50行 14列，源：None 备：</t>
        </is>
      </c>
    </row>
    <row r="901">
      <c r="B901" t="inlineStr">
        <is>
          <t>NULL</t>
        </is>
      </c>
      <c r="C901" t="inlineStr">
        <is>
          <t>NULL</t>
        </is>
      </c>
      <c r="D901" t="inlineStr">
        <is>
          <t>NULL</t>
        </is>
      </c>
      <c r="E901" t="inlineStr">
        <is>
          <t>NULL</t>
        </is>
      </c>
      <c r="F901" t="inlineStr">
        <is>
          <t>NULL</t>
        </is>
      </c>
      <c r="G901" t="inlineStr">
        <is>
          <t>NULL</t>
        </is>
      </c>
      <c r="H901" t="inlineStr">
        <is>
          <t>NULL</t>
        </is>
      </c>
      <c r="I901" t="inlineStr">
        <is>
          <t>NULL</t>
        </is>
      </c>
      <c r="J901" t="inlineStr">
        <is>
          <t>NULL</t>
        </is>
      </c>
      <c r="K901" t="inlineStr">
        <is>
          <t xml:space="preserve"> NO!  	 c_numeric38_10列源备映射错误，源端为numeric None位	期望更改为text	实际备端为numeric None位</t>
        </is>
      </c>
      <c r="EQ901" t="inlineStr">
        <is>
          <t>50行 15列，源：nan 备：340282346600000016151267322115014000640.0000000000000</t>
        </is>
      </c>
      <c r="FD901" t="inlineStr">
        <is>
          <t>50行 15列，源：nan 备：0.0000000000000</t>
        </is>
      </c>
    </row>
    <row r="902">
      <c r="B902" t="inlineStr">
        <is>
          <t>NULL</t>
        </is>
      </c>
      <c r="C902" t="inlineStr">
        <is>
          <t>NULL</t>
        </is>
      </c>
      <c r="D902" t="inlineStr">
        <is>
          <t>NULL</t>
        </is>
      </c>
      <c r="E902" t="inlineStr">
        <is>
          <t>NULL</t>
        </is>
      </c>
      <c r="F902" t="inlineStr">
        <is>
          <t>NULL</t>
        </is>
      </c>
      <c r="G902" t="inlineStr">
        <is>
          <t>NULL</t>
        </is>
      </c>
      <c r="H902" t="inlineStr">
        <is>
          <t>NULL</t>
        </is>
      </c>
      <c r="I902" t="inlineStr">
        <is>
          <t>NULL</t>
        </is>
      </c>
      <c r="J902" t="inlineStr">
        <is>
          <t>NULL</t>
        </is>
      </c>
      <c r="K902" t="inlineStr">
        <is>
          <t xml:space="preserve"> NO!  	 c_numeric18_2列源备映射错误，源端为numeric None位	期望更改为text	实际备端为numeric None位</t>
        </is>
      </c>
      <c r="EQ902" t="inlineStr">
        <is>
          <t>50行 16列，源：nan 备：340282306073709652508363335590014353408.000000</t>
        </is>
      </c>
      <c r="FD902" t="inlineStr">
        <is>
          <t>50行 16列，源：nan 备：0.000000</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 xml:space="preserve"> NO!  	 c_float列源备映射错误，源端为float None位	期望更改为text	实际备端为float None位</t>
        </is>
      </c>
      <c r="EQ903" t="inlineStr">
        <is>
          <t>50行 17列，源：None 备：922337203685477.5807</t>
        </is>
      </c>
      <c r="FD903" t="inlineStr">
        <is>
          <t>50行 17列，源：None 备：0.0001</t>
        </is>
      </c>
    </row>
    <row r="904">
      <c r="B904" t="inlineStr">
        <is>
          <t>NULL</t>
        </is>
      </c>
      <c r="C904" t="inlineStr">
        <is>
          <t>NULL</t>
        </is>
      </c>
      <c r="D904" t="inlineStr">
        <is>
          <t>NULL</t>
        </is>
      </c>
      <c r="E904" t="inlineStr">
        <is>
          <t>NULL</t>
        </is>
      </c>
      <c r="F904" t="inlineStr">
        <is>
          <t>NULL</t>
        </is>
      </c>
      <c r="G904" t="inlineStr">
        <is>
          <t>NULL</t>
        </is>
      </c>
      <c r="H904" t="inlineStr">
        <is>
          <t>NULL</t>
        </is>
      </c>
      <c r="I904" t="inlineStr">
        <is>
          <t>NULL</t>
        </is>
      </c>
      <c r="J904" t="inlineStr">
        <is>
          <t>NULL</t>
        </is>
      </c>
      <c r="K904" t="inlineStr">
        <is>
          <t xml:space="preserve"> NO!  	 c_real列源备映射错误，源端为real None位	期望更改为text	实际备端为real None位</t>
        </is>
      </c>
      <c r="EQ904" t="inlineStr">
        <is>
          <t>50行 18列，源：None 备：214748.3647</t>
        </is>
      </c>
      <c r="FD904" t="inlineStr">
        <is>
          <t>50行 18列，源：None 备：0.0001</t>
        </is>
      </c>
    </row>
    <row r="905">
      <c r="B905" t="inlineStr">
        <is>
          <t>NULL</t>
        </is>
      </c>
      <c r="C905" t="inlineStr">
        <is>
          <t>NULL</t>
        </is>
      </c>
      <c r="D905" t="inlineStr">
        <is>
          <t>NULL</t>
        </is>
      </c>
      <c r="E905" t="inlineStr">
        <is>
          <t>NULL</t>
        </is>
      </c>
      <c r="F905" t="inlineStr">
        <is>
          <t>NULL</t>
        </is>
      </c>
      <c r="G905" t="inlineStr">
        <is>
          <t>NULL</t>
        </is>
      </c>
      <c r="H905" t="inlineStr">
        <is>
          <t>NULL</t>
        </is>
      </c>
      <c r="I905" t="inlineStr">
        <is>
          <t>NULL</t>
        </is>
      </c>
      <c r="J905" t="inlineStr">
        <is>
          <t>NULL</t>
        </is>
      </c>
      <c r="K905" t="inlineStr">
        <is>
          <t xml:space="preserve"> NO!  	 c_money列源备映射错误，源端为money None位	期望更改为text	实际备端为money None位</t>
        </is>
      </c>
      <c r="EQ905" t="inlineStr">
        <is>
          <t>50行 19列，源：None 备：1</t>
        </is>
      </c>
      <c r="FD905" t="inlineStr">
        <is>
          <t>50行 19列，源：None 备：1</t>
        </is>
      </c>
    </row>
    <row r="906">
      <c r="B906" t="inlineStr">
        <is>
          <t>NULL</t>
        </is>
      </c>
      <c r="C906" t="inlineStr">
        <is>
          <t>NULL</t>
        </is>
      </c>
      <c r="D906" t="inlineStr">
        <is>
          <t>NULL</t>
        </is>
      </c>
      <c r="E906" t="inlineStr">
        <is>
          <t>NULL</t>
        </is>
      </c>
      <c r="F906" t="inlineStr">
        <is>
          <t>NULL</t>
        </is>
      </c>
      <c r="G906" t="inlineStr">
        <is>
          <t>NULL</t>
        </is>
      </c>
      <c r="H906" t="inlineStr">
        <is>
          <t>NULL</t>
        </is>
      </c>
      <c r="I906" t="inlineStr">
        <is>
          <t>NULL</t>
        </is>
      </c>
      <c r="J906" t="inlineStr">
        <is>
          <t>NULL</t>
        </is>
      </c>
      <c r="K906" t="inlineStr">
        <is>
          <t xml:space="preserve"> NO!  	 c_smallmoney列源备映射错误，源端为smallmoney None位	期望更改为text	实际备端为smallmoney None位</t>
        </is>
      </c>
      <c r="EQ906" t="inlineStr">
        <is>
          <t>51行 0列，源：112 备：2</t>
        </is>
      </c>
      <c r="FD906" t="inlineStr">
        <is>
          <t>51行 0列，源：112 备：219</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 xml:space="preserve"> NO!  	 c_bit列源备映射错误，源端为bit None位	期望更改为text	实际备端为bit None位</t>
        </is>
      </c>
      <c r="EQ907" t="inlineStr">
        <is>
          <t>51行 1列，源：nan 备：255</t>
        </is>
      </c>
      <c r="FD907" t="inlineStr">
        <is>
          <t>51行 1列，源：nan 备：</t>
        </is>
      </c>
    </row>
    <row r="908">
      <c r="A908" t="inlineStr">
        <is>
          <t>info_varcharmax_dml_batch1_pk_drp1</t>
        </is>
      </c>
      <c r="K908" t="inlineStr">
        <is>
          <t>[0;34m info_varcharmax_dml_batch1_pk_drp1 [0m源备字段数相同，源端字段：3 	备端字段3</t>
        </is>
      </c>
      <c r="W908" t="inlineStr">
        <is>
          <t>YES 源备无差异</t>
        </is>
      </c>
      <c r="X908">
        <f>A908</f>
        <v/>
      </c>
      <c r="EQ908" t="inlineStr">
        <is>
          <t>51行 2列，源：nan 备：32767</t>
        </is>
      </c>
      <c r="FD908" t="inlineStr">
        <is>
          <t>51行 2列，源：nan 备：</t>
        </is>
      </c>
    </row>
    <row r="909">
      <c r="B909" t="inlineStr">
        <is>
          <t>YES</t>
        </is>
      </c>
      <c r="C909" t="inlineStr">
        <is>
          <t>NULL</t>
        </is>
      </c>
      <c r="D909" t="inlineStr">
        <is>
          <t>NULL</t>
        </is>
      </c>
      <c r="E909" t="inlineStr">
        <is>
          <t>NULL</t>
        </is>
      </c>
      <c r="F909" t="inlineStr">
        <is>
          <t>NULL</t>
        </is>
      </c>
      <c r="G909" t="inlineStr">
        <is>
          <t>NULL</t>
        </is>
      </c>
      <c r="H909" t="inlineStr">
        <is>
          <t>NULL</t>
        </is>
      </c>
      <c r="I909" t="inlineStr">
        <is>
          <t>YES!PK__info_var__3213E83F55AE15E6</t>
        </is>
      </c>
      <c r="J909" t="inlineStr">
        <is>
          <t>YES! 主键相关索引</t>
        </is>
      </c>
      <c r="K909" t="inlineStr">
        <is>
          <t xml:space="preserve"> NO!  	 id列源备映射错误，源端为int None位	期望更改为text	实际备端为int None位</t>
        </is>
      </c>
      <c r="EQ909" t="inlineStr">
        <is>
          <t>51行 3列，源：nan 备：2147483647</t>
        </is>
      </c>
      <c r="FD909" t="inlineStr">
        <is>
          <t>51行 3列，源：nan 备：</t>
        </is>
      </c>
    </row>
    <row r="910">
      <c r="B910" t="inlineStr">
        <is>
          <t>NULL</t>
        </is>
      </c>
      <c r="C910" t="inlineStr">
        <is>
          <t>NULL</t>
        </is>
      </c>
      <c r="D910" t="inlineStr">
        <is>
          <t>NULL</t>
        </is>
      </c>
      <c r="E910" t="inlineStr">
        <is>
          <t>NULL</t>
        </is>
      </c>
      <c r="F910" t="inlineStr">
        <is>
          <t>NULL</t>
        </is>
      </c>
      <c r="G910" t="inlineStr">
        <is>
          <t>NULL</t>
        </is>
      </c>
      <c r="H910" t="inlineStr">
        <is>
          <t>NULL</t>
        </is>
      </c>
      <c r="I910" t="inlineStr">
        <is>
          <t>NULL</t>
        </is>
      </c>
      <c r="J910" t="inlineStr">
        <is>
          <t>NULL</t>
        </is>
      </c>
      <c r="K910" t="inlineStr">
        <is>
          <t xml:space="preserve"> NO!  	 c_varchar_max列源备映射错误，源端为varchar -1位	期望更改为text	实际备端为varchar -1位</t>
        </is>
      </c>
      <c r="EQ910" t="inlineStr">
        <is>
          <t>51行 4列，源：nan 备：9223372036854775807</t>
        </is>
      </c>
      <c r="FD910" t="inlineStr">
        <is>
          <t>51行 4列，源：nan 备：</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 xml:space="preserve"> NO!  	 c_nvarchar_max列源备映射错误，源端为nvarchar -1位	期望更改为text	实际备端为nvarchar -1位</t>
        </is>
      </c>
      <c r="EQ911" t="inlineStr">
        <is>
          <t>51行 15列，源：nan 备：1.7900000000000e+308</t>
        </is>
      </c>
      <c r="FD911" t="inlineStr">
        <is>
          <t>51行 15列，源：nan 备：340282346600000016151267322115014000640.0000000000000</t>
        </is>
      </c>
    </row>
    <row r="912">
      <c r="K912" t="inlineStr">
        <is>
          <t>~ 空表</t>
        </is>
      </c>
      <c r="EQ912" t="inlineStr">
        <is>
          <t>51行 16列，源：nan 备：339999995214436424907732413799364296704.000000</t>
        </is>
      </c>
      <c r="FD912" t="inlineStr">
        <is>
          <t>51行 16列，源：nan 备：340282306073709652508363335590014353408.000000</t>
        </is>
      </c>
    </row>
    <row r="913">
      <c r="A913" t="inlineStr">
        <is>
          <t>info_timestamp_dml_single_pk_irp</t>
        </is>
      </c>
      <c r="K913" t="inlineStr">
        <is>
          <t>[0;34m info_timestamp_dml_single_pk_irp [0m源备字段数相同，源端字段：2 	备端字段2</t>
        </is>
      </c>
      <c r="W913" s="16">
        <f>HYPERLINK("#2026041723hbase1!DL2","NO 源备存在差异，共4个")</f>
        <v/>
      </c>
      <c r="X913">
        <f>A913</f>
        <v/>
      </c>
      <c r="EQ913" t="inlineStr">
        <is>
          <t>51行 17列，源：None 备：922337203685477.5807</t>
        </is>
      </c>
      <c r="FD913" t="inlineStr">
        <is>
          <t>51行 17列，源：None 备：922337203685477.5807</t>
        </is>
      </c>
    </row>
    <row r="914">
      <c r="B914" t="inlineStr">
        <is>
          <t>YES</t>
        </is>
      </c>
      <c r="C914" t="inlineStr">
        <is>
          <t>NULL</t>
        </is>
      </c>
      <c r="D914" t="inlineStr">
        <is>
          <t>NULL</t>
        </is>
      </c>
      <c r="E914" t="inlineStr">
        <is>
          <t>NULL</t>
        </is>
      </c>
      <c r="F914" t="inlineStr">
        <is>
          <t>NULL</t>
        </is>
      </c>
      <c r="G914" t="inlineStr">
        <is>
          <t>NULL</t>
        </is>
      </c>
      <c r="H914" t="inlineStr">
        <is>
          <t>NULL</t>
        </is>
      </c>
      <c r="I914" t="inlineStr">
        <is>
          <t>YES!PK__info_tim__3213E83F74F53693</t>
        </is>
      </c>
      <c r="J914" t="inlineStr">
        <is>
          <t>YES! 主键相关索引</t>
        </is>
      </c>
      <c r="K914" t="inlineStr">
        <is>
          <t xml:space="preserve"> NO!  	 id列源备映射错误，源端为int None位	期望更改为text	实际备端为int None位</t>
        </is>
      </c>
      <c r="EQ914" t="inlineStr">
        <is>
          <t>51行 18列，源：None 备：214748.3647</t>
        </is>
      </c>
      <c r="FD914" t="inlineStr">
        <is>
          <t>51行 18列，源：None 备：214748.3647</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 xml:space="preserve"> NO!  	 c_tiemstamp列源备映射错误，源端为timestamp None位	期望更改为text	实际备端为timestamp None位</t>
        </is>
      </c>
      <c r="EQ915" t="inlineStr">
        <is>
          <t>51行 19列，源：None 备：1</t>
        </is>
      </c>
      <c r="FD915" t="inlineStr">
        <is>
          <t>51行 19列，源：None 备：1</t>
        </is>
      </c>
    </row>
    <row r="916">
      <c r="A916" t="inlineStr">
        <is>
          <t>info_char_dml_single_pk_urp</t>
        </is>
      </c>
      <c r="K916" t="inlineStr">
        <is>
          <t>[0;34m info_char_dml_single_pk_urp [0m源备字段数相同，源端字段：4 	备端字段4</t>
        </is>
      </c>
      <c r="W916" s="16">
        <f>HYPERLINK("#2026041723hbase1!DM2","NO 源备存在差异，共11个")</f>
        <v/>
      </c>
      <c r="X916">
        <f>A916</f>
        <v/>
      </c>
      <c r="EQ916" t="inlineStr">
        <is>
          <t>52行 0列，源：113 备：20</t>
        </is>
      </c>
      <c r="FD916" t="inlineStr">
        <is>
          <t>52行 0列，源：113 备：220</t>
        </is>
      </c>
    </row>
    <row r="917">
      <c r="B917" t="inlineStr">
        <is>
          <t>YES</t>
        </is>
      </c>
      <c r="C917" t="inlineStr">
        <is>
          <t>NULL</t>
        </is>
      </c>
      <c r="D917" t="inlineStr">
        <is>
          <t>NULL</t>
        </is>
      </c>
      <c r="E917" t="inlineStr">
        <is>
          <t>NULL</t>
        </is>
      </c>
      <c r="F917" t="inlineStr">
        <is>
          <t>NULL</t>
        </is>
      </c>
      <c r="G917" t="inlineStr">
        <is>
          <t>NULL</t>
        </is>
      </c>
      <c r="H917" t="inlineStr">
        <is>
          <t>NULL</t>
        </is>
      </c>
      <c r="I917" t="inlineStr">
        <is>
          <t>YES!PK__info_cha__3213E83FE8B4749D</t>
        </is>
      </c>
      <c r="J917" t="inlineStr">
        <is>
          <t>YES! 主键相关索引</t>
        </is>
      </c>
      <c r="K917" t="inlineStr">
        <is>
          <t xml:space="preserve"> NO!  	 id列源备映射错误，源端为int None位	期望更改为text	实际备端为int None位</t>
        </is>
      </c>
      <c r="EQ917" t="inlineStr">
        <is>
          <t>52行 1列，源：nan 备：</t>
        </is>
      </c>
      <c r="FD917" t="inlineStr">
        <is>
          <t>52行 1列，源：nan 备：</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 xml:space="preserve"> NO!  	 c_char列源备映射错误，源端为char 1位	期望更改为text	实际备端为char 1位</t>
        </is>
      </c>
      <c r="EQ918" t="inlineStr">
        <is>
          <t>52行 2列，源：nan 备：</t>
        </is>
      </c>
      <c r="FD918" t="inlineStr">
        <is>
          <t>52行 2列，源：nan 备：</t>
        </is>
      </c>
    </row>
    <row r="919">
      <c r="B919" t="inlineStr">
        <is>
          <t>NULL</t>
        </is>
      </c>
      <c r="C919" t="inlineStr">
        <is>
          <t>NULL</t>
        </is>
      </c>
      <c r="D919" t="inlineStr">
        <is>
          <t>NULL</t>
        </is>
      </c>
      <c r="E919" t="inlineStr">
        <is>
          <t>NULL</t>
        </is>
      </c>
      <c r="F919" t="inlineStr">
        <is>
          <t>NULL</t>
        </is>
      </c>
      <c r="G919" t="inlineStr">
        <is>
          <t>NULL</t>
        </is>
      </c>
      <c r="H919" t="inlineStr">
        <is>
          <t>NULL</t>
        </is>
      </c>
      <c r="I919" t="inlineStr">
        <is>
          <t>NULL</t>
        </is>
      </c>
      <c r="J919" t="inlineStr">
        <is>
          <t>NULL</t>
        </is>
      </c>
      <c r="K919" t="inlineStr">
        <is>
          <t xml:space="preserve"> NO!  	 c_char20列源备映射错误，源端为char 20位	期望更改为text	实际备端为char 20位</t>
        </is>
      </c>
      <c r="EQ919" t="inlineStr">
        <is>
          <t>52行 3列，源：nan 备：</t>
        </is>
      </c>
      <c r="FD919" t="inlineStr">
        <is>
          <t>52行 3列，源：nan 备：</t>
        </is>
      </c>
    </row>
    <row r="920">
      <c r="B920" t="inlineStr">
        <is>
          <t>NULL</t>
        </is>
      </c>
      <c r="C920" t="inlineStr">
        <is>
          <t>NULL</t>
        </is>
      </c>
      <c r="D920" t="inlineStr">
        <is>
          <t>NULL</t>
        </is>
      </c>
      <c r="E920" t="inlineStr">
        <is>
          <t>NULL</t>
        </is>
      </c>
      <c r="F920" t="inlineStr">
        <is>
          <t>NULL</t>
        </is>
      </c>
      <c r="G920" t="inlineStr">
        <is>
          <t>NULL</t>
        </is>
      </c>
      <c r="H920" t="inlineStr">
        <is>
          <t>NULL</t>
        </is>
      </c>
      <c r="I920" t="inlineStr">
        <is>
          <t>NULL</t>
        </is>
      </c>
      <c r="J920" t="inlineStr">
        <is>
          <t>NULL</t>
        </is>
      </c>
      <c r="K920" t="inlineStr">
        <is>
          <t xml:space="preserve"> NO!  	 c_char7000列源备映射错误，源端为char 7000位	期望更改为text	实际备端为char 7000位</t>
        </is>
      </c>
      <c r="EQ920" t="inlineStr">
        <is>
          <t>52行 4列，源：nan 备：</t>
        </is>
      </c>
      <c r="FD920" t="inlineStr">
        <is>
          <t>52行 4列，源：nan 备：</t>
        </is>
      </c>
    </row>
    <row r="921">
      <c r="A921" t="inlineStr">
        <is>
          <t>info_varcharmax_dml_batch1_pk_drp2</t>
        </is>
      </c>
      <c r="K921" t="inlineStr">
        <is>
          <t>[0;34m info_varcharmax_dml_batch1_pk_drp2 [0m源备字段数相同，源端字段：3 	备端字段3</t>
        </is>
      </c>
      <c r="W921" t="inlineStr">
        <is>
          <t>YES 源备无差异</t>
        </is>
      </c>
      <c r="X921">
        <f>A921</f>
        <v/>
      </c>
      <c r="EQ921" t="inlineStr">
        <is>
          <t>52行 15列，源：nan 备：-340282346600000016151267322115014000640.0000000000000</t>
        </is>
      </c>
      <c r="FD921" t="inlineStr">
        <is>
          <t>52行 15列，源：nan 备：-340282346600000016151267322115014000640.0000000000000</t>
        </is>
      </c>
    </row>
    <row r="922">
      <c r="B922" t="inlineStr">
        <is>
          <t>YES</t>
        </is>
      </c>
      <c r="C922" t="inlineStr">
        <is>
          <t>NULL</t>
        </is>
      </c>
      <c r="D922" t="inlineStr">
        <is>
          <t>NULL</t>
        </is>
      </c>
      <c r="E922" t="inlineStr">
        <is>
          <t>NULL</t>
        </is>
      </c>
      <c r="F922" t="inlineStr">
        <is>
          <t>NULL</t>
        </is>
      </c>
      <c r="G922" t="inlineStr">
        <is>
          <t>NULL</t>
        </is>
      </c>
      <c r="H922" t="inlineStr">
        <is>
          <t>NULL</t>
        </is>
      </c>
      <c r="I922" t="inlineStr">
        <is>
          <t>YES!PK__info_var__3213E83FE60B3A59</t>
        </is>
      </c>
      <c r="J922" t="inlineStr">
        <is>
          <t>YES! 主键相关索引</t>
        </is>
      </c>
      <c r="K922" t="inlineStr">
        <is>
          <t xml:space="preserve"> NO!  	 id列源备映射错误，源端为int None位	期望更改为text	实际备端为int None位</t>
        </is>
      </c>
      <c r="EQ922" t="inlineStr">
        <is>
          <t>52行 16列，源：nan 备：-340282306073709652508363335590014353408.000000</t>
        </is>
      </c>
      <c r="FD922" t="inlineStr">
        <is>
          <t>52行 16列，源：nan 备：-340282306073709652508363335590014353408.000000</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 xml:space="preserve"> NO!  	 c_varchar_max列源备映射错误，源端为varchar -1位	期望更改为text	实际备端为varchar -1位</t>
        </is>
      </c>
      <c r="EQ923" t="inlineStr">
        <is>
          <t>52行 17列，源：None 备：-922337203685477.5808</t>
        </is>
      </c>
      <c r="FD923" t="inlineStr">
        <is>
          <t>52行 17列，源：None 备：-922337203685477.5808</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 xml:space="preserve"> NO!  	 c_nvarchar_max列源备映射错误，源端为nvarchar -1位	期望更改为text	实际备端为nvarchar -1位</t>
        </is>
      </c>
      <c r="EQ924" t="inlineStr">
        <is>
          <t>52行 18列，源：None 备：-214748.3648</t>
        </is>
      </c>
      <c r="FD924" t="inlineStr">
        <is>
          <t>52行 18列，源：None 备：-214748.3648</t>
        </is>
      </c>
    </row>
    <row r="925">
      <c r="K925" t="inlineStr">
        <is>
          <t>~ 空表</t>
        </is>
      </c>
      <c r="EQ925" t="inlineStr">
        <is>
          <t>52行 19列，源：None 备：0</t>
        </is>
      </c>
      <c r="FD925" t="inlineStr">
        <is>
          <t>52行 19列，源：None 备：0</t>
        </is>
      </c>
    </row>
    <row r="926">
      <c r="A926" t="inlineStr">
        <is>
          <t>info_char_dml_single_pk_drp</t>
        </is>
      </c>
      <c r="K926" t="inlineStr">
        <is>
          <t>[0;34m info_char_dml_single_pk_drp [0m源备字段数相同，源端字段：4 	备端字段4</t>
        </is>
      </c>
      <c r="W926" t="inlineStr">
        <is>
          <t>YES 源备无差异</t>
        </is>
      </c>
      <c r="X926">
        <f>A926</f>
        <v/>
      </c>
      <c r="EQ926" t="inlineStr">
        <is>
          <t>53行 0列，源：114 备：201</t>
        </is>
      </c>
      <c r="FD926" t="inlineStr">
        <is>
          <t>53行 0列，源：114 备：3</t>
        </is>
      </c>
    </row>
    <row r="927">
      <c r="B927" t="inlineStr">
        <is>
          <t>YES</t>
        </is>
      </c>
      <c r="C927" t="inlineStr">
        <is>
          <t>NULL</t>
        </is>
      </c>
      <c r="D927" t="inlineStr">
        <is>
          <t>NULL</t>
        </is>
      </c>
      <c r="E927" t="inlineStr">
        <is>
          <t>NULL</t>
        </is>
      </c>
      <c r="F927" t="inlineStr">
        <is>
          <t>NULL</t>
        </is>
      </c>
      <c r="G927" t="inlineStr">
        <is>
          <t>NULL</t>
        </is>
      </c>
      <c r="H927" t="inlineStr">
        <is>
          <t>NULL</t>
        </is>
      </c>
      <c r="I927" t="inlineStr">
        <is>
          <t>YES!PK__info_cha__3213E83FE8A47775</t>
        </is>
      </c>
      <c r="J927" t="inlineStr">
        <is>
          <t>YES! 主键相关索引</t>
        </is>
      </c>
      <c r="K927" t="inlineStr">
        <is>
          <t xml:space="preserve"> NO!  	 id列源备映射错误，源端为int None位	期望更改为text	实际备端为int None位</t>
        </is>
      </c>
      <c r="EQ927" t="inlineStr">
        <is>
          <t>53行 1列，源：nan 备：</t>
        </is>
      </c>
      <c r="FD927" t="inlineStr">
        <is>
          <t>53行 1列，源：nan 备：</t>
        </is>
      </c>
    </row>
    <row r="928">
      <c r="B928" t="inlineStr">
        <is>
          <t>NULL</t>
        </is>
      </c>
      <c r="C928" t="inlineStr">
        <is>
          <t>NULL</t>
        </is>
      </c>
      <c r="D928" t="inlineStr">
        <is>
          <t>NULL</t>
        </is>
      </c>
      <c r="E928" t="inlineStr">
        <is>
          <t>NULL</t>
        </is>
      </c>
      <c r="F928" t="inlineStr">
        <is>
          <t>NULL</t>
        </is>
      </c>
      <c r="G928" t="inlineStr">
        <is>
          <t>NULL</t>
        </is>
      </c>
      <c r="H928" t="inlineStr">
        <is>
          <t>NULL</t>
        </is>
      </c>
      <c r="I928" t="inlineStr">
        <is>
          <t>NULL</t>
        </is>
      </c>
      <c r="J928" t="inlineStr">
        <is>
          <t>NULL</t>
        </is>
      </c>
      <c r="K928" t="inlineStr">
        <is>
          <t xml:space="preserve"> NO!  	 c_char列源备映射错误，源端为char 1位	期望更改为text	实际备端为char 1位</t>
        </is>
      </c>
      <c r="EQ928" t="inlineStr">
        <is>
          <t>53行 2列，源：nan 备：</t>
        </is>
      </c>
      <c r="FD928" t="inlineStr">
        <is>
          <t>53行 2列，源：nan 备：</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 xml:space="preserve"> NO!  	 c_char20列源备映射错误，源端为char 20位	期望更改为text	实际备端为char 20位</t>
        </is>
      </c>
      <c r="EQ929" t="inlineStr">
        <is>
          <t>53行 3列，源：nan 备：</t>
        </is>
      </c>
      <c r="FD929" t="inlineStr">
        <is>
          <t>53行 3列，源：nan 备：</t>
        </is>
      </c>
    </row>
    <row r="930">
      <c r="B930" t="inlineStr">
        <is>
          <t>NULL</t>
        </is>
      </c>
      <c r="C930" t="inlineStr">
        <is>
          <t>NULL</t>
        </is>
      </c>
      <c r="D930" t="inlineStr">
        <is>
          <t>NULL</t>
        </is>
      </c>
      <c r="E930" t="inlineStr">
        <is>
          <t>NULL</t>
        </is>
      </c>
      <c r="F930" t="inlineStr">
        <is>
          <t>NULL</t>
        </is>
      </c>
      <c r="G930" t="inlineStr">
        <is>
          <t>NULL</t>
        </is>
      </c>
      <c r="H930" t="inlineStr">
        <is>
          <t>NULL</t>
        </is>
      </c>
      <c r="I930" t="inlineStr">
        <is>
          <t>NULL</t>
        </is>
      </c>
      <c r="J930" t="inlineStr">
        <is>
          <t>NULL</t>
        </is>
      </c>
      <c r="K930" t="inlineStr">
        <is>
          <t xml:space="preserve"> NO!  	 c_char7000列源备映射错误，源端为char 7000位	期望更改为text	实际备端为char 7000位</t>
        </is>
      </c>
      <c r="EQ930" t="inlineStr">
        <is>
          <t>53行 4列，源：nan 备：</t>
        </is>
      </c>
      <c r="FD930" t="inlineStr">
        <is>
          <t>53行 4列，源：nan 备：</t>
        </is>
      </c>
    </row>
    <row r="931">
      <c r="A931" t="inlineStr">
        <is>
          <t>info_date_dml_batch1_pk_drp1</t>
        </is>
      </c>
      <c r="K931" t="inlineStr">
        <is>
          <t>[0;34m info_date_dml_batch1_pk_drp1 [0m源备字段数相同，源端字段：2 	备端字段2</t>
        </is>
      </c>
      <c r="W931" t="inlineStr">
        <is>
          <t>YES 源备无差异</t>
        </is>
      </c>
      <c r="X931">
        <f>A931</f>
        <v/>
      </c>
      <c r="EQ931" t="inlineStr">
        <is>
          <t>53行 15列，源：nan 备：-1.7900000000000e+308</t>
        </is>
      </c>
      <c r="FD931" t="inlineStr">
        <is>
          <t>53行 15列，源：nan 备：</t>
        </is>
      </c>
    </row>
    <row r="932">
      <c r="B932" t="inlineStr">
        <is>
          <t>YES</t>
        </is>
      </c>
      <c r="C932" t="inlineStr">
        <is>
          <t>NULL</t>
        </is>
      </c>
      <c r="D932" t="inlineStr">
        <is>
          <t>NULL</t>
        </is>
      </c>
      <c r="E932" t="inlineStr">
        <is>
          <t>NULL</t>
        </is>
      </c>
      <c r="F932" t="inlineStr">
        <is>
          <t>NULL</t>
        </is>
      </c>
      <c r="G932" t="inlineStr">
        <is>
          <t>NULL</t>
        </is>
      </c>
      <c r="H932" t="inlineStr">
        <is>
          <t>NULL</t>
        </is>
      </c>
      <c r="I932" t="inlineStr">
        <is>
          <t>YES!PK__info_dat__3213E83F4FA618A2</t>
        </is>
      </c>
      <c r="J932" t="inlineStr">
        <is>
          <t>YES! 主键相关索引</t>
        </is>
      </c>
      <c r="K932" t="inlineStr">
        <is>
          <t xml:space="preserve"> NO!  	 id列源备映射错误，源端为int None位	期望更改为text	实际备端为int None位</t>
        </is>
      </c>
      <c r="EQ932" t="inlineStr">
        <is>
          <t>53行 16列，源：nan 备：-339999995214436424907732413799364296704.000000</t>
        </is>
      </c>
      <c r="FD932" t="inlineStr">
        <is>
          <t>53行 16列，源：nan 备：</t>
        </is>
      </c>
    </row>
    <row r="933">
      <c r="B933" t="inlineStr">
        <is>
          <t>NULL</t>
        </is>
      </c>
      <c r="C933" t="inlineStr">
        <is>
          <t>NULL</t>
        </is>
      </c>
      <c r="D933" t="inlineStr">
        <is>
          <t>NULL</t>
        </is>
      </c>
      <c r="E933" t="inlineStr">
        <is>
          <t>NULL</t>
        </is>
      </c>
      <c r="F933" t="inlineStr">
        <is>
          <t>NULL</t>
        </is>
      </c>
      <c r="G933" t="inlineStr">
        <is>
          <t>NULL</t>
        </is>
      </c>
      <c r="H933" t="inlineStr">
        <is>
          <t>NULL</t>
        </is>
      </c>
      <c r="I933" t="inlineStr">
        <is>
          <t>NULL</t>
        </is>
      </c>
      <c r="J933" t="inlineStr">
        <is>
          <t>NULL</t>
        </is>
      </c>
      <c r="K933" t="inlineStr">
        <is>
          <t xml:space="preserve"> NO!  	 c_date列源备映射错误，源端为date None位	期望更改为text	实际备端为date None位</t>
        </is>
      </c>
      <c r="EQ933" t="inlineStr">
        <is>
          <t>53行 17列，源：None 备：-922337203685477.5808</t>
        </is>
      </c>
      <c r="FD933" t="inlineStr">
        <is>
          <t>53行 17列，源：None 备：</t>
        </is>
      </c>
    </row>
    <row r="934">
      <c r="K934" t="inlineStr">
        <is>
          <t>~ 空表</t>
        </is>
      </c>
      <c r="EQ934" t="inlineStr">
        <is>
          <t>53行 18列，源：None 备：-214748.3648</t>
        </is>
      </c>
      <c r="FD934" t="inlineStr">
        <is>
          <t>53行 18列，源：None 备：</t>
        </is>
      </c>
    </row>
    <row r="935">
      <c r="A935" t="inlineStr">
        <is>
          <t>info_varchar_dml_batch1_pk_irp1</t>
        </is>
      </c>
      <c r="K935" t="inlineStr">
        <is>
          <t>[0;34m info_varchar_dml_batch1_pk_irp1 [0m源备字段数相同，源端字段：4 	备端字段4</t>
        </is>
      </c>
      <c r="W935" t="inlineStr">
        <is>
          <t>YES 源备无差异</t>
        </is>
      </c>
      <c r="X935">
        <f>A935</f>
        <v/>
      </c>
      <c r="EQ935" t="inlineStr">
        <is>
          <t>53行 19列，源：None 备：0</t>
        </is>
      </c>
      <c r="FD935" t="inlineStr">
        <is>
          <t>53行 19列，源：None 备：</t>
        </is>
      </c>
    </row>
    <row r="936">
      <c r="B936" t="inlineStr">
        <is>
          <t>YES</t>
        </is>
      </c>
      <c r="C936" t="inlineStr">
        <is>
          <t>NULL</t>
        </is>
      </c>
      <c r="D936" t="inlineStr">
        <is>
          <t>NULL</t>
        </is>
      </c>
      <c r="E936" t="inlineStr">
        <is>
          <t>NULL</t>
        </is>
      </c>
      <c r="F936" t="inlineStr">
        <is>
          <t>NULL</t>
        </is>
      </c>
      <c r="G936" t="inlineStr">
        <is>
          <t>NULL</t>
        </is>
      </c>
      <c r="H936" t="inlineStr">
        <is>
          <t>NULL</t>
        </is>
      </c>
      <c r="I936" t="inlineStr">
        <is>
          <t>YES!PK__info_var__3213E83F6394AEC0</t>
        </is>
      </c>
      <c r="J936" t="inlineStr">
        <is>
          <t>YES! 主键相关索引</t>
        </is>
      </c>
      <c r="K936" t="inlineStr">
        <is>
          <t xml:space="preserve"> NO!  	 id列源备映射错误，源端为int None位	期望更改为text	实际备端为int None位</t>
        </is>
      </c>
      <c r="EQ936" t="inlineStr">
        <is>
          <t>54行 0列，源：115 备：202</t>
        </is>
      </c>
      <c r="FD936" t="inlineStr">
        <is>
          <t>54行 0列，源：115 备：4</t>
        </is>
      </c>
    </row>
    <row r="937">
      <c r="B937" t="inlineStr">
        <is>
          <t>NULL</t>
        </is>
      </c>
      <c r="C937" t="inlineStr">
        <is>
          <t>NULL</t>
        </is>
      </c>
      <c r="D937" t="inlineStr">
        <is>
          <t>NULL</t>
        </is>
      </c>
      <c r="E937" t="inlineStr">
        <is>
          <t>NULL</t>
        </is>
      </c>
      <c r="F937" t="inlineStr">
        <is>
          <t>NULL</t>
        </is>
      </c>
      <c r="G937" t="inlineStr">
        <is>
          <t>NULL</t>
        </is>
      </c>
      <c r="H937" t="inlineStr">
        <is>
          <t>NULL</t>
        </is>
      </c>
      <c r="I937" t="inlineStr">
        <is>
          <t>NULL</t>
        </is>
      </c>
      <c r="J937" t="inlineStr">
        <is>
          <t>NULL</t>
        </is>
      </c>
      <c r="K937" t="inlineStr">
        <is>
          <t xml:space="preserve"> NO!  	 c_varchar列源备映射错误，源端为varchar 1位	期望更改为text	实际备端为varchar 1位</t>
        </is>
      </c>
      <c r="EQ937" t="inlineStr">
        <is>
          <t>54行 1列，源：nan 备：</t>
        </is>
      </c>
      <c r="FD937" t="inlineStr">
        <is>
          <t>54行 1列，源：nan 备：123</t>
        </is>
      </c>
    </row>
    <row r="938">
      <c r="B938" t="inlineStr">
        <is>
          <t>NULL</t>
        </is>
      </c>
      <c r="C938" t="inlineStr">
        <is>
          <t>NULL</t>
        </is>
      </c>
      <c r="D938" t="inlineStr">
        <is>
          <t>NULL</t>
        </is>
      </c>
      <c r="E938" t="inlineStr">
        <is>
          <t>NULL</t>
        </is>
      </c>
      <c r="F938" t="inlineStr">
        <is>
          <t>NULL</t>
        </is>
      </c>
      <c r="G938" t="inlineStr">
        <is>
          <t>NULL</t>
        </is>
      </c>
      <c r="H938" t="inlineStr">
        <is>
          <t>NULL</t>
        </is>
      </c>
      <c r="I938" t="inlineStr">
        <is>
          <t>NULL</t>
        </is>
      </c>
      <c r="J938" t="inlineStr">
        <is>
          <t>NULL</t>
        </is>
      </c>
      <c r="K938" t="inlineStr">
        <is>
          <t xml:space="preserve"> NO!  	 c_varchar20列源备映射错误，源端为varchar 20位	期望更改为text	实际备端为varchar 20位</t>
        </is>
      </c>
      <c r="EQ938" t="inlineStr">
        <is>
          <t>54行 2列，源：nan 备：</t>
        </is>
      </c>
      <c r="FD938" t="inlineStr">
        <is>
          <t>54行 2列，源：nan 备：12345</t>
        </is>
      </c>
    </row>
    <row r="939">
      <c r="B939" t="inlineStr">
        <is>
          <t>NULL</t>
        </is>
      </c>
      <c r="C939" t="inlineStr">
        <is>
          <t>NULL</t>
        </is>
      </c>
      <c r="D939" t="inlineStr">
        <is>
          <t>NULL</t>
        </is>
      </c>
      <c r="E939" t="inlineStr">
        <is>
          <t>NULL</t>
        </is>
      </c>
      <c r="F939" t="inlineStr">
        <is>
          <t>NULL</t>
        </is>
      </c>
      <c r="G939" t="inlineStr">
        <is>
          <t>NULL</t>
        </is>
      </c>
      <c r="H939" t="inlineStr">
        <is>
          <t>NULL</t>
        </is>
      </c>
      <c r="I939" t="inlineStr">
        <is>
          <t>NULL</t>
        </is>
      </c>
      <c r="J939" t="inlineStr">
        <is>
          <t>NULL</t>
        </is>
      </c>
      <c r="K939" t="inlineStr">
        <is>
          <t xml:space="preserve"> NO!  	 c_varchar200列源备映射错误，源端为varchar 200位	期望更改为text	实际备端为varchar 200位</t>
        </is>
      </c>
      <c r="EQ939" t="inlineStr">
        <is>
          <t>54行 3列，源：nan 备：</t>
        </is>
      </c>
      <c r="FD939" t="inlineStr">
        <is>
          <t>54行 3列，源：nan 备：1234567890</t>
        </is>
      </c>
    </row>
    <row r="940">
      <c r="K940" t="inlineStr">
        <is>
          <t>~ 空表</t>
        </is>
      </c>
      <c r="EQ940" t="inlineStr">
        <is>
          <t>54行 4列，源：nan 备：</t>
        </is>
      </c>
      <c r="FD940" t="inlineStr">
        <is>
          <t>54行 4列，源：nan 备：1234567890123456</t>
        </is>
      </c>
    </row>
    <row r="941">
      <c r="A941" t="inlineStr">
        <is>
          <t>info_datetime_dml_single_pk_urp</t>
        </is>
      </c>
      <c r="K941" t="inlineStr">
        <is>
          <t>[0;34m info_datetime_dml_single_pk_urp [0m源备字段数相同，源端字段：2 	备端字段2</t>
        </is>
      </c>
      <c r="W941" t="inlineStr">
        <is>
          <t>YES 源备无差异</t>
        </is>
      </c>
      <c r="X941">
        <f>A941</f>
        <v/>
      </c>
      <c r="EQ941" t="inlineStr">
        <is>
          <t>54行 15列，源：nan 备：1.7900000000000e+308</t>
        </is>
      </c>
      <c r="FD941" t="inlineStr">
        <is>
          <t>54行 15列，源：nan 备：0.0000000000000</t>
        </is>
      </c>
    </row>
    <row r="942">
      <c r="B942" t="inlineStr">
        <is>
          <t>YES</t>
        </is>
      </c>
      <c r="C942" t="inlineStr">
        <is>
          <t>NULL</t>
        </is>
      </c>
      <c r="D942" t="inlineStr">
        <is>
          <t>NULL</t>
        </is>
      </c>
      <c r="E942" t="inlineStr">
        <is>
          <t>NULL</t>
        </is>
      </c>
      <c r="F942" t="inlineStr">
        <is>
          <t>NULL</t>
        </is>
      </c>
      <c r="G942" t="inlineStr">
        <is>
          <t>NULL</t>
        </is>
      </c>
      <c r="H942" t="inlineStr">
        <is>
          <t>NULL</t>
        </is>
      </c>
      <c r="I942" t="inlineStr">
        <is>
          <t>YES!PK__info_dat__3213E83F86AA400F</t>
        </is>
      </c>
      <c r="J942" t="inlineStr">
        <is>
          <t>YES! 主键相关索引</t>
        </is>
      </c>
      <c r="K942" t="inlineStr">
        <is>
          <t xml:space="preserve"> NO!  	 id列源备映射错误，源端为int None位	期望更改为text	实际备端为int None位</t>
        </is>
      </c>
      <c r="EQ942" t="inlineStr">
        <is>
          <t>54行 16列，源：nan 备：339999995214436424907732413799364296704.000000</t>
        </is>
      </c>
      <c r="FD942" t="inlineStr">
        <is>
          <t>54行 16列，源：nan 备：299792448.000000</t>
        </is>
      </c>
    </row>
    <row r="943">
      <c r="B943" t="inlineStr">
        <is>
          <t>NULL</t>
        </is>
      </c>
      <c r="C943" t="inlineStr">
        <is>
          <t>NULL</t>
        </is>
      </c>
      <c r="D943" t="inlineStr">
        <is>
          <t>NULL</t>
        </is>
      </c>
      <c r="E943" t="inlineStr">
        <is>
          <t>NULL</t>
        </is>
      </c>
      <c r="F943" t="inlineStr">
        <is>
          <t>NULL</t>
        </is>
      </c>
      <c r="G943" t="inlineStr">
        <is>
          <t>NULL</t>
        </is>
      </c>
      <c r="H943" t="inlineStr">
        <is>
          <t>NULL</t>
        </is>
      </c>
      <c r="I943" t="inlineStr">
        <is>
          <t>NULL</t>
        </is>
      </c>
      <c r="J943" t="inlineStr">
        <is>
          <t>NULL</t>
        </is>
      </c>
      <c r="K943" t="inlineStr">
        <is>
          <t xml:space="preserve"> NO!  	 c_datetime列源备映射错误，源端为datetime None位	期望更改为text	实际备端为datetime None位</t>
        </is>
      </c>
      <c r="EQ943" t="inlineStr">
        <is>
          <t>54行 17列，源：None 备：922337203685477.5807</t>
        </is>
      </c>
      <c r="FD943" t="inlineStr">
        <is>
          <t>54行 17列，源：None 备：-500000.0000</t>
        </is>
      </c>
    </row>
    <row r="944">
      <c r="A944" t="inlineStr">
        <is>
          <t>info_nchar_dml_batch1_pk</t>
        </is>
      </c>
      <c r="K944" t="inlineStr">
        <is>
          <t>[0;34m info_nchar_dml_batch1_pk [0m源备字段数相同，源端字段：4 	备端字段4</t>
        </is>
      </c>
      <c r="W944" t="inlineStr">
        <is>
          <t>YES 源备无差异</t>
        </is>
      </c>
      <c r="X944">
        <f>A944</f>
        <v/>
      </c>
      <c r="EQ944" t="inlineStr">
        <is>
          <t>54行 18列，源：None 备：214748.3647</t>
        </is>
      </c>
      <c r="FD944" t="inlineStr">
        <is>
          <t>54行 18列，源：None 备：1234.5678</t>
        </is>
      </c>
    </row>
    <row r="945">
      <c r="B945" t="inlineStr">
        <is>
          <t>YES</t>
        </is>
      </c>
      <c r="C945" t="inlineStr">
        <is>
          <t>NULL</t>
        </is>
      </c>
      <c r="D945" t="inlineStr">
        <is>
          <t>NULL</t>
        </is>
      </c>
      <c r="E945" t="inlineStr">
        <is>
          <t>NULL</t>
        </is>
      </c>
      <c r="F945" t="inlineStr">
        <is>
          <t>NULL</t>
        </is>
      </c>
      <c r="G945" t="inlineStr">
        <is>
          <t>NULL</t>
        </is>
      </c>
      <c r="H945" t="inlineStr">
        <is>
          <t>NULL</t>
        </is>
      </c>
      <c r="I945" t="inlineStr">
        <is>
          <t>YES!PK__info_nch__3213E83F08E12E83</t>
        </is>
      </c>
      <c r="J945" t="inlineStr">
        <is>
          <t>YES! 主键相关索引</t>
        </is>
      </c>
      <c r="K945" t="inlineStr">
        <is>
          <t xml:space="preserve"> NO!  	 id列源备映射错误，源端为int None位	期望更改为text	实际备端为int None位</t>
        </is>
      </c>
      <c r="EQ945" t="inlineStr">
        <is>
          <t>54行 19列，源：None 备：1</t>
        </is>
      </c>
      <c r="FD945" t="inlineStr">
        <is>
          <t>54行 19列，源：None 备：1</t>
        </is>
      </c>
    </row>
    <row r="946">
      <c r="B946" t="inlineStr">
        <is>
          <t>NULL</t>
        </is>
      </c>
      <c r="C946" t="inlineStr">
        <is>
          <t>NULL</t>
        </is>
      </c>
      <c r="D946" t="inlineStr">
        <is>
          <t>NULL</t>
        </is>
      </c>
      <c r="E946" t="inlineStr">
        <is>
          <t>NULL</t>
        </is>
      </c>
      <c r="F946" t="inlineStr">
        <is>
          <t>NULL</t>
        </is>
      </c>
      <c r="G946" t="inlineStr">
        <is>
          <t>NULL</t>
        </is>
      </c>
      <c r="H946" t="inlineStr">
        <is>
          <t>NULL</t>
        </is>
      </c>
      <c r="I946" t="inlineStr">
        <is>
          <t>NULL</t>
        </is>
      </c>
      <c r="J946" t="inlineStr">
        <is>
          <t>NULL</t>
        </is>
      </c>
      <c r="K946" t="inlineStr">
        <is>
          <t xml:space="preserve"> NO!  	 c_nchar列源备映射错误，源端为nchar 2位	期望更改为text	实际备端为nchar 2位</t>
        </is>
      </c>
      <c r="EQ946" t="inlineStr">
        <is>
          <t>55行 0列，源：116 备：203</t>
        </is>
      </c>
      <c r="FD946" t="inlineStr">
        <is>
          <t>55行 0列，源：116 备：404</t>
        </is>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 xml:space="preserve"> NO!  	 c_nchar20列源备映射错误，源端为nchar 40位	期望更改为text	实际备端为nchar 40位</t>
        </is>
      </c>
      <c r="EQ947" t="inlineStr">
        <is>
          <t>55行 1列，源：nan 备：</t>
        </is>
      </c>
      <c r="FD947" t="inlineStr">
        <is>
          <t>55行 1列，源：nan 备：123</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 xml:space="preserve"> NO!  	 c_nchar3500列源备映射错误，源端为nchar 7000位	期望更改为text	实际备端为nchar 7000位</t>
        </is>
      </c>
      <c r="EQ948" t="inlineStr">
        <is>
          <t>55行 2列，源：nan 备：</t>
        </is>
      </c>
      <c r="FD948" t="inlineStr">
        <is>
          <t>55行 2列，源：nan 备：12345</t>
        </is>
      </c>
    </row>
    <row r="949">
      <c r="A949" t="inlineStr">
        <is>
          <t>info_varcharmax_dml_single_pk</t>
        </is>
      </c>
      <c r="K949" t="inlineStr">
        <is>
          <t>[0;34m info_varcharmax_dml_single_pk [0m源备字段数相同，源端字段：3 	备端字段3</t>
        </is>
      </c>
      <c r="W949" t="inlineStr">
        <is>
          <t>YES 源备无差异</t>
        </is>
      </c>
      <c r="X949">
        <f>A949</f>
        <v/>
      </c>
      <c r="EQ949" t="inlineStr">
        <is>
          <t>55行 3列，源：nan 备：</t>
        </is>
      </c>
      <c r="FD949" t="inlineStr">
        <is>
          <t>55行 3列，源：nan 备：1234567890</t>
        </is>
      </c>
    </row>
    <row r="950">
      <c r="B950" t="inlineStr">
        <is>
          <t>YES</t>
        </is>
      </c>
      <c r="C950" t="inlineStr">
        <is>
          <t>NULL</t>
        </is>
      </c>
      <c r="D950" t="inlineStr">
        <is>
          <t>NULL</t>
        </is>
      </c>
      <c r="E950" t="inlineStr">
        <is>
          <t>NULL</t>
        </is>
      </c>
      <c r="F950" t="inlineStr">
        <is>
          <t>NULL</t>
        </is>
      </c>
      <c r="G950" t="inlineStr">
        <is>
          <t>NULL</t>
        </is>
      </c>
      <c r="H950" t="inlineStr">
        <is>
          <t>NULL</t>
        </is>
      </c>
      <c r="I950" t="inlineStr">
        <is>
          <t>YES!PK__info_var__3213E83F09BA74A2</t>
        </is>
      </c>
      <c r="J950" t="inlineStr">
        <is>
          <t>YES! 主键相关索引</t>
        </is>
      </c>
      <c r="K950" t="inlineStr">
        <is>
          <t xml:space="preserve"> NO!  	 id列源备映射错误，源端为int None位	期望更改为text	实际备端为int None位</t>
        </is>
      </c>
      <c r="EQ950" t="inlineStr">
        <is>
          <t>55行 4列，源：nan 备：</t>
        </is>
      </c>
      <c r="FD950" t="inlineStr">
        <is>
          <t>55行 4列，源：nan 备：1234567890123456</t>
        </is>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 xml:space="preserve"> NO!  	 c_varchar_max列源备映射错误，源端为varchar -1位	期望更改为text	实际备端为varchar -1位</t>
        </is>
      </c>
      <c r="EQ951" t="inlineStr">
        <is>
          <t>55行 5列，源：None 备：</t>
        </is>
      </c>
      <c r="FD951" t="inlineStr">
        <is>
          <t>55行 5列，源：None 备：</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 xml:space="preserve"> NO!  	 c_nvarchar_max列源备映射错误，源端为nvarchar -1位	期望更改为text	实际备端为nvarchar -1位</t>
        </is>
      </c>
      <c r="EQ952" t="inlineStr">
        <is>
          <t>55行 6列，源：None 备：</t>
        </is>
      </c>
      <c r="FD952" t="inlineStr">
        <is>
          <t>55行 6列，源：None 备：</t>
        </is>
      </c>
    </row>
    <row r="953">
      <c r="A953" t="inlineStr">
        <is>
          <t>info_date_dml_batch1_pk_drp2</t>
        </is>
      </c>
      <c r="K953" t="inlineStr">
        <is>
          <t>[0;34m info_date_dml_batch1_pk_drp2 [0m源备字段数相同，源端字段：2 	备端字段2</t>
        </is>
      </c>
      <c r="W953" t="inlineStr">
        <is>
          <t>YES 源备无差异</t>
        </is>
      </c>
      <c r="X953">
        <f>A953</f>
        <v/>
      </c>
      <c r="EQ953" t="inlineStr">
        <is>
          <t>55行 7列，源：None 备：</t>
        </is>
      </c>
      <c r="FD953" t="inlineStr">
        <is>
          <t>55行 7列，源：None 备：</t>
        </is>
      </c>
    </row>
    <row r="954">
      <c r="B954" t="inlineStr">
        <is>
          <t>YES</t>
        </is>
      </c>
      <c r="C954" t="inlineStr">
        <is>
          <t>NULL</t>
        </is>
      </c>
      <c r="D954" t="inlineStr">
        <is>
          <t>NULL</t>
        </is>
      </c>
      <c r="E954" t="inlineStr">
        <is>
          <t>NULL</t>
        </is>
      </c>
      <c r="F954" t="inlineStr">
        <is>
          <t>NULL</t>
        </is>
      </c>
      <c r="G954" t="inlineStr">
        <is>
          <t>NULL</t>
        </is>
      </c>
      <c r="H954" t="inlineStr">
        <is>
          <t>NULL</t>
        </is>
      </c>
      <c r="I954" t="inlineStr">
        <is>
          <t>YES!PK__info_dat__3213E83F10E42500</t>
        </is>
      </c>
      <c r="J954" t="inlineStr">
        <is>
          <t>YES! 主键相关索引</t>
        </is>
      </c>
      <c r="K954" t="inlineStr">
        <is>
          <t xml:space="preserve"> NO!  	 id列源备映射错误，源端为int None位	期望更改为text	实际备端为int None位</t>
        </is>
      </c>
      <c r="EQ954" t="inlineStr">
        <is>
          <t>55行 8列，源：None 备：</t>
        </is>
      </c>
      <c r="FD954" t="inlineStr">
        <is>
          <t>55行 8列，源：None 备：</t>
        </is>
      </c>
    </row>
    <row r="955">
      <c r="B955" t="inlineStr">
        <is>
          <t>NULL</t>
        </is>
      </c>
      <c r="C955" t="inlineStr">
        <is>
          <t>NULL</t>
        </is>
      </c>
      <c r="D955" t="inlineStr">
        <is>
          <t>NULL</t>
        </is>
      </c>
      <c r="E955" t="inlineStr">
        <is>
          <t>NULL</t>
        </is>
      </c>
      <c r="F955" t="inlineStr">
        <is>
          <t>NULL</t>
        </is>
      </c>
      <c r="G955" t="inlineStr">
        <is>
          <t>NULL</t>
        </is>
      </c>
      <c r="H955" t="inlineStr">
        <is>
          <t>NULL</t>
        </is>
      </c>
      <c r="I955" t="inlineStr">
        <is>
          <t>NULL</t>
        </is>
      </c>
      <c r="J955" t="inlineStr">
        <is>
          <t>NULL</t>
        </is>
      </c>
      <c r="K955" t="inlineStr">
        <is>
          <t xml:space="preserve"> NO!  	 c_date列源备映射错误，源端为date None位	期望更改为text	实际备端为date None位</t>
        </is>
      </c>
      <c r="EQ955" t="inlineStr">
        <is>
          <t>55行 9列，源：None 备：</t>
        </is>
      </c>
      <c r="FD955" t="inlineStr">
        <is>
          <t>55行 9列，源：None 备：</t>
        </is>
      </c>
    </row>
    <row r="956">
      <c r="A956" t="inlineStr">
        <is>
          <t>info_datetime_dml_single_pk_drp</t>
        </is>
      </c>
      <c r="K956" t="inlineStr">
        <is>
          <t>[0;34m info_datetime_dml_single_pk_drp [0m源备字段数相同，源端字段：2 	备端字段2</t>
        </is>
      </c>
      <c r="W956" s="16">
        <f>HYPERLINK("#2026041723hbase1!DN2","NO 源备存在差异，共30个")</f>
        <v/>
      </c>
      <c r="X956">
        <f>A956</f>
        <v/>
      </c>
      <c r="EQ956" t="inlineStr">
        <is>
          <t>55行 10列，源：None 备：</t>
        </is>
      </c>
      <c r="FD956" t="inlineStr">
        <is>
          <t>55行 10列，源：None 备：</t>
        </is>
      </c>
    </row>
    <row r="957">
      <c r="B957" t="inlineStr">
        <is>
          <t>YES</t>
        </is>
      </c>
      <c r="C957" t="inlineStr">
        <is>
          <t>NULL</t>
        </is>
      </c>
      <c r="D957" t="inlineStr">
        <is>
          <t>NULL</t>
        </is>
      </c>
      <c r="E957" t="inlineStr">
        <is>
          <t>NULL</t>
        </is>
      </c>
      <c r="F957" t="inlineStr">
        <is>
          <t>NULL</t>
        </is>
      </c>
      <c r="G957" t="inlineStr">
        <is>
          <t>NULL</t>
        </is>
      </c>
      <c r="H957" t="inlineStr">
        <is>
          <t>NULL</t>
        </is>
      </c>
      <c r="I957" t="inlineStr">
        <is>
          <t>YES!PK__info_dat__3213E83FAB5833EE</t>
        </is>
      </c>
      <c r="J957" t="inlineStr">
        <is>
          <t>YES! 主键相关索引</t>
        </is>
      </c>
      <c r="K957" t="inlineStr">
        <is>
          <t xml:space="preserve"> NO!  	 id列源备映射错误，源端为int None位	期望更改为text	实际备端为int None位</t>
        </is>
      </c>
      <c r="EQ957" t="inlineStr">
        <is>
          <t>55行 11列，源：None 备：</t>
        </is>
      </c>
      <c r="FD957" t="inlineStr">
        <is>
          <t>55行 11列，源：None 备：</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 xml:space="preserve"> NO!  	 c_datetime列源备映射错误，源端为datetime None位	期望更改为text	实际备端为datetime None位</t>
        </is>
      </c>
      <c r="EQ958" t="inlineStr">
        <is>
          <t>55行 12列，源：None 备：</t>
        </is>
      </c>
      <c r="FD958" t="inlineStr">
        <is>
          <t>55行 12列，源：None 备：</t>
        </is>
      </c>
    </row>
    <row r="959">
      <c r="A959" t="inlineStr">
        <is>
          <t>info_date_dml_batch1_pk</t>
        </is>
      </c>
      <c r="K959" t="inlineStr">
        <is>
          <t>[0;34m info_date_dml_batch1_pk [0m源备字段数相同，源端字段：2 	备端字段2</t>
        </is>
      </c>
      <c r="W959" s="16">
        <f>HYPERLINK("#2026041723hbase1!DO2","NO 源备存在差异，共7个")</f>
        <v/>
      </c>
      <c r="X959">
        <f>A959</f>
        <v/>
      </c>
      <c r="EQ959" t="inlineStr">
        <is>
          <t>55行 13列，源：None 备：</t>
        </is>
      </c>
      <c r="FD959" t="inlineStr">
        <is>
          <t>55行 13列，源：None 备：</t>
        </is>
      </c>
    </row>
    <row r="960">
      <c r="B960" t="inlineStr">
        <is>
          <t>YES</t>
        </is>
      </c>
      <c r="C960" t="inlineStr">
        <is>
          <t>NULL</t>
        </is>
      </c>
      <c r="D960" t="inlineStr">
        <is>
          <t>NULL</t>
        </is>
      </c>
      <c r="E960" t="inlineStr">
        <is>
          <t>NULL</t>
        </is>
      </c>
      <c r="F960" t="inlineStr">
        <is>
          <t>NULL</t>
        </is>
      </c>
      <c r="G960" t="inlineStr">
        <is>
          <t>NULL</t>
        </is>
      </c>
      <c r="H960" t="inlineStr">
        <is>
          <t>NULL</t>
        </is>
      </c>
      <c r="I960" t="inlineStr">
        <is>
          <t>YES!PK__info_dat__3213E83FCBFF6AA9</t>
        </is>
      </c>
      <c r="J960" t="inlineStr">
        <is>
          <t>YES! 主键相关索引</t>
        </is>
      </c>
      <c r="K960" t="inlineStr">
        <is>
          <t xml:space="preserve"> NO!  	 id列源备映射错误，源端为int None位	期望更改为text	实际备端为int None位</t>
        </is>
      </c>
      <c r="EQ960" t="inlineStr">
        <is>
          <t>55行 14列，源：None 备：</t>
        </is>
      </c>
      <c r="FD960" t="inlineStr">
        <is>
          <t>55行 14列，源：None 备：</t>
        </is>
      </c>
    </row>
    <row r="961">
      <c r="B961" t="inlineStr">
        <is>
          <t>NULL</t>
        </is>
      </c>
      <c r="C961" t="inlineStr">
        <is>
          <t>NULL</t>
        </is>
      </c>
      <c r="D961" t="inlineStr">
        <is>
          <t>NULL</t>
        </is>
      </c>
      <c r="E961" t="inlineStr">
        <is>
          <t>NULL</t>
        </is>
      </c>
      <c r="F961" t="inlineStr">
        <is>
          <t>NULL</t>
        </is>
      </c>
      <c r="G961" t="inlineStr">
        <is>
          <t>NULL</t>
        </is>
      </c>
      <c r="H961" t="inlineStr">
        <is>
          <t>NULL</t>
        </is>
      </c>
      <c r="I961" t="inlineStr">
        <is>
          <t>NULL</t>
        </is>
      </c>
      <c r="J961" t="inlineStr">
        <is>
          <t>NULL</t>
        </is>
      </c>
      <c r="K961" t="inlineStr">
        <is>
          <t xml:space="preserve"> NO!  	 c_date列源备映射错误，源端为date None位	期望更改为text	实际备端为date None位</t>
        </is>
      </c>
      <c r="EQ961" t="inlineStr">
        <is>
          <t>55行 15列，源：nan 备：</t>
        </is>
      </c>
      <c r="FD961" t="inlineStr">
        <is>
          <t>55行 15列，源：nan 备：</t>
        </is>
      </c>
    </row>
    <row r="962">
      <c r="A962" t="inlineStr">
        <is>
          <t>info_nvarchar_dml_batch1_pk_irp1</t>
        </is>
      </c>
      <c r="K962" t="inlineStr">
        <is>
          <t>[0;34m info_nvarchar_dml_batch1_pk_irp1 [0m源备字段数相同，源端字段：4 	备端字段4</t>
        </is>
      </c>
      <c r="W962" s="16">
        <f>HYPERLINK("#2026041723hbase1!DP2","NO 源备存在差异，共108个")</f>
        <v/>
      </c>
      <c r="X962">
        <f>A962</f>
        <v/>
      </c>
      <c r="EQ962" t="inlineStr">
        <is>
          <t>55行 16列，源：nan 备：</t>
        </is>
      </c>
      <c r="FD962" t="inlineStr">
        <is>
          <t>55行 16列，源：nan 备：</t>
        </is>
      </c>
    </row>
    <row r="963">
      <c r="B963" t="inlineStr">
        <is>
          <t>YES</t>
        </is>
      </c>
      <c r="C963" t="inlineStr">
        <is>
          <t>NULL</t>
        </is>
      </c>
      <c r="D963" t="inlineStr">
        <is>
          <t>NULL</t>
        </is>
      </c>
      <c r="E963" t="inlineStr">
        <is>
          <t>NULL</t>
        </is>
      </c>
      <c r="F963" t="inlineStr">
        <is>
          <t>NULL</t>
        </is>
      </c>
      <c r="G963" t="inlineStr">
        <is>
          <t>NULL</t>
        </is>
      </c>
      <c r="H963" t="inlineStr">
        <is>
          <t>NULL</t>
        </is>
      </c>
      <c r="I963" t="inlineStr">
        <is>
          <t>YES!PK__info_nva__3213E83F6DFE74F4</t>
        </is>
      </c>
      <c r="J963" t="inlineStr">
        <is>
          <t>YES! 主键相关索引</t>
        </is>
      </c>
      <c r="K963" t="inlineStr">
        <is>
          <t xml:space="preserve"> NO!  	 id列源备映射错误，源端为int None位	期望更改为text	实际备端为int None位</t>
        </is>
      </c>
      <c r="EQ963" t="inlineStr">
        <is>
          <t>55行 17列，源：None 备：</t>
        </is>
      </c>
      <c r="FD963" t="inlineStr">
        <is>
          <t>55行 17列，源：None 备：</t>
        </is>
      </c>
    </row>
    <row r="964">
      <c r="B964" t="inlineStr">
        <is>
          <t>NULL</t>
        </is>
      </c>
      <c r="C964" t="inlineStr">
        <is>
          <t>NULL</t>
        </is>
      </c>
      <c r="D964" t="inlineStr">
        <is>
          <t>NULL</t>
        </is>
      </c>
      <c r="E964" t="inlineStr">
        <is>
          <t>NULL</t>
        </is>
      </c>
      <c r="F964" t="inlineStr">
        <is>
          <t>NULL</t>
        </is>
      </c>
      <c r="G964" t="inlineStr">
        <is>
          <t>NULL</t>
        </is>
      </c>
      <c r="H964" t="inlineStr">
        <is>
          <t>NULL</t>
        </is>
      </c>
      <c r="I964" t="inlineStr">
        <is>
          <t>NULL</t>
        </is>
      </c>
      <c r="J964" t="inlineStr">
        <is>
          <t>NULL</t>
        </is>
      </c>
      <c r="K964" t="inlineStr">
        <is>
          <t xml:space="preserve"> NO!  	 c_nvarchar列源备映射错误，源端为nvarchar 2位	期望更改为text	实际备端为nvarchar 2位</t>
        </is>
      </c>
      <c r="EQ964" t="inlineStr">
        <is>
          <t>55行 18列，源：None 备：</t>
        </is>
      </c>
      <c r="FD964" t="inlineStr">
        <is>
          <t>55行 18列，源：None 备：</t>
        </is>
      </c>
    </row>
    <row r="965">
      <c r="B965" t="inlineStr">
        <is>
          <t>NULL</t>
        </is>
      </c>
      <c r="C965" t="inlineStr">
        <is>
          <t>NULL</t>
        </is>
      </c>
      <c r="D965" t="inlineStr">
        <is>
          <t>NULL</t>
        </is>
      </c>
      <c r="E965" t="inlineStr">
        <is>
          <t>NULL</t>
        </is>
      </c>
      <c r="F965" t="inlineStr">
        <is>
          <t>NULL</t>
        </is>
      </c>
      <c r="G965" t="inlineStr">
        <is>
          <t>NULL</t>
        </is>
      </c>
      <c r="H965" t="inlineStr">
        <is>
          <t>NULL</t>
        </is>
      </c>
      <c r="I965" t="inlineStr">
        <is>
          <t>NULL</t>
        </is>
      </c>
      <c r="J965" t="inlineStr">
        <is>
          <t>NULL</t>
        </is>
      </c>
      <c r="K965" t="inlineStr">
        <is>
          <t xml:space="preserve"> NO!  	 c_nvarchar20列源备映射错误，源端为nvarchar 40位	期望更改为text	实际备端为nvarchar 40位</t>
        </is>
      </c>
      <c r="EQ965" t="inlineStr">
        <is>
          <t>55行 19列，源：None 备：</t>
        </is>
      </c>
      <c r="FD965" t="inlineStr">
        <is>
          <t>55行 19列，源：None 备：</t>
        </is>
      </c>
    </row>
    <row r="966">
      <c r="B966" t="inlineStr">
        <is>
          <t>NULL</t>
        </is>
      </c>
      <c r="C966" t="inlineStr">
        <is>
          <t>NULL</t>
        </is>
      </c>
      <c r="D966" t="inlineStr">
        <is>
          <t>NULL</t>
        </is>
      </c>
      <c r="E966" t="inlineStr">
        <is>
          <t>NULL</t>
        </is>
      </c>
      <c r="F966" t="inlineStr">
        <is>
          <t>NULL</t>
        </is>
      </c>
      <c r="G966" t="inlineStr">
        <is>
          <t>NULL</t>
        </is>
      </c>
      <c r="H966" t="inlineStr">
        <is>
          <t>NULL</t>
        </is>
      </c>
      <c r="I966" t="inlineStr">
        <is>
          <t>NULL</t>
        </is>
      </c>
      <c r="J966" t="inlineStr">
        <is>
          <t>NULL</t>
        </is>
      </c>
      <c r="K966" t="inlineStr">
        <is>
          <t xml:space="preserve"> NO!  	 c_nvarchar4000列源备映射错误，源端为nvarchar 8000位	期望更改为text	实际备端为nvarchar 8000位</t>
        </is>
      </c>
      <c r="EQ966" t="inlineStr">
        <is>
          <t>56行 0列，源：117 备：204</t>
        </is>
      </c>
      <c r="FD966" t="inlineStr">
        <is>
          <t>56行 0列，源：117 备：406</t>
        </is>
      </c>
    </row>
    <row r="967">
      <c r="A967" t="inlineStr">
        <is>
          <t>info_timestamp_dml_single_pk_drp</t>
        </is>
      </c>
      <c r="K967" t="inlineStr">
        <is>
          <t>[0;34m info_timestamp_dml_single_pk_drp [0m源备字段数相同，源端字段：2 	备端字段2</t>
        </is>
      </c>
      <c r="W967" s="16">
        <f>HYPERLINK("#2026041723hbase1!DQ2","NO 源备存在差异，共2个")</f>
        <v/>
      </c>
      <c r="X967">
        <f>A967</f>
        <v/>
      </c>
      <c r="EQ967" t="inlineStr">
        <is>
          <t>56行 1列，源：nan 备：</t>
        </is>
      </c>
      <c r="FD967" t="inlineStr">
        <is>
          <t>56行 1列，源：nan 备：127</t>
        </is>
      </c>
    </row>
    <row r="968">
      <c r="B968" t="inlineStr">
        <is>
          <t>YES</t>
        </is>
      </c>
      <c r="C968" t="inlineStr">
        <is>
          <t>NULL</t>
        </is>
      </c>
      <c r="D968" t="inlineStr">
        <is>
          <t>NULL</t>
        </is>
      </c>
      <c r="E968" t="inlineStr">
        <is>
          <t>NULL</t>
        </is>
      </c>
      <c r="F968" t="inlineStr">
        <is>
          <t>NULL</t>
        </is>
      </c>
      <c r="G968" t="inlineStr">
        <is>
          <t>NULL</t>
        </is>
      </c>
      <c r="H968" t="inlineStr">
        <is>
          <t>NULL</t>
        </is>
      </c>
      <c r="I968" t="inlineStr">
        <is>
          <t>YES!PK__info_tim__3213E83FEA4DC13B</t>
        </is>
      </c>
      <c r="J968" t="inlineStr">
        <is>
          <t>YES! 主键相关索引</t>
        </is>
      </c>
      <c r="K968" t="inlineStr">
        <is>
          <t xml:space="preserve"> NO!  	 id列源备映射错误，源端为int None位	期望更改为text	实际备端为int None位</t>
        </is>
      </c>
      <c r="EQ968" t="inlineStr">
        <is>
          <t>56行 2列，源：nan 备：</t>
        </is>
      </c>
      <c r="FD968" t="inlineStr">
        <is>
          <t>56行 2列，源：nan 备：255</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 xml:space="preserve"> NO!  	 c_tiemstamp列源备映射错误，源端为timestamp None位	期望更改为text	实际备端为timestamp None位</t>
        </is>
      </c>
      <c r="EQ969" t="inlineStr">
        <is>
          <t>56行 3列，源：nan 备：</t>
        </is>
      </c>
      <c r="FD969" t="inlineStr">
        <is>
          <t>56行 3列，源：nan 备：65535</t>
        </is>
      </c>
    </row>
    <row r="970">
      <c r="A970" t="inlineStr">
        <is>
          <t>info_time_dml_batch1_pk_irp1</t>
        </is>
      </c>
      <c r="K970" t="inlineStr">
        <is>
          <t>[0;34m info_time_dml_batch1_pk_irp1 [0m源备字段数相同，源端字段：9 	备端字段9</t>
        </is>
      </c>
      <c r="W970" s="16">
        <f>HYPERLINK("#2026041723hbase1!DR2","NO 源备存在差异，共135个")</f>
        <v/>
      </c>
      <c r="X970">
        <f>A970</f>
        <v/>
      </c>
      <c r="EQ970" t="inlineStr">
        <is>
          <t>56行 4列，源：nan 备：</t>
        </is>
      </c>
      <c r="FD970" t="inlineStr">
        <is>
          <t>56行 4列，源：nan 备：4294967295</t>
        </is>
      </c>
    </row>
    <row r="971">
      <c r="B971" t="inlineStr">
        <is>
          <t>YES</t>
        </is>
      </c>
      <c r="C971" t="inlineStr">
        <is>
          <t>NULL</t>
        </is>
      </c>
      <c r="D971" t="inlineStr">
        <is>
          <t>NULL</t>
        </is>
      </c>
      <c r="E971" t="inlineStr">
        <is>
          <t>NULL</t>
        </is>
      </c>
      <c r="F971" t="inlineStr">
        <is>
          <t>NULL</t>
        </is>
      </c>
      <c r="G971" t="inlineStr">
        <is>
          <t>NULL</t>
        </is>
      </c>
      <c r="H971" t="inlineStr">
        <is>
          <t>NULL</t>
        </is>
      </c>
      <c r="I971" t="inlineStr">
        <is>
          <t>YES!PK__info_tim__3213E83F74D9B523</t>
        </is>
      </c>
      <c r="J971" t="inlineStr">
        <is>
          <t>YES! 主键相关索引</t>
        </is>
      </c>
      <c r="K971" t="inlineStr">
        <is>
          <t xml:space="preserve"> NO!  	 id列源备映射错误，源端为int None位	期望更改为text	实际备端为int None位</t>
        </is>
      </c>
      <c r="EQ971" t="inlineStr">
        <is>
          <t>56行 5列，源：None 备：</t>
        </is>
      </c>
      <c r="FD971" t="inlineStr">
        <is>
          <t>56行 5列，源：None 备：</t>
        </is>
      </c>
    </row>
    <row r="972">
      <c r="B972" t="inlineStr">
        <is>
          <t>NULL</t>
        </is>
      </c>
      <c r="C972" t="inlineStr">
        <is>
          <t>NULL</t>
        </is>
      </c>
      <c r="D972" t="inlineStr">
        <is>
          <t>NULL</t>
        </is>
      </c>
      <c r="E972" t="inlineStr">
        <is>
          <t>NULL</t>
        </is>
      </c>
      <c r="F972" t="inlineStr">
        <is>
          <t>NULL</t>
        </is>
      </c>
      <c r="G972" t="inlineStr">
        <is>
          <t>NULL</t>
        </is>
      </c>
      <c r="H972" t="inlineStr">
        <is>
          <t>NULL</t>
        </is>
      </c>
      <c r="I972" t="inlineStr">
        <is>
          <t>NULL</t>
        </is>
      </c>
      <c r="J972" t="inlineStr">
        <is>
          <t>NULL</t>
        </is>
      </c>
      <c r="K972" t="inlineStr">
        <is>
          <t xml:space="preserve"> NO!  	 c_time0列源备映射错误，源端为time None位	期望更改为text	实际备端为time None位</t>
        </is>
      </c>
      <c r="EQ972" t="inlineStr">
        <is>
          <t>56行 6列，源：None 备：</t>
        </is>
      </c>
      <c r="FD972" t="inlineStr">
        <is>
          <t>56行 6列，源：None 备：</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 xml:space="preserve"> NO!  	 c_time1列源备映射错误，源端为time None位	期望更改为text	实际备端为time None位</t>
        </is>
      </c>
      <c r="EQ973" t="inlineStr">
        <is>
          <t>56行 7列，源：None 备：</t>
        </is>
      </c>
      <c r="FD973" t="inlineStr">
        <is>
          <t>56行 7列，源：None 备：</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 xml:space="preserve"> NO!  	 c_time2列源备映射错误，源端为time None位	期望更改为text	实际备端为time None位</t>
        </is>
      </c>
      <c r="EQ974" t="inlineStr">
        <is>
          <t>56行 8列，源：None 备：</t>
        </is>
      </c>
      <c r="FD974" t="inlineStr">
        <is>
          <t>56行 8列，源：None 备：</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 xml:space="preserve"> NO!  	 c_time3列源备映射错误，源端为time None位	期望更改为text	实际备端为time None位</t>
        </is>
      </c>
      <c r="EQ975" t="inlineStr">
        <is>
          <t>56行 9列，源：None 备：</t>
        </is>
      </c>
      <c r="FD975" t="inlineStr">
        <is>
          <t>56行 9列，源：None 备：</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 xml:space="preserve"> NO!  	 c_time4列源备映射错误，源端为time None位	期望更改为text	实际备端为time None位</t>
        </is>
      </c>
      <c r="EQ976" t="inlineStr">
        <is>
          <t>56行 10列，源：None 备：</t>
        </is>
      </c>
      <c r="FD976" t="inlineStr">
        <is>
          <t>56行 10列，源：None 备：</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 xml:space="preserve"> NO!  	 c_time5列源备映射错误，源端为time None位	期望更改为text	实际备端为time None位</t>
        </is>
      </c>
      <c r="EQ977" t="inlineStr">
        <is>
          <t>56行 11列，源：None 备：</t>
        </is>
      </c>
      <c r="FD977" t="inlineStr">
        <is>
          <t>56行 11列，源：None 备：</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 xml:space="preserve"> NO!  	 c_time6列源备映射错误，源端为time None位	期望更改为text	实际备端为time None位</t>
        </is>
      </c>
      <c r="EQ978" t="inlineStr">
        <is>
          <t>56行 12列，源：None 备：</t>
        </is>
      </c>
      <c r="FD978" t="inlineStr">
        <is>
          <t>56行 12列，源：None 备：</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 xml:space="preserve"> NO!  	 c_time列源备映射错误，源端为time None位	期望更改为text	实际备端为time None位</t>
        </is>
      </c>
      <c r="EQ979" t="inlineStr">
        <is>
          <t>56行 13列，源：None 备：</t>
        </is>
      </c>
      <c r="FD979" t="inlineStr">
        <is>
          <t>56行 13列，源：None 备：</t>
        </is>
      </c>
    </row>
    <row r="980">
      <c r="A980" t="inlineStr">
        <is>
          <t>info_binary_dml_batch1_pk</t>
        </is>
      </c>
      <c r="K980" t="inlineStr">
        <is>
          <t>[0;34m info_binary_dml_batch1_pk [0m源备字段数相同，源端字段：4 	备端字段4</t>
        </is>
      </c>
      <c r="W980" s="16">
        <f>HYPERLINK("#2026041723hbase1!DS2","NO 源备存在差异，共9个")</f>
        <v/>
      </c>
      <c r="X980">
        <f>A980</f>
        <v/>
      </c>
      <c r="EQ980" t="inlineStr">
        <is>
          <t>56行 14列，源：None 备：</t>
        </is>
      </c>
      <c r="FD980" t="inlineStr">
        <is>
          <t>56行 14列，源：None 备：</t>
        </is>
      </c>
    </row>
    <row r="981">
      <c r="B981" t="inlineStr">
        <is>
          <t>YES</t>
        </is>
      </c>
      <c r="C981" t="inlineStr">
        <is>
          <t>NULL</t>
        </is>
      </c>
      <c r="D981" t="inlineStr">
        <is>
          <t>NULL</t>
        </is>
      </c>
      <c r="E981" t="inlineStr">
        <is>
          <t>NULL</t>
        </is>
      </c>
      <c r="F981" t="inlineStr">
        <is>
          <t>NULL</t>
        </is>
      </c>
      <c r="G981" t="inlineStr">
        <is>
          <t>NULL</t>
        </is>
      </c>
      <c r="H981" t="inlineStr">
        <is>
          <t>NULL</t>
        </is>
      </c>
      <c r="I981" t="inlineStr">
        <is>
          <t>YES!PK__info_bin__3213E83F6B76E9E8</t>
        </is>
      </c>
      <c r="J981" t="inlineStr">
        <is>
          <t>YES! 主键相关索引</t>
        </is>
      </c>
      <c r="K981" t="inlineStr">
        <is>
          <t xml:space="preserve"> NO!  	 id列源备映射错误，源端为int None位	期望更改为text	实际备端为int None位</t>
        </is>
      </c>
      <c r="EQ981" t="inlineStr">
        <is>
          <t>56行 15列，源：nan 备：0.0000000000000</t>
        </is>
      </c>
      <c r="FD981" t="inlineStr">
        <is>
          <t>56行 15列，源：nan 备：</t>
        </is>
      </c>
    </row>
    <row r="982">
      <c r="B982" t="inlineStr">
        <is>
          <t>NULL</t>
        </is>
      </c>
      <c r="C982" t="inlineStr">
        <is>
          <t>NULL</t>
        </is>
      </c>
      <c r="D982" t="inlineStr">
        <is>
          <t>NULL</t>
        </is>
      </c>
      <c r="E982" t="inlineStr">
        <is>
          <t>NULL</t>
        </is>
      </c>
      <c r="F982" t="inlineStr">
        <is>
          <t>NULL</t>
        </is>
      </c>
      <c r="G982" t="inlineStr">
        <is>
          <t>NULL</t>
        </is>
      </c>
      <c r="H982" t="inlineStr">
        <is>
          <t>NULL</t>
        </is>
      </c>
      <c r="I982" t="inlineStr">
        <is>
          <t>NULL</t>
        </is>
      </c>
      <c r="J982" t="inlineStr">
        <is>
          <t>NULL</t>
        </is>
      </c>
      <c r="K982" t="inlineStr">
        <is>
          <t xml:space="preserve"> NO!  	 c_binary列源备映射错误，源端为binary 1位	期望更改为text	实际备端为binary 1位</t>
        </is>
      </c>
      <c r="EQ982" t="inlineStr">
        <is>
          <t>56行 16列，源：nan 备：299792448.000000</t>
        </is>
      </c>
      <c r="FD982" t="inlineStr">
        <is>
          <t>56行 16列，源：nan 备：</t>
        </is>
      </c>
    </row>
    <row r="983">
      <c r="B983" t="inlineStr">
        <is>
          <t>NULL</t>
        </is>
      </c>
      <c r="C983" t="inlineStr">
        <is>
          <t>NULL</t>
        </is>
      </c>
      <c r="D983" t="inlineStr">
        <is>
          <t>NULL</t>
        </is>
      </c>
      <c r="E983" t="inlineStr">
        <is>
          <t>NULL</t>
        </is>
      </c>
      <c r="F983" t="inlineStr">
        <is>
          <t>NULL</t>
        </is>
      </c>
      <c r="G983" t="inlineStr">
        <is>
          <t>NULL</t>
        </is>
      </c>
      <c r="H983" t="inlineStr">
        <is>
          <t>NULL</t>
        </is>
      </c>
      <c r="I983" t="inlineStr">
        <is>
          <t>NULL</t>
        </is>
      </c>
      <c r="J983" t="inlineStr">
        <is>
          <t>NULL</t>
        </is>
      </c>
      <c r="K983" t="inlineStr">
        <is>
          <t xml:space="preserve"> NO!  	 c_binary_20列源备映射错误，源端为binary 20位	期望更改为text	实际备端为binary 20位</t>
        </is>
      </c>
      <c r="EQ983" t="inlineStr">
        <is>
          <t>56行 17列，源：None 备：-500000.0000</t>
        </is>
      </c>
      <c r="FD983" t="inlineStr">
        <is>
          <t>56行 17列，源：None 备：</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 xml:space="preserve"> NO!  	 c_binary_200列源备映射错误，源端为binary 200位	期望更改为text	实际备端为binary 200位</t>
        </is>
      </c>
      <c r="EQ984" t="inlineStr">
        <is>
          <t>56行 18列，源：None 备：1234.5678</t>
        </is>
      </c>
      <c r="FD984" t="inlineStr">
        <is>
          <t>56行 18列，源：None 备：</t>
        </is>
      </c>
    </row>
    <row r="985">
      <c r="A985" t="inlineStr">
        <is>
          <t>info_varchar_dml_batch1_pk_irp2</t>
        </is>
      </c>
      <c r="K985" t="inlineStr">
        <is>
          <t>[0;34m info_varchar_dml_batch1_pk_irp2 [0m源备字段数相同，源端字段：4 	备端字段4</t>
        </is>
      </c>
      <c r="W985" t="inlineStr">
        <is>
          <t>YES 源备无差异</t>
        </is>
      </c>
      <c r="X985">
        <f>A985</f>
        <v/>
      </c>
      <c r="EQ985" t="inlineStr">
        <is>
          <t>56行 19列，源：None 备：1</t>
        </is>
      </c>
      <c r="FD985" t="inlineStr">
        <is>
          <t>56行 19列，源：None 备：</t>
        </is>
      </c>
    </row>
    <row r="986">
      <c r="B986" t="inlineStr">
        <is>
          <t>YES</t>
        </is>
      </c>
      <c r="C986" t="inlineStr">
        <is>
          <t>NULL</t>
        </is>
      </c>
      <c r="D986" t="inlineStr">
        <is>
          <t>NULL</t>
        </is>
      </c>
      <c r="E986" t="inlineStr">
        <is>
          <t>NULL</t>
        </is>
      </c>
      <c r="F986" t="inlineStr">
        <is>
          <t>NULL</t>
        </is>
      </c>
      <c r="G986" t="inlineStr">
        <is>
          <t>NULL</t>
        </is>
      </c>
      <c r="H986" t="inlineStr">
        <is>
          <t>NULL</t>
        </is>
      </c>
      <c r="I986" t="inlineStr">
        <is>
          <t>YES!PK__info_var__3213E83F8DEAE457</t>
        </is>
      </c>
      <c r="J986" t="inlineStr">
        <is>
          <t>YES! 主键相关索引</t>
        </is>
      </c>
      <c r="K986" t="inlineStr">
        <is>
          <t xml:space="preserve"> NO!  	 id列源备映射错误，源端为int None位	期望更改为text	实际备端为int None位</t>
        </is>
      </c>
      <c r="EQ986" t="inlineStr">
        <is>
          <t>57行 0列，源：118 备：205</t>
        </is>
      </c>
      <c r="FD986" t="inlineStr">
        <is>
          <t>57行 0列，源：118 备：5</t>
        </is>
      </c>
    </row>
    <row r="987">
      <c r="B987" t="inlineStr">
        <is>
          <t>NULL</t>
        </is>
      </c>
      <c r="C987" t="inlineStr">
        <is>
          <t>NULL</t>
        </is>
      </c>
      <c r="D987" t="inlineStr">
        <is>
          <t>NULL</t>
        </is>
      </c>
      <c r="E987" t="inlineStr">
        <is>
          <t>NULL</t>
        </is>
      </c>
      <c r="F987" t="inlineStr">
        <is>
          <t>NULL</t>
        </is>
      </c>
      <c r="G987" t="inlineStr">
        <is>
          <t>NULL</t>
        </is>
      </c>
      <c r="H987" t="inlineStr">
        <is>
          <t>NULL</t>
        </is>
      </c>
      <c r="I987" t="inlineStr">
        <is>
          <t>NULL</t>
        </is>
      </c>
      <c r="J987" t="inlineStr">
        <is>
          <t>NULL</t>
        </is>
      </c>
      <c r="K987" t="inlineStr">
        <is>
          <t xml:space="preserve"> NO!  	 c_varchar列源备映射错误，源端为varchar 1位	期望更改为text	实际备端为varchar 1位</t>
        </is>
      </c>
      <c r="EQ987" t="inlineStr">
        <is>
          <t>57行 1列，源：nan 备：</t>
        </is>
      </c>
      <c r="FD987" t="inlineStr">
        <is>
          <t>57行 1列，源：nan 备：0</t>
        </is>
      </c>
    </row>
    <row r="988">
      <c r="B988" t="inlineStr">
        <is>
          <t>NULL</t>
        </is>
      </c>
      <c r="C988" t="inlineStr">
        <is>
          <t>NULL</t>
        </is>
      </c>
      <c r="D988" t="inlineStr">
        <is>
          <t>NULL</t>
        </is>
      </c>
      <c r="E988" t="inlineStr">
        <is>
          <t>NULL</t>
        </is>
      </c>
      <c r="F988" t="inlineStr">
        <is>
          <t>NULL</t>
        </is>
      </c>
      <c r="G988" t="inlineStr">
        <is>
          <t>NULL</t>
        </is>
      </c>
      <c r="H988" t="inlineStr">
        <is>
          <t>NULL</t>
        </is>
      </c>
      <c r="I988" t="inlineStr">
        <is>
          <t>NULL</t>
        </is>
      </c>
      <c r="J988" t="inlineStr">
        <is>
          <t>NULL</t>
        </is>
      </c>
      <c r="K988" t="inlineStr">
        <is>
          <t xml:space="preserve"> NO!  	 c_varchar20列源备映射错误，源端为varchar 20位	期望更改为text	实际备端为varchar 20位</t>
        </is>
      </c>
      <c r="EQ988" t="inlineStr">
        <is>
          <t>57行 2列，源：nan 备：</t>
        </is>
      </c>
      <c r="FD988" t="inlineStr">
        <is>
          <t>57行 2列，源：nan 备：0</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 xml:space="preserve"> NO!  	 c_varchar200列源备映射错误，源端为varchar 200位	期望更改为text	实际备端为varchar 200位</t>
        </is>
      </c>
      <c r="EQ989" t="inlineStr">
        <is>
          <t>57行 3列，源：nan 备：</t>
        </is>
      </c>
      <c r="FD989" t="inlineStr">
        <is>
          <t>57行 3列，源：nan 备：0</t>
        </is>
      </c>
    </row>
    <row r="990">
      <c r="K990" t="inlineStr">
        <is>
          <t>~ 空表</t>
        </is>
      </c>
      <c r="EQ990" t="inlineStr">
        <is>
          <t>57行 4列，源：nan 备：</t>
        </is>
      </c>
      <c r="FD990" t="inlineStr">
        <is>
          <t>57行 4列，源：nan 备：0</t>
        </is>
      </c>
    </row>
    <row r="991">
      <c r="A991" t="inlineStr">
        <is>
          <t>info_time_dml_batch1_pk_irp2</t>
        </is>
      </c>
      <c r="K991" t="inlineStr">
        <is>
          <t>[0;34m info_time_dml_batch1_pk_irp2 [0m源备字段数相同，源端字段：9 	备端字段9</t>
        </is>
      </c>
      <c r="W991" s="16">
        <f>HYPERLINK("#2026041723hbase1!DT2","NO 源备存在差异，共300个")</f>
        <v/>
      </c>
      <c r="X991">
        <f>A991</f>
        <v/>
      </c>
      <c r="EQ991" t="inlineStr">
        <is>
          <t>57行 5列，源：None 备：</t>
        </is>
      </c>
      <c r="FD991" t="inlineStr">
        <is>
          <t>57行 5列，源：None 备：</t>
        </is>
      </c>
    </row>
    <row r="992">
      <c r="B992" t="inlineStr">
        <is>
          <t>YES</t>
        </is>
      </c>
      <c r="C992" t="inlineStr">
        <is>
          <t>NULL</t>
        </is>
      </c>
      <c r="D992" t="inlineStr">
        <is>
          <t>NULL</t>
        </is>
      </c>
      <c r="E992" t="inlineStr">
        <is>
          <t>NULL</t>
        </is>
      </c>
      <c r="F992" t="inlineStr">
        <is>
          <t>NULL</t>
        </is>
      </c>
      <c r="G992" t="inlineStr">
        <is>
          <t>NULL</t>
        </is>
      </c>
      <c r="H992" t="inlineStr">
        <is>
          <t>NULL</t>
        </is>
      </c>
      <c r="I992" t="inlineStr">
        <is>
          <t>YES!PK__info_tim__3213E83F775F4E06</t>
        </is>
      </c>
      <c r="J992" t="inlineStr">
        <is>
          <t>YES! 主键相关索引</t>
        </is>
      </c>
      <c r="K992" t="inlineStr">
        <is>
          <t xml:space="preserve"> NO!  	 id列源备映射错误，源端为int None位	期望更改为text	实际备端为int None位</t>
        </is>
      </c>
      <c r="EQ992" t="inlineStr">
        <is>
          <t>57行 6列，源：None 备：</t>
        </is>
      </c>
      <c r="FD992" t="inlineStr">
        <is>
          <t>57行 6列，源：None 备：</t>
        </is>
      </c>
    </row>
    <row r="993">
      <c r="B993" t="inlineStr">
        <is>
          <t>NULL</t>
        </is>
      </c>
      <c r="C993" t="inlineStr">
        <is>
          <t>NULL</t>
        </is>
      </c>
      <c r="D993" t="inlineStr">
        <is>
          <t>NULL</t>
        </is>
      </c>
      <c r="E993" t="inlineStr">
        <is>
          <t>NULL</t>
        </is>
      </c>
      <c r="F993" t="inlineStr">
        <is>
          <t>NULL</t>
        </is>
      </c>
      <c r="G993" t="inlineStr">
        <is>
          <t>NULL</t>
        </is>
      </c>
      <c r="H993" t="inlineStr">
        <is>
          <t>NULL</t>
        </is>
      </c>
      <c r="I993" t="inlineStr">
        <is>
          <t>NULL</t>
        </is>
      </c>
      <c r="J993" t="inlineStr">
        <is>
          <t>NULL</t>
        </is>
      </c>
      <c r="K993" t="inlineStr">
        <is>
          <t xml:space="preserve"> NO!  	 c_time0列源备映射错误，源端为time None位	期望更改为text	实际备端为time None位</t>
        </is>
      </c>
      <c r="EQ993" t="inlineStr">
        <is>
          <t>57行 7列，源：None 备：</t>
        </is>
      </c>
      <c r="FD993" t="inlineStr">
        <is>
          <t>57行 7列，源：None 备：</t>
        </is>
      </c>
    </row>
    <row r="994">
      <c r="B994" t="inlineStr">
        <is>
          <t>NULL</t>
        </is>
      </c>
      <c r="C994" t="inlineStr">
        <is>
          <t>NULL</t>
        </is>
      </c>
      <c r="D994" t="inlineStr">
        <is>
          <t>NULL</t>
        </is>
      </c>
      <c r="E994" t="inlineStr">
        <is>
          <t>NULL</t>
        </is>
      </c>
      <c r="F994" t="inlineStr">
        <is>
          <t>NULL</t>
        </is>
      </c>
      <c r="G994" t="inlineStr">
        <is>
          <t>NULL</t>
        </is>
      </c>
      <c r="H994" t="inlineStr">
        <is>
          <t>NULL</t>
        </is>
      </c>
      <c r="I994" t="inlineStr">
        <is>
          <t>NULL</t>
        </is>
      </c>
      <c r="J994" t="inlineStr">
        <is>
          <t>NULL</t>
        </is>
      </c>
      <c r="K994" t="inlineStr">
        <is>
          <t xml:space="preserve"> NO!  	 c_time1列源备映射错误，源端为time None位	期望更改为text	实际备端为time None位</t>
        </is>
      </c>
      <c r="EQ994" t="inlineStr">
        <is>
          <t>57行 8列，源：None 备：</t>
        </is>
      </c>
      <c r="FD994" t="inlineStr">
        <is>
          <t>57行 8列，源：None 备：</t>
        </is>
      </c>
    </row>
    <row r="995">
      <c r="B995" t="inlineStr">
        <is>
          <t>NULL</t>
        </is>
      </c>
      <c r="C995" t="inlineStr">
        <is>
          <t>NULL</t>
        </is>
      </c>
      <c r="D995" t="inlineStr">
        <is>
          <t>NULL</t>
        </is>
      </c>
      <c r="E995" t="inlineStr">
        <is>
          <t>NULL</t>
        </is>
      </c>
      <c r="F995" t="inlineStr">
        <is>
          <t>NULL</t>
        </is>
      </c>
      <c r="G995" t="inlineStr">
        <is>
          <t>NULL</t>
        </is>
      </c>
      <c r="H995" t="inlineStr">
        <is>
          <t>NULL</t>
        </is>
      </c>
      <c r="I995" t="inlineStr">
        <is>
          <t>NULL</t>
        </is>
      </c>
      <c r="J995" t="inlineStr">
        <is>
          <t>NULL</t>
        </is>
      </c>
      <c r="K995" t="inlineStr">
        <is>
          <t xml:space="preserve"> NO!  	 c_time2列源备映射错误，源端为time None位	期望更改为text	实际备端为time None位</t>
        </is>
      </c>
      <c r="EQ995" t="inlineStr">
        <is>
          <t>57行 9列，源：None 备：</t>
        </is>
      </c>
      <c r="FD995" t="inlineStr">
        <is>
          <t>57行 9列，源：None 备：</t>
        </is>
      </c>
    </row>
    <row r="996">
      <c r="B996" t="inlineStr">
        <is>
          <t>NULL</t>
        </is>
      </c>
      <c r="C996" t="inlineStr">
        <is>
          <t>NULL</t>
        </is>
      </c>
      <c r="D996" t="inlineStr">
        <is>
          <t>NULL</t>
        </is>
      </c>
      <c r="E996" t="inlineStr">
        <is>
          <t>NULL</t>
        </is>
      </c>
      <c r="F996" t="inlineStr">
        <is>
          <t>NULL</t>
        </is>
      </c>
      <c r="G996" t="inlineStr">
        <is>
          <t>NULL</t>
        </is>
      </c>
      <c r="H996" t="inlineStr">
        <is>
          <t>NULL</t>
        </is>
      </c>
      <c r="I996" t="inlineStr">
        <is>
          <t>NULL</t>
        </is>
      </c>
      <c r="J996" t="inlineStr">
        <is>
          <t>NULL</t>
        </is>
      </c>
      <c r="K996" t="inlineStr">
        <is>
          <t xml:space="preserve"> NO!  	 c_time3列源备映射错误，源端为time None位	期望更改为text	实际备端为time None位</t>
        </is>
      </c>
      <c r="EQ996" t="inlineStr">
        <is>
          <t>57行 10列，源：None 备：</t>
        </is>
      </c>
      <c r="FD996" t="inlineStr">
        <is>
          <t>57行 10列，源：None 备：</t>
        </is>
      </c>
    </row>
    <row r="997">
      <c r="B997" t="inlineStr">
        <is>
          <t>NULL</t>
        </is>
      </c>
      <c r="C997" t="inlineStr">
        <is>
          <t>NULL</t>
        </is>
      </c>
      <c r="D997" t="inlineStr">
        <is>
          <t>NULL</t>
        </is>
      </c>
      <c r="E997" t="inlineStr">
        <is>
          <t>NULL</t>
        </is>
      </c>
      <c r="F997" t="inlineStr">
        <is>
          <t>NULL</t>
        </is>
      </c>
      <c r="G997" t="inlineStr">
        <is>
          <t>NULL</t>
        </is>
      </c>
      <c r="H997" t="inlineStr">
        <is>
          <t>NULL</t>
        </is>
      </c>
      <c r="I997" t="inlineStr">
        <is>
          <t>NULL</t>
        </is>
      </c>
      <c r="J997" t="inlineStr">
        <is>
          <t>NULL</t>
        </is>
      </c>
      <c r="K997" t="inlineStr">
        <is>
          <t xml:space="preserve"> NO!  	 c_time4列源备映射错误，源端为time None位	期望更改为text	实际备端为time None位</t>
        </is>
      </c>
      <c r="EQ997" t="inlineStr">
        <is>
          <t>57行 11列，源：None 备：</t>
        </is>
      </c>
      <c r="FD997" t="inlineStr">
        <is>
          <t>57行 11列，源：None 备：</t>
        </is>
      </c>
    </row>
    <row r="998">
      <c r="B998" t="inlineStr">
        <is>
          <t>NULL</t>
        </is>
      </c>
      <c r="C998" t="inlineStr">
        <is>
          <t>NULL</t>
        </is>
      </c>
      <c r="D998" t="inlineStr">
        <is>
          <t>NULL</t>
        </is>
      </c>
      <c r="E998" t="inlineStr">
        <is>
          <t>NULL</t>
        </is>
      </c>
      <c r="F998" t="inlineStr">
        <is>
          <t>NULL</t>
        </is>
      </c>
      <c r="G998" t="inlineStr">
        <is>
          <t>NULL</t>
        </is>
      </c>
      <c r="H998" t="inlineStr">
        <is>
          <t>NULL</t>
        </is>
      </c>
      <c r="I998" t="inlineStr">
        <is>
          <t>NULL</t>
        </is>
      </c>
      <c r="J998" t="inlineStr">
        <is>
          <t>NULL</t>
        </is>
      </c>
      <c r="K998" t="inlineStr">
        <is>
          <t xml:space="preserve"> NO!  	 c_time5列源备映射错误，源端为time None位	期望更改为text	实际备端为time None位</t>
        </is>
      </c>
      <c r="EQ998" t="inlineStr">
        <is>
          <t>57行 12列，源：None 备：</t>
        </is>
      </c>
      <c r="FD998" t="inlineStr">
        <is>
          <t>57行 12列，源：None 备：</t>
        </is>
      </c>
    </row>
    <row r="999">
      <c r="B999" t="inlineStr">
        <is>
          <t>NULL</t>
        </is>
      </c>
      <c r="C999" t="inlineStr">
        <is>
          <t>NULL</t>
        </is>
      </c>
      <c r="D999" t="inlineStr">
        <is>
          <t>NULL</t>
        </is>
      </c>
      <c r="E999" t="inlineStr">
        <is>
          <t>NULL</t>
        </is>
      </c>
      <c r="F999" t="inlineStr">
        <is>
          <t>NULL</t>
        </is>
      </c>
      <c r="G999" t="inlineStr">
        <is>
          <t>NULL</t>
        </is>
      </c>
      <c r="H999" t="inlineStr">
        <is>
          <t>NULL</t>
        </is>
      </c>
      <c r="I999" t="inlineStr">
        <is>
          <t>NULL</t>
        </is>
      </c>
      <c r="J999" t="inlineStr">
        <is>
          <t>NULL</t>
        </is>
      </c>
      <c r="K999" t="inlineStr">
        <is>
          <t xml:space="preserve"> NO!  	 c_time6列源备映射错误，源端为time None位	期望更改为text	实际备端为time None位</t>
        </is>
      </c>
      <c r="EQ999" t="inlineStr">
        <is>
          <t>57行 13列，源：None 备：</t>
        </is>
      </c>
      <c r="FD999" t="inlineStr">
        <is>
          <t>57行 13列，源：None 备：</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 xml:space="preserve"> NO!  	 c_time列源备映射错误，源端为time None位	期望更改为text	实际备端为time None位</t>
        </is>
      </c>
      <c r="EQ1000" t="inlineStr">
        <is>
          <t>57行 14列，源：None 备：</t>
        </is>
      </c>
      <c r="FD1000" t="inlineStr">
        <is>
          <t>57行 14列，源：None 备：</t>
        </is>
      </c>
    </row>
    <row r="1001">
      <c r="A1001" t="inlineStr">
        <is>
          <t>info_sql_variant_dml_single_pk_irp</t>
        </is>
      </c>
      <c r="K1001" t="inlineStr">
        <is>
          <t>[0;34m info_sql_variant_dml_single_pk_irp [0m源备字段数相同，源端字段：25 	备端字段25</t>
        </is>
      </c>
      <c r="W1001" s="16">
        <f>HYPERLINK("#2026041723hbase1!DU2","NO 源备存在差异，共30个")</f>
        <v/>
      </c>
      <c r="X1001">
        <f>A1001</f>
        <v/>
      </c>
      <c r="EQ1001" t="inlineStr">
        <is>
          <t>57行 15列，源：nan 备：</t>
        </is>
      </c>
      <c r="FD1001" t="inlineStr">
        <is>
          <t>57行 15列，源：nan 备：</t>
        </is>
      </c>
    </row>
    <row r="1002">
      <c r="B1002" t="inlineStr">
        <is>
          <t>YES</t>
        </is>
      </c>
      <c r="C1002" t="inlineStr">
        <is>
          <t>NULL</t>
        </is>
      </c>
      <c r="D1002" t="inlineStr">
        <is>
          <t>NULL</t>
        </is>
      </c>
      <c r="E1002" t="inlineStr">
        <is>
          <t>NULL</t>
        </is>
      </c>
      <c r="F1002" t="inlineStr">
        <is>
          <t>NULL</t>
        </is>
      </c>
      <c r="G1002" t="inlineStr">
        <is>
          <t>NULL</t>
        </is>
      </c>
      <c r="H1002" t="inlineStr">
        <is>
          <t>NULL</t>
        </is>
      </c>
      <c r="I1002" t="inlineStr">
        <is>
          <t>YES!PK__info_sql__3213E83F3E87AF60</t>
        </is>
      </c>
      <c r="J1002" t="inlineStr">
        <is>
          <t>YES! 主键相关索引</t>
        </is>
      </c>
      <c r="K1002" t="inlineStr">
        <is>
          <t xml:space="preserve"> NO!  	 id列源备映射错误，源端为int None位	期望更改为text	实际备端为int None位</t>
        </is>
      </c>
      <c r="EQ1002" t="inlineStr">
        <is>
          <t>57行 16列，源：nan 备：</t>
        </is>
      </c>
      <c r="FD1002" t="inlineStr">
        <is>
          <t>57行 16列，源：nan 备：</t>
        </is>
      </c>
    </row>
    <row r="1003">
      <c r="B1003" t="inlineStr">
        <is>
          <t>NULL</t>
        </is>
      </c>
      <c r="C1003" t="inlineStr">
        <is>
          <t>NULL</t>
        </is>
      </c>
      <c r="D1003" t="inlineStr">
        <is>
          <t>NULL</t>
        </is>
      </c>
      <c r="E1003" t="inlineStr">
        <is>
          <t>NULL</t>
        </is>
      </c>
      <c r="F1003" t="inlineStr">
        <is>
          <t>NULL</t>
        </is>
      </c>
      <c r="G1003" t="inlineStr">
        <is>
          <t>NULL</t>
        </is>
      </c>
      <c r="H1003" t="inlineStr">
        <is>
          <t>NULL</t>
        </is>
      </c>
      <c r="I1003" t="inlineStr">
        <is>
          <t>NULL</t>
        </is>
      </c>
      <c r="J1003" t="inlineStr">
        <is>
          <t>NULL</t>
        </is>
      </c>
      <c r="K1003" t="inlineStr">
        <is>
          <t xml:space="preserve"> NO!  	 c_date列源备映射错误，源端为sql_variant 0位	期望更改为text	实际备端为sql_variant 0位</t>
        </is>
      </c>
      <c r="EQ1003" t="inlineStr">
        <is>
          <t>57行 17列，源：None 备：</t>
        </is>
      </c>
      <c r="FD1003" t="inlineStr">
        <is>
          <t>57行 17列，源：None 备：</t>
        </is>
      </c>
    </row>
    <row r="1004">
      <c r="B1004" t="inlineStr">
        <is>
          <t>NULL</t>
        </is>
      </c>
      <c r="C1004" t="inlineStr">
        <is>
          <t>NULL</t>
        </is>
      </c>
      <c r="D1004" t="inlineStr">
        <is>
          <t>NULL</t>
        </is>
      </c>
      <c r="E1004" t="inlineStr">
        <is>
          <t>NULL</t>
        </is>
      </c>
      <c r="F1004" t="inlineStr">
        <is>
          <t>NULL</t>
        </is>
      </c>
      <c r="G1004" t="inlineStr">
        <is>
          <t>NULL</t>
        </is>
      </c>
      <c r="H1004" t="inlineStr">
        <is>
          <t>NULL</t>
        </is>
      </c>
      <c r="I1004" t="inlineStr">
        <is>
          <t>NULL</t>
        </is>
      </c>
      <c r="J1004" t="inlineStr">
        <is>
          <t>NULL</t>
        </is>
      </c>
      <c r="K1004" t="inlineStr">
        <is>
          <t xml:space="preserve"> NO!  	 c_time列源备映射错误，源端为sql_variant 0位	期望更改为text	实际备端为sql_variant 0位</t>
        </is>
      </c>
      <c r="EQ1004" t="inlineStr">
        <is>
          <t>57行 18列，源：None 备：</t>
        </is>
      </c>
      <c r="FD1004" t="inlineStr">
        <is>
          <t>57行 18列，源：None 备：</t>
        </is>
      </c>
    </row>
    <row r="1005">
      <c r="B1005" t="inlineStr">
        <is>
          <t>NULL</t>
        </is>
      </c>
      <c r="C1005" t="inlineStr">
        <is>
          <t>NULL</t>
        </is>
      </c>
      <c r="D1005" t="inlineStr">
        <is>
          <t>NULL</t>
        </is>
      </c>
      <c r="E1005" t="inlineStr">
        <is>
          <t>NULL</t>
        </is>
      </c>
      <c r="F1005" t="inlineStr">
        <is>
          <t>NULL</t>
        </is>
      </c>
      <c r="G1005" t="inlineStr">
        <is>
          <t>NULL</t>
        </is>
      </c>
      <c r="H1005" t="inlineStr">
        <is>
          <t>NULL</t>
        </is>
      </c>
      <c r="I1005" t="inlineStr">
        <is>
          <t>NULL</t>
        </is>
      </c>
      <c r="J1005" t="inlineStr">
        <is>
          <t>NULL</t>
        </is>
      </c>
      <c r="K1005" t="inlineStr">
        <is>
          <t xml:space="preserve"> NO!  	 c_datetime2列源备映射错误，源端为sql_variant 0位	期望更改为text	实际备端为sql_variant 0位</t>
        </is>
      </c>
      <c r="EQ1005" t="inlineStr">
        <is>
          <t>57行 19列，源：None 备：</t>
        </is>
      </c>
      <c r="FD1005" t="inlineStr">
        <is>
          <t>57行 19列，源：None 备：</t>
        </is>
      </c>
    </row>
    <row r="1006">
      <c r="B1006" t="inlineStr">
        <is>
          <t>NULL</t>
        </is>
      </c>
      <c r="C1006" t="inlineStr">
        <is>
          <t>NULL</t>
        </is>
      </c>
      <c r="D1006" t="inlineStr">
        <is>
          <t>NULL</t>
        </is>
      </c>
      <c r="E1006" t="inlineStr">
        <is>
          <t>NULL</t>
        </is>
      </c>
      <c r="F1006" t="inlineStr">
        <is>
          <t>NULL</t>
        </is>
      </c>
      <c r="G1006" t="inlineStr">
        <is>
          <t>NULL</t>
        </is>
      </c>
      <c r="H1006" t="inlineStr">
        <is>
          <t>NULL</t>
        </is>
      </c>
      <c r="I1006" t="inlineStr">
        <is>
          <t>NULL</t>
        </is>
      </c>
      <c r="J1006" t="inlineStr">
        <is>
          <t>NULL</t>
        </is>
      </c>
      <c r="K1006" t="inlineStr">
        <is>
          <t xml:space="preserve"> NO!  	 c_datetimeoffset列源备映射错误，源端为sql_variant 0位	期望更改为text	实际备端为sql_variant 0位</t>
        </is>
      </c>
      <c r="EQ1006" t="inlineStr">
        <is>
          <t>58行 0列，源：119 备：206</t>
        </is>
      </c>
      <c r="FD1006" t="inlineStr">
        <is>
          <t>58行 0列，源：119 备：502</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 xml:space="preserve"> NO!  	 c_tinyint列源备映射错误，源端为sql_variant 0位	期望更改为text	实际备端为sql_variant 0位</t>
        </is>
      </c>
      <c r="EQ1007" t="inlineStr">
        <is>
          <t>58行 1列，源：nan 备：</t>
        </is>
      </c>
      <c r="FD1007" t="inlineStr">
        <is>
          <t>58行 1列，源：nan 备：</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 xml:space="preserve"> NO!  	 c_smallint列源备映射错误，源端为sql_variant 0位	期望更改为text	实际备端为sql_variant 0位</t>
        </is>
      </c>
      <c r="EQ1008" t="inlineStr">
        <is>
          <t>58行 2列，源：nan 备：</t>
        </is>
      </c>
      <c r="FD1008" t="inlineStr">
        <is>
          <t>58行 2列，源：nan 备：</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 xml:space="preserve"> NO!  	 c_int列源备映射错误，源端为sql_variant 0位	期望更改为text	实际备端为sql_variant 0位</t>
        </is>
      </c>
      <c r="EQ1009" t="inlineStr">
        <is>
          <t>58行 3列，源：nan 备：</t>
        </is>
      </c>
      <c r="FD1009" t="inlineStr">
        <is>
          <t>58行 3列，源：nan 备：</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 xml:space="preserve"> NO!  	 c_sdt列源备映射错误，源端为sql_variant 0位	期望更改为text	实际备端为sql_variant 0位</t>
        </is>
      </c>
      <c r="EQ1010" t="inlineStr">
        <is>
          <t>58行 4列，源：nan 备：</t>
        </is>
      </c>
      <c r="FD1010" t="inlineStr">
        <is>
          <t>58行 4列，源：nan 备：</t>
        </is>
      </c>
    </row>
    <row r="1011">
      <c r="B1011" t="inlineStr">
        <is>
          <t>NULL</t>
        </is>
      </c>
      <c r="C1011" t="inlineStr">
        <is>
          <t>NULL</t>
        </is>
      </c>
      <c r="D1011" t="inlineStr">
        <is>
          <t>NULL</t>
        </is>
      </c>
      <c r="E1011" t="inlineStr">
        <is>
          <t>NULL</t>
        </is>
      </c>
      <c r="F1011" t="inlineStr">
        <is>
          <t>NULL</t>
        </is>
      </c>
      <c r="G1011" t="inlineStr">
        <is>
          <t>NULL</t>
        </is>
      </c>
      <c r="H1011" t="inlineStr">
        <is>
          <t>NULL</t>
        </is>
      </c>
      <c r="I1011" t="inlineStr">
        <is>
          <t>NULL</t>
        </is>
      </c>
      <c r="J1011" t="inlineStr">
        <is>
          <t>NULL</t>
        </is>
      </c>
      <c r="K1011" t="inlineStr">
        <is>
          <t xml:space="preserve"> NO!  	 c_real列源备映射错误，源端为sql_variant 0位	期望更改为text	实际备端为sql_variant 0位</t>
        </is>
      </c>
      <c r="EQ1011" t="inlineStr">
        <is>
          <t>58行 5列，源：None 备：</t>
        </is>
      </c>
      <c r="FD1011" t="inlineStr">
        <is>
          <t>58行 5列，源：None 备：999999999999999999</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 xml:space="preserve"> NO!  	 c_money列源备映射错误，源端为sql_variant 0位	期望更改为text	实际备端为sql_variant 0位</t>
        </is>
      </c>
      <c r="EQ1012" t="inlineStr">
        <is>
          <t>58行 6列，源：None 备：</t>
        </is>
      </c>
      <c r="FD1012" t="inlineStr">
        <is>
          <t>58行 6列，源：None 备：99999999999999999999999999999999999999</t>
        </is>
      </c>
    </row>
    <row r="1013">
      <c r="B1013" t="inlineStr">
        <is>
          <t>NULL</t>
        </is>
      </c>
      <c r="C1013" t="inlineStr">
        <is>
          <t>NULL</t>
        </is>
      </c>
      <c r="D1013" t="inlineStr">
        <is>
          <t>NULL</t>
        </is>
      </c>
      <c r="E1013" t="inlineStr">
        <is>
          <t>NULL</t>
        </is>
      </c>
      <c r="F1013" t="inlineStr">
        <is>
          <t>NULL</t>
        </is>
      </c>
      <c r="G1013" t="inlineStr">
        <is>
          <t>NULL</t>
        </is>
      </c>
      <c r="H1013" t="inlineStr">
        <is>
          <t>NULL</t>
        </is>
      </c>
      <c r="I1013" t="inlineStr">
        <is>
          <t>NULL</t>
        </is>
      </c>
      <c r="J1013" t="inlineStr">
        <is>
          <t>NULL</t>
        </is>
      </c>
      <c r="K1013" t="inlineStr">
        <is>
          <t xml:space="preserve"> NO!  	 c_datetime列源备映射错误，源端为sql_variant 0位	期望更改为text	实际备端为sql_variant 0位</t>
        </is>
      </c>
      <c r="EQ1013" t="inlineStr">
        <is>
          <t>58行 7列，源：None 备：</t>
        </is>
      </c>
      <c r="FD1013" t="inlineStr">
        <is>
          <t>58行 7列，源：None 备：0.99999999999999999999999999999999999999</t>
        </is>
      </c>
    </row>
    <row r="1014">
      <c r="B1014" t="inlineStr">
        <is>
          <t>NULL</t>
        </is>
      </c>
      <c r="C1014" t="inlineStr">
        <is>
          <t>NULL</t>
        </is>
      </c>
      <c r="D1014" t="inlineStr">
        <is>
          <t>NULL</t>
        </is>
      </c>
      <c r="E1014" t="inlineStr">
        <is>
          <t>NULL</t>
        </is>
      </c>
      <c r="F1014" t="inlineStr">
        <is>
          <t>NULL</t>
        </is>
      </c>
      <c r="G1014" t="inlineStr">
        <is>
          <t>NULL</t>
        </is>
      </c>
      <c r="H1014" t="inlineStr">
        <is>
          <t>NULL</t>
        </is>
      </c>
      <c r="I1014" t="inlineStr">
        <is>
          <t>NULL</t>
        </is>
      </c>
      <c r="J1014" t="inlineStr">
        <is>
          <t>NULL</t>
        </is>
      </c>
      <c r="K1014" t="inlineStr">
        <is>
          <t xml:space="preserve"> NO!  	 c_float列源备映射错误，源端为sql_variant 0位	期望更改为text	实际备端为sql_variant 0位</t>
        </is>
      </c>
      <c r="EQ1014" t="inlineStr">
        <is>
          <t>58行 8列，源：None 备：</t>
        </is>
      </c>
      <c r="FD1014" t="inlineStr">
        <is>
          <t>58行 8列，源：None 备：9999999999999999999999999999.9999999999</t>
        </is>
      </c>
    </row>
    <row r="1015">
      <c r="B1015" t="inlineStr">
        <is>
          <t>NULL</t>
        </is>
      </c>
      <c r="C1015" t="inlineStr">
        <is>
          <t>NULL</t>
        </is>
      </c>
      <c r="D1015" t="inlineStr">
        <is>
          <t>NULL</t>
        </is>
      </c>
      <c r="E1015" t="inlineStr">
        <is>
          <t>NULL</t>
        </is>
      </c>
      <c r="F1015" t="inlineStr">
        <is>
          <t>NULL</t>
        </is>
      </c>
      <c r="G1015" t="inlineStr">
        <is>
          <t>NULL</t>
        </is>
      </c>
      <c r="H1015" t="inlineStr">
        <is>
          <t>NULL</t>
        </is>
      </c>
      <c r="I1015" t="inlineStr">
        <is>
          <t>NULL</t>
        </is>
      </c>
      <c r="J1015" t="inlineStr">
        <is>
          <t>NULL</t>
        </is>
      </c>
      <c r="K1015" t="inlineStr">
        <is>
          <t xml:space="preserve"> NO!  	 c_bit列源备映射错误，源端为sql_variant 0位	期望更改为text	实际备端为sql_variant 0位</t>
        </is>
      </c>
      <c r="EQ1015" t="inlineStr">
        <is>
          <t>58行 9列，源：None 备：</t>
        </is>
      </c>
      <c r="FD1015" t="inlineStr">
        <is>
          <t>58行 9列，源：None 备：999999999999999.9999</t>
        </is>
      </c>
    </row>
    <row r="1016">
      <c r="B1016" t="inlineStr">
        <is>
          <t>NULL</t>
        </is>
      </c>
      <c r="C1016" t="inlineStr">
        <is>
          <t>NULL</t>
        </is>
      </c>
      <c r="D1016" t="inlineStr">
        <is>
          <t>NULL</t>
        </is>
      </c>
      <c r="E1016" t="inlineStr">
        <is>
          <t>NULL</t>
        </is>
      </c>
      <c r="F1016" t="inlineStr">
        <is>
          <t>NULL</t>
        </is>
      </c>
      <c r="G1016" t="inlineStr">
        <is>
          <t>NULL</t>
        </is>
      </c>
      <c r="H1016" t="inlineStr">
        <is>
          <t>NULL</t>
        </is>
      </c>
      <c r="I1016" t="inlineStr">
        <is>
          <t>NULL</t>
        </is>
      </c>
      <c r="J1016" t="inlineStr">
        <is>
          <t>NULL</t>
        </is>
      </c>
      <c r="K1016" t="inlineStr">
        <is>
          <t xml:space="preserve"> NO!  	 c_decimal列源备映射错误，源端为sql_variant 0位	期望更改为text	实际备端为sql_variant 0位</t>
        </is>
      </c>
      <c r="EQ1016" t="inlineStr">
        <is>
          <t>58行 10列，源：None 备：</t>
        </is>
      </c>
      <c r="FD1016" t="inlineStr">
        <is>
          <t>58行 10列，源：None 备：999999999999999999</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 xml:space="preserve"> NO!  	 c_uniqueidentifier列源备映射错误，源端为sql_variant 0位	期望更改为text	实际备端为sql_variant 0位</t>
        </is>
      </c>
      <c r="EQ1017" t="inlineStr">
        <is>
          <t>58行 11列，源：None 备：</t>
        </is>
      </c>
      <c r="FD1017" t="inlineStr">
        <is>
          <t>58行 11列，源：None 备：99999999999999999999999999999999999999</t>
        </is>
      </c>
    </row>
    <row r="1018">
      <c r="B1018" t="inlineStr">
        <is>
          <t>NULL</t>
        </is>
      </c>
      <c r="C1018" t="inlineStr">
        <is>
          <t>NULL</t>
        </is>
      </c>
      <c r="D1018" t="inlineStr">
        <is>
          <t>NULL</t>
        </is>
      </c>
      <c r="E1018" t="inlineStr">
        <is>
          <t>NULL</t>
        </is>
      </c>
      <c r="F1018" t="inlineStr">
        <is>
          <t>NULL</t>
        </is>
      </c>
      <c r="G1018" t="inlineStr">
        <is>
          <t>NULL</t>
        </is>
      </c>
      <c r="H1018" t="inlineStr">
        <is>
          <t>NULL</t>
        </is>
      </c>
      <c r="I1018" t="inlineStr">
        <is>
          <t>NULL</t>
        </is>
      </c>
      <c r="J1018" t="inlineStr">
        <is>
          <t>NULL</t>
        </is>
      </c>
      <c r="K1018" t="inlineStr">
        <is>
          <t xml:space="preserve"> NO!  	 c_smallmoney列源备映射错误，源端为sql_variant 0位	期望更改为text	实际备端为sql_variant 0位</t>
        </is>
      </c>
      <c r="EQ1018" t="inlineStr">
        <is>
          <t>58行 12列，源：None 备：</t>
        </is>
      </c>
      <c r="FD1018" t="inlineStr">
        <is>
          <t>58行 12列，源：None 备：0.99999999999999999999999999999999999999</t>
        </is>
      </c>
    </row>
    <row r="1019">
      <c r="B1019" t="inlineStr">
        <is>
          <t>NULL</t>
        </is>
      </c>
      <c r="C1019" t="inlineStr">
        <is>
          <t>NULL</t>
        </is>
      </c>
      <c r="D1019" t="inlineStr">
        <is>
          <t>NULL</t>
        </is>
      </c>
      <c r="E1019" t="inlineStr">
        <is>
          <t>NULL</t>
        </is>
      </c>
      <c r="F1019" t="inlineStr">
        <is>
          <t>NULL</t>
        </is>
      </c>
      <c r="G1019" t="inlineStr">
        <is>
          <t>NULL</t>
        </is>
      </c>
      <c r="H1019" t="inlineStr">
        <is>
          <t>NULL</t>
        </is>
      </c>
      <c r="I1019" t="inlineStr">
        <is>
          <t>NULL</t>
        </is>
      </c>
      <c r="J1019" t="inlineStr">
        <is>
          <t>NULL</t>
        </is>
      </c>
      <c r="K1019" t="inlineStr">
        <is>
          <t xml:space="preserve"> NO!  	 c_bigint列源备映射错误，源端为sql_variant 0位	期望更改为text	实际备端为sql_variant 0位</t>
        </is>
      </c>
      <c r="EQ1019" t="inlineStr">
        <is>
          <t>58行 13列，源：None 备：</t>
        </is>
      </c>
      <c r="FD1019" t="inlineStr">
        <is>
          <t>58行 13列，源：None 备：9999999999999999999999999999.9999999999</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 xml:space="preserve"> NO!  	 c_varbinary_20列源备映射错误，源端为sql_variant 0位	期望更改为text	实际备端为sql_variant 0位</t>
        </is>
      </c>
      <c r="EQ1020" t="inlineStr">
        <is>
          <t>58行 14列，源：None 备：</t>
        </is>
      </c>
      <c r="FD1020" t="inlineStr">
        <is>
          <t>58行 14列，源：None 备：9999999999999999.99</t>
        </is>
      </c>
    </row>
    <row r="1021">
      <c r="B1021" t="inlineStr">
        <is>
          <t>NULL</t>
        </is>
      </c>
      <c r="C1021" t="inlineStr">
        <is>
          <t>NULL</t>
        </is>
      </c>
      <c r="D1021" t="inlineStr">
        <is>
          <t>NULL</t>
        </is>
      </c>
      <c r="E1021" t="inlineStr">
        <is>
          <t>NULL</t>
        </is>
      </c>
      <c r="F1021" t="inlineStr">
        <is>
          <t>NULL</t>
        </is>
      </c>
      <c r="G1021" t="inlineStr">
        <is>
          <t>NULL</t>
        </is>
      </c>
      <c r="H1021" t="inlineStr">
        <is>
          <t>NULL</t>
        </is>
      </c>
      <c r="I1021" t="inlineStr">
        <is>
          <t>NULL</t>
        </is>
      </c>
      <c r="J1021" t="inlineStr">
        <is>
          <t>NULL</t>
        </is>
      </c>
      <c r="K1021" t="inlineStr">
        <is>
          <t xml:space="preserve"> NO!  	 c_varchar_20列源备映射错误，源端为sql_variant 0位	期望更改为text	实际备端为sql_variant 0位</t>
        </is>
      </c>
      <c r="EQ1021" t="inlineStr">
        <is>
          <t>58行 15列，源：nan 备：</t>
        </is>
      </c>
      <c r="FD1021" t="inlineStr">
        <is>
          <t>58行 15列，源：nan 备：</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 xml:space="preserve"> NO!  	 c_binary_20列源备映射错误，源端为sql_variant 0位	期望更改为text	实际备端为sql_variant 0位</t>
        </is>
      </c>
      <c r="EQ1022" t="inlineStr">
        <is>
          <t>58行 16列，源：nan 备：</t>
        </is>
      </c>
      <c r="FD1022" t="inlineStr">
        <is>
          <t>58行 16列，源：nan 备：</t>
        </is>
      </c>
    </row>
    <row r="1023">
      <c r="B1023" t="inlineStr">
        <is>
          <t>NULL</t>
        </is>
      </c>
      <c r="C1023" t="inlineStr">
        <is>
          <t>NULL</t>
        </is>
      </c>
      <c r="D1023" t="inlineStr">
        <is>
          <t>NULL</t>
        </is>
      </c>
      <c r="E1023" t="inlineStr">
        <is>
          <t>NULL</t>
        </is>
      </c>
      <c r="F1023" t="inlineStr">
        <is>
          <t>NULL</t>
        </is>
      </c>
      <c r="G1023" t="inlineStr">
        <is>
          <t>NULL</t>
        </is>
      </c>
      <c r="H1023" t="inlineStr">
        <is>
          <t>NULL</t>
        </is>
      </c>
      <c r="I1023" t="inlineStr">
        <is>
          <t>NULL</t>
        </is>
      </c>
      <c r="J1023" t="inlineStr">
        <is>
          <t>NULL</t>
        </is>
      </c>
      <c r="K1023" t="inlineStr">
        <is>
          <t xml:space="preserve"> NO!  	 c_char_20列源备映射错误，源端为sql_variant 0位	期望更改为text	实际备端为sql_variant 0位</t>
        </is>
      </c>
      <c r="EQ1023" t="inlineStr">
        <is>
          <t>58行 17列，源：None 备：</t>
        </is>
      </c>
      <c r="FD1023" t="inlineStr">
        <is>
          <t>58行 17列，源：None 备：</t>
        </is>
      </c>
    </row>
    <row r="1024">
      <c r="B1024" t="inlineStr">
        <is>
          <t>NULL</t>
        </is>
      </c>
      <c r="C1024" t="inlineStr">
        <is>
          <t>NULL</t>
        </is>
      </c>
      <c r="D1024" t="inlineStr">
        <is>
          <t>NULL</t>
        </is>
      </c>
      <c r="E1024" t="inlineStr">
        <is>
          <t>NULL</t>
        </is>
      </c>
      <c r="F1024" t="inlineStr">
        <is>
          <t>NULL</t>
        </is>
      </c>
      <c r="G1024" t="inlineStr">
        <is>
          <t>NULL</t>
        </is>
      </c>
      <c r="H1024" t="inlineStr">
        <is>
          <t>NULL</t>
        </is>
      </c>
      <c r="I1024" t="inlineStr">
        <is>
          <t>NULL</t>
        </is>
      </c>
      <c r="J1024" t="inlineStr">
        <is>
          <t>NULL</t>
        </is>
      </c>
      <c r="K1024" t="inlineStr">
        <is>
          <t xml:space="preserve"> NO!  	 c_nvarchar_20列源备映射错误，源端为sql_variant 0位	期望更改为text	实际备端为sql_variant 0位</t>
        </is>
      </c>
      <c r="EQ1024" t="inlineStr">
        <is>
          <t>58行 18列，源：None 备：</t>
        </is>
      </c>
      <c r="FD1024" t="inlineStr">
        <is>
          <t>58行 18列，源：None 备：</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 xml:space="preserve"> NO!  	 c_nchar_20列源备映射错误，源端为sql_variant 0位	期望更改为text	实际备端为sql_variant 0位</t>
        </is>
      </c>
      <c r="EQ1025" t="inlineStr">
        <is>
          <t>58行 19列，源：None 备：</t>
        </is>
      </c>
      <c r="FD1025" t="inlineStr">
        <is>
          <t>58行 19列，源：None 备：</t>
        </is>
      </c>
    </row>
    <row r="1026">
      <c r="B1026" t="inlineStr">
        <is>
          <t>NULL</t>
        </is>
      </c>
      <c r="C1026" t="inlineStr">
        <is>
          <t>NULL</t>
        </is>
      </c>
      <c r="D1026" t="inlineStr">
        <is>
          <t>NULL</t>
        </is>
      </c>
      <c r="E1026" t="inlineStr">
        <is>
          <t>NULL</t>
        </is>
      </c>
      <c r="F1026" t="inlineStr">
        <is>
          <t>NULL</t>
        </is>
      </c>
      <c r="G1026" t="inlineStr">
        <is>
          <t>NULL</t>
        </is>
      </c>
      <c r="H1026" t="inlineStr">
        <is>
          <t>NULL</t>
        </is>
      </c>
      <c r="I1026" t="inlineStr">
        <is>
          <t>NULL</t>
        </is>
      </c>
      <c r="J1026" t="inlineStr">
        <is>
          <t>NULL</t>
        </is>
      </c>
      <c r="K1026" t="inlineStr">
        <is>
          <t xml:space="preserve"> NO!  	 c_timestamp列源备映射错误，源端为timestamp None位	期望更改为text	实际备端为timestamp None位</t>
        </is>
      </c>
      <c r="EQ1026" t="inlineStr">
        <is>
          <t>59行 0列，源：120 备：207</t>
        </is>
      </c>
      <c r="FD1026" t="inlineStr">
        <is>
          <t>59行 0列，源：120 备：504</t>
        </is>
      </c>
    </row>
    <row r="1027">
      <c r="A1027" t="inlineStr">
        <is>
          <t>info_datetime_dml_single_pk</t>
        </is>
      </c>
      <c r="K1027" t="inlineStr">
        <is>
          <t>[0;34m info_datetime_dml_single_pk [0m源备字段数相同，源端字段：2 	备端字段2</t>
        </is>
      </c>
      <c r="W1027" t="inlineStr">
        <is>
          <t>YES 源备无差异</t>
        </is>
      </c>
      <c r="X1027">
        <f>A1027</f>
        <v/>
      </c>
      <c r="EQ1027" t="inlineStr">
        <is>
          <t>59行 1列，源：nan 备：</t>
        </is>
      </c>
      <c r="FD1027" t="inlineStr">
        <is>
          <t>59行 1列，源：nan 备：</t>
        </is>
      </c>
    </row>
    <row r="1028">
      <c r="B1028" t="inlineStr">
        <is>
          <t>YES</t>
        </is>
      </c>
      <c r="C1028" t="inlineStr">
        <is>
          <t>NULL</t>
        </is>
      </c>
      <c r="D1028" t="inlineStr">
        <is>
          <t>NULL</t>
        </is>
      </c>
      <c r="E1028" t="inlineStr">
        <is>
          <t>NULL</t>
        </is>
      </c>
      <c r="F1028" t="inlineStr">
        <is>
          <t>NULL</t>
        </is>
      </c>
      <c r="G1028" t="inlineStr">
        <is>
          <t>NULL</t>
        </is>
      </c>
      <c r="H1028" t="inlineStr">
        <is>
          <t>NULL</t>
        </is>
      </c>
      <c r="I1028" t="inlineStr">
        <is>
          <t>YES!PK__info_dat__3213E83FBAC7D352</t>
        </is>
      </c>
      <c r="J1028" t="inlineStr">
        <is>
          <t>YES! 主键相关索引</t>
        </is>
      </c>
      <c r="K1028" t="inlineStr">
        <is>
          <t xml:space="preserve"> NO!  	 id列源备映射错误，源端为int None位	期望更改为text	实际备端为int None位</t>
        </is>
      </c>
      <c r="EQ1028" t="inlineStr">
        <is>
          <t>59行 2列，源：nan 备：</t>
        </is>
      </c>
      <c r="FD1028" t="inlineStr">
        <is>
          <t>59行 2列，源：nan 备：</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 xml:space="preserve"> NO!  	 c_datetime列源备映射错误，源端为datetime None位	期望更改为text	实际备端为datetime None位</t>
        </is>
      </c>
      <c r="EQ1029" t="inlineStr">
        <is>
          <t>59行 3列，源：nan 备：</t>
        </is>
      </c>
      <c r="FD1029" t="inlineStr">
        <is>
          <t>59行 3列，源：nan 备：</t>
        </is>
      </c>
    </row>
    <row r="1030">
      <c r="A1030" t="inlineStr">
        <is>
          <t>info_varcharmax_dml_batch1_pk</t>
        </is>
      </c>
      <c r="K1030" t="inlineStr">
        <is>
          <t>[0;34m info_varcharmax_dml_batch1_pk [0m源备字段数相同，源端字段：3 	备端字段3</t>
        </is>
      </c>
      <c r="W1030" t="inlineStr">
        <is>
          <t>YES 源备无差异</t>
        </is>
      </c>
      <c r="X1030">
        <f>A1030</f>
        <v/>
      </c>
      <c r="EQ1030" t="inlineStr">
        <is>
          <t>59行 4列，源：nan 备：</t>
        </is>
      </c>
      <c r="FD1030" t="inlineStr">
        <is>
          <t>59行 4列，源：nan 备：</t>
        </is>
      </c>
    </row>
    <row r="1031">
      <c r="B1031" t="inlineStr">
        <is>
          <t>YES</t>
        </is>
      </c>
      <c r="C1031" t="inlineStr">
        <is>
          <t>NULL</t>
        </is>
      </c>
      <c r="D1031" t="inlineStr">
        <is>
          <t>NULL</t>
        </is>
      </c>
      <c r="E1031" t="inlineStr">
        <is>
          <t>NULL</t>
        </is>
      </c>
      <c r="F1031" t="inlineStr">
        <is>
          <t>NULL</t>
        </is>
      </c>
      <c r="G1031" t="inlineStr">
        <is>
          <t>NULL</t>
        </is>
      </c>
      <c r="H1031" t="inlineStr">
        <is>
          <t>NULL</t>
        </is>
      </c>
      <c r="I1031" t="inlineStr">
        <is>
          <t>YES!PK__info_var__3213E83F851CAA40</t>
        </is>
      </c>
      <c r="J1031" t="inlineStr">
        <is>
          <t>YES! 主键相关索引</t>
        </is>
      </c>
      <c r="K1031" t="inlineStr">
        <is>
          <t xml:space="preserve"> NO!  	 id列源备映射错误，源端为int None位	期望更改为text	实际备端为int None位</t>
        </is>
      </c>
      <c r="EQ1031" t="inlineStr">
        <is>
          <t>59行 5列，源：None 备：</t>
        </is>
      </c>
      <c r="FD1031" t="inlineStr">
        <is>
          <t>59行 5列，源：None 备：123456789123456789</t>
        </is>
      </c>
    </row>
    <row r="1032">
      <c r="B1032" t="inlineStr">
        <is>
          <t>NULL</t>
        </is>
      </c>
      <c r="C1032" t="inlineStr">
        <is>
          <t>NULL</t>
        </is>
      </c>
      <c r="D1032" t="inlineStr">
        <is>
          <t>NULL</t>
        </is>
      </c>
      <c r="E1032" t="inlineStr">
        <is>
          <t>NULL</t>
        </is>
      </c>
      <c r="F1032" t="inlineStr">
        <is>
          <t>NULL</t>
        </is>
      </c>
      <c r="G1032" t="inlineStr">
        <is>
          <t>NULL</t>
        </is>
      </c>
      <c r="H1032" t="inlineStr">
        <is>
          <t>NULL</t>
        </is>
      </c>
      <c r="I1032" t="inlineStr">
        <is>
          <t>NULL</t>
        </is>
      </c>
      <c r="J1032" t="inlineStr">
        <is>
          <t>NULL</t>
        </is>
      </c>
      <c r="K1032" t="inlineStr">
        <is>
          <t xml:space="preserve"> NO!  	 c_varchar_max列源备映射错误，源端为varchar -1位	期望更改为text	实际备端为varchar -1位</t>
        </is>
      </c>
      <c r="EQ1032" t="inlineStr">
        <is>
          <t>59行 6列，源：None 备：</t>
        </is>
      </c>
      <c r="FD1032" t="inlineStr">
        <is>
          <t>59行 6列，源：None 备：-1234567890123456789012345</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 xml:space="preserve"> NO!  	 c_nvarchar_max列源备映射错误，源端为nvarchar -1位	期望更改为text	实际备端为nvarchar -1位</t>
        </is>
      </c>
      <c r="EQ1033" t="inlineStr">
        <is>
          <t>59行 7列，源：None 备：</t>
        </is>
      </c>
      <c r="FD1033" t="inlineStr">
        <is>
          <t>59行 7列，源：None 备：0.00000000000000000000000080000000000000</t>
        </is>
      </c>
    </row>
    <row r="1034">
      <c r="K1034" t="inlineStr">
        <is>
          <t>~ 空表</t>
        </is>
      </c>
      <c r="EQ1034" t="inlineStr">
        <is>
          <t>59行 8列，源：None 备：</t>
        </is>
      </c>
      <c r="FD1034" t="inlineStr">
        <is>
          <t>59行 8列，源：None 备：1234567890123456789012345678.1234567890</t>
        </is>
      </c>
    </row>
    <row r="1035">
      <c r="A1035" t="inlineStr">
        <is>
          <t>info_nvarchar_dml_batch1_pk_irp2</t>
        </is>
      </c>
      <c r="K1035" t="inlineStr">
        <is>
          <t>[0;34m info_nvarchar_dml_batch1_pk_irp2 [0m源备字段数相同，源端字段：4 	备端字段4</t>
        </is>
      </c>
      <c r="W1035" s="16">
        <f>HYPERLINK("#2026041723hbase1!DV2","NO 源备存在差异，共167个")</f>
        <v/>
      </c>
      <c r="X1035">
        <f>A1035</f>
        <v/>
      </c>
      <c r="EQ1035" t="inlineStr">
        <is>
          <t>59行 9列，源：None 备：</t>
        </is>
      </c>
      <c r="FD1035" t="inlineStr">
        <is>
          <t>59行 9列，源：None 备：-123456789012.1234</t>
        </is>
      </c>
    </row>
    <row r="1036">
      <c r="B1036" t="inlineStr">
        <is>
          <t>YES</t>
        </is>
      </c>
      <c r="C1036" t="inlineStr">
        <is>
          <t>NULL</t>
        </is>
      </c>
      <c r="D1036" t="inlineStr">
        <is>
          <t>NULL</t>
        </is>
      </c>
      <c r="E1036" t="inlineStr">
        <is>
          <t>NULL</t>
        </is>
      </c>
      <c r="F1036" t="inlineStr">
        <is>
          <t>NULL</t>
        </is>
      </c>
      <c r="G1036" t="inlineStr">
        <is>
          <t>NULL</t>
        </is>
      </c>
      <c r="H1036" t="inlineStr">
        <is>
          <t>NULL</t>
        </is>
      </c>
      <c r="I1036" t="inlineStr">
        <is>
          <t>YES!PK__info_nva__3213E83F7738A04F</t>
        </is>
      </c>
      <c r="J1036" t="inlineStr">
        <is>
          <t>YES! 主键相关索引</t>
        </is>
      </c>
      <c r="K1036" t="inlineStr">
        <is>
          <t xml:space="preserve"> NO!  	 id列源备映射错误，源端为int None位	期望更改为text	实际备端为int None位</t>
        </is>
      </c>
      <c r="EQ1036" t="inlineStr">
        <is>
          <t>59行 10列，源：None 备：</t>
        </is>
      </c>
      <c r="FD1036" t="inlineStr">
        <is>
          <t>59行 10列，源：None 备：123456789123456789</t>
        </is>
      </c>
    </row>
    <row r="1037">
      <c r="B1037" t="inlineStr">
        <is>
          <t>NULL</t>
        </is>
      </c>
      <c r="C1037" t="inlineStr">
        <is>
          <t>NULL</t>
        </is>
      </c>
      <c r="D1037" t="inlineStr">
        <is>
          <t>NULL</t>
        </is>
      </c>
      <c r="E1037" t="inlineStr">
        <is>
          <t>NULL</t>
        </is>
      </c>
      <c r="F1037" t="inlineStr">
        <is>
          <t>NULL</t>
        </is>
      </c>
      <c r="G1037" t="inlineStr">
        <is>
          <t>NULL</t>
        </is>
      </c>
      <c r="H1037" t="inlineStr">
        <is>
          <t>NULL</t>
        </is>
      </c>
      <c r="I1037" t="inlineStr">
        <is>
          <t>NULL</t>
        </is>
      </c>
      <c r="J1037" t="inlineStr">
        <is>
          <t>NULL</t>
        </is>
      </c>
      <c r="K1037" t="inlineStr">
        <is>
          <t xml:space="preserve"> NO!  	 c_nvarchar列源备映射错误，源端为nvarchar 2位	期望更改为text	实际备端为nvarchar 2位</t>
        </is>
      </c>
      <c r="EQ1037" t="inlineStr">
        <is>
          <t>59行 11列，源：None 备：</t>
        </is>
      </c>
      <c r="FD1037" t="inlineStr">
        <is>
          <t>59行 11列，源：None 备：-1234567890123456789012345</t>
        </is>
      </c>
    </row>
    <row r="1038">
      <c r="B1038" t="inlineStr">
        <is>
          <t>NULL</t>
        </is>
      </c>
      <c r="C1038" t="inlineStr">
        <is>
          <t>NULL</t>
        </is>
      </c>
      <c r="D1038" t="inlineStr">
        <is>
          <t>NULL</t>
        </is>
      </c>
      <c r="E1038" t="inlineStr">
        <is>
          <t>NULL</t>
        </is>
      </c>
      <c r="F1038" t="inlineStr">
        <is>
          <t>NULL</t>
        </is>
      </c>
      <c r="G1038" t="inlineStr">
        <is>
          <t>NULL</t>
        </is>
      </c>
      <c r="H1038" t="inlineStr">
        <is>
          <t>NULL</t>
        </is>
      </c>
      <c r="I1038" t="inlineStr">
        <is>
          <t>NULL</t>
        </is>
      </c>
      <c r="J1038" t="inlineStr">
        <is>
          <t>NULL</t>
        </is>
      </c>
      <c r="K1038" t="inlineStr">
        <is>
          <t xml:space="preserve"> NO!  	 c_nvarchar20列源备映射错误，源端为nvarchar 40位	期望更改为text	实际备端为nvarchar 40位</t>
        </is>
      </c>
      <c r="EQ1038" t="inlineStr">
        <is>
          <t>59行 12列，源：None 备：</t>
        </is>
      </c>
      <c r="FD1038" t="inlineStr">
        <is>
          <t>59行 12列，源：None 备：0.00000000000000000000000080000000000000</t>
        </is>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 xml:space="preserve"> NO!  	 c_nvarchar3500列源备映射错误，源端为nvarchar 7000位	期望更改为text	实际备端为nvarchar 7000位</t>
        </is>
      </c>
      <c r="EQ1039" t="inlineStr">
        <is>
          <t>59行 13列，源：None 备：</t>
        </is>
      </c>
      <c r="FD1039" t="inlineStr">
        <is>
          <t>59行 13列，源：None 备：1234567890123456789012345678.1234567890</t>
        </is>
      </c>
    </row>
    <row r="1040">
      <c r="A1040" t="inlineStr">
        <is>
          <t>info_uniqueidentifier_dml_single_pk_irp</t>
        </is>
      </c>
      <c r="K1040" t="inlineStr">
        <is>
          <t>[0;34m info_uniqueidentifier_dml_single_pk_irp [0m源备字段数相同，源端字段：2 	备端字段2</t>
        </is>
      </c>
      <c r="W1040" s="16">
        <f>HYPERLINK("#2026041723hbase1!DW2","NO 源备存在差异，共1个")</f>
        <v/>
      </c>
      <c r="X1040">
        <f>A1040</f>
        <v/>
      </c>
      <c r="EQ1040" t="inlineStr">
        <is>
          <t>59行 14列，源：None 备：</t>
        </is>
      </c>
      <c r="FD1040" t="inlineStr">
        <is>
          <t>59行 14列，源：None 备：-123456789012.12</t>
        </is>
      </c>
    </row>
    <row r="1041">
      <c r="B1041" t="inlineStr">
        <is>
          <t>YES</t>
        </is>
      </c>
      <c r="C1041" t="inlineStr">
        <is>
          <t>NULL</t>
        </is>
      </c>
      <c r="D1041" t="inlineStr">
        <is>
          <t>NULL</t>
        </is>
      </c>
      <c r="E1041" t="inlineStr">
        <is>
          <t>NULL</t>
        </is>
      </c>
      <c r="F1041" t="inlineStr">
        <is>
          <t>NULL</t>
        </is>
      </c>
      <c r="G1041" t="inlineStr">
        <is>
          <t>NULL</t>
        </is>
      </c>
      <c r="H1041" t="inlineStr">
        <is>
          <t>NULL</t>
        </is>
      </c>
      <c r="I1041" t="inlineStr">
        <is>
          <t>YES!PK__info_uni__3213E83F7F8016AD</t>
        </is>
      </c>
      <c r="J1041" t="inlineStr">
        <is>
          <t>YES! 主键相关索引</t>
        </is>
      </c>
      <c r="K1041" t="inlineStr">
        <is>
          <t xml:space="preserve"> NO!  	 id列源备映射错误，源端为int None位	期望更改为text	实际备端为int None位</t>
        </is>
      </c>
      <c r="EQ1041" t="inlineStr">
        <is>
          <t>59行 15列，源：nan 备：</t>
        </is>
      </c>
      <c r="FD1041" t="inlineStr">
        <is>
          <t>59行 15列，源：nan 备：</t>
        </is>
      </c>
    </row>
    <row r="1042">
      <c r="B1042" t="inlineStr">
        <is>
          <t>NULL</t>
        </is>
      </c>
      <c r="C1042" t="inlineStr">
        <is>
          <t>NULL</t>
        </is>
      </c>
      <c r="D1042" t="inlineStr">
        <is>
          <t>NULL</t>
        </is>
      </c>
      <c r="E1042" t="inlineStr">
        <is>
          <t>NULL</t>
        </is>
      </c>
      <c r="F1042" t="inlineStr">
        <is>
          <t>NULL</t>
        </is>
      </c>
      <c r="G1042" t="inlineStr">
        <is>
          <t>NULL</t>
        </is>
      </c>
      <c r="H1042" t="inlineStr">
        <is>
          <t>NULL</t>
        </is>
      </c>
      <c r="I1042" t="inlineStr">
        <is>
          <t>NULL</t>
        </is>
      </c>
      <c r="J1042" t="inlineStr">
        <is>
          <t>NULL</t>
        </is>
      </c>
      <c r="K1042" t="inlineStr">
        <is>
          <t xml:space="preserve"> NO!  	 c_uniqueidentifier列源备映射错误，源端为uniqueidentifier None位	期望更改为text	实际备端为uniqueidentifier None位</t>
        </is>
      </c>
      <c r="EQ1042" t="inlineStr">
        <is>
          <t>59行 16列，源：nan 备：</t>
        </is>
      </c>
      <c r="FD1042" t="inlineStr">
        <is>
          <t>59行 16列，源：nan 备：</t>
        </is>
      </c>
    </row>
    <row r="1043">
      <c r="A1043" t="inlineStr">
        <is>
          <t>info_datetime2_dml_single_pk_irp</t>
        </is>
      </c>
      <c r="K1043" t="inlineStr">
        <is>
          <t>[0;34m info_datetime2_dml_single_pk_irp [0m源备字段数相同，源端字段：9 	备端字段9</t>
        </is>
      </c>
      <c r="W1043" s="16">
        <f>HYPERLINK("#2026041723hbase1!DX2","NO 源备存在差异，共28个")</f>
        <v/>
      </c>
      <c r="X1043">
        <f>A1043</f>
        <v/>
      </c>
      <c r="EQ1043" t="inlineStr">
        <is>
          <t>59行 17列，源：None 备：</t>
        </is>
      </c>
      <c r="FD1043" t="inlineStr">
        <is>
          <t>59行 17列，源：None 备：</t>
        </is>
      </c>
    </row>
    <row r="1044">
      <c r="B1044" t="inlineStr">
        <is>
          <t>YES</t>
        </is>
      </c>
      <c r="C1044" t="inlineStr">
        <is>
          <t>NULL</t>
        </is>
      </c>
      <c r="D1044" t="inlineStr">
        <is>
          <t>NULL</t>
        </is>
      </c>
      <c r="E1044" t="inlineStr">
        <is>
          <t>NULL</t>
        </is>
      </c>
      <c r="F1044" t="inlineStr">
        <is>
          <t>NULL</t>
        </is>
      </c>
      <c r="G1044" t="inlineStr">
        <is>
          <t>NULL</t>
        </is>
      </c>
      <c r="H1044" t="inlineStr">
        <is>
          <t>NULL</t>
        </is>
      </c>
      <c r="I1044" t="inlineStr">
        <is>
          <t>YES!PK__info_dat__3213E83FFAA36BE4</t>
        </is>
      </c>
      <c r="J1044" t="inlineStr">
        <is>
          <t>YES! 主键相关索引</t>
        </is>
      </c>
      <c r="K1044" t="inlineStr">
        <is>
          <t xml:space="preserve"> NO!  	 id列源备映射错误，源端为int None位	期望更改为text	实际备端为int None位</t>
        </is>
      </c>
      <c r="EQ1044" t="inlineStr">
        <is>
          <t>59行 18列，源：None 备：</t>
        </is>
      </c>
      <c r="FD1044" t="inlineStr">
        <is>
          <t>59行 18列，源：None 备：</t>
        </is>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 xml:space="preserve"> NO!  	 c_dt2_0列源备映射错误，源端为datetime2 None位	期望更改为text	实际备端为datetime2 None位</t>
        </is>
      </c>
      <c r="EQ1045" t="inlineStr">
        <is>
          <t>59行 19列，源：None 备：</t>
        </is>
      </c>
      <c r="FD1045" t="inlineStr">
        <is>
          <t>59行 19列，源：None 备：</t>
        </is>
      </c>
    </row>
    <row r="1046">
      <c r="B1046" t="inlineStr">
        <is>
          <t>NULL</t>
        </is>
      </c>
      <c r="C1046" t="inlineStr">
        <is>
          <t>NULL</t>
        </is>
      </c>
      <c r="D1046" t="inlineStr">
        <is>
          <t>NULL</t>
        </is>
      </c>
      <c r="E1046" t="inlineStr">
        <is>
          <t>NULL</t>
        </is>
      </c>
      <c r="F1046" t="inlineStr">
        <is>
          <t>NULL</t>
        </is>
      </c>
      <c r="G1046" t="inlineStr">
        <is>
          <t>NULL</t>
        </is>
      </c>
      <c r="H1046" t="inlineStr">
        <is>
          <t>NULL</t>
        </is>
      </c>
      <c r="I1046" t="inlineStr">
        <is>
          <t>NULL</t>
        </is>
      </c>
      <c r="J1046" t="inlineStr">
        <is>
          <t>NULL</t>
        </is>
      </c>
      <c r="K1046" t="inlineStr">
        <is>
          <t xml:space="preserve"> NO!  	 c_dt2_1列源备映射错误，源端为datetime2 None位	期望更改为text	实际备端为datetime2 None位</t>
        </is>
      </c>
      <c r="EQ1046" t="inlineStr">
        <is>
          <t>60行 0列，源：151 备：208</t>
        </is>
      </c>
      <c r="FD1046" t="inlineStr">
        <is>
          <t>60行 0列，源：201 备：51</t>
        </is>
      </c>
    </row>
    <row r="1047">
      <c r="B1047" t="inlineStr">
        <is>
          <t>NULL</t>
        </is>
      </c>
      <c r="C1047" t="inlineStr">
        <is>
          <t>NULL</t>
        </is>
      </c>
      <c r="D1047" t="inlineStr">
        <is>
          <t>NULL</t>
        </is>
      </c>
      <c r="E1047" t="inlineStr">
        <is>
          <t>NULL</t>
        </is>
      </c>
      <c r="F1047" t="inlineStr">
        <is>
          <t>NULL</t>
        </is>
      </c>
      <c r="G1047" t="inlineStr">
        <is>
          <t>NULL</t>
        </is>
      </c>
      <c r="H1047" t="inlineStr">
        <is>
          <t>NULL</t>
        </is>
      </c>
      <c r="I1047" t="inlineStr">
        <is>
          <t>NULL</t>
        </is>
      </c>
      <c r="J1047" t="inlineStr">
        <is>
          <t>NULL</t>
        </is>
      </c>
      <c r="K1047" t="inlineStr">
        <is>
          <t xml:space="preserve"> NO!  	 c_dt2_2列源备映射错误，源端为datetime2 None位	期望更改为text	实际备端为datetime2 None位</t>
        </is>
      </c>
      <c r="EQ1047" t="inlineStr">
        <is>
          <t>60行 1列，源：nan 备：</t>
        </is>
      </c>
      <c r="FD1047" t="inlineStr">
        <is>
          <t>60行 1列，源：nan 备：0</t>
        </is>
      </c>
    </row>
    <row r="1048">
      <c r="B1048" t="inlineStr">
        <is>
          <t>NULL</t>
        </is>
      </c>
      <c r="C1048" t="inlineStr">
        <is>
          <t>NULL</t>
        </is>
      </c>
      <c r="D1048" t="inlineStr">
        <is>
          <t>NULL</t>
        </is>
      </c>
      <c r="E1048" t="inlineStr">
        <is>
          <t>NULL</t>
        </is>
      </c>
      <c r="F1048" t="inlineStr">
        <is>
          <t>NULL</t>
        </is>
      </c>
      <c r="G1048" t="inlineStr">
        <is>
          <t>NULL</t>
        </is>
      </c>
      <c r="H1048" t="inlineStr">
        <is>
          <t>NULL</t>
        </is>
      </c>
      <c r="I1048" t="inlineStr">
        <is>
          <t>NULL</t>
        </is>
      </c>
      <c r="J1048" t="inlineStr">
        <is>
          <t>NULL</t>
        </is>
      </c>
      <c r="K1048" t="inlineStr">
        <is>
          <t xml:space="preserve"> NO!  	 c_dt2_3列源备映射错误，源端为datetime2 None位	期望更改为text	实际备端为datetime2 None位</t>
        </is>
      </c>
      <c r="EQ1048" t="inlineStr">
        <is>
          <t>60行 2列，源：nan 备：</t>
        </is>
      </c>
      <c r="FD1048" t="inlineStr">
        <is>
          <t>60行 2列，源：nan 备：-32768</t>
        </is>
      </c>
    </row>
    <row r="1049">
      <c r="B1049" t="inlineStr">
        <is>
          <t>NULL</t>
        </is>
      </c>
      <c r="C1049" t="inlineStr">
        <is>
          <t>NULL</t>
        </is>
      </c>
      <c r="D1049" t="inlineStr">
        <is>
          <t>NULL</t>
        </is>
      </c>
      <c r="E1049" t="inlineStr">
        <is>
          <t>NULL</t>
        </is>
      </c>
      <c r="F1049" t="inlineStr">
        <is>
          <t>NULL</t>
        </is>
      </c>
      <c r="G1049" t="inlineStr">
        <is>
          <t>NULL</t>
        </is>
      </c>
      <c r="H1049" t="inlineStr">
        <is>
          <t>NULL</t>
        </is>
      </c>
      <c r="I1049" t="inlineStr">
        <is>
          <t>NULL</t>
        </is>
      </c>
      <c r="J1049" t="inlineStr">
        <is>
          <t>NULL</t>
        </is>
      </c>
      <c r="K1049" t="inlineStr">
        <is>
          <t xml:space="preserve"> NO!  	 c_dt2_4列源备映射错误，源端为datetime2 None位	期望更改为text	实际备端为datetime2 None位</t>
        </is>
      </c>
      <c r="EQ1049" t="inlineStr">
        <is>
          <t>60行 3列，源：nan 备：</t>
        </is>
      </c>
      <c r="FD1049" t="inlineStr">
        <is>
          <t>60行 3列，源：nan 备：-2147483648</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 xml:space="preserve"> NO!  	 c_dt2_5列源备映射错误，源端为datetime2 None位	期望更改为text	实际备端为datetime2 None位</t>
        </is>
      </c>
      <c r="EQ1050" t="inlineStr">
        <is>
          <t>60行 4列，源：nan 备：</t>
        </is>
      </c>
      <c r="FD1050" t="inlineStr">
        <is>
          <t>60行 4列，源：nan 备：-9223372036854775808</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 xml:space="preserve"> NO!  	 c_dt2_6列源备映射错误，源端为datetime2 None位	期望更改为text	实际备端为datetime2 None位</t>
        </is>
      </c>
      <c r="EQ1051" t="inlineStr">
        <is>
          <t>60行 5列，源：None 备：</t>
        </is>
      </c>
      <c r="FD1051" t="inlineStr">
        <is>
          <t>60行 5列，源：None 备：</t>
        </is>
      </c>
    </row>
    <row r="1052">
      <c r="B1052" t="inlineStr">
        <is>
          <t>NULL</t>
        </is>
      </c>
      <c r="C1052" t="inlineStr">
        <is>
          <t>NULL</t>
        </is>
      </c>
      <c r="D1052" t="inlineStr">
        <is>
          <t>NULL</t>
        </is>
      </c>
      <c r="E1052" t="inlineStr">
        <is>
          <t>NULL</t>
        </is>
      </c>
      <c r="F1052" t="inlineStr">
        <is>
          <t>NULL</t>
        </is>
      </c>
      <c r="G1052" t="inlineStr">
        <is>
          <t>NULL</t>
        </is>
      </c>
      <c r="H1052" t="inlineStr">
        <is>
          <t>NULL</t>
        </is>
      </c>
      <c r="I1052" t="inlineStr">
        <is>
          <t>NULL</t>
        </is>
      </c>
      <c r="J1052" t="inlineStr">
        <is>
          <t>NULL</t>
        </is>
      </c>
      <c r="K1052" t="inlineStr">
        <is>
          <t xml:space="preserve"> NO!  	 c_dt2列源备映射错误，源端为datetime2 None位	期望更改为text	实际备端为datetime2 None位</t>
        </is>
      </c>
      <c r="EQ1052" t="inlineStr">
        <is>
          <t>60行 6列，源：None 备：</t>
        </is>
      </c>
      <c r="FD1052" t="inlineStr">
        <is>
          <t>60行 6列，源：None 备：</t>
        </is>
      </c>
    </row>
    <row r="1053">
      <c r="A1053" t="inlineStr">
        <is>
          <t>info_char_dml_single_pk</t>
        </is>
      </c>
      <c r="K1053" t="inlineStr">
        <is>
          <t>[0;34m info_char_dml_single_pk [0m源备字段数相同，源端字段：4 	备端字段4</t>
        </is>
      </c>
      <c r="W1053" t="inlineStr">
        <is>
          <t>YES 源备无差异</t>
        </is>
      </c>
      <c r="X1053">
        <f>A1053</f>
        <v/>
      </c>
      <c r="EQ1053" t="inlineStr">
        <is>
          <t>60行 7列，源：None 备：</t>
        </is>
      </c>
      <c r="FD1053" t="inlineStr">
        <is>
          <t>60行 7列，源：None 备：</t>
        </is>
      </c>
    </row>
    <row r="1054">
      <c r="B1054" t="inlineStr">
        <is>
          <t>YES</t>
        </is>
      </c>
      <c r="C1054" t="inlineStr">
        <is>
          <t>NULL</t>
        </is>
      </c>
      <c r="D1054" t="inlineStr">
        <is>
          <t>NULL</t>
        </is>
      </c>
      <c r="E1054" t="inlineStr">
        <is>
          <t>NULL</t>
        </is>
      </c>
      <c r="F1054" t="inlineStr">
        <is>
          <t>NULL</t>
        </is>
      </c>
      <c r="G1054" t="inlineStr">
        <is>
          <t>NULL</t>
        </is>
      </c>
      <c r="H1054" t="inlineStr">
        <is>
          <t>NULL</t>
        </is>
      </c>
      <c r="I1054" t="inlineStr">
        <is>
          <t>YES!PK__info_cha__3213E83F9FFC7CB1</t>
        </is>
      </c>
      <c r="J1054" t="inlineStr">
        <is>
          <t>YES! 主键相关索引</t>
        </is>
      </c>
      <c r="K1054" t="inlineStr">
        <is>
          <t xml:space="preserve"> NO!  	 id列源备映射错误，源端为int None位	期望更改为text	实际备端为int None位</t>
        </is>
      </c>
      <c r="EQ1054" t="inlineStr">
        <is>
          <t>60行 8列，源：None 备：</t>
        </is>
      </c>
      <c r="FD1054" t="inlineStr">
        <is>
          <t>60行 8列，源：None 备：</t>
        </is>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 xml:space="preserve"> NO!  	 c_char列源备映射错误，源端为char 1位	期望更改为text	实际备端为char 1位</t>
        </is>
      </c>
      <c r="EQ1055" t="inlineStr">
        <is>
          <t>60行 9列，源：None 备：</t>
        </is>
      </c>
      <c r="FD1055" t="inlineStr">
        <is>
          <t>60行 9列，源：None 备：</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 xml:space="preserve"> NO!  	 c_char20列源备映射错误，源端为char 20位	期望更改为text	实际备端为char 20位</t>
        </is>
      </c>
      <c r="EQ1056" t="inlineStr">
        <is>
          <t>60行 10列，源：None 备：</t>
        </is>
      </c>
      <c r="FD1056" t="inlineStr">
        <is>
          <t>60行 10列，源：None 备：</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 xml:space="preserve"> NO!  	 c_char7000列源备映射错误，源端为char 7000位	期望更改为text	实际备端为char 7000位</t>
        </is>
      </c>
      <c r="EQ1057" t="inlineStr">
        <is>
          <t>60行 11列，源：None 备：</t>
        </is>
      </c>
      <c r="FD1057" t="inlineStr">
        <is>
          <t>60行 11列，源：None 备：</t>
        </is>
      </c>
    </row>
    <row r="1058">
      <c r="A1058" t="inlineStr">
        <is>
          <t>info_varbinary_dml_batch1_pk_irp1</t>
        </is>
      </c>
      <c r="K1058" t="inlineStr">
        <is>
          <t>[0;34m info_varbinary_dml_batch1_pk_irp1 [0m源备字段数相同，源端字段：4 	备端字段4</t>
        </is>
      </c>
      <c r="W1058" s="16">
        <f>HYPERLINK("#2026041723hbase1!DY2","NO 源备存在差异，共39个")</f>
        <v/>
      </c>
      <c r="X1058">
        <f>A1058</f>
        <v/>
      </c>
      <c r="EQ1058" t="inlineStr">
        <is>
          <t>60行 12列，源：None 备：</t>
        </is>
      </c>
      <c r="FD1058" t="inlineStr">
        <is>
          <t>60行 12列，源：None 备：</t>
        </is>
      </c>
    </row>
    <row r="1059">
      <c r="B1059" t="inlineStr">
        <is>
          <t>YES</t>
        </is>
      </c>
      <c r="C1059" t="inlineStr">
        <is>
          <t>NULL</t>
        </is>
      </c>
      <c r="D1059" t="inlineStr">
        <is>
          <t>NULL</t>
        </is>
      </c>
      <c r="E1059" t="inlineStr">
        <is>
          <t>NULL</t>
        </is>
      </c>
      <c r="F1059" t="inlineStr">
        <is>
          <t>NULL</t>
        </is>
      </c>
      <c r="G1059" t="inlineStr">
        <is>
          <t>NULL</t>
        </is>
      </c>
      <c r="H1059" t="inlineStr">
        <is>
          <t>NULL</t>
        </is>
      </c>
      <c r="I1059" t="inlineStr">
        <is>
          <t>YES!PK__info_var__3213E83F05B6F328</t>
        </is>
      </c>
      <c r="J1059" t="inlineStr">
        <is>
          <t>YES! 主键相关索引</t>
        </is>
      </c>
      <c r="K1059" t="inlineStr">
        <is>
          <t xml:space="preserve"> NO!  	 id列源备映射错误，源端为int None位	期望更改为text	实际备端为int None位</t>
        </is>
      </c>
      <c r="EQ1059" t="inlineStr">
        <is>
          <t>60行 13列，源：None 备：</t>
        </is>
      </c>
      <c r="FD1059" t="inlineStr">
        <is>
          <t>60行 13列，源：None 备：</t>
        </is>
      </c>
    </row>
    <row r="1060">
      <c r="B1060" t="inlineStr">
        <is>
          <t>NULL</t>
        </is>
      </c>
      <c r="C1060" t="inlineStr">
        <is>
          <t>NULL</t>
        </is>
      </c>
      <c r="D1060" t="inlineStr">
        <is>
          <t>NULL</t>
        </is>
      </c>
      <c r="E1060" t="inlineStr">
        <is>
          <t>NULL</t>
        </is>
      </c>
      <c r="F1060" t="inlineStr">
        <is>
          <t>NULL</t>
        </is>
      </c>
      <c r="G1060" t="inlineStr">
        <is>
          <t>NULL</t>
        </is>
      </c>
      <c r="H1060" t="inlineStr">
        <is>
          <t>NULL</t>
        </is>
      </c>
      <c r="I1060" t="inlineStr">
        <is>
          <t>NULL</t>
        </is>
      </c>
      <c r="J1060" t="inlineStr">
        <is>
          <t>NULL</t>
        </is>
      </c>
      <c r="K1060" t="inlineStr">
        <is>
          <t xml:space="preserve"> NO!  	 c_varbinary列源备映射错误，源端为varbinary 1位	期望更改为text	实际备端为varbinary 1位</t>
        </is>
      </c>
      <c r="EQ1060" t="inlineStr">
        <is>
          <t>60行 14列，源：None 备：</t>
        </is>
      </c>
      <c r="FD1060" t="inlineStr">
        <is>
          <t>60行 14列，源：None 备：</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 xml:space="preserve"> NO!  	 c_varbinary_100列源备映射错误，源端为varbinary 100位	期望更改为text	实际备端为varbinary 100位</t>
        </is>
      </c>
      <c r="EQ1061" t="inlineStr">
        <is>
          <t>60行 15列，源：nan 备：</t>
        </is>
      </c>
      <c r="FD1061" t="inlineStr">
        <is>
          <t>60行 15列，源：-1.79e+308 备：</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 xml:space="preserve"> NO!  	 c_varbinary_200列源备映射错误，源端为varbinary 200位	期望更改为text	实际备端为varbinary 200位</t>
        </is>
      </c>
      <c r="EQ1062" t="inlineStr">
        <is>
          <t>60行 16列，源：nan 备：</t>
        </is>
      </c>
      <c r="FD1062" t="inlineStr">
        <is>
          <t>60行 16列，源：-3.3999999521443642e+38 备：</t>
        </is>
      </c>
    </row>
    <row r="1063">
      <c r="A1063" t="inlineStr">
        <is>
          <t>info_geography_dml_single_pk_irp</t>
        </is>
      </c>
      <c r="K1063" t="inlineStr">
        <is>
          <t>[0;34m info_geography_dml_single_pk_irp [0m源备字段数相同，源端字段：2 	备端字段2</t>
        </is>
      </c>
      <c r="W1063" s="16">
        <f>HYPERLINK("#2026041723hbase1!DZ2","NO 源备存在差异，共9个")</f>
        <v/>
      </c>
      <c r="X1063">
        <f>A1063</f>
        <v/>
      </c>
      <c r="EQ1063" t="inlineStr">
        <is>
          <t>60行 17列，源：None 备：</t>
        </is>
      </c>
      <c r="FD1063" t="inlineStr">
        <is>
          <t>60行 19列，源：False 备：</t>
        </is>
      </c>
    </row>
    <row r="1064">
      <c r="B1064" t="inlineStr">
        <is>
          <t>YES</t>
        </is>
      </c>
      <c r="C1064" t="inlineStr">
        <is>
          <t>NULL</t>
        </is>
      </c>
      <c r="D1064" t="inlineStr">
        <is>
          <t>NULL</t>
        </is>
      </c>
      <c r="E1064" t="inlineStr">
        <is>
          <t>NULL</t>
        </is>
      </c>
      <c r="F1064" t="inlineStr">
        <is>
          <t>NULL</t>
        </is>
      </c>
      <c r="G1064" t="inlineStr">
        <is>
          <t>NULL</t>
        </is>
      </c>
      <c r="H1064" t="inlineStr">
        <is>
          <t>NULL</t>
        </is>
      </c>
      <c r="I1064" t="inlineStr">
        <is>
          <t>YES!PK__info_geo__3213E83FF84E72A5</t>
        </is>
      </c>
      <c r="J1064" t="inlineStr">
        <is>
          <t>YES! 主键相关索引</t>
        </is>
      </c>
      <c r="K1064" t="inlineStr">
        <is>
          <t xml:space="preserve"> NO!  	 id列源备映射错误，源端为int None位	期望更改为text	实际备端为int None位</t>
        </is>
      </c>
      <c r="EQ1064" t="inlineStr">
        <is>
          <t>60行 18列，源：None 备：</t>
        </is>
      </c>
      <c r="FD1064" t="inlineStr">
        <is>
          <t>61行 0列，源：202 备：512</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 xml:space="preserve"> NO!  	 c_geography列源备映射错误，源端为geography -1位	期望更改为text	实际备端为geography -1位</t>
        </is>
      </c>
      <c r="EQ1065" t="inlineStr">
        <is>
          <t>60行 19列，源：None 备：</t>
        </is>
      </c>
      <c r="FD1065" t="inlineStr">
        <is>
          <t>61行 1列，源：nan 备：</t>
        </is>
      </c>
    </row>
    <row r="1066">
      <c r="A1066" t="inlineStr">
        <is>
          <t>info_varchar_dml_single_pk_irp</t>
        </is>
      </c>
      <c r="K1066" t="inlineStr">
        <is>
          <t>[0;34m info_varchar_dml_single_pk_irp [0m源备字段数相同，源端字段：4 	备端字段4</t>
        </is>
      </c>
      <c r="W1066" s="16">
        <f>HYPERLINK("#2026041723hbase1!EA2","NO 源备存在差异，共3个")</f>
        <v/>
      </c>
      <c r="X1066">
        <f>A1066</f>
        <v/>
      </c>
      <c r="EQ1066" t="inlineStr">
        <is>
          <t>61行 0列，源：152 备：209</t>
        </is>
      </c>
      <c r="FD1066" t="inlineStr">
        <is>
          <t>61行 2列，源：nan 备：</t>
        </is>
      </c>
    </row>
    <row r="1067">
      <c r="B1067" t="inlineStr">
        <is>
          <t>YES</t>
        </is>
      </c>
      <c r="C1067" t="inlineStr">
        <is>
          <t>NULL</t>
        </is>
      </c>
      <c r="D1067" t="inlineStr">
        <is>
          <t>NULL</t>
        </is>
      </c>
      <c r="E1067" t="inlineStr">
        <is>
          <t>NULL</t>
        </is>
      </c>
      <c r="F1067" t="inlineStr">
        <is>
          <t>NULL</t>
        </is>
      </c>
      <c r="G1067" t="inlineStr">
        <is>
          <t>NULL</t>
        </is>
      </c>
      <c r="H1067" t="inlineStr">
        <is>
          <t>NULL</t>
        </is>
      </c>
      <c r="I1067" t="inlineStr">
        <is>
          <t>YES!PK__info_var__3213E83F163A1CD8</t>
        </is>
      </c>
      <c r="J1067" t="inlineStr">
        <is>
          <t>YES! 主键相关索引</t>
        </is>
      </c>
      <c r="K1067" t="inlineStr">
        <is>
          <t xml:space="preserve"> NO!  	 id列源备映射错误，源端为int None位	期望更改为text	实际备端为int None位</t>
        </is>
      </c>
      <c r="EQ1067" t="inlineStr">
        <is>
          <t>61行 1列，源：nan 备：</t>
        </is>
      </c>
      <c r="FD1067" t="inlineStr">
        <is>
          <t>61行 3列，源：nan 备：</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 xml:space="preserve"> NO!  	 c_varchar列源备映射错误，源端为varchar 1位	期望更改为text	实际备端为varchar 1位</t>
        </is>
      </c>
      <c r="EQ1068" t="inlineStr">
        <is>
          <t>61行 2列，源：nan 备：</t>
        </is>
      </c>
      <c r="FD1068" t="inlineStr">
        <is>
          <t>61行 4列，源：nan 备：</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 xml:space="preserve"> NO!  	 c_varchar50列源备映射错误，源端为varchar 50位	期望更改为text	实际备端为varchar 50位</t>
        </is>
      </c>
      <c r="EQ1069" t="inlineStr">
        <is>
          <t>61行 3列，源：nan 备：</t>
        </is>
      </c>
      <c r="FD1069" t="inlineStr">
        <is>
          <t>61行 5列，源：None 备：123</t>
        </is>
      </c>
    </row>
    <row r="1070">
      <c r="B1070" t="inlineStr">
        <is>
          <t>NULL</t>
        </is>
      </c>
      <c r="C1070" t="inlineStr">
        <is>
          <t>NULL</t>
        </is>
      </c>
      <c r="D1070" t="inlineStr">
        <is>
          <t>NULL</t>
        </is>
      </c>
      <c r="E1070" t="inlineStr">
        <is>
          <t>NULL</t>
        </is>
      </c>
      <c r="F1070" t="inlineStr">
        <is>
          <t>NULL</t>
        </is>
      </c>
      <c r="G1070" t="inlineStr">
        <is>
          <t>NULL</t>
        </is>
      </c>
      <c r="H1070" t="inlineStr">
        <is>
          <t>NULL</t>
        </is>
      </c>
      <c r="I1070" t="inlineStr">
        <is>
          <t>NULL</t>
        </is>
      </c>
      <c r="J1070" t="inlineStr">
        <is>
          <t>NULL</t>
        </is>
      </c>
      <c r="K1070" t="inlineStr">
        <is>
          <t xml:space="preserve"> NO!  	 c_varchar200列源备映射错误，源端为varchar 200位	期望更改为text	实际备端为varchar 200位</t>
        </is>
      </c>
      <c r="EQ1070" t="inlineStr">
        <is>
          <t>61行 4列，源：nan 备：</t>
        </is>
      </c>
      <c r="FD1070" t="inlineStr">
        <is>
          <t>61行 6列，源：None 备：12345678901234567890123789012345678</t>
        </is>
      </c>
    </row>
    <row r="1071">
      <c r="A1071" t="inlineStr">
        <is>
          <t>info_time_dml_batch2_pk_irp1</t>
        </is>
      </c>
      <c r="K1071" t="inlineStr">
        <is>
          <t>[0;34m info_time_dml_batch2_pk_irp1 [0m源备字段数相同，源端字段：9 	备端字段9</t>
        </is>
      </c>
      <c r="W1071" s="16">
        <f>HYPERLINK("#2026041723hbase1!EB2","NO 源备存在差异，共135个")</f>
        <v/>
      </c>
      <c r="X1071">
        <f>A1071</f>
        <v/>
      </c>
      <c r="EQ1071" t="inlineStr">
        <is>
          <t>61行 5列，源：None 备：</t>
        </is>
      </c>
      <c r="FD1071" t="inlineStr">
        <is>
          <t>61行 7列，源：None 备：0.12345678901234590123456789012367800000</t>
        </is>
      </c>
    </row>
    <row r="1072">
      <c r="B1072" t="inlineStr">
        <is>
          <t>YES</t>
        </is>
      </c>
      <c r="C1072" t="inlineStr">
        <is>
          <t>NULL</t>
        </is>
      </c>
      <c r="D1072" t="inlineStr">
        <is>
          <t>NULL</t>
        </is>
      </c>
      <c r="E1072" t="inlineStr">
        <is>
          <t>NULL</t>
        </is>
      </c>
      <c r="F1072" t="inlineStr">
        <is>
          <t>NULL</t>
        </is>
      </c>
      <c r="G1072" t="inlineStr">
        <is>
          <t>NULL</t>
        </is>
      </c>
      <c r="H1072" t="inlineStr">
        <is>
          <t>NULL</t>
        </is>
      </c>
      <c r="I1072" t="inlineStr">
        <is>
          <t>YES!PK__info_tim__3213E83F7EEBBE58</t>
        </is>
      </c>
      <c r="J1072" t="inlineStr">
        <is>
          <t>YES! 主键相关索引</t>
        </is>
      </c>
      <c r="K1072" t="inlineStr">
        <is>
          <t xml:space="preserve"> NO!  	 id列源备映射错误，源端为int None位	期望更改为text	实际备端为int None位</t>
        </is>
      </c>
      <c r="EQ1072" t="inlineStr">
        <is>
          <t>61行 6列，源：None 备：</t>
        </is>
      </c>
      <c r="FD1072" t="inlineStr">
        <is>
          <t>61行 8列，源：None 备：123456789012367012345678.1245890000</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 xml:space="preserve"> NO!  	 c_time0列源备映射错误，源端为time None位	期望更改为text	实际备端为time None位</t>
        </is>
      </c>
      <c r="EQ1073" t="inlineStr">
        <is>
          <t>61行 7列，源：None 备：</t>
        </is>
      </c>
      <c r="FD1073" t="inlineStr">
        <is>
          <t>61行 9列，源：None 备：123456712345.6789</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 xml:space="preserve"> NO!  	 c_time1列源备映射错误，源端为time None位	期望更改为text	实际备端为time None位</t>
        </is>
      </c>
      <c r="EQ1074" t="inlineStr">
        <is>
          <t>61行 8列，源：None 备：</t>
        </is>
      </c>
      <c r="FD1074" t="inlineStr">
        <is>
          <t>61行 10列，源：None 备：988</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 xml:space="preserve"> NO!  	 c_time2列源备映射错误，源端为time None位	期望更改为text	实际备端为time None位</t>
        </is>
      </c>
      <c r="EQ1075" t="inlineStr">
        <is>
          <t>61行 9列，源：None 备：</t>
        </is>
      </c>
      <c r="FD1075" t="inlineStr">
        <is>
          <t>61行 11列，源：None 备：987654321098765410987654321098765432</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 xml:space="preserve"> NO!  	 c_time3列源备映射错误，源端为time None位	期望更改为text	实际备端为time None位</t>
        </is>
      </c>
      <c r="EQ1076" t="inlineStr">
        <is>
          <t>61行 10列，源：None 备：</t>
        </is>
      </c>
      <c r="FD1076" t="inlineStr">
        <is>
          <t>61行 12列，源：None 备：0.98765432109874321098765432109876543200</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 xml:space="preserve"> NO!  	 c_time4列源备映射错误，源端为time None位	期望更改为text	实际备端为time None位</t>
        </is>
      </c>
      <c r="EQ1077" t="inlineStr">
        <is>
          <t>61行 11列，源：None 备：</t>
        </is>
      </c>
      <c r="FD1077" t="inlineStr">
        <is>
          <t>61行 13列，源：None 备：987654321098765432105432.1098542000</t>
        </is>
      </c>
    </row>
    <row r="1078">
      <c r="B1078" t="inlineStr">
        <is>
          <t>NULL</t>
        </is>
      </c>
      <c r="C1078" t="inlineStr">
        <is>
          <t>NULL</t>
        </is>
      </c>
      <c r="D1078" t="inlineStr">
        <is>
          <t>NULL</t>
        </is>
      </c>
      <c r="E1078" t="inlineStr">
        <is>
          <t>NULL</t>
        </is>
      </c>
      <c r="F1078" t="inlineStr">
        <is>
          <t>NULL</t>
        </is>
      </c>
      <c r="G1078" t="inlineStr">
        <is>
          <t>NULL</t>
        </is>
      </c>
      <c r="H1078" t="inlineStr">
        <is>
          <t>NULL</t>
        </is>
      </c>
      <c r="I1078" t="inlineStr">
        <is>
          <t>NULL</t>
        </is>
      </c>
      <c r="J1078" t="inlineStr">
        <is>
          <t>NULL</t>
        </is>
      </c>
      <c r="K1078" t="inlineStr">
        <is>
          <t xml:space="preserve"> NO!  	 c_time5列源备映射错误，源端为time None位	期望更改为text	实际备端为time None位</t>
        </is>
      </c>
      <c r="EQ1078" t="inlineStr">
        <is>
          <t>61行 12列，源：None 备：</t>
        </is>
      </c>
      <c r="FD1078" t="inlineStr">
        <is>
          <t>61行 14列，源：None 备：1234567012456.78</t>
        </is>
      </c>
    </row>
    <row r="1079">
      <c r="B1079" t="inlineStr">
        <is>
          <t>NULL</t>
        </is>
      </c>
      <c r="C1079" t="inlineStr">
        <is>
          <t>NULL</t>
        </is>
      </c>
      <c r="D1079" t="inlineStr">
        <is>
          <t>NULL</t>
        </is>
      </c>
      <c r="E1079" t="inlineStr">
        <is>
          <t>NULL</t>
        </is>
      </c>
      <c r="F1079" t="inlineStr">
        <is>
          <t>NULL</t>
        </is>
      </c>
      <c r="G1079" t="inlineStr">
        <is>
          <t>NULL</t>
        </is>
      </c>
      <c r="H1079" t="inlineStr">
        <is>
          <t>NULL</t>
        </is>
      </c>
      <c r="I1079" t="inlineStr">
        <is>
          <t>NULL</t>
        </is>
      </c>
      <c r="J1079" t="inlineStr">
        <is>
          <t>NULL</t>
        </is>
      </c>
      <c r="K1079" t="inlineStr">
        <is>
          <t xml:space="preserve"> NO!  	 c_time6列源备映射错误，源端为time None位	期望更改为text	实际备端为time None位</t>
        </is>
      </c>
      <c r="EQ1079" t="inlineStr">
        <is>
          <t>61行 13列，源：None 备：</t>
        </is>
      </c>
      <c r="FD1079" t="inlineStr">
        <is>
          <t>61行 15列，源：1.79e+308 备：</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 xml:space="preserve"> NO!  	 c_time列源备映射错误，源端为time None位	期望更改为text	实际备端为time None位</t>
        </is>
      </c>
      <c r="EQ1080" t="inlineStr">
        <is>
          <t>61行 14列，源：None 备：</t>
        </is>
      </c>
      <c r="FD1080" t="inlineStr">
        <is>
          <t>61行 16列，源：3.3999999521443642e+38 备：</t>
        </is>
      </c>
    </row>
    <row r="1081">
      <c r="A1081" t="inlineStr">
        <is>
          <t>info_varchar_dml_batch2_pk_irp1</t>
        </is>
      </c>
      <c r="K1081" t="inlineStr">
        <is>
          <t>[0;34m info_varchar_dml_batch2_pk_irp1 [0m源备字段数相同，源端字段：4 	备端字段4</t>
        </is>
      </c>
      <c r="W1081" t="inlineStr">
        <is>
          <t>YES 源备无差异</t>
        </is>
      </c>
      <c r="X1081">
        <f>A1081</f>
        <v/>
      </c>
      <c r="EQ1081" t="inlineStr">
        <is>
          <t>61行 15列，源：nan 备：</t>
        </is>
      </c>
      <c r="FD1081" t="inlineStr">
        <is>
          <t>61行 19列，源：True 备：</t>
        </is>
      </c>
    </row>
    <row r="1082">
      <c r="B1082" t="inlineStr">
        <is>
          <t>YES</t>
        </is>
      </c>
      <c r="C1082" t="inlineStr">
        <is>
          <t>NULL</t>
        </is>
      </c>
      <c r="D1082" t="inlineStr">
        <is>
          <t>NULL</t>
        </is>
      </c>
      <c r="E1082" t="inlineStr">
        <is>
          <t>NULL</t>
        </is>
      </c>
      <c r="F1082" t="inlineStr">
        <is>
          <t>NULL</t>
        </is>
      </c>
      <c r="G1082" t="inlineStr">
        <is>
          <t>NULL</t>
        </is>
      </c>
      <c r="H1082" t="inlineStr">
        <is>
          <t>NULL</t>
        </is>
      </c>
      <c r="I1082" t="inlineStr">
        <is>
          <t>YES!PK__info_var__3213E83FF3A0D68D</t>
        </is>
      </c>
      <c r="J1082" t="inlineStr">
        <is>
          <t>YES! 主键相关索引</t>
        </is>
      </c>
      <c r="K1082" t="inlineStr">
        <is>
          <t xml:space="preserve"> NO!  	 id列源备映射错误，源端为int None位	期望更改为text	实际备端为int None位</t>
        </is>
      </c>
      <c r="EQ1082" t="inlineStr">
        <is>
          <t>61行 16列，源：nan 备：</t>
        </is>
      </c>
      <c r="FD1082" t="inlineStr">
        <is>
          <t>62行 0列，源：203 备：514</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 xml:space="preserve"> NO!  	 c_varchar列源备映射错误，源端为varchar 1位	期望更改为text	实际备端为varchar 1位</t>
        </is>
      </c>
      <c r="EQ1083" t="inlineStr">
        <is>
          <t>61行 17列，源：None 备：</t>
        </is>
      </c>
      <c r="FD1083" t="inlineStr">
        <is>
          <t>62行 1列，源：nan 备：</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 xml:space="preserve"> NO!  	 c_varchar20列源备映射错误，源端为varchar 20位	期望更改为text	实际备端为varchar 20位</t>
        </is>
      </c>
      <c r="EQ1084" t="inlineStr">
        <is>
          <t>61行 18列，源：None 备：</t>
        </is>
      </c>
      <c r="FD1084" t="inlineStr">
        <is>
          <t>62行 2列，源：nan 备：</t>
        </is>
      </c>
    </row>
    <row r="1085">
      <c r="B1085" t="inlineStr">
        <is>
          <t>NULL</t>
        </is>
      </c>
      <c r="C1085" t="inlineStr">
        <is>
          <t>NULL</t>
        </is>
      </c>
      <c r="D1085" t="inlineStr">
        <is>
          <t>NULL</t>
        </is>
      </c>
      <c r="E1085" t="inlineStr">
        <is>
          <t>NULL</t>
        </is>
      </c>
      <c r="F1085" t="inlineStr">
        <is>
          <t>NULL</t>
        </is>
      </c>
      <c r="G1085" t="inlineStr">
        <is>
          <t>NULL</t>
        </is>
      </c>
      <c r="H1085" t="inlineStr">
        <is>
          <t>NULL</t>
        </is>
      </c>
      <c r="I1085" t="inlineStr">
        <is>
          <t>NULL</t>
        </is>
      </c>
      <c r="J1085" t="inlineStr">
        <is>
          <t>NULL</t>
        </is>
      </c>
      <c r="K1085" t="inlineStr">
        <is>
          <t xml:space="preserve"> NO!  	 c_varchar200列源备映射错误，源端为varchar 200位	期望更改为text	实际备端为varchar 200位</t>
        </is>
      </c>
      <c r="EQ1085" t="inlineStr">
        <is>
          <t>61行 19列，源：None 备：</t>
        </is>
      </c>
      <c r="FD1085" t="inlineStr">
        <is>
          <t>62行 3列，源：nan 备：</t>
        </is>
      </c>
    </row>
    <row r="1086">
      <c r="K1086" t="inlineStr">
        <is>
          <t>~ 空表</t>
        </is>
      </c>
      <c r="EQ1086" t="inlineStr">
        <is>
          <t>62行 0列，源：153 备：210</t>
        </is>
      </c>
      <c r="FD1086" t="inlineStr">
        <is>
          <t>62行 4列，源：nan 备：</t>
        </is>
      </c>
    </row>
    <row r="1087">
      <c r="A1087" t="inlineStr">
        <is>
          <t>info_varbinary_dml_batch1_pk_irp2</t>
        </is>
      </c>
      <c r="K1087" t="inlineStr">
        <is>
          <t>[0;34m info_varbinary_dml_batch1_pk_irp2 [0m源备字段数相同，源端字段：4 	备端字段4</t>
        </is>
      </c>
      <c r="W1087" s="16">
        <f>HYPERLINK("#2026041723hbase1!EC2","NO 源备存在差异，共134个")</f>
        <v/>
      </c>
      <c r="X1087">
        <f>A1087</f>
        <v/>
      </c>
      <c r="EQ1087" t="inlineStr">
        <is>
          <t>62行 1列，源：nan 备：</t>
        </is>
      </c>
      <c r="FD1087" t="inlineStr">
        <is>
          <t>62行 5列，源：None 备：1000000000000000</t>
        </is>
      </c>
    </row>
    <row r="1088">
      <c r="B1088" t="inlineStr">
        <is>
          <t>YES</t>
        </is>
      </c>
      <c r="C1088" t="inlineStr">
        <is>
          <t>NULL</t>
        </is>
      </c>
      <c r="D1088" t="inlineStr">
        <is>
          <t>NULL</t>
        </is>
      </c>
      <c r="E1088" t="inlineStr">
        <is>
          <t>NULL</t>
        </is>
      </c>
      <c r="F1088" t="inlineStr">
        <is>
          <t>NULL</t>
        </is>
      </c>
      <c r="G1088" t="inlineStr">
        <is>
          <t>NULL</t>
        </is>
      </c>
      <c r="H1088" t="inlineStr">
        <is>
          <t>NULL</t>
        </is>
      </c>
      <c r="I1088" t="inlineStr">
        <is>
          <t>YES!PK__info_var__3213E83FAD02788B</t>
        </is>
      </c>
      <c r="J1088" t="inlineStr">
        <is>
          <t>YES! 主键相关索引</t>
        </is>
      </c>
      <c r="K1088" t="inlineStr">
        <is>
          <t xml:space="preserve"> NO!  	 id列源备映射错误，源端为int None位	期望更改为text	实际备端为int None位</t>
        </is>
      </c>
      <c r="EQ1088" t="inlineStr">
        <is>
          <t>62行 2列，源：nan 备：</t>
        </is>
      </c>
      <c r="FD1088" t="inlineStr">
        <is>
          <t>62行 6列，源：None 备：99999999999999999999999999999999</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 xml:space="preserve"> NO!  	 c_varbinary列源备映射错误，源端为varbinary 1位	期望更改为text	实际备端为varbinary 1位</t>
        </is>
      </c>
      <c r="EQ1089" t="inlineStr">
        <is>
          <t>62行 3列，源：nan 备：</t>
        </is>
      </c>
      <c r="FD1089" t="inlineStr">
        <is>
          <t>62行 7列，源：None 备：0.99999999999999999999999999999900000000</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 xml:space="preserve"> NO!  	 c_varbinary_100列源备映射错误，源端为varbinary 100位	期望更改为text	实际备端为varbinary 100位</t>
        </is>
      </c>
      <c r="EQ1090" t="inlineStr">
        <is>
          <t>62行 4列，源：nan 备：</t>
        </is>
      </c>
      <c r="FD1090" t="inlineStr">
        <is>
          <t>62行 8列，源：None 备：9999999999999999999999.9999990000</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 xml:space="preserve"> NO!  	 c_varbinary_200列源备映射错误，源端为varbinary 200位	期望更改为text	实际备端为varbinary 200位</t>
        </is>
      </c>
      <c r="EQ1091" t="inlineStr">
        <is>
          <t>62行 5列，源：None 备：</t>
        </is>
      </c>
      <c r="FD1091" t="inlineStr">
        <is>
          <t>62行 9列，源：None 备：999999999999.9990</t>
        </is>
      </c>
    </row>
    <row r="1092">
      <c r="A1092" t="inlineStr">
        <is>
          <t>info_sql_variant_dml_single_pk_urp</t>
        </is>
      </c>
      <c r="K1092" t="inlineStr">
        <is>
          <t>[0;34m info_sql_variant_dml_single_pk_urp [0m源备字段数相同，源端字段：25 	备端字段25</t>
        </is>
      </c>
      <c r="W1092" s="16">
        <f>HYPERLINK("#2026041723hbase1!ED2","NO 源备存在差异，共29个")</f>
        <v/>
      </c>
      <c r="X1092">
        <f>A1092</f>
        <v/>
      </c>
      <c r="EQ1092" t="inlineStr">
        <is>
          <t>62行 6列，源：None 备：</t>
        </is>
      </c>
      <c r="FD1092" t="inlineStr">
        <is>
          <t>62行 10列，源：None 备：100000000000000</t>
        </is>
      </c>
    </row>
    <row r="1093">
      <c r="B1093" t="inlineStr">
        <is>
          <t>YES</t>
        </is>
      </c>
      <c r="C1093" t="inlineStr">
        <is>
          <t>NULL</t>
        </is>
      </c>
      <c r="D1093" t="inlineStr">
        <is>
          <t>NULL</t>
        </is>
      </c>
      <c r="E1093" t="inlineStr">
        <is>
          <t>NULL</t>
        </is>
      </c>
      <c r="F1093" t="inlineStr">
        <is>
          <t>NULL</t>
        </is>
      </c>
      <c r="G1093" t="inlineStr">
        <is>
          <t>NULL</t>
        </is>
      </c>
      <c r="H1093" t="inlineStr">
        <is>
          <t>NULL</t>
        </is>
      </c>
      <c r="I1093" t="inlineStr">
        <is>
          <t>YES!PK__info_sql__3213E83FEEEAFE12</t>
        </is>
      </c>
      <c r="J1093" t="inlineStr">
        <is>
          <t>YES! 主键相关索引</t>
        </is>
      </c>
      <c r="K1093" t="inlineStr">
        <is>
          <t xml:space="preserve"> NO!  	 id列源备映射错误，源端为int None位	期望更改为text	实际备端为int None位</t>
        </is>
      </c>
      <c r="EQ1093" t="inlineStr">
        <is>
          <t>62行 7列，源：None 备：</t>
        </is>
      </c>
      <c r="FD1093" t="inlineStr">
        <is>
          <t>62行 11列，源：None 备：999999999999999999999</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 xml:space="preserve"> NO!  	 c_date列源备映射错误，源端为sql_variant 0位	期望更改为text	实际备端为sql_variant 0位</t>
        </is>
      </c>
      <c r="EQ1094" t="inlineStr">
        <is>
          <t>62行 8列，源：None 备：</t>
        </is>
      </c>
      <c r="FD1094" t="inlineStr">
        <is>
          <t>62行 12列，源：None 备：0.99999999999999999999999999900000000000</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 xml:space="preserve"> NO!  	 c_time列源备映射错误，源端为sql_variant 0位	期望更改为text	实际备端为sql_variant 0位</t>
        </is>
      </c>
      <c r="EQ1095" t="inlineStr">
        <is>
          <t>62行 9列，源：None 备：</t>
        </is>
      </c>
      <c r="FD1095" t="inlineStr">
        <is>
          <t>62行 13列，源：None 备：999999999999999999999.9999990000</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 xml:space="preserve"> NO!  	 c_datetime2列源备映射错误，源端为sql_variant 0位	期望更改为text	实际备端为sql_variant 0位</t>
        </is>
      </c>
      <c r="EQ1096" t="inlineStr">
        <is>
          <t>62行 10列，源：None 备：</t>
        </is>
      </c>
      <c r="FD1096" t="inlineStr">
        <is>
          <t>62行 14列，源：None 备：9999999999.99</t>
        </is>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 xml:space="preserve"> NO!  	 c_datetimeoffset列源备映射错误，源端为sql_variant 0位	期望更改为text	实际备端为sql_variant 0位</t>
        </is>
      </c>
      <c r="EQ1097" t="inlineStr">
        <is>
          <t>62行 11列，源：None 备：</t>
        </is>
      </c>
      <c r="FD1097" t="inlineStr">
        <is>
          <t>62行 15列，源：nan 备：</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 xml:space="preserve"> NO!  	 c_tinyint列源备映射错误，源端为sql_variant 0位	期望更改为text	实际备端为sql_variant 0位</t>
        </is>
      </c>
      <c r="EQ1098" t="inlineStr">
        <is>
          <t>62行 12列，源：None 备：</t>
        </is>
      </c>
      <c r="FD1098" t="inlineStr">
        <is>
          <t>62行 16列，源：nan 备：</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 xml:space="preserve"> NO!  	 c_smallint列源备映射错误，源端为sql_variant 0位	期望更改为text	实际备端为sql_variant 0位</t>
        </is>
      </c>
      <c r="EQ1099" t="inlineStr">
        <is>
          <t>62行 13列，源：None 备：</t>
        </is>
      </c>
      <c r="FD1099" t="inlineStr">
        <is>
          <t>62行 17列，源：None 备：</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 xml:space="preserve"> NO!  	 c_int列源备映射错误，源端为sql_variant 0位	期望更改为text	实际备端为sql_variant 0位</t>
        </is>
      </c>
      <c r="EQ1100" t="inlineStr">
        <is>
          <t>62行 14列，源：None 备：</t>
        </is>
      </c>
      <c r="FD1100" t="inlineStr">
        <is>
          <t>62行 18列，源：None 备：</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 xml:space="preserve"> NO!  	 c_sdt列源备映射错误，源端为sql_variant 0位	期望更改为text	实际备端为sql_variant 0位</t>
        </is>
      </c>
      <c r="EQ1101" t="inlineStr">
        <is>
          <t>62行 15列，源：nan 备：</t>
        </is>
      </c>
      <c r="FD1101" t="inlineStr">
        <is>
          <t>62行 19列，源：None 备：</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 xml:space="preserve"> NO!  	 c_real列源备映射错误，源端为sql_variant 0位	期望更改为text	实际备端为sql_variant 0位</t>
        </is>
      </c>
      <c r="EQ1102" t="inlineStr">
        <is>
          <t>62行 16列，源：nan 备：</t>
        </is>
      </c>
      <c r="FD1102" t="inlineStr">
        <is>
          <t>63行 0列，源：204 备：515</t>
        </is>
      </c>
    </row>
    <row r="1103">
      <c r="B1103" t="inlineStr">
        <is>
          <t>NULL</t>
        </is>
      </c>
      <c r="C1103" t="inlineStr">
        <is>
          <t>NULL</t>
        </is>
      </c>
      <c r="D1103" t="inlineStr">
        <is>
          <t>NULL</t>
        </is>
      </c>
      <c r="E1103" t="inlineStr">
        <is>
          <t>NULL</t>
        </is>
      </c>
      <c r="F1103" t="inlineStr">
        <is>
          <t>NULL</t>
        </is>
      </c>
      <c r="G1103" t="inlineStr">
        <is>
          <t>NULL</t>
        </is>
      </c>
      <c r="H1103" t="inlineStr">
        <is>
          <t>NULL</t>
        </is>
      </c>
      <c r="I1103" t="inlineStr">
        <is>
          <t>NULL</t>
        </is>
      </c>
      <c r="J1103" t="inlineStr">
        <is>
          <t>NULL</t>
        </is>
      </c>
      <c r="K1103" t="inlineStr">
        <is>
          <t xml:space="preserve"> NO!  	 c_money列源备映射错误，源端为sql_variant 0位	期望更改为text	实际备端为sql_variant 0位</t>
        </is>
      </c>
      <c r="EQ1103" t="inlineStr">
        <is>
          <t>62行 17列，源：None 备：</t>
        </is>
      </c>
      <c r="FD1103" t="inlineStr">
        <is>
          <t>63行 1列，源：nan 备：</t>
        </is>
      </c>
    </row>
    <row r="1104">
      <c r="B1104" t="inlineStr">
        <is>
          <t>NULL</t>
        </is>
      </c>
      <c r="C1104" t="inlineStr">
        <is>
          <t>NULL</t>
        </is>
      </c>
      <c r="D1104" t="inlineStr">
        <is>
          <t>NULL</t>
        </is>
      </c>
      <c r="E1104" t="inlineStr">
        <is>
          <t>NULL</t>
        </is>
      </c>
      <c r="F1104" t="inlineStr">
        <is>
          <t>NULL</t>
        </is>
      </c>
      <c r="G1104" t="inlineStr">
        <is>
          <t>NULL</t>
        </is>
      </c>
      <c r="H1104" t="inlineStr">
        <is>
          <t>NULL</t>
        </is>
      </c>
      <c r="I1104" t="inlineStr">
        <is>
          <t>NULL</t>
        </is>
      </c>
      <c r="J1104" t="inlineStr">
        <is>
          <t>NULL</t>
        </is>
      </c>
      <c r="K1104" t="inlineStr">
        <is>
          <t xml:space="preserve"> NO!  	 c_datetime列源备映射错误，源端为sql_variant 0位	期望更改为text	实际备端为sql_variant 0位</t>
        </is>
      </c>
      <c r="EQ1104" t="inlineStr">
        <is>
          <t>62行 18列，源：None 备：</t>
        </is>
      </c>
      <c r="FD1104" t="inlineStr">
        <is>
          <t>63行 2列，源：nan 备：</t>
        </is>
      </c>
    </row>
    <row r="1105">
      <c r="B1105" t="inlineStr">
        <is>
          <t>NULL</t>
        </is>
      </c>
      <c r="C1105" t="inlineStr">
        <is>
          <t>NULL</t>
        </is>
      </c>
      <c r="D1105" t="inlineStr">
        <is>
          <t>NULL</t>
        </is>
      </c>
      <c r="E1105" t="inlineStr">
        <is>
          <t>NULL</t>
        </is>
      </c>
      <c r="F1105" t="inlineStr">
        <is>
          <t>NULL</t>
        </is>
      </c>
      <c r="G1105" t="inlineStr">
        <is>
          <t>NULL</t>
        </is>
      </c>
      <c r="H1105" t="inlineStr">
        <is>
          <t>NULL</t>
        </is>
      </c>
      <c r="I1105" t="inlineStr">
        <is>
          <t>NULL</t>
        </is>
      </c>
      <c r="J1105" t="inlineStr">
        <is>
          <t>NULL</t>
        </is>
      </c>
      <c r="K1105" t="inlineStr">
        <is>
          <t xml:space="preserve"> NO!  	 c_float列源备映射错误，源端为sql_variant 0位	期望更改为text	实际备端为sql_variant 0位</t>
        </is>
      </c>
      <c r="EQ1105" t="inlineStr">
        <is>
          <t>62行 19列，源：None 备：</t>
        </is>
      </c>
      <c r="FD1105" t="inlineStr">
        <is>
          <t>63行 3列，源：nan 备：</t>
        </is>
      </c>
    </row>
    <row r="1106">
      <c r="B1106" t="inlineStr">
        <is>
          <t>NULL</t>
        </is>
      </c>
      <c r="C1106" t="inlineStr">
        <is>
          <t>NULL</t>
        </is>
      </c>
      <c r="D1106" t="inlineStr">
        <is>
          <t>NULL</t>
        </is>
      </c>
      <c r="E1106" t="inlineStr">
        <is>
          <t>NULL</t>
        </is>
      </c>
      <c r="F1106" t="inlineStr">
        <is>
          <t>NULL</t>
        </is>
      </c>
      <c r="G1106" t="inlineStr">
        <is>
          <t>NULL</t>
        </is>
      </c>
      <c r="H1106" t="inlineStr">
        <is>
          <t>NULL</t>
        </is>
      </c>
      <c r="I1106" t="inlineStr">
        <is>
          <t>NULL</t>
        </is>
      </c>
      <c r="J1106" t="inlineStr">
        <is>
          <t>NULL</t>
        </is>
      </c>
      <c r="K1106" t="inlineStr">
        <is>
          <t xml:space="preserve"> NO!  	 c_bit列源备映射错误，源端为sql_variant 0位	期望更改为text	实际备端为sql_variant 0位</t>
        </is>
      </c>
      <c r="EQ1106" t="inlineStr">
        <is>
          <t>63行 0列，源：154 备：211</t>
        </is>
      </c>
      <c r="FD1106" t="inlineStr">
        <is>
          <t>63行 4列，源：nan 备：</t>
        </is>
      </c>
    </row>
    <row r="1107">
      <c r="B1107" t="inlineStr">
        <is>
          <t>NULL</t>
        </is>
      </c>
      <c r="C1107" t="inlineStr">
        <is>
          <t>NULL</t>
        </is>
      </c>
      <c r="D1107" t="inlineStr">
        <is>
          <t>NULL</t>
        </is>
      </c>
      <c r="E1107" t="inlineStr">
        <is>
          <t>NULL</t>
        </is>
      </c>
      <c r="F1107" t="inlineStr">
        <is>
          <t>NULL</t>
        </is>
      </c>
      <c r="G1107" t="inlineStr">
        <is>
          <t>NULL</t>
        </is>
      </c>
      <c r="H1107" t="inlineStr">
        <is>
          <t>NULL</t>
        </is>
      </c>
      <c r="I1107" t="inlineStr">
        <is>
          <t>NULL</t>
        </is>
      </c>
      <c r="J1107" t="inlineStr">
        <is>
          <t>NULL</t>
        </is>
      </c>
      <c r="K1107" t="inlineStr">
        <is>
          <t xml:space="preserve"> NO!  	 c_decimal列源备映射错误，源端为sql_variant 0位	期望更改为text	实际备端为sql_variant 0位</t>
        </is>
      </c>
      <c r="EQ1107" t="inlineStr">
        <is>
          <t>63行 1列，源：nan 备：</t>
        </is>
      </c>
      <c r="FD1107" t="inlineStr">
        <is>
          <t>63行 5列，源：None 备：0</t>
        </is>
      </c>
    </row>
    <row r="1108">
      <c r="B1108" t="inlineStr">
        <is>
          <t>NULL</t>
        </is>
      </c>
      <c r="C1108" t="inlineStr">
        <is>
          <t>NULL</t>
        </is>
      </c>
      <c r="D1108" t="inlineStr">
        <is>
          <t>NULL</t>
        </is>
      </c>
      <c r="E1108" t="inlineStr">
        <is>
          <t>NULL</t>
        </is>
      </c>
      <c r="F1108" t="inlineStr">
        <is>
          <t>NULL</t>
        </is>
      </c>
      <c r="G1108" t="inlineStr">
        <is>
          <t>NULL</t>
        </is>
      </c>
      <c r="H1108" t="inlineStr">
        <is>
          <t>NULL</t>
        </is>
      </c>
      <c r="I1108" t="inlineStr">
        <is>
          <t>NULL</t>
        </is>
      </c>
      <c r="J1108" t="inlineStr">
        <is>
          <t>NULL</t>
        </is>
      </c>
      <c r="K1108" t="inlineStr">
        <is>
          <t xml:space="preserve"> NO!  	 c_uniqueidentifier列源备映射错误，源端为sql_variant 0位	期望更改为text	实际备端为sql_variant 0位</t>
        </is>
      </c>
      <c r="EQ1108" t="inlineStr">
        <is>
          <t>63行 2列，源：nan 备：</t>
        </is>
      </c>
      <c r="FD1108" t="inlineStr">
        <is>
          <t>63行 6列，源：None 备：1</t>
        </is>
      </c>
    </row>
    <row r="1109">
      <c r="B1109" t="inlineStr">
        <is>
          <t>NULL</t>
        </is>
      </c>
      <c r="C1109" t="inlineStr">
        <is>
          <t>NULL</t>
        </is>
      </c>
      <c r="D1109" t="inlineStr">
        <is>
          <t>NULL</t>
        </is>
      </c>
      <c r="E1109" t="inlineStr">
        <is>
          <t>NULL</t>
        </is>
      </c>
      <c r="F1109" t="inlineStr">
        <is>
          <t>NULL</t>
        </is>
      </c>
      <c r="G1109" t="inlineStr">
        <is>
          <t>NULL</t>
        </is>
      </c>
      <c r="H1109" t="inlineStr">
        <is>
          <t>NULL</t>
        </is>
      </c>
      <c r="I1109" t="inlineStr">
        <is>
          <t>NULL</t>
        </is>
      </c>
      <c r="J1109" t="inlineStr">
        <is>
          <t>NULL</t>
        </is>
      </c>
      <c r="K1109" t="inlineStr">
        <is>
          <t xml:space="preserve"> NO!  	 c_smallmoney列源备映射错误，源端为sql_variant 0位	期望更改为text	实际备端为sql_variant 0位</t>
        </is>
      </c>
      <c r="EQ1109" t="inlineStr">
        <is>
          <t>63行 3列，源：nan 备：</t>
        </is>
      </c>
      <c r="FD1109" t="inlineStr">
        <is>
          <t>63行 7列，源：None 备：0.00000000000000000000000000100000000000</t>
        </is>
      </c>
    </row>
    <row r="1110">
      <c r="B1110" t="inlineStr">
        <is>
          <t>NULL</t>
        </is>
      </c>
      <c r="C1110" t="inlineStr">
        <is>
          <t>NULL</t>
        </is>
      </c>
      <c r="D1110" t="inlineStr">
        <is>
          <t>NULL</t>
        </is>
      </c>
      <c r="E1110" t="inlineStr">
        <is>
          <t>NULL</t>
        </is>
      </c>
      <c r="F1110" t="inlineStr">
        <is>
          <t>NULL</t>
        </is>
      </c>
      <c r="G1110" t="inlineStr">
        <is>
          <t>NULL</t>
        </is>
      </c>
      <c r="H1110" t="inlineStr">
        <is>
          <t>NULL</t>
        </is>
      </c>
      <c r="I1110" t="inlineStr">
        <is>
          <t>NULL</t>
        </is>
      </c>
      <c r="J1110" t="inlineStr">
        <is>
          <t>NULL</t>
        </is>
      </c>
      <c r="K1110" t="inlineStr">
        <is>
          <t xml:space="preserve"> NO!  	 c_bigint列源备映射错误，源端为sql_variant 0位	期望更改为text	实际备端为sql_variant 0位</t>
        </is>
      </c>
      <c r="EQ1110" t="inlineStr">
        <is>
          <t>63行 4列，源：nan 备：</t>
        </is>
      </c>
      <c r="FD1110" t="inlineStr">
        <is>
          <t>63行 8列，源：None 备：0.0000000010</t>
        </is>
      </c>
    </row>
    <row r="1111">
      <c r="B1111" t="inlineStr">
        <is>
          <t>NULL</t>
        </is>
      </c>
      <c r="C1111" t="inlineStr">
        <is>
          <t>NULL</t>
        </is>
      </c>
      <c r="D1111" t="inlineStr">
        <is>
          <t>NULL</t>
        </is>
      </c>
      <c r="E1111" t="inlineStr">
        <is>
          <t>NULL</t>
        </is>
      </c>
      <c r="F1111" t="inlineStr">
        <is>
          <t>NULL</t>
        </is>
      </c>
      <c r="G1111" t="inlineStr">
        <is>
          <t>NULL</t>
        </is>
      </c>
      <c r="H1111" t="inlineStr">
        <is>
          <t>NULL</t>
        </is>
      </c>
      <c r="I1111" t="inlineStr">
        <is>
          <t>NULL</t>
        </is>
      </c>
      <c r="J1111" t="inlineStr">
        <is>
          <t>NULL</t>
        </is>
      </c>
      <c r="K1111" t="inlineStr">
        <is>
          <t xml:space="preserve"> NO!  	 c_varbinary_20列源备映射错误，源端为sql_variant 0位	期望更改为text	实际备端为sql_variant 0位</t>
        </is>
      </c>
      <c r="EQ1111" t="inlineStr">
        <is>
          <t>63行 5列，源：None 备：</t>
        </is>
      </c>
      <c r="FD1111" t="inlineStr">
        <is>
          <t>63行 9列，源：None 备：0.0001</t>
        </is>
      </c>
    </row>
    <row r="1112">
      <c r="B1112" t="inlineStr">
        <is>
          <t>NULL</t>
        </is>
      </c>
      <c r="C1112" t="inlineStr">
        <is>
          <t>NULL</t>
        </is>
      </c>
      <c r="D1112" t="inlineStr">
        <is>
          <t>NULL</t>
        </is>
      </c>
      <c r="E1112" t="inlineStr">
        <is>
          <t>NULL</t>
        </is>
      </c>
      <c r="F1112" t="inlineStr">
        <is>
          <t>NULL</t>
        </is>
      </c>
      <c r="G1112" t="inlineStr">
        <is>
          <t>NULL</t>
        </is>
      </c>
      <c r="H1112" t="inlineStr">
        <is>
          <t>NULL</t>
        </is>
      </c>
      <c r="I1112" t="inlineStr">
        <is>
          <t>NULL</t>
        </is>
      </c>
      <c r="J1112" t="inlineStr">
        <is>
          <t>NULL</t>
        </is>
      </c>
      <c r="K1112" t="inlineStr">
        <is>
          <t xml:space="preserve"> NO!  	 c_varchar_20列源备映射错误，源端为sql_variant 0位	期望更改为text	实际备端为sql_variant 0位</t>
        </is>
      </c>
      <c r="EQ1112" t="inlineStr">
        <is>
          <t>63行 6列，源：None 备：</t>
        </is>
      </c>
      <c r="FD1112" t="inlineStr">
        <is>
          <t>63行 10列，源：None 备：0</t>
        </is>
      </c>
    </row>
    <row r="1113">
      <c r="B1113" t="inlineStr">
        <is>
          <t>NULL</t>
        </is>
      </c>
      <c r="C1113" t="inlineStr">
        <is>
          <t>NULL</t>
        </is>
      </c>
      <c r="D1113" t="inlineStr">
        <is>
          <t>NULL</t>
        </is>
      </c>
      <c r="E1113" t="inlineStr">
        <is>
          <t>NULL</t>
        </is>
      </c>
      <c r="F1113" t="inlineStr">
        <is>
          <t>NULL</t>
        </is>
      </c>
      <c r="G1113" t="inlineStr">
        <is>
          <t>NULL</t>
        </is>
      </c>
      <c r="H1113" t="inlineStr">
        <is>
          <t>NULL</t>
        </is>
      </c>
      <c r="I1113" t="inlineStr">
        <is>
          <t>NULL</t>
        </is>
      </c>
      <c r="J1113" t="inlineStr">
        <is>
          <t>NULL</t>
        </is>
      </c>
      <c r="K1113" t="inlineStr">
        <is>
          <t xml:space="preserve"> NO!  	 c_binary_20列源备映射错误，源端为sql_variant 0位	期望更改为text	实际备端为sql_variant 0位</t>
        </is>
      </c>
      <c r="EQ1113" t="inlineStr">
        <is>
          <t>63行 7列，源：None 备：</t>
        </is>
      </c>
      <c r="FD1113" t="inlineStr">
        <is>
          <t>63行 11列，源：None 备：1</t>
        </is>
      </c>
    </row>
    <row r="1114">
      <c r="B1114" t="inlineStr">
        <is>
          <t>NULL</t>
        </is>
      </c>
      <c r="C1114" t="inlineStr">
        <is>
          <t>NULL</t>
        </is>
      </c>
      <c r="D1114" t="inlineStr">
        <is>
          <t>NULL</t>
        </is>
      </c>
      <c r="E1114" t="inlineStr">
        <is>
          <t>NULL</t>
        </is>
      </c>
      <c r="F1114" t="inlineStr">
        <is>
          <t>NULL</t>
        </is>
      </c>
      <c r="G1114" t="inlineStr">
        <is>
          <t>NULL</t>
        </is>
      </c>
      <c r="H1114" t="inlineStr">
        <is>
          <t>NULL</t>
        </is>
      </c>
      <c r="I1114" t="inlineStr">
        <is>
          <t>NULL</t>
        </is>
      </c>
      <c r="J1114" t="inlineStr">
        <is>
          <t>NULL</t>
        </is>
      </c>
      <c r="K1114" t="inlineStr">
        <is>
          <t xml:space="preserve"> NO!  	 c_char_20列源备映射错误，源端为sql_variant 0位	期望更改为text	实际备端为sql_variant 0位</t>
        </is>
      </c>
      <c r="EQ1114" t="inlineStr">
        <is>
          <t>63行 8列，源：None 备：</t>
        </is>
      </c>
      <c r="FD1114" t="inlineStr">
        <is>
          <t>63行 12列，源：None 备：0.00000000000000000000000000000100000000</t>
        </is>
      </c>
    </row>
    <row r="1115">
      <c r="B1115" t="inlineStr">
        <is>
          <t>NULL</t>
        </is>
      </c>
      <c r="C1115" t="inlineStr">
        <is>
          <t>NULL</t>
        </is>
      </c>
      <c r="D1115" t="inlineStr">
        <is>
          <t>NULL</t>
        </is>
      </c>
      <c r="E1115" t="inlineStr">
        <is>
          <t>NULL</t>
        </is>
      </c>
      <c r="F1115" t="inlineStr">
        <is>
          <t>NULL</t>
        </is>
      </c>
      <c r="G1115" t="inlineStr">
        <is>
          <t>NULL</t>
        </is>
      </c>
      <c r="H1115" t="inlineStr">
        <is>
          <t>NULL</t>
        </is>
      </c>
      <c r="I1115" t="inlineStr">
        <is>
          <t>NULL</t>
        </is>
      </c>
      <c r="J1115" t="inlineStr">
        <is>
          <t>NULL</t>
        </is>
      </c>
      <c r="K1115" t="inlineStr">
        <is>
          <t xml:space="preserve"> NO!  	 c_nvarchar_20列源备映射错误，源端为sql_variant 0位	期望更改为text	实际备端为sql_variant 0位</t>
        </is>
      </c>
      <c r="EQ1115" t="inlineStr">
        <is>
          <t>63行 9列，源：None 备：</t>
        </is>
      </c>
      <c r="FD1115" t="inlineStr">
        <is>
          <t>63行 13列，源：None 备：0.0000010000</t>
        </is>
      </c>
    </row>
    <row r="1116">
      <c r="B1116" t="inlineStr">
        <is>
          <t>NULL</t>
        </is>
      </c>
      <c r="C1116" t="inlineStr">
        <is>
          <t>NULL</t>
        </is>
      </c>
      <c r="D1116" t="inlineStr">
        <is>
          <t>NULL</t>
        </is>
      </c>
      <c r="E1116" t="inlineStr">
        <is>
          <t>NULL</t>
        </is>
      </c>
      <c r="F1116" t="inlineStr">
        <is>
          <t>NULL</t>
        </is>
      </c>
      <c r="G1116" t="inlineStr">
        <is>
          <t>NULL</t>
        </is>
      </c>
      <c r="H1116" t="inlineStr">
        <is>
          <t>NULL</t>
        </is>
      </c>
      <c r="I1116" t="inlineStr">
        <is>
          <t>NULL</t>
        </is>
      </c>
      <c r="J1116" t="inlineStr">
        <is>
          <t>NULL</t>
        </is>
      </c>
      <c r="K1116" t="inlineStr">
        <is>
          <t xml:space="preserve"> NO!  	 c_nchar_20列源备映射错误，源端为sql_variant 0位	期望更改为text	实际备端为sql_variant 0位</t>
        </is>
      </c>
      <c r="EQ1116" t="inlineStr">
        <is>
          <t>63行 10列，源：None 备：</t>
        </is>
      </c>
      <c r="FD1116" t="inlineStr">
        <is>
          <t>63行 14列，源：None 备：0.01</t>
        </is>
      </c>
    </row>
    <row r="1117">
      <c r="B1117" t="inlineStr">
        <is>
          <t>NULL</t>
        </is>
      </c>
      <c r="C1117" t="inlineStr">
        <is>
          <t>NULL</t>
        </is>
      </c>
      <c r="D1117" t="inlineStr">
        <is>
          <t>NULL</t>
        </is>
      </c>
      <c r="E1117" t="inlineStr">
        <is>
          <t>NULL</t>
        </is>
      </c>
      <c r="F1117" t="inlineStr">
        <is>
          <t>NULL</t>
        </is>
      </c>
      <c r="G1117" t="inlineStr">
        <is>
          <t>NULL</t>
        </is>
      </c>
      <c r="H1117" t="inlineStr">
        <is>
          <t>NULL</t>
        </is>
      </c>
      <c r="I1117" t="inlineStr">
        <is>
          <t>NULL</t>
        </is>
      </c>
      <c r="J1117" t="inlineStr">
        <is>
          <t>NULL</t>
        </is>
      </c>
      <c r="K1117" t="inlineStr">
        <is>
          <t xml:space="preserve"> NO!  	 c_timestamp列源备映射错误，源端为timestamp None位	期望更改为text	实际备端为timestamp None位</t>
        </is>
      </c>
      <c r="EQ1117" t="inlineStr">
        <is>
          <t>63行 11列，源：None 备：</t>
        </is>
      </c>
      <c r="FD1117" t="inlineStr">
        <is>
          <t>63行 15列，源：6.62607015e-34 备：</t>
        </is>
      </c>
    </row>
    <row r="1118">
      <c r="A1118" t="inlineStr">
        <is>
          <t>info_varchar_dml_batch2_pk_irp2</t>
        </is>
      </c>
      <c r="K1118" t="inlineStr">
        <is>
          <t>[0;34m info_varchar_dml_batch2_pk_irp2 [0m源备字段数相同，源端字段：4 	备端字段4</t>
        </is>
      </c>
      <c r="W1118" t="inlineStr">
        <is>
          <t>YES 源备无差异</t>
        </is>
      </c>
      <c r="X1118">
        <f>A1118</f>
        <v/>
      </c>
      <c r="EQ1118" t="inlineStr">
        <is>
          <t>63行 12列，源：None 备：</t>
        </is>
      </c>
      <c r="FD1118" t="inlineStr">
        <is>
          <t>63行 16列，源：299792448.0 备：</t>
        </is>
      </c>
    </row>
    <row r="1119">
      <c r="B1119" t="inlineStr">
        <is>
          <t>YES</t>
        </is>
      </c>
      <c r="C1119" t="inlineStr">
        <is>
          <t>NULL</t>
        </is>
      </c>
      <c r="D1119" t="inlineStr">
        <is>
          <t>NULL</t>
        </is>
      </c>
      <c r="E1119" t="inlineStr">
        <is>
          <t>NULL</t>
        </is>
      </c>
      <c r="F1119" t="inlineStr">
        <is>
          <t>NULL</t>
        </is>
      </c>
      <c r="G1119" t="inlineStr">
        <is>
          <t>NULL</t>
        </is>
      </c>
      <c r="H1119" t="inlineStr">
        <is>
          <t>NULL</t>
        </is>
      </c>
      <c r="I1119" t="inlineStr">
        <is>
          <t>YES!PK__info_var__3213E83FF27A2C5A</t>
        </is>
      </c>
      <c r="J1119" t="inlineStr">
        <is>
          <t>YES! 主键相关索引</t>
        </is>
      </c>
      <c r="K1119" t="inlineStr">
        <is>
          <t xml:space="preserve"> NO!  	 id列源备映射错误，源端为int None位	期望更改为text	实际备端为int None位</t>
        </is>
      </c>
      <c r="EQ1119" t="inlineStr">
        <is>
          <t>63行 13列，源：None 备：</t>
        </is>
      </c>
      <c r="FD1119" t="inlineStr">
        <is>
          <t>63行 19列，源：True 备：</t>
        </is>
      </c>
    </row>
    <row r="1120">
      <c r="B1120" t="inlineStr">
        <is>
          <t>NULL</t>
        </is>
      </c>
      <c r="C1120" t="inlineStr">
        <is>
          <t>NULL</t>
        </is>
      </c>
      <c r="D1120" t="inlineStr">
        <is>
          <t>NULL</t>
        </is>
      </c>
      <c r="E1120" t="inlineStr">
        <is>
          <t>NULL</t>
        </is>
      </c>
      <c r="F1120" t="inlineStr">
        <is>
          <t>NULL</t>
        </is>
      </c>
      <c r="G1120" t="inlineStr">
        <is>
          <t>NULL</t>
        </is>
      </c>
      <c r="H1120" t="inlineStr">
        <is>
          <t>NULL</t>
        </is>
      </c>
      <c r="I1120" t="inlineStr">
        <is>
          <t>NULL</t>
        </is>
      </c>
      <c r="J1120" t="inlineStr">
        <is>
          <t>NULL</t>
        </is>
      </c>
      <c r="K1120" t="inlineStr">
        <is>
          <t xml:space="preserve"> NO!  	 c_varchar列源备映射错误，源端为varchar 1位	期望更改为text	实际备端为varchar 1位</t>
        </is>
      </c>
      <c r="EQ1120" t="inlineStr">
        <is>
          <t>63行 14列，源：None 备：</t>
        </is>
      </c>
      <c r="FD1120" t="inlineStr">
        <is>
          <t>64行 0列，源：205 备：52</t>
        </is>
      </c>
    </row>
    <row r="1121">
      <c r="B1121" t="inlineStr">
        <is>
          <t>NULL</t>
        </is>
      </c>
      <c r="C1121" t="inlineStr">
        <is>
          <t>NULL</t>
        </is>
      </c>
      <c r="D1121" t="inlineStr">
        <is>
          <t>NULL</t>
        </is>
      </c>
      <c r="E1121" t="inlineStr">
        <is>
          <t>NULL</t>
        </is>
      </c>
      <c r="F1121" t="inlineStr">
        <is>
          <t>NULL</t>
        </is>
      </c>
      <c r="G1121" t="inlineStr">
        <is>
          <t>NULL</t>
        </is>
      </c>
      <c r="H1121" t="inlineStr">
        <is>
          <t>NULL</t>
        </is>
      </c>
      <c r="I1121" t="inlineStr">
        <is>
          <t>NULL</t>
        </is>
      </c>
      <c r="J1121" t="inlineStr">
        <is>
          <t>NULL</t>
        </is>
      </c>
      <c r="K1121" t="inlineStr">
        <is>
          <t xml:space="preserve"> NO!  	 c_varchar20列源备映射错误，源端为varchar 20位	期望更改为text	实际备端为varchar 20位</t>
        </is>
      </c>
      <c r="EQ1121" t="inlineStr">
        <is>
          <t>63行 15列，源：nan 备：</t>
        </is>
      </c>
      <c r="FD1121" t="inlineStr">
        <is>
          <t>64行 1列，源：nan 备：255</t>
        </is>
      </c>
    </row>
    <row r="1122">
      <c r="B1122" t="inlineStr">
        <is>
          <t>NULL</t>
        </is>
      </c>
      <c r="C1122" t="inlineStr">
        <is>
          <t>NULL</t>
        </is>
      </c>
      <c r="D1122" t="inlineStr">
        <is>
          <t>NULL</t>
        </is>
      </c>
      <c r="E1122" t="inlineStr">
        <is>
          <t>NULL</t>
        </is>
      </c>
      <c r="F1122" t="inlineStr">
        <is>
          <t>NULL</t>
        </is>
      </c>
      <c r="G1122" t="inlineStr">
        <is>
          <t>NULL</t>
        </is>
      </c>
      <c r="H1122" t="inlineStr">
        <is>
          <t>NULL</t>
        </is>
      </c>
      <c r="I1122" t="inlineStr">
        <is>
          <t>NULL</t>
        </is>
      </c>
      <c r="J1122" t="inlineStr">
        <is>
          <t>NULL</t>
        </is>
      </c>
      <c r="K1122" t="inlineStr">
        <is>
          <t xml:space="preserve"> NO!  	 c_varchar200列源备映射错误，源端为varchar 200位	期望更改为text	实际备端为varchar 200位</t>
        </is>
      </c>
      <c r="EQ1122" t="inlineStr">
        <is>
          <t>63行 16列，源：nan 备：</t>
        </is>
      </c>
      <c r="FD1122" t="inlineStr">
        <is>
          <t>64行 2列，源：nan 备：32767</t>
        </is>
      </c>
    </row>
    <row r="1123">
      <c r="K1123" t="inlineStr">
        <is>
          <t>~ 空表</t>
        </is>
      </c>
      <c r="EQ1123" t="inlineStr">
        <is>
          <t>63行 17列，源：None 备：</t>
        </is>
      </c>
      <c r="FD1123" t="inlineStr">
        <is>
          <t>64行 3列，源：nan 备：2147483647</t>
        </is>
      </c>
    </row>
    <row r="1124">
      <c r="A1124" t="inlineStr">
        <is>
          <t>info_sql_variant_dml_single_pk_drp</t>
        </is>
      </c>
      <c r="K1124" t="inlineStr">
        <is>
          <t>[0;34m info_sql_variant_dml_single_pk_drp [0m源备字段数相同，源端字段：25 	备端字段25</t>
        </is>
      </c>
      <c r="W1124" s="16">
        <f>HYPERLINK("#2026041723hbase1!EE2","NO 源备存在差异，共3个")</f>
        <v/>
      </c>
      <c r="X1124">
        <f>A1124</f>
        <v/>
      </c>
      <c r="EQ1124" t="inlineStr">
        <is>
          <t>63行 18列，源：None 备：</t>
        </is>
      </c>
      <c r="FD1124" t="inlineStr">
        <is>
          <t>64行 4列，源：nan 备：9223372036854775807</t>
        </is>
      </c>
    </row>
    <row r="1125">
      <c r="B1125" t="inlineStr">
        <is>
          <t>YES</t>
        </is>
      </c>
      <c r="C1125" t="inlineStr">
        <is>
          <t>NULL</t>
        </is>
      </c>
      <c r="D1125" t="inlineStr">
        <is>
          <t>NULL</t>
        </is>
      </c>
      <c r="E1125" t="inlineStr">
        <is>
          <t>NULL</t>
        </is>
      </c>
      <c r="F1125" t="inlineStr">
        <is>
          <t>NULL</t>
        </is>
      </c>
      <c r="G1125" t="inlineStr">
        <is>
          <t>NULL</t>
        </is>
      </c>
      <c r="H1125" t="inlineStr">
        <is>
          <t>NULL</t>
        </is>
      </c>
      <c r="I1125" t="inlineStr">
        <is>
          <t>YES!PK__info_sql__3213E83F0E22FCD6</t>
        </is>
      </c>
      <c r="J1125" t="inlineStr">
        <is>
          <t>YES! 主键相关索引</t>
        </is>
      </c>
      <c r="K1125" t="inlineStr">
        <is>
          <t xml:space="preserve"> NO!  	 id列源备映射错误，源端为int None位	期望更改为text	实际备端为int None位</t>
        </is>
      </c>
      <c r="EQ1125" t="inlineStr">
        <is>
          <t>63行 19列，源：None 备：</t>
        </is>
      </c>
      <c r="FD1125" t="inlineStr">
        <is>
          <t>64行 5列，源：None 备：</t>
        </is>
      </c>
    </row>
    <row r="1126">
      <c r="B1126" t="inlineStr">
        <is>
          <t>NULL</t>
        </is>
      </c>
      <c r="C1126" t="inlineStr">
        <is>
          <t>NULL</t>
        </is>
      </c>
      <c r="D1126" t="inlineStr">
        <is>
          <t>NULL</t>
        </is>
      </c>
      <c r="E1126" t="inlineStr">
        <is>
          <t>NULL</t>
        </is>
      </c>
      <c r="F1126" t="inlineStr">
        <is>
          <t>NULL</t>
        </is>
      </c>
      <c r="G1126" t="inlineStr">
        <is>
          <t>NULL</t>
        </is>
      </c>
      <c r="H1126" t="inlineStr">
        <is>
          <t>NULL</t>
        </is>
      </c>
      <c r="I1126" t="inlineStr">
        <is>
          <t>NULL</t>
        </is>
      </c>
      <c r="J1126" t="inlineStr">
        <is>
          <t>NULL</t>
        </is>
      </c>
      <c r="K1126" t="inlineStr">
        <is>
          <t xml:space="preserve"> NO!  	 c_date列源备映射错误，源端为sql_variant 0位	期望更改为text	实际备端为sql_variant 0位</t>
        </is>
      </c>
      <c r="EQ1126" t="inlineStr">
        <is>
          <t>64行 0列，源：155 备：212</t>
        </is>
      </c>
      <c r="FD1126" t="inlineStr">
        <is>
          <t>64行 6列，源：None 备：</t>
        </is>
      </c>
    </row>
    <row r="1127">
      <c r="B1127" t="inlineStr">
        <is>
          <t>NULL</t>
        </is>
      </c>
      <c r="C1127" t="inlineStr">
        <is>
          <t>NULL</t>
        </is>
      </c>
      <c r="D1127" t="inlineStr">
        <is>
          <t>NULL</t>
        </is>
      </c>
      <c r="E1127" t="inlineStr">
        <is>
          <t>NULL</t>
        </is>
      </c>
      <c r="F1127" t="inlineStr">
        <is>
          <t>NULL</t>
        </is>
      </c>
      <c r="G1127" t="inlineStr">
        <is>
          <t>NULL</t>
        </is>
      </c>
      <c r="H1127" t="inlineStr">
        <is>
          <t>NULL</t>
        </is>
      </c>
      <c r="I1127" t="inlineStr">
        <is>
          <t>NULL</t>
        </is>
      </c>
      <c r="J1127" t="inlineStr">
        <is>
          <t>NULL</t>
        </is>
      </c>
      <c r="K1127" t="inlineStr">
        <is>
          <t xml:space="preserve"> NO!  	 c_time列源备映射错误，源端为sql_variant 0位	期望更改为text	实际备端为sql_variant 0位</t>
        </is>
      </c>
      <c r="EQ1127" t="inlineStr">
        <is>
          <t>64行 1列，源：nan 备：</t>
        </is>
      </c>
      <c r="FD1127" t="inlineStr">
        <is>
          <t>64行 7列，源：None 备：</t>
        </is>
      </c>
    </row>
    <row r="1128">
      <c r="B1128" t="inlineStr">
        <is>
          <t>NULL</t>
        </is>
      </c>
      <c r="C1128" t="inlineStr">
        <is>
          <t>NULL</t>
        </is>
      </c>
      <c r="D1128" t="inlineStr">
        <is>
          <t>NULL</t>
        </is>
      </c>
      <c r="E1128" t="inlineStr">
        <is>
          <t>NULL</t>
        </is>
      </c>
      <c r="F1128" t="inlineStr">
        <is>
          <t>NULL</t>
        </is>
      </c>
      <c r="G1128" t="inlineStr">
        <is>
          <t>NULL</t>
        </is>
      </c>
      <c r="H1128" t="inlineStr">
        <is>
          <t>NULL</t>
        </is>
      </c>
      <c r="I1128" t="inlineStr">
        <is>
          <t>NULL</t>
        </is>
      </c>
      <c r="J1128" t="inlineStr">
        <is>
          <t>NULL</t>
        </is>
      </c>
      <c r="K1128" t="inlineStr">
        <is>
          <t xml:space="preserve"> NO!  	 c_datetime2列源备映射错误，源端为sql_variant 0位	期望更改为text	实际备端为sql_variant 0位</t>
        </is>
      </c>
      <c r="EQ1128" t="inlineStr">
        <is>
          <t>64行 2列，源：nan 备：</t>
        </is>
      </c>
      <c r="FD1128" t="inlineStr">
        <is>
          <t>64行 8列，源：None 备：</t>
        </is>
      </c>
    </row>
    <row r="1129">
      <c r="B1129" t="inlineStr">
        <is>
          <t>NULL</t>
        </is>
      </c>
      <c r="C1129" t="inlineStr">
        <is>
          <t>NULL</t>
        </is>
      </c>
      <c r="D1129" t="inlineStr">
        <is>
          <t>NULL</t>
        </is>
      </c>
      <c r="E1129" t="inlineStr">
        <is>
          <t>NULL</t>
        </is>
      </c>
      <c r="F1129" t="inlineStr">
        <is>
          <t>NULL</t>
        </is>
      </c>
      <c r="G1129" t="inlineStr">
        <is>
          <t>NULL</t>
        </is>
      </c>
      <c r="H1129" t="inlineStr">
        <is>
          <t>NULL</t>
        </is>
      </c>
      <c r="I1129" t="inlineStr">
        <is>
          <t>NULL</t>
        </is>
      </c>
      <c r="J1129" t="inlineStr">
        <is>
          <t>NULL</t>
        </is>
      </c>
      <c r="K1129" t="inlineStr">
        <is>
          <t xml:space="preserve"> NO!  	 c_datetimeoffset列源备映射错误，源端为sql_variant 0位	期望更改为text	实际备端为sql_variant 0位</t>
        </is>
      </c>
      <c r="EQ1129" t="inlineStr">
        <is>
          <t>64行 3列，源：nan 备：</t>
        </is>
      </c>
      <c r="FD1129" t="inlineStr">
        <is>
          <t>64行 9列，源：None 备：</t>
        </is>
      </c>
    </row>
    <row r="1130">
      <c r="B1130" t="inlineStr">
        <is>
          <t>NULL</t>
        </is>
      </c>
      <c r="C1130" t="inlineStr">
        <is>
          <t>NULL</t>
        </is>
      </c>
      <c r="D1130" t="inlineStr">
        <is>
          <t>NULL</t>
        </is>
      </c>
      <c r="E1130" t="inlineStr">
        <is>
          <t>NULL</t>
        </is>
      </c>
      <c r="F1130" t="inlineStr">
        <is>
          <t>NULL</t>
        </is>
      </c>
      <c r="G1130" t="inlineStr">
        <is>
          <t>NULL</t>
        </is>
      </c>
      <c r="H1130" t="inlineStr">
        <is>
          <t>NULL</t>
        </is>
      </c>
      <c r="I1130" t="inlineStr">
        <is>
          <t>NULL</t>
        </is>
      </c>
      <c r="J1130" t="inlineStr">
        <is>
          <t>NULL</t>
        </is>
      </c>
      <c r="K1130" t="inlineStr">
        <is>
          <t xml:space="preserve"> NO!  	 c_tinyint列源备映射错误，源端为sql_variant 0位	期望更改为text	实际备端为sql_variant 0位</t>
        </is>
      </c>
      <c r="EQ1130" t="inlineStr">
        <is>
          <t>64行 4列，源：nan 备：</t>
        </is>
      </c>
      <c r="FD1130" t="inlineStr">
        <is>
          <t>64行 10列，源：None 备：</t>
        </is>
      </c>
    </row>
    <row r="1131">
      <c r="B1131" t="inlineStr">
        <is>
          <t>NULL</t>
        </is>
      </c>
      <c r="C1131" t="inlineStr">
        <is>
          <t>NULL</t>
        </is>
      </c>
      <c r="D1131" t="inlineStr">
        <is>
          <t>NULL</t>
        </is>
      </c>
      <c r="E1131" t="inlineStr">
        <is>
          <t>NULL</t>
        </is>
      </c>
      <c r="F1131" t="inlineStr">
        <is>
          <t>NULL</t>
        </is>
      </c>
      <c r="G1131" t="inlineStr">
        <is>
          <t>NULL</t>
        </is>
      </c>
      <c r="H1131" t="inlineStr">
        <is>
          <t>NULL</t>
        </is>
      </c>
      <c r="I1131" t="inlineStr">
        <is>
          <t>NULL</t>
        </is>
      </c>
      <c r="J1131" t="inlineStr">
        <is>
          <t>NULL</t>
        </is>
      </c>
      <c r="K1131" t="inlineStr">
        <is>
          <t xml:space="preserve"> NO!  	 c_smallint列源备映射错误，源端为sql_variant 0位	期望更改为text	实际备端为sql_variant 0位</t>
        </is>
      </c>
      <c r="EQ1131" t="inlineStr">
        <is>
          <t>64行 5列，源：None 备：</t>
        </is>
      </c>
      <c r="FD1131" t="inlineStr">
        <is>
          <t>64行 11列，源：None 备：</t>
        </is>
      </c>
    </row>
    <row r="1132">
      <c r="B1132" t="inlineStr">
        <is>
          <t>NULL</t>
        </is>
      </c>
      <c r="C1132" t="inlineStr">
        <is>
          <t>NULL</t>
        </is>
      </c>
      <c r="D1132" t="inlineStr">
        <is>
          <t>NULL</t>
        </is>
      </c>
      <c r="E1132" t="inlineStr">
        <is>
          <t>NULL</t>
        </is>
      </c>
      <c r="F1132" t="inlineStr">
        <is>
          <t>NULL</t>
        </is>
      </c>
      <c r="G1132" t="inlineStr">
        <is>
          <t>NULL</t>
        </is>
      </c>
      <c r="H1132" t="inlineStr">
        <is>
          <t>NULL</t>
        </is>
      </c>
      <c r="I1132" t="inlineStr">
        <is>
          <t>NULL</t>
        </is>
      </c>
      <c r="J1132" t="inlineStr">
        <is>
          <t>NULL</t>
        </is>
      </c>
      <c r="K1132" t="inlineStr">
        <is>
          <t xml:space="preserve"> NO!  	 c_int列源备映射错误，源端为sql_variant 0位	期望更改为text	实际备端为sql_variant 0位</t>
        </is>
      </c>
      <c r="EQ1132" t="inlineStr">
        <is>
          <t>64行 6列，源：None 备：</t>
        </is>
      </c>
      <c r="FD1132" t="inlineStr">
        <is>
          <t>64行 12列，源：None 备：</t>
        </is>
      </c>
    </row>
    <row r="1133">
      <c r="B1133" t="inlineStr">
        <is>
          <t>NULL</t>
        </is>
      </c>
      <c r="C1133" t="inlineStr">
        <is>
          <t>NULL</t>
        </is>
      </c>
      <c r="D1133" t="inlineStr">
        <is>
          <t>NULL</t>
        </is>
      </c>
      <c r="E1133" t="inlineStr">
        <is>
          <t>NULL</t>
        </is>
      </c>
      <c r="F1133" t="inlineStr">
        <is>
          <t>NULL</t>
        </is>
      </c>
      <c r="G1133" t="inlineStr">
        <is>
          <t>NULL</t>
        </is>
      </c>
      <c r="H1133" t="inlineStr">
        <is>
          <t>NULL</t>
        </is>
      </c>
      <c r="I1133" t="inlineStr">
        <is>
          <t>NULL</t>
        </is>
      </c>
      <c r="J1133" t="inlineStr">
        <is>
          <t>NULL</t>
        </is>
      </c>
      <c r="K1133" t="inlineStr">
        <is>
          <t xml:space="preserve"> NO!  	 c_sdt列源备映射错误，源端为sql_variant 0位	期望更改为text	实际备端为sql_variant 0位</t>
        </is>
      </c>
      <c r="EQ1133" t="inlineStr">
        <is>
          <t>64行 7列，源：None 备：</t>
        </is>
      </c>
      <c r="FD1133" t="inlineStr">
        <is>
          <t>64行 13列，源：None 备：</t>
        </is>
      </c>
    </row>
    <row r="1134">
      <c r="B1134" t="inlineStr">
        <is>
          <t>NULL</t>
        </is>
      </c>
      <c r="C1134" t="inlineStr">
        <is>
          <t>NULL</t>
        </is>
      </c>
      <c r="D1134" t="inlineStr">
        <is>
          <t>NULL</t>
        </is>
      </c>
      <c r="E1134" t="inlineStr">
        <is>
          <t>NULL</t>
        </is>
      </c>
      <c r="F1134" t="inlineStr">
        <is>
          <t>NULL</t>
        </is>
      </c>
      <c r="G1134" t="inlineStr">
        <is>
          <t>NULL</t>
        </is>
      </c>
      <c r="H1134" t="inlineStr">
        <is>
          <t>NULL</t>
        </is>
      </c>
      <c r="I1134" t="inlineStr">
        <is>
          <t>NULL</t>
        </is>
      </c>
      <c r="J1134" t="inlineStr">
        <is>
          <t>NULL</t>
        </is>
      </c>
      <c r="K1134" t="inlineStr">
        <is>
          <t xml:space="preserve"> NO!  	 c_real列源备映射错误，源端为sql_variant 0位	期望更改为text	实际备端为sql_variant 0位</t>
        </is>
      </c>
      <c r="EQ1134" t="inlineStr">
        <is>
          <t>64行 8列，源：None 备：</t>
        </is>
      </c>
      <c r="FD1134" t="inlineStr">
        <is>
          <t>64行 14列，源：None 备：</t>
        </is>
      </c>
    </row>
    <row r="1135">
      <c r="B1135" t="inlineStr">
        <is>
          <t>NULL</t>
        </is>
      </c>
      <c r="C1135" t="inlineStr">
        <is>
          <t>NULL</t>
        </is>
      </c>
      <c r="D1135" t="inlineStr">
        <is>
          <t>NULL</t>
        </is>
      </c>
      <c r="E1135" t="inlineStr">
        <is>
          <t>NULL</t>
        </is>
      </c>
      <c r="F1135" t="inlineStr">
        <is>
          <t>NULL</t>
        </is>
      </c>
      <c r="G1135" t="inlineStr">
        <is>
          <t>NULL</t>
        </is>
      </c>
      <c r="H1135" t="inlineStr">
        <is>
          <t>NULL</t>
        </is>
      </c>
      <c r="I1135" t="inlineStr">
        <is>
          <t>NULL</t>
        </is>
      </c>
      <c r="J1135" t="inlineStr">
        <is>
          <t>NULL</t>
        </is>
      </c>
      <c r="K1135" t="inlineStr">
        <is>
          <t xml:space="preserve"> NO!  	 c_money列源备映射错误，源端为sql_variant 0位	期望更改为text	实际备端为sql_variant 0位</t>
        </is>
      </c>
      <c r="EQ1135" t="inlineStr">
        <is>
          <t>64行 9列，源：None 备：</t>
        </is>
      </c>
      <c r="FD1135" t="inlineStr">
        <is>
          <t>64行 15列，源：nan 备：</t>
        </is>
      </c>
    </row>
    <row r="1136">
      <c r="B1136" t="inlineStr">
        <is>
          <t>NULL</t>
        </is>
      </c>
      <c r="C1136" t="inlineStr">
        <is>
          <t>NULL</t>
        </is>
      </c>
      <c r="D1136" t="inlineStr">
        <is>
          <t>NULL</t>
        </is>
      </c>
      <c r="E1136" t="inlineStr">
        <is>
          <t>NULL</t>
        </is>
      </c>
      <c r="F1136" t="inlineStr">
        <is>
          <t>NULL</t>
        </is>
      </c>
      <c r="G1136" t="inlineStr">
        <is>
          <t>NULL</t>
        </is>
      </c>
      <c r="H1136" t="inlineStr">
        <is>
          <t>NULL</t>
        </is>
      </c>
      <c r="I1136" t="inlineStr">
        <is>
          <t>NULL</t>
        </is>
      </c>
      <c r="J1136" t="inlineStr">
        <is>
          <t>NULL</t>
        </is>
      </c>
      <c r="K1136" t="inlineStr">
        <is>
          <t xml:space="preserve"> NO!  	 c_datetime列源备映射错误，源端为sql_variant 0位	期望更改为text	实际备端为sql_variant 0位</t>
        </is>
      </c>
      <c r="EQ1136" t="inlineStr">
        <is>
          <t>64行 10列，源：None 备：</t>
        </is>
      </c>
      <c r="FD1136" t="inlineStr">
        <is>
          <t>64行 16列，源：nan 备：</t>
        </is>
      </c>
    </row>
    <row r="1137">
      <c r="B1137" t="inlineStr">
        <is>
          <t>NULL</t>
        </is>
      </c>
      <c r="C1137" t="inlineStr">
        <is>
          <t>NULL</t>
        </is>
      </c>
      <c r="D1137" t="inlineStr">
        <is>
          <t>NULL</t>
        </is>
      </c>
      <c r="E1137" t="inlineStr">
        <is>
          <t>NULL</t>
        </is>
      </c>
      <c r="F1137" t="inlineStr">
        <is>
          <t>NULL</t>
        </is>
      </c>
      <c r="G1137" t="inlineStr">
        <is>
          <t>NULL</t>
        </is>
      </c>
      <c r="H1137" t="inlineStr">
        <is>
          <t>NULL</t>
        </is>
      </c>
      <c r="I1137" t="inlineStr">
        <is>
          <t>NULL</t>
        </is>
      </c>
      <c r="J1137" t="inlineStr">
        <is>
          <t>NULL</t>
        </is>
      </c>
      <c r="K1137" t="inlineStr">
        <is>
          <t xml:space="preserve"> NO!  	 c_float列源备映射错误，源端为sql_variant 0位	期望更改为text	实际备端为sql_variant 0位</t>
        </is>
      </c>
      <c r="EQ1137" t="inlineStr">
        <is>
          <t>64行 11列，源：None 备：</t>
        </is>
      </c>
      <c r="FD1137" t="inlineStr">
        <is>
          <t>64行 17列，源：None 备：</t>
        </is>
      </c>
    </row>
    <row r="1138">
      <c r="B1138" t="inlineStr">
        <is>
          <t>NULL</t>
        </is>
      </c>
      <c r="C1138" t="inlineStr">
        <is>
          <t>NULL</t>
        </is>
      </c>
      <c r="D1138" t="inlineStr">
        <is>
          <t>NULL</t>
        </is>
      </c>
      <c r="E1138" t="inlineStr">
        <is>
          <t>NULL</t>
        </is>
      </c>
      <c r="F1138" t="inlineStr">
        <is>
          <t>NULL</t>
        </is>
      </c>
      <c r="G1138" t="inlineStr">
        <is>
          <t>NULL</t>
        </is>
      </c>
      <c r="H1138" t="inlineStr">
        <is>
          <t>NULL</t>
        </is>
      </c>
      <c r="I1138" t="inlineStr">
        <is>
          <t>NULL</t>
        </is>
      </c>
      <c r="J1138" t="inlineStr">
        <is>
          <t>NULL</t>
        </is>
      </c>
      <c r="K1138" t="inlineStr">
        <is>
          <t xml:space="preserve"> NO!  	 c_bit列源备映射错误，源端为sql_variant 0位	期望更改为text	实际备端为sql_variant 0位</t>
        </is>
      </c>
      <c r="EQ1138" t="inlineStr">
        <is>
          <t>64行 12列，源：None 备：</t>
        </is>
      </c>
      <c r="FD1138" t="inlineStr">
        <is>
          <t>64行 18列，源：None 备：</t>
        </is>
      </c>
    </row>
    <row r="1139">
      <c r="B1139" t="inlineStr">
        <is>
          <t>NULL</t>
        </is>
      </c>
      <c r="C1139" t="inlineStr">
        <is>
          <t>NULL</t>
        </is>
      </c>
      <c r="D1139" t="inlineStr">
        <is>
          <t>NULL</t>
        </is>
      </c>
      <c r="E1139" t="inlineStr">
        <is>
          <t>NULL</t>
        </is>
      </c>
      <c r="F1139" t="inlineStr">
        <is>
          <t>NULL</t>
        </is>
      </c>
      <c r="G1139" t="inlineStr">
        <is>
          <t>NULL</t>
        </is>
      </c>
      <c r="H1139" t="inlineStr">
        <is>
          <t>NULL</t>
        </is>
      </c>
      <c r="I1139" t="inlineStr">
        <is>
          <t>NULL</t>
        </is>
      </c>
      <c r="J1139" t="inlineStr">
        <is>
          <t>NULL</t>
        </is>
      </c>
      <c r="K1139" t="inlineStr">
        <is>
          <t xml:space="preserve"> NO!  	 c_decimal列源备映射错误，源端为sql_variant 0位	期望更改为text	实际备端为sql_variant 0位</t>
        </is>
      </c>
      <c r="EQ1139" t="inlineStr">
        <is>
          <t>64行 13列，源：None 备：</t>
        </is>
      </c>
      <c r="FD1139" t="inlineStr">
        <is>
          <t>64行 19列，源：None 备：</t>
        </is>
      </c>
    </row>
    <row r="1140">
      <c r="B1140" t="inlineStr">
        <is>
          <t>NULL</t>
        </is>
      </c>
      <c r="C1140" t="inlineStr">
        <is>
          <t>NULL</t>
        </is>
      </c>
      <c r="D1140" t="inlineStr">
        <is>
          <t>NULL</t>
        </is>
      </c>
      <c r="E1140" t="inlineStr">
        <is>
          <t>NULL</t>
        </is>
      </c>
      <c r="F1140" t="inlineStr">
        <is>
          <t>NULL</t>
        </is>
      </c>
      <c r="G1140" t="inlineStr">
        <is>
          <t>NULL</t>
        </is>
      </c>
      <c r="H1140" t="inlineStr">
        <is>
          <t>NULL</t>
        </is>
      </c>
      <c r="I1140" t="inlineStr">
        <is>
          <t>NULL</t>
        </is>
      </c>
      <c r="J1140" t="inlineStr">
        <is>
          <t>NULL</t>
        </is>
      </c>
      <c r="K1140" t="inlineStr">
        <is>
          <t xml:space="preserve"> NO!  	 c_uniqueidentifier列源备映射错误，源端为sql_variant 0位	期望更改为text	实际备端为sql_variant 0位</t>
        </is>
      </c>
      <c r="EQ1140" t="inlineStr">
        <is>
          <t>64行 14列，源：None 备：</t>
        </is>
      </c>
      <c r="FD1140" t="inlineStr">
        <is>
          <t>65行 0列，源：206 备：53</t>
        </is>
      </c>
    </row>
    <row r="1141">
      <c r="B1141" t="inlineStr">
        <is>
          <t>NULL</t>
        </is>
      </c>
      <c r="C1141" t="inlineStr">
        <is>
          <t>NULL</t>
        </is>
      </c>
      <c r="D1141" t="inlineStr">
        <is>
          <t>NULL</t>
        </is>
      </c>
      <c r="E1141" t="inlineStr">
        <is>
          <t>NULL</t>
        </is>
      </c>
      <c r="F1141" t="inlineStr">
        <is>
          <t>NULL</t>
        </is>
      </c>
      <c r="G1141" t="inlineStr">
        <is>
          <t>NULL</t>
        </is>
      </c>
      <c r="H1141" t="inlineStr">
        <is>
          <t>NULL</t>
        </is>
      </c>
      <c r="I1141" t="inlineStr">
        <is>
          <t>NULL</t>
        </is>
      </c>
      <c r="J1141" t="inlineStr">
        <is>
          <t>NULL</t>
        </is>
      </c>
      <c r="K1141" t="inlineStr">
        <is>
          <t xml:space="preserve"> NO!  	 c_smallmoney列源备映射错误，源端为sql_variant 0位	期望更改为text	实际备端为sql_variant 0位</t>
        </is>
      </c>
      <c r="EQ1141" t="inlineStr">
        <is>
          <t>64行 15列，源：nan 备：</t>
        </is>
      </c>
      <c r="FD1141" t="inlineStr">
        <is>
          <t>65行 1列，源：nan 备：</t>
        </is>
      </c>
    </row>
    <row r="1142">
      <c r="B1142" t="inlineStr">
        <is>
          <t>NULL</t>
        </is>
      </c>
      <c r="C1142" t="inlineStr">
        <is>
          <t>NULL</t>
        </is>
      </c>
      <c r="D1142" t="inlineStr">
        <is>
          <t>NULL</t>
        </is>
      </c>
      <c r="E1142" t="inlineStr">
        <is>
          <t>NULL</t>
        </is>
      </c>
      <c r="F1142" t="inlineStr">
        <is>
          <t>NULL</t>
        </is>
      </c>
      <c r="G1142" t="inlineStr">
        <is>
          <t>NULL</t>
        </is>
      </c>
      <c r="H1142" t="inlineStr">
        <is>
          <t>NULL</t>
        </is>
      </c>
      <c r="I1142" t="inlineStr">
        <is>
          <t>NULL</t>
        </is>
      </c>
      <c r="J1142" t="inlineStr">
        <is>
          <t>NULL</t>
        </is>
      </c>
      <c r="K1142" t="inlineStr">
        <is>
          <t xml:space="preserve"> NO!  	 c_bigint列源备映射错误，源端为sql_variant 0位	期望更改为text	实际备端为sql_variant 0位</t>
        </is>
      </c>
      <c r="EQ1142" t="inlineStr">
        <is>
          <t>64行 16列，源：nan 备：</t>
        </is>
      </c>
      <c r="FD1142" t="inlineStr">
        <is>
          <t>65行 2列，源：nan 备：</t>
        </is>
      </c>
    </row>
    <row r="1143">
      <c r="B1143" t="inlineStr">
        <is>
          <t>NULL</t>
        </is>
      </c>
      <c r="C1143" t="inlineStr">
        <is>
          <t>NULL</t>
        </is>
      </c>
      <c r="D1143" t="inlineStr">
        <is>
          <t>NULL</t>
        </is>
      </c>
      <c r="E1143" t="inlineStr">
        <is>
          <t>NULL</t>
        </is>
      </c>
      <c r="F1143" t="inlineStr">
        <is>
          <t>NULL</t>
        </is>
      </c>
      <c r="G1143" t="inlineStr">
        <is>
          <t>NULL</t>
        </is>
      </c>
      <c r="H1143" t="inlineStr">
        <is>
          <t>NULL</t>
        </is>
      </c>
      <c r="I1143" t="inlineStr">
        <is>
          <t>NULL</t>
        </is>
      </c>
      <c r="J1143" t="inlineStr">
        <is>
          <t>NULL</t>
        </is>
      </c>
      <c r="K1143" t="inlineStr">
        <is>
          <t xml:space="preserve"> NO!  	 c_varbinary_20列源备映射错误，源端为sql_variant 0位	期望更改为text	实际备端为sql_variant 0位</t>
        </is>
      </c>
      <c r="EQ1143" t="inlineStr">
        <is>
          <t>64行 17列，源：None 备：</t>
        </is>
      </c>
      <c r="FD1143" t="inlineStr">
        <is>
          <t>65行 3列，源：nan 备：</t>
        </is>
      </c>
    </row>
    <row r="1144">
      <c r="B1144" t="inlineStr">
        <is>
          <t>NULL</t>
        </is>
      </c>
      <c r="C1144" t="inlineStr">
        <is>
          <t>NULL</t>
        </is>
      </c>
      <c r="D1144" t="inlineStr">
        <is>
          <t>NULL</t>
        </is>
      </c>
      <c r="E1144" t="inlineStr">
        <is>
          <t>NULL</t>
        </is>
      </c>
      <c r="F1144" t="inlineStr">
        <is>
          <t>NULL</t>
        </is>
      </c>
      <c r="G1144" t="inlineStr">
        <is>
          <t>NULL</t>
        </is>
      </c>
      <c r="H1144" t="inlineStr">
        <is>
          <t>NULL</t>
        </is>
      </c>
      <c r="I1144" t="inlineStr">
        <is>
          <t>NULL</t>
        </is>
      </c>
      <c r="J1144" t="inlineStr">
        <is>
          <t>NULL</t>
        </is>
      </c>
      <c r="K1144" t="inlineStr">
        <is>
          <t xml:space="preserve"> NO!  	 c_varchar_20列源备映射错误，源端为sql_variant 0位	期望更改为text	实际备端为sql_variant 0位</t>
        </is>
      </c>
      <c r="EQ1144" t="inlineStr">
        <is>
          <t>64行 18列，源：None 备：</t>
        </is>
      </c>
      <c r="FD1144" t="inlineStr">
        <is>
          <t>65行 4列，源：nan 备：</t>
        </is>
      </c>
    </row>
    <row r="1145">
      <c r="B1145" t="inlineStr">
        <is>
          <t>NULL</t>
        </is>
      </c>
      <c r="C1145" t="inlineStr">
        <is>
          <t>NULL</t>
        </is>
      </c>
      <c r="D1145" t="inlineStr">
        <is>
          <t>NULL</t>
        </is>
      </c>
      <c r="E1145" t="inlineStr">
        <is>
          <t>NULL</t>
        </is>
      </c>
      <c r="F1145" t="inlineStr">
        <is>
          <t>NULL</t>
        </is>
      </c>
      <c r="G1145" t="inlineStr">
        <is>
          <t>NULL</t>
        </is>
      </c>
      <c r="H1145" t="inlineStr">
        <is>
          <t>NULL</t>
        </is>
      </c>
      <c r="I1145" t="inlineStr">
        <is>
          <t>NULL</t>
        </is>
      </c>
      <c r="J1145" t="inlineStr">
        <is>
          <t>NULL</t>
        </is>
      </c>
      <c r="K1145" t="inlineStr">
        <is>
          <t xml:space="preserve"> NO!  	 c_binary_20列源备映射错误，源端为sql_variant 0位	期望更改为text	实际备端为sql_variant 0位</t>
        </is>
      </c>
      <c r="EQ1145" t="inlineStr">
        <is>
          <t>64行 19列，源：None 备：</t>
        </is>
      </c>
      <c r="FD1145" t="inlineStr">
        <is>
          <t>65行 5列，源：None 备：</t>
        </is>
      </c>
    </row>
    <row r="1146">
      <c r="B1146" t="inlineStr">
        <is>
          <t>NULL</t>
        </is>
      </c>
      <c r="C1146" t="inlineStr">
        <is>
          <t>NULL</t>
        </is>
      </c>
      <c r="D1146" t="inlineStr">
        <is>
          <t>NULL</t>
        </is>
      </c>
      <c r="E1146" t="inlineStr">
        <is>
          <t>NULL</t>
        </is>
      </c>
      <c r="F1146" t="inlineStr">
        <is>
          <t>NULL</t>
        </is>
      </c>
      <c r="G1146" t="inlineStr">
        <is>
          <t>NULL</t>
        </is>
      </c>
      <c r="H1146" t="inlineStr">
        <is>
          <t>NULL</t>
        </is>
      </c>
      <c r="I1146" t="inlineStr">
        <is>
          <t>NULL</t>
        </is>
      </c>
      <c r="J1146" t="inlineStr">
        <is>
          <t>NULL</t>
        </is>
      </c>
      <c r="K1146" t="inlineStr">
        <is>
          <t xml:space="preserve"> NO!  	 c_char_20列源备映射错误，源端为sql_variant 0位	期望更改为text	实际备端为sql_variant 0位</t>
        </is>
      </c>
      <c r="EQ1146" t="inlineStr">
        <is>
          <t>65行 0列，源：156 备：213</t>
        </is>
      </c>
      <c r="FD1146" t="inlineStr">
        <is>
          <t>65行 6列，源：None 备：</t>
        </is>
      </c>
    </row>
    <row r="1147">
      <c r="B1147" t="inlineStr">
        <is>
          <t>NULL</t>
        </is>
      </c>
      <c r="C1147" t="inlineStr">
        <is>
          <t>NULL</t>
        </is>
      </c>
      <c r="D1147" t="inlineStr">
        <is>
          <t>NULL</t>
        </is>
      </c>
      <c r="E1147" t="inlineStr">
        <is>
          <t>NULL</t>
        </is>
      </c>
      <c r="F1147" t="inlineStr">
        <is>
          <t>NULL</t>
        </is>
      </c>
      <c r="G1147" t="inlineStr">
        <is>
          <t>NULL</t>
        </is>
      </c>
      <c r="H1147" t="inlineStr">
        <is>
          <t>NULL</t>
        </is>
      </c>
      <c r="I1147" t="inlineStr">
        <is>
          <t>NULL</t>
        </is>
      </c>
      <c r="J1147" t="inlineStr">
        <is>
          <t>NULL</t>
        </is>
      </c>
      <c r="K1147" t="inlineStr">
        <is>
          <t xml:space="preserve"> NO!  	 c_nvarchar_20列源备映射错误，源端为sql_variant 0位	期望更改为text	实际备端为sql_variant 0位</t>
        </is>
      </c>
      <c r="EQ1147" t="inlineStr">
        <is>
          <t>65行 1列，源：nan 备：</t>
        </is>
      </c>
      <c r="FD1147" t="inlineStr">
        <is>
          <t>65行 7列，源：None 备：</t>
        </is>
      </c>
    </row>
    <row r="1148">
      <c r="B1148" t="inlineStr">
        <is>
          <t>NULL</t>
        </is>
      </c>
      <c r="C1148" t="inlineStr">
        <is>
          <t>NULL</t>
        </is>
      </c>
      <c r="D1148" t="inlineStr">
        <is>
          <t>NULL</t>
        </is>
      </c>
      <c r="E1148" t="inlineStr">
        <is>
          <t>NULL</t>
        </is>
      </c>
      <c r="F1148" t="inlineStr">
        <is>
          <t>NULL</t>
        </is>
      </c>
      <c r="G1148" t="inlineStr">
        <is>
          <t>NULL</t>
        </is>
      </c>
      <c r="H1148" t="inlineStr">
        <is>
          <t>NULL</t>
        </is>
      </c>
      <c r="I1148" t="inlineStr">
        <is>
          <t>NULL</t>
        </is>
      </c>
      <c r="J1148" t="inlineStr">
        <is>
          <t>NULL</t>
        </is>
      </c>
      <c r="K1148" t="inlineStr">
        <is>
          <t xml:space="preserve"> NO!  	 c_nchar_20列源备映射错误，源端为sql_variant 0位	期望更改为text	实际备端为sql_variant 0位</t>
        </is>
      </c>
      <c r="EQ1148" t="inlineStr">
        <is>
          <t>65行 2列，源：nan 备：</t>
        </is>
      </c>
      <c r="FD1148" t="inlineStr">
        <is>
          <t>65行 8列，源：None 备：</t>
        </is>
      </c>
    </row>
    <row r="1149">
      <c r="B1149" t="inlineStr">
        <is>
          <t>NULL</t>
        </is>
      </c>
      <c r="C1149" t="inlineStr">
        <is>
          <t>NULL</t>
        </is>
      </c>
      <c r="D1149" t="inlineStr">
        <is>
          <t>NULL</t>
        </is>
      </c>
      <c r="E1149" t="inlineStr">
        <is>
          <t>NULL</t>
        </is>
      </c>
      <c r="F1149" t="inlineStr">
        <is>
          <t>NULL</t>
        </is>
      </c>
      <c r="G1149" t="inlineStr">
        <is>
          <t>NULL</t>
        </is>
      </c>
      <c r="H1149" t="inlineStr">
        <is>
          <t>NULL</t>
        </is>
      </c>
      <c r="I1149" t="inlineStr">
        <is>
          <t>NULL</t>
        </is>
      </c>
      <c r="J1149" t="inlineStr">
        <is>
          <t>NULL</t>
        </is>
      </c>
      <c r="K1149" t="inlineStr">
        <is>
          <t xml:space="preserve"> NO!  	 c_timestamp列源备映射错误，源端为timestamp None位	期望更改为text	实际备端为timestamp None位</t>
        </is>
      </c>
      <c r="EQ1149" t="inlineStr">
        <is>
          <t>65行 3列，源：nan 备：</t>
        </is>
      </c>
      <c r="FD1149" t="inlineStr">
        <is>
          <t>65行 9列，源：None 备：</t>
        </is>
      </c>
    </row>
    <row r="1150">
      <c r="A1150" t="inlineStr">
        <is>
          <t>info_int_dml_batch1_pk_irp1</t>
        </is>
      </c>
      <c r="K1150" t="inlineStr">
        <is>
          <t>[0;34m info_int_dml_batch1_pk_irp1 [0m源备字段数相同，源端字段：20 	备端字段20</t>
        </is>
      </c>
      <c r="W1150" s="16">
        <f>HYPERLINK("#2026041723hbase1!EF2","NO 源备存在差异，共313个")</f>
        <v/>
      </c>
      <c r="X1150">
        <f>A1150</f>
        <v/>
      </c>
      <c r="EQ1150" t="inlineStr">
        <is>
          <t>65行 4列，源：nan 备：</t>
        </is>
      </c>
      <c r="FD1150" t="inlineStr">
        <is>
          <t>65行 10列，源：None 备：</t>
        </is>
      </c>
    </row>
    <row r="1151">
      <c r="B1151" t="inlineStr">
        <is>
          <t>YES</t>
        </is>
      </c>
      <c r="C1151" t="inlineStr">
        <is>
          <t>NULL</t>
        </is>
      </c>
      <c r="D1151" t="inlineStr">
        <is>
          <t>NULL</t>
        </is>
      </c>
      <c r="E1151" t="inlineStr">
        <is>
          <t>NULL</t>
        </is>
      </c>
      <c r="F1151" t="inlineStr">
        <is>
          <t>NULL</t>
        </is>
      </c>
      <c r="G1151" t="inlineStr">
        <is>
          <t>NULL</t>
        </is>
      </c>
      <c r="H1151" t="inlineStr">
        <is>
          <t>NULL</t>
        </is>
      </c>
      <c r="I1151" t="inlineStr">
        <is>
          <t>YES!PK__info_int__3213E83F272FD834</t>
        </is>
      </c>
      <c r="J1151" t="inlineStr">
        <is>
          <t>YES! 主键相关索引</t>
        </is>
      </c>
      <c r="K1151" t="inlineStr">
        <is>
          <t xml:space="preserve"> NO!  	 id列源备映射错误，源端为int None位	期望更改为text	实际备端为int None位</t>
        </is>
      </c>
      <c r="EQ1151" t="inlineStr">
        <is>
          <t>65行 5列，源：None 备：</t>
        </is>
      </c>
      <c r="FD1151" t="inlineStr">
        <is>
          <t>65行 11列，源：None 备：</t>
        </is>
      </c>
    </row>
    <row r="1152">
      <c r="B1152" t="inlineStr">
        <is>
          <t>NULL</t>
        </is>
      </c>
      <c r="C1152" t="inlineStr">
        <is>
          <t>NULL</t>
        </is>
      </c>
      <c r="D1152" t="inlineStr">
        <is>
          <t>NULL</t>
        </is>
      </c>
      <c r="E1152" t="inlineStr">
        <is>
          <t>NULL</t>
        </is>
      </c>
      <c r="F1152" t="inlineStr">
        <is>
          <t>NULL</t>
        </is>
      </c>
      <c r="G1152" t="inlineStr">
        <is>
          <t>NULL</t>
        </is>
      </c>
      <c r="H1152" t="inlineStr">
        <is>
          <t>NULL</t>
        </is>
      </c>
      <c r="I1152" t="inlineStr">
        <is>
          <t>NULL</t>
        </is>
      </c>
      <c r="J1152" t="inlineStr">
        <is>
          <t>NULL</t>
        </is>
      </c>
      <c r="K1152" t="inlineStr">
        <is>
          <t xml:space="preserve"> NO!  	 c_tinyint列源备映射错误，源端为tinyint None位	期望更改为text	实际备端为tinyint None位</t>
        </is>
      </c>
      <c r="EQ1152" t="inlineStr">
        <is>
          <t>65行 6列，源：None 备：</t>
        </is>
      </c>
      <c r="FD1152" t="inlineStr">
        <is>
          <t>65行 12列，源：None 备：</t>
        </is>
      </c>
    </row>
    <row r="1153">
      <c r="B1153" t="inlineStr">
        <is>
          <t>NULL</t>
        </is>
      </c>
      <c r="C1153" t="inlineStr">
        <is>
          <t>NULL</t>
        </is>
      </c>
      <c r="D1153" t="inlineStr">
        <is>
          <t>NULL</t>
        </is>
      </c>
      <c r="E1153" t="inlineStr">
        <is>
          <t>NULL</t>
        </is>
      </c>
      <c r="F1153" t="inlineStr">
        <is>
          <t>NULL</t>
        </is>
      </c>
      <c r="G1153" t="inlineStr">
        <is>
          <t>NULL</t>
        </is>
      </c>
      <c r="H1153" t="inlineStr">
        <is>
          <t>NULL</t>
        </is>
      </c>
      <c r="I1153" t="inlineStr">
        <is>
          <t>NULL</t>
        </is>
      </c>
      <c r="J1153" t="inlineStr">
        <is>
          <t>NULL</t>
        </is>
      </c>
      <c r="K1153" t="inlineStr">
        <is>
          <t xml:space="preserve"> NO!  	 c_smallint列源备映射错误，源端为smallint None位	期望更改为text	实际备端为smallint None位</t>
        </is>
      </c>
      <c r="EQ1153" t="inlineStr">
        <is>
          <t>65行 7列，源：None 备：</t>
        </is>
      </c>
      <c r="FD1153" t="inlineStr">
        <is>
          <t>65行 13列，源：None 备：</t>
        </is>
      </c>
    </row>
    <row r="1154">
      <c r="B1154" t="inlineStr">
        <is>
          <t>NULL</t>
        </is>
      </c>
      <c r="C1154" t="inlineStr">
        <is>
          <t>NULL</t>
        </is>
      </c>
      <c r="D1154" t="inlineStr">
        <is>
          <t>NULL</t>
        </is>
      </c>
      <c r="E1154" t="inlineStr">
        <is>
          <t>NULL</t>
        </is>
      </c>
      <c r="F1154" t="inlineStr">
        <is>
          <t>NULL</t>
        </is>
      </c>
      <c r="G1154" t="inlineStr">
        <is>
          <t>NULL</t>
        </is>
      </c>
      <c r="H1154" t="inlineStr">
        <is>
          <t>NULL</t>
        </is>
      </c>
      <c r="I1154" t="inlineStr">
        <is>
          <t>NULL</t>
        </is>
      </c>
      <c r="J1154" t="inlineStr">
        <is>
          <t>NULL</t>
        </is>
      </c>
      <c r="K1154" t="inlineStr">
        <is>
          <t xml:space="preserve"> NO!  	 c_int列源备映射错误，源端为int None位	期望更改为text	实际备端为int None位</t>
        </is>
      </c>
      <c r="EQ1154" t="inlineStr">
        <is>
          <t>65行 8列，源：None 备：</t>
        </is>
      </c>
      <c r="FD1154" t="inlineStr">
        <is>
          <t>65行 14列，源：None 备：</t>
        </is>
      </c>
    </row>
    <row r="1155">
      <c r="B1155" t="inlineStr">
        <is>
          <t>NULL</t>
        </is>
      </c>
      <c r="C1155" t="inlineStr">
        <is>
          <t>NULL</t>
        </is>
      </c>
      <c r="D1155" t="inlineStr">
        <is>
          <t>NULL</t>
        </is>
      </c>
      <c r="E1155" t="inlineStr">
        <is>
          <t>NULL</t>
        </is>
      </c>
      <c r="F1155" t="inlineStr">
        <is>
          <t>NULL</t>
        </is>
      </c>
      <c r="G1155" t="inlineStr">
        <is>
          <t>NULL</t>
        </is>
      </c>
      <c r="H1155" t="inlineStr">
        <is>
          <t>NULL</t>
        </is>
      </c>
      <c r="I1155" t="inlineStr">
        <is>
          <t>NULL</t>
        </is>
      </c>
      <c r="J1155" t="inlineStr">
        <is>
          <t>NULL</t>
        </is>
      </c>
      <c r="K1155" t="inlineStr">
        <is>
          <t xml:space="preserve"> NO!  	 c_bigint列源备映射错误，源端为bigint None位	期望更改为text	实际备端为bigint None位</t>
        </is>
      </c>
      <c r="EQ1155" t="inlineStr">
        <is>
          <t>65行 9列，源：None 备：</t>
        </is>
      </c>
      <c r="FD1155" t="inlineStr">
        <is>
          <t>65行 15列，源：nan 备：</t>
        </is>
      </c>
    </row>
    <row r="1156">
      <c r="B1156" t="inlineStr">
        <is>
          <t>NULL</t>
        </is>
      </c>
      <c r="C1156" t="inlineStr">
        <is>
          <t>NULL</t>
        </is>
      </c>
      <c r="D1156" t="inlineStr">
        <is>
          <t>NULL</t>
        </is>
      </c>
      <c r="E1156" t="inlineStr">
        <is>
          <t>NULL</t>
        </is>
      </c>
      <c r="F1156" t="inlineStr">
        <is>
          <t>NULL</t>
        </is>
      </c>
      <c r="G1156" t="inlineStr">
        <is>
          <t>NULL</t>
        </is>
      </c>
      <c r="H1156" t="inlineStr">
        <is>
          <t>NULL</t>
        </is>
      </c>
      <c r="I1156" t="inlineStr">
        <is>
          <t>NULL</t>
        </is>
      </c>
      <c r="J1156" t="inlineStr">
        <is>
          <t>NULL</t>
        </is>
      </c>
      <c r="K1156" t="inlineStr">
        <is>
          <t xml:space="preserve"> NO!  	 c_decimal列源备映射错误，源端为decimal None位	期望更改为text	实际备端为decimal None位</t>
        </is>
      </c>
      <c r="EQ1156" t="inlineStr">
        <is>
          <t>65行 10列，源：None 备：</t>
        </is>
      </c>
      <c r="FD1156" t="inlineStr">
        <is>
          <t>65行 16列，源：nan 备：</t>
        </is>
      </c>
    </row>
    <row r="1157">
      <c r="B1157" t="inlineStr">
        <is>
          <t>NULL</t>
        </is>
      </c>
      <c r="C1157" t="inlineStr">
        <is>
          <t>NULL</t>
        </is>
      </c>
      <c r="D1157" t="inlineStr">
        <is>
          <t>NULL</t>
        </is>
      </c>
      <c r="E1157" t="inlineStr">
        <is>
          <t>NULL</t>
        </is>
      </c>
      <c r="F1157" t="inlineStr">
        <is>
          <t>NULL</t>
        </is>
      </c>
      <c r="G1157" t="inlineStr">
        <is>
          <t>NULL</t>
        </is>
      </c>
      <c r="H1157" t="inlineStr">
        <is>
          <t>NULL</t>
        </is>
      </c>
      <c r="I1157" t="inlineStr">
        <is>
          <t>NULL</t>
        </is>
      </c>
      <c r="J1157" t="inlineStr">
        <is>
          <t>NULL</t>
        </is>
      </c>
      <c r="K1157" t="inlineStr">
        <is>
          <t xml:space="preserve"> NO!  	 c_decimal38列源备映射错误，源端为decimal None位	期望更改为text	实际备端为decimal None位</t>
        </is>
      </c>
      <c r="EQ1157" t="inlineStr">
        <is>
          <t>65行 11列，源：None 备：</t>
        </is>
      </c>
      <c r="FD1157" t="inlineStr">
        <is>
          <t>65行 17列，源：None 备：</t>
        </is>
      </c>
    </row>
    <row r="1158">
      <c r="B1158" t="inlineStr">
        <is>
          <t>NULL</t>
        </is>
      </c>
      <c r="C1158" t="inlineStr">
        <is>
          <t>NULL</t>
        </is>
      </c>
      <c r="D1158" t="inlineStr">
        <is>
          <t>NULL</t>
        </is>
      </c>
      <c r="E1158" t="inlineStr">
        <is>
          <t>NULL</t>
        </is>
      </c>
      <c r="F1158" t="inlineStr">
        <is>
          <t>NULL</t>
        </is>
      </c>
      <c r="G1158" t="inlineStr">
        <is>
          <t>NULL</t>
        </is>
      </c>
      <c r="H1158" t="inlineStr">
        <is>
          <t>NULL</t>
        </is>
      </c>
      <c r="I1158" t="inlineStr">
        <is>
          <t>NULL</t>
        </is>
      </c>
      <c r="J1158" t="inlineStr">
        <is>
          <t>NULL</t>
        </is>
      </c>
      <c r="K1158" t="inlineStr">
        <is>
          <t xml:space="preserve"> NO!  	 c_decimal38_38列源备映射错误，源端为decimal None位	期望更改为text	实际备端为decimal None位</t>
        </is>
      </c>
      <c r="EQ1158" t="inlineStr">
        <is>
          <t>65行 12列，源：None 备：</t>
        </is>
      </c>
      <c r="FD1158" t="inlineStr">
        <is>
          <t>65行 18列，源：None 备：</t>
        </is>
      </c>
    </row>
    <row r="1159">
      <c r="B1159" t="inlineStr">
        <is>
          <t>NULL</t>
        </is>
      </c>
      <c r="C1159" t="inlineStr">
        <is>
          <t>NULL</t>
        </is>
      </c>
      <c r="D1159" t="inlineStr">
        <is>
          <t>NULL</t>
        </is>
      </c>
      <c r="E1159" t="inlineStr">
        <is>
          <t>NULL</t>
        </is>
      </c>
      <c r="F1159" t="inlineStr">
        <is>
          <t>NULL</t>
        </is>
      </c>
      <c r="G1159" t="inlineStr">
        <is>
          <t>NULL</t>
        </is>
      </c>
      <c r="H1159" t="inlineStr">
        <is>
          <t>NULL</t>
        </is>
      </c>
      <c r="I1159" t="inlineStr">
        <is>
          <t>NULL</t>
        </is>
      </c>
      <c r="J1159" t="inlineStr">
        <is>
          <t>NULL</t>
        </is>
      </c>
      <c r="K1159" t="inlineStr">
        <is>
          <t xml:space="preserve"> NO!  	 c_decimal38_10列源备映射错误，源端为decimal None位	期望更改为text	实际备端为decimal None位</t>
        </is>
      </c>
      <c r="EQ1159" t="inlineStr">
        <is>
          <t>65行 13列，源：None 备：</t>
        </is>
      </c>
      <c r="FD1159" t="inlineStr">
        <is>
          <t>65行 19列，源：None 备：</t>
        </is>
      </c>
    </row>
    <row r="1160">
      <c r="B1160" t="inlineStr">
        <is>
          <t>NULL</t>
        </is>
      </c>
      <c r="C1160" t="inlineStr">
        <is>
          <t>NULL</t>
        </is>
      </c>
      <c r="D1160" t="inlineStr">
        <is>
          <t>NULL</t>
        </is>
      </c>
      <c r="E1160" t="inlineStr">
        <is>
          <t>NULL</t>
        </is>
      </c>
      <c r="F1160" t="inlineStr">
        <is>
          <t>NULL</t>
        </is>
      </c>
      <c r="G1160" t="inlineStr">
        <is>
          <t>NULL</t>
        </is>
      </c>
      <c r="H1160" t="inlineStr">
        <is>
          <t>NULL</t>
        </is>
      </c>
      <c r="I1160" t="inlineStr">
        <is>
          <t>NULL</t>
        </is>
      </c>
      <c r="J1160" t="inlineStr">
        <is>
          <t>NULL</t>
        </is>
      </c>
      <c r="K1160" t="inlineStr">
        <is>
          <t xml:space="preserve"> NO!  	 c_decimal19_4列源备映射错误，源端为decimal None位	期望更改为text	实际备端为decimal None位</t>
        </is>
      </c>
      <c r="EQ1160" t="inlineStr">
        <is>
          <t>65行 14列，源：None 备：</t>
        </is>
      </c>
      <c r="FD1160" t="inlineStr">
        <is>
          <t>66行 0列，源：207 备：54</t>
        </is>
      </c>
    </row>
    <row r="1161">
      <c r="B1161" t="inlineStr">
        <is>
          <t>NULL</t>
        </is>
      </c>
      <c r="C1161" t="inlineStr">
        <is>
          <t>NULL</t>
        </is>
      </c>
      <c r="D1161" t="inlineStr">
        <is>
          <t>NULL</t>
        </is>
      </c>
      <c r="E1161" t="inlineStr">
        <is>
          <t>NULL</t>
        </is>
      </c>
      <c r="F1161" t="inlineStr">
        <is>
          <t>NULL</t>
        </is>
      </c>
      <c r="G1161" t="inlineStr">
        <is>
          <t>NULL</t>
        </is>
      </c>
      <c r="H1161" t="inlineStr">
        <is>
          <t>NULL</t>
        </is>
      </c>
      <c r="I1161" t="inlineStr">
        <is>
          <t>NULL</t>
        </is>
      </c>
      <c r="J1161" t="inlineStr">
        <is>
          <t>NULL</t>
        </is>
      </c>
      <c r="K1161" t="inlineStr">
        <is>
          <t xml:space="preserve"> NO!  	 c_numeric列源备映射错误，源端为numeric None位	期望更改为text	实际备端为numeric None位</t>
        </is>
      </c>
      <c r="EQ1161" t="inlineStr">
        <is>
          <t>65行 15列，源：nan 备：</t>
        </is>
      </c>
      <c r="FD1161" t="inlineStr">
        <is>
          <t>66行 1列，源：nan 备：123</t>
        </is>
      </c>
    </row>
    <row r="1162">
      <c r="B1162" t="inlineStr">
        <is>
          <t>NULL</t>
        </is>
      </c>
      <c r="C1162" t="inlineStr">
        <is>
          <t>NULL</t>
        </is>
      </c>
      <c r="D1162" t="inlineStr">
        <is>
          <t>NULL</t>
        </is>
      </c>
      <c r="E1162" t="inlineStr">
        <is>
          <t>NULL</t>
        </is>
      </c>
      <c r="F1162" t="inlineStr">
        <is>
          <t>NULL</t>
        </is>
      </c>
      <c r="G1162" t="inlineStr">
        <is>
          <t>NULL</t>
        </is>
      </c>
      <c r="H1162" t="inlineStr">
        <is>
          <t>NULL</t>
        </is>
      </c>
      <c r="I1162" t="inlineStr">
        <is>
          <t>NULL</t>
        </is>
      </c>
      <c r="J1162" t="inlineStr">
        <is>
          <t>NULL</t>
        </is>
      </c>
      <c r="K1162" t="inlineStr">
        <is>
          <t xml:space="preserve"> NO!  	 c_numeric38列源备映射错误，源端为numeric None位	期望更改为text	实际备端为numeric None位</t>
        </is>
      </c>
      <c r="EQ1162" t="inlineStr">
        <is>
          <t>65行 16列，源：nan 备：</t>
        </is>
      </c>
      <c r="FD1162" t="inlineStr">
        <is>
          <t>66行 2列，源：nan 备：12345</t>
        </is>
      </c>
    </row>
    <row r="1163">
      <c r="B1163" t="inlineStr">
        <is>
          <t>NULL</t>
        </is>
      </c>
      <c r="C1163" t="inlineStr">
        <is>
          <t>NULL</t>
        </is>
      </c>
      <c r="D1163" t="inlineStr">
        <is>
          <t>NULL</t>
        </is>
      </c>
      <c r="E1163" t="inlineStr">
        <is>
          <t>NULL</t>
        </is>
      </c>
      <c r="F1163" t="inlineStr">
        <is>
          <t>NULL</t>
        </is>
      </c>
      <c r="G1163" t="inlineStr">
        <is>
          <t>NULL</t>
        </is>
      </c>
      <c r="H1163" t="inlineStr">
        <is>
          <t>NULL</t>
        </is>
      </c>
      <c r="I1163" t="inlineStr">
        <is>
          <t>NULL</t>
        </is>
      </c>
      <c r="J1163" t="inlineStr">
        <is>
          <t>NULL</t>
        </is>
      </c>
      <c r="K1163" t="inlineStr">
        <is>
          <t xml:space="preserve"> NO!  	 c_numeric38_38列源备映射错误，源端为numeric None位	期望更改为text	实际备端为numeric None位</t>
        </is>
      </c>
      <c r="EQ1163" t="inlineStr">
        <is>
          <t>65行 17列，源：None 备：</t>
        </is>
      </c>
      <c r="FD1163" t="inlineStr">
        <is>
          <t>66行 3列，源：nan 备：1234567890</t>
        </is>
      </c>
    </row>
    <row r="1164">
      <c r="B1164" t="inlineStr">
        <is>
          <t>NULL</t>
        </is>
      </c>
      <c r="C1164" t="inlineStr">
        <is>
          <t>NULL</t>
        </is>
      </c>
      <c r="D1164" t="inlineStr">
        <is>
          <t>NULL</t>
        </is>
      </c>
      <c r="E1164" t="inlineStr">
        <is>
          <t>NULL</t>
        </is>
      </c>
      <c r="F1164" t="inlineStr">
        <is>
          <t>NULL</t>
        </is>
      </c>
      <c r="G1164" t="inlineStr">
        <is>
          <t>NULL</t>
        </is>
      </c>
      <c r="H1164" t="inlineStr">
        <is>
          <t>NULL</t>
        </is>
      </c>
      <c r="I1164" t="inlineStr">
        <is>
          <t>NULL</t>
        </is>
      </c>
      <c r="J1164" t="inlineStr">
        <is>
          <t>NULL</t>
        </is>
      </c>
      <c r="K1164" t="inlineStr">
        <is>
          <t xml:space="preserve"> NO!  	 c_numeric38_10列源备映射错误，源端为numeric None位	期望更改为text	实际备端为numeric None位</t>
        </is>
      </c>
      <c r="EQ1164" t="inlineStr">
        <is>
          <t>65行 18列，源：None 备：</t>
        </is>
      </c>
      <c r="FD1164" t="inlineStr">
        <is>
          <t>66行 4列，源：nan 备：1234567890123456</t>
        </is>
      </c>
    </row>
    <row r="1165">
      <c r="B1165" t="inlineStr">
        <is>
          <t>NULL</t>
        </is>
      </c>
      <c r="C1165" t="inlineStr">
        <is>
          <t>NULL</t>
        </is>
      </c>
      <c r="D1165" t="inlineStr">
        <is>
          <t>NULL</t>
        </is>
      </c>
      <c r="E1165" t="inlineStr">
        <is>
          <t>NULL</t>
        </is>
      </c>
      <c r="F1165" t="inlineStr">
        <is>
          <t>NULL</t>
        </is>
      </c>
      <c r="G1165" t="inlineStr">
        <is>
          <t>NULL</t>
        </is>
      </c>
      <c r="H1165" t="inlineStr">
        <is>
          <t>NULL</t>
        </is>
      </c>
      <c r="I1165" t="inlineStr">
        <is>
          <t>NULL</t>
        </is>
      </c>
      <c r="J1165" t="inlineStr">
        <is>
          <t>NULL</t>
        </is>
      </c>
      <c r="K1165" t="inlineStr">
        <is>
          <t xml:space="preserve"> NO!  	 c_numeric18_2列源备映射错误，源端为numeric None位	期望更改为text	实际备端为numeric None位</t>
        </is>
      </c>
      <c r="EQ1165" t="inlineStr">
        <is>
          <t>65行 19列，源：None 备：</t>
        </is>
      </c>
      <c r="FD1165" t="inlineStr">
        <is>
          <t>66行 5列，源：None 备：</t>
        </is>
      </c>
    </row>
    <row r="1166">
      <c r="B1166" t="inlineStr">
        <is>
          <t>NULL</t>
        </is>
      </c>
      <c r="C1166" t="inlineStr">
        <is>
          <t>NULL</t>
        </is>
      </c>
      <c r="D1166" t="inlineStr">
        <is>
          <t>NULL</t>
        </is>
      </c>
      <c r="E1166" t="inlineStr">
        <is>
          <t>NULL</t>
        </is>
      </c>
      <c r="F1166" t="inlineStr">
        <is>
          <t>NULL</t>
        </is>
      </c>
      <c r="G1166" t="inlineStr">
        <is>
          <t>NULL</t>
        </is>
      </c>
      <c r="H1166" t="inlineStr">
        <is>
          <t>NULL</t>
        </is>
      </c>
      <c r="I1166" t="inlineStr">
        <is>
          <t>NULL</t>
        </is>
      </c>
      <c r="J1166" t="inlineStr">
        <is>
          <t>NULL</t>
        </is>
      </c>
      <c r="K1166" t="inlineStr">
        <is>
          <t xml:space="preserve"> NO!  	 c_float列源备映射错误，源端为float None位	期望更改为text	实际备端为float None位</t>
        </is>
      </c>
      <c r="EQ1166" t="inlineStr">
        <is>
          <t>66行 0列，源：157 备：214</t>
        </is>
      </c>
      <c r="FD1166" t="inlineStr">
        <is>
          <t>66行 6列，源：None 备：</t>
        </is>
      </c>
    </row>
    <row r="1167">
      <c r="B1167" t="inlineStr">
        <is>
          <t>NULL</t>
        </is>
      </c>
      <c r="C1167" t="inlineStr">
        <is>
          <t>NULL</t>
        </is>
      </c>
      <c r="D1167" t="inlineStr">
        <is>
          <t>NULL</t>
        </is>
      </c>
      <c r="E1167" t="inlineStr">
        <is>
          <t>NULL</t>
        </is>
      </c>
      <c r="F1167" t="inlineStr">
        <is>
          <t>NULL</t>
        </is>
      </c>
      <c r="G1167" t="inlineStr">
        <is>
          <t>NULL</t>
        </is>
      </c>
      <c r="H1167" t="inlineStr">
        <is>
          <t>NULL</t>
        </is>
      </c>
      <c r="I1167" t="inlineStr">
        <is>
          <t>NULL</t>
        </is>
      </c>
      <c r="J1167" t="inlineStr">
        <is>
          <t>NULL</t>
        </is>
      </c>
      <c r="K1167" t="inlineStr">
        <is>
          <t xml:space="preserve"> NO!  	 c_real列源备映射错误，源端为real None位	期望更改为text	实际备端为real None位</t>
        </is>
      </c>
      <c r="EQ1167" t="inlineStr">
        <is>
          <t>66行 1列，源：nan 备：</t>
        </is>
      </c>
      <c r="FD1167" t="inlineStr">
        <is>
          <t>66行 7列，源：None 备：</t>
        </is>
      </c>
    </row>
    <row r="1168">
      <c r="B1168" t="inlineStr">
        <is>
          <t>NULL</t>
        </is>
      </c>
      <c r="C1168" t="inlineStr">
        <is>
          <t>NULL</t>
        </is>
      </c>
      <c r="D1168" t="inlineStr">
        <is>
          <t>NULL</t>
        </is>
      </c>
      <c r="E1168" t="inlineStr">
        <is>
          <t>NULL</t>
        </is>
      </c>
      <c r="F1168" t="inlineStr">
        <is>
          <t>NULL</t>
        </is>
      </c>
      <c r="G1168" t="inlineStr">
        <is>
          <t>NULL</t>
        </is>
      </c>
      <c r="H1168" t="inlineStr">
        <is>
          <t>NULL</t>
        </is>
      </c>
      <c r="I1168" t="inlineStr">
        <is>
          <t>NULL</t>
        </is>
      </c>
      <c r="J1168" t="inlineStr">
        <is>
          <t>NULL</t>
        </is>
      </c>
      <c r="K1168" t="inlineStr">
        <is>
          <t xml:space="preserve"> NO!  	 c_money列源备映射错误，源端为money None位	期望更改为text	实际备端为money None位</t>
        </is>
      </c>
      <c r="EQ1168" t="inlineStr">
        <is>
          <t>66行 2列，源：nan 备：</t>
        </is>
      </c>
      <c r="FD1168" t="inlineStr">
        <is>
          <t>66行 8列，源：None 备：</t>
        </is>
      </c>
    </row>
    <row r="1169">
      <c r="B1169" t="inlineStr">
        <is>
          <t>NULL</t>
        </is>
      </c>
      <c r="C1169" t="inlineStr">
        <is>
          <t>NULL</t>
        </is>
      </c>
      <c r="D1169" t="inlineStr">
        <is>
          <t>NULL</t>
        </is>
      </c>
      <c r="E1169" t="inlineStr">
        <is>
          <t>NULL</t>
        </is>
      </c>
      <c r="F1169" t="inlineStr">
        <is>
          <t>NULL</t>
        </is>
      </c>
      <c r="G1169" t="inlineStr">
        <is>
          <t>NULL</t>
        </is>
      </c>
      <c r="H1169" t="inlineStr">
        <is>
          <t>NULL</t>
        </is>
      </c>
      <c r="I1169" t="inlineStr">
        <is>
          <t>NULL</t>
        </is>
      </c>
      <c r="J1169" t="inlineStr">
        <is>
          <t>NULL</t>
        </is>
      </c>
      <c r="K1169" t="inlineStr">
        <is>
          <t xml:space="preserve"> NO!  	 c_smallmoney列源备映射错误，源端为smallmoney None位	期望更改为text	实际备端为smallmoney None位</t>
        </is>
      </c>
      <c r="EQ1169" t="inlineStr">
        <is>
          <t>66行 3列，源：nan 备：</t>
        </is>
      </c>
      <c r="FD1169" t="inlineStr">
        <is>
          <t>66行 9列，源：None 备：</t>
        </is>
      </c>
    </row>
    <row r="1170">
      <c r="B1170" t="inlineStr">
        <is>
          <t>NULL</t>
        </is>
      </c>
      <c r="C1170" t="inlineStr">
        <is>
          <t>NULL</t>
        </is>
      </c>
      <c r="D1170" t="inlineStr">
        <is>
          <t>NULL</t>
        </is>
      </c>
      <c r="E1170" t="inlineStr">
        <is>
          <t>NULL</t>
        </is>
      </c>
      <c r="F1170" t="inlineStr">
        <is>
          <t>NULL</t>
        </is>
      </c>
      <c r="G1170" t="inlineStr">
        <is>
          <t>NULL</t>
        </is>
      </c>
      <c r="H1170" t="inlineStr">
        <is>
          <t>NULL</t>
        </is>
      </c>
      <c r="I1170" t="inlineStr">
        <is>
          <t>NULL</t>
        </is>
      </c>
      <c r="J1170" t="inlineStr">
        <is>
          <t>NULL</t>
        </is>
      </c>
      <c r="K1170" t="inlineStr">
        <is>
          <t xml:space="preserve"> NO!  	 c_bit列源备映射错误，源端为bit None位	期望更改为text	实际备端为bit None位</t>
        </is>
      </c>
      <c r="EQ1170" t="inlineStr">
        <is>
          <t>66行 4列，源：nan 备：</t>
        </is>
      </c>
      <c r="FD1170" t="inlineStr">
        <is>
          <t>66行 10列，源：None 备：</t>
        </is>
      </c>
    </row>
    <row r="1171">
      <c r="A1171" t="inlineStr">
        <is>
          <t>info_nvarchar_dml_batch2_pk_irp1</t>
        </is>
      </c>
      <c r="K1171" t="inlineStr">
        <is>
          <t>[0;34m info_nvarchar_dml_batch2_pk_irp1 [0m源备字段数相同，源端字段：4 	备端字段4</t>
        </is>
      </c>
      <c r="W1171" s="16">
        <f>HYPERLINK("#2026041723hbase1!EG2","NO 源备存在差异，共3个")</f>
        <v/>
      </c>
      <c r="X1171">
        <f>A1171</f>
        <v/>
      </c>
      <c r="EQ1171" t="inlineStr">
        <is>
          <t>66行 5列，源：None 备：</t>
        </is>
      </c>
      <c r="FD1171" t="inlineStr">
        <is>
          <t>66行 11列，源：None 备：</t>
        </is>
      </c>
    </row>
    <row r="1172">
      <c r="B1172" t="inlineStr">
        <is>
          <t>YES</t>
        </is>
      </c>
      <c r="C1172" t="inlineStr">
        <is>
          <t>NULL</t>
        </is>
      </c>
      <c r="D1172" t="inlineStr">
        <is>
          <t>NULL</t>
        </is>
      </c>
      <c r="E1172" t="inlineStr">
        <is>
          <t>NULL</t>
        </is>
      </c>
      <c r="F1172" t="inlineStr">
        <is>
          <t>NULL</t>
        </is>
      </c>
      <c r="G1172" t="inlineStr">
        <is>
          <t>NULL</t>
        </is>
      </c>
      <c r="H1172" t="inlineStr">
        <is>
          <t>NULL</t>
        </is>
      </c>
      <c r="I1172" t="inlineStr">
        <is>
          <t>YES!PK__info_nva__3213E83FB9640613</t>
        </is>
      </c>
      <c r="J1172" t="inlineStr">
        <is>
          <t>YES! 主键相关索引</t>
        </is>
      </c>
      <c r="K1172" t="inlineStr">
        <is>
          <t xml:space="preserve"> NO!  	 id列源备映射错误，源端为int None位	期望更改为text	实际备端为int None位</t>
        </is>
      </c>
      <c r="EQ1172" t="inlineStr">
        <is>
          <t>66行 6列，源：None 备：</t>
        </is>
      </c>
      <c r="FD1172" t="inlineStr">
        <is>
          <t>66行 12列，源：None 备：</t>
        </is>
      </c>
    </row>
    <row r="1173">
      <c r="B1173" t="inlineStr">
        <is>
          <t>NULL</t>
        </is>
      </c>
      <c r="C1173" t="inlineStr">
        <is>
          <t>NULL</t>
        </is>
      </c>
      <c r="D1173" t="inlineStr">
        <is>
          <t>NULL</t>
        </is>
      </c>
      <c r="E1173" t="inlineStr">
        <is>
          <t>NULL</t>
        </is>
      </c>
      <c r="F1173" t="inlineStr">
        <is>
          <t>NULL</t>
        </is>
      </c>
      <c r="G1173" t="inlineStr">
        <is>
          <t>NULL</t>
        </is>
      </c>
      <c r="H1173" t="inlineStr">
        <is>
          <t>NULL</t>
        </is>
      </c>
      <c r="I1173" t="inlineStr">
        <is>
          <t>NULL</t>
        </is>
      </c>
      <c r="J1173" t="inlineStr">
        <is>
          <t>NULL</t>
        </is>
      </c>
      <c r="K1173" t="inlineStr">
        <is>
          <t xml:space="preserve"> NO!  	 c_nvarchar列源备映射错误，源端为nvarchar 2位	期望更改为text	实际备端为nvarchar 2位</t>
        </is>
      </c>
      <c r="EQ1173" t="inlineStr">
        <is>
          <t>66行 7列，源：None 备：</t>
        </is>
      </c>
      <c r="FD1173" t="inlineStr">
        <is>
          <t>66行 13列，源：None 备：</t>
        </is>
      </c>
    </row>
    <row r="1174">
      <c r="B1174" t="inlineStr">
        <is>
          <t>NULL</t>
        </is>
      </c>
      <c r="C1174" t="inlineStr">
        <is>
          <t>NULL</t>
        </is>
      </c>
      <c r="D1174" t="inlineStr">
        <is>
          <t>NULL</t>
        </is>
      </c>
      <c r="E1174" t="inlineStr">
        <is>
          <t>NULL</t>
        </is>
      </c>
      <c r="F1174" t="inlineStr">
        <is>
          <t>NULL</t>
        </is>
      </c>
      <c r="G1174" t="inlineStr">
        <is>
          <t>NULL</t>
        </is>
      </c>
      <c r="H1174" t="inlineStr">
        <is>
          <t>NULL</t>
        </is>
      </c>
      <c r="I1174" t="inlineStr">
        <is>
          <t>NULL</t>
        </is>
      </c>
      <c r="J1174" t="inlineStr">
        <is>
          <t>NULL</t>
        </is>
      </c>
      <c r="K1174" t="inlineStr">
        <is>
          <t xml:space="preserve"> NO!  	 c_nvarchar20列源备映射错误，源端为nvarchar 40位	期望更改为text	实际备端为nvarchar 40位</t>
        </is>
      </c>
      <c r="EQ1174" t="inlineStr">
        <is>
          <t>66行 8列，源：None 备：</t>
        </is>
      </c>
      <c r="FD1174" t="inlineStr">
        <is>
          <t>66行 14列，源：None 备：</t>
        </is>
      </c>
    </row>
    <row r="1175">
      <c r="B1175" t="inlineStr">
        <is>
          <t>NULL</t>
        </is>
      </c>
      <c r="C1175" t="inlineStr">
        <is>
          <t>NULL</t>
        </is>
      </c>
      <c r="D1175" t="inlineStr">
        <is>
          <t>NULL</t>
        </is>
      </c>
      <c r="E1175" t="inlineStr">
        <is>
          <t>NULL</t>
        </is>
      </c>
      <c r="F1175" t="inlineStr">
        <is>
          <t>NULL</t>
        </is>
      </c>
      <c r="G1175" t="inlineStr">
        <is>
          <t>NULL</t>
        </is>
      </c>
      <c r="H1175" t="inlineStr">
        <is>
          <t>NULL</t>
        </is>
      </c>
      <c r="I1175" t="inlineStr">
        <is>
          <t>NULL</t>
        </is>
      </c>
      <c r="J1175" t="inlineStr">
        <is>
          <t>NULL</t>
        </is>
      </c>
      <c r="K1175" t="inlineStr">
        <is>
          <t xml:space="preserve"> NO!  	 c_nvarchar3500列源备映射错误，源端为nvarchar 7000位	期望更改为text	实际备端为nvarchar 7000位</t>
        </is>
      </c>
      <c r="EQ1175" t="inlineStr">
        <is>
          <t>66行 9列，源：None 备：</t>
        </is>
      </c>
      <c r="FD1175" t="inlineStr">
        <is>
          <t>66行 15列，源：nan 备：</t>
        </is>
      </c>
    </row>
    <row r="1176">
      <c r="A1176" t="inlineStr">
        <is>
          <t>info_uniqueidentifier_dml_single_pk_urp</t>
        </is>
      </c>
      <c r="K1176" t="inlineStr">
        <is>
          <t>[0;34m info_uniqueidentifier_dml_single_pk_urp [0m源备字段数相同，源端字段：2 	备端字段2</t>
        </is>
      </c>
      <c r="W1176" s="16">
        <f>HYPERLINK("#2026041723hbase1!EH2","NO 源备存在差异，共1个")</f>
        <v/>
      </c>
      <c r="X1176">
        <f>A1176</f>
        <v/>
      </c>
      <c r="EQ1176" t="inlineStr">
        <is>
          <t>66行 10列，源：None 备：</t>
        </is>
      </c>
      <c r="FD1176" t="inlineStr">
        <is>
          <t>66行 16列，源：nan 备：</t>
        </is>
      </c>
    </row>
    <row r="1177">
      <c r="B1177" t="inlineStr">
        <is>
          <t>YES</t>
        </is>
      </c>
      <c r="C1177" t="inlineStr">
        <is>
          <t>NULL</t>
        </is>
      </c>
      <c r="D1177" t="inlineStr">
        <is>
          <t>NULL</t>
        </is>
      </c>
      <c r="E1177" t="inlineStr">
        <is>
          <t>NULL</t>
        </is>
      </c>
      <c r="F1177" t="inlineStr">
        <is>
          <t>NULL</t>
        </is>
      </c>
      <c r="G1177" t="inlineStr">
        <is>
          <t>NULL</t>
        </is>
      </c>
      <c r="H1177" t="inlineStr">
        <is>
          <t>NULL</t>
        </is>
      </c>
      <c r="I1177" t="inlineStr">
        <is>
          <t>YES!PK__info_uni__3213E83F2D128DE1</t>
        </is>
      </c>
      <c r="J1177" t="inlineStr">
        <is>
          <t>YES! 主键相关索引</t>
        </is>
      </c>
      <c r="K1177" t="inlineStr">
        <is>
          <t xml:space="preserve"> NO!  	 id列源备映射错误，源端为int None位	期望更改为text	实际备端为int None位</t>
        </is>
      </c>
      <c r="EQ1177" t="inlineStr">
        <is>
          <t>66行 11列，源：None 备：</t>
        </is>
      </c>
      <c r="FD1177" t="inlineStr">
        <is>
          <t>66行 17列，源：None 备：</t>
        </is>
      </c>
    </row>
    <row r="1178">
      <c r="B1178" t="inlineStr">
        <is>
          <t>NULL</t>
        </is>
      </c>
      <c r="C1178" t="inlineStr">
        <is>
          <t>NULL</t>
        </is>
      </c>
      <c r="D1178" t="inlineStr">
        <is>
          <t>NULL</t>
        </is>
      </c>
      <c r="E1178" t="inlineStr">
        <is>
          <t>NULL</t>
        </is>
      </c>
      <c r="F1178" t="inlineStr">
        <is>
          <t>NULL</t>
        </is>
      </c>
      <c r="G1178" t="inlineStr">
        <is>
          <t>NULL</t>
        </is>
      </c>
      <c r="H1178" t="inlineStr">
        <is>
          <t>NULL</t>
        </is>
      </c>
      <c r="I1178" t="inlineStr">
        <is>
          <t>NULL</t>
        </is>
      </c>
      <c r="J1178" t="inlineStr">
        <is>
          <t>NULL</t>
        </is>
      </c>
      <c r="K1178" t="inlineStr">
        <is>
          <t xml:space="preserve"> NO!  	 c_uniqueidentifier列源备映射错误，源端为uniqueidentifier None位	期望更改为text	实际备端为uniqueidentifier None位</t>
        </is>
      </c>
      <c r="EQ1178" t="inlineStr">
        <is>
          <t>66行 12列，源：None 备：</t>
        </is>
      </c>
      <c r="FD1178" t="inlineStr">
        <is>
          <t>66行 18列，源：None 备：</t>
        </is>
      </c>
    </row>
    <row r="1179">
      <c r="A1179" t="inlineStr">
        <is>
          <t>info_datetime2_dml_single_pk_urp</t>
        </is>
      </c>
      <c r="K1179" t="inlineStr">
        <is>
          <t>[0;34m info_datetime2_dml_single_pk_urp [0m源备字段数相同，源端字段：9 	备端字段9</t>
        </is>
      </c>
      <c r="W1179" s="16">
        <f>HYPERLINK("#2026041723hbase1!EI2","NO 源备存在差异，共18个")</f>
        <v/>
      </c>
      <c r="X1179">
        <f>A1179</f>
        <v/>
      </c>
      <c r="EQ1179" t="inlineStr">
        <is>
          <t>66行 13列，源：None 备：</t>
        </is>
      </c>
      <c r="FD1179" t="inlineStr">
        <is>
          <t>66行 19列，源：None 备：</t>
        </is>
      </c>
    </row>
    <row r="1180">
      <c r="B1180" t="inlineStr">
        <is>
          <t>YES</t>
        </is>
      </c>
      <c r="C1180" t="inlineStr">
        <is>
          <t>NULL</t>
        </is>
      </c>
      <c r="D1180" t="inlineStr">
        <is>
          <t>NULL</t>
        </is>
      </c>
      <c r="E1180" t="inlineStr">
        <is>
          <t>NULL</t>
        </is>
      </c>
      <c r="F1180" t="inlineStr">
        <is>
          <t>NULL</t>
        </is>
      </c>
      <c r="G1180" t="inlineStr">
        <is>
          <t>NULL</t>
        </is>
      </c>
      <c r="H1180" t="inlineStr">
        <is>
          <t>NULL</t>
        </is>
      </c>
      <c r="I1180" t="inlineStr">
        <is>
          <t>YES!PK__info_dat__3213E83F9A1514A8</t>
        </is>
      </c>
      <c r="J1180" t="inlineStr">
        <is>
          <t>YES! 主键相关索引</t>
        </is>
      </c>
      <c r="K1180" t="inlineStr">
        <is>
          <t xml:space="preserve"> NO!  	 id列源备映射错误，源端为int None位	期望更改为text	实际备端为int None位</t>
        </is>
      </c>
      <c r="EQ1180" t="inlineStr">
        <is>
          <t>66行 14列，源：None 备：</t>
        </is>
      </c>
      <c r="FD1180" t="inlineStr">
        <is>
          <t>67行 0列，源：208 备：55</t>
        </is>
      </c>
    </row>
    <row r="1181">
      <c r="B1181" t="inlineStr">
        <is>
          <t>NULL</t>
        </is>
      </c>
      <c r="C1181" t="inlineStr">
        <is>
          <t>NULL</t>
        </is>
      </c>
      <c r="D1181" t="inlineStr">
        <is>
          <t>NULL</t>
        </is>
      </c>
      <c r="E1181" t="inlineStr">
        <is>
          <t>NULL</t>
        </is>
      </c>
      <c r="F1181" t="inlineStr">
        <is>
          <t>NULL</t>
        </is>
      </c>
      <c r="G1181" t="inlineStr">
        <is>
          <t>NULL</t>
        </is>
      </c>
      <c r="H1181" t="inlineStr">
        <is>
          <t>NULL</t>
        </is>
      </c>
      <c r="I1181" t="inlineStr">
        <is>
          <t>NULL</t>
        </is>
      </c>
      <c r="J1181" t="inlineStr">
        <is>
          <t>NULL</t>
        </is>
      </c>
      <c r="K1181" t="inlineStr">
        <is>
          <t xml:space="preserve"> NO!  	 c_dt2_0列源备映射错误，源端为datetime2 None位	期望更改为text	实际备端为datetime2 None位</t>
        </is>
      </c>
      <c r="EQ1181" t="inlineStr">
        <is>
          <t>66行 15列，源：nan 备：</t>
        </is>
      </c>
      <c r="FD1181" t="inlineStr">
        <is>
          <t>67行 1列，源：nan 备：0</t>
        </is>
      </c>
    </row>
    <row r="1182">
      <c r="B1182" t="inlineStr">
        <is>
          <t>NULL</t>
        </is>
      </c>
      <c r="C1182" t="inlineStr">
        <is>
          <t>NULL</t>
        </is>
      </c>
      <c r="D1182" t="inlineStr">
        <is>
          <t>NULL</t>
        </is>
      </c>
      <c r="E1182" t="inlineStr">
        <is>
          <t>NULL</t>
        </is>
      </c>
      <c r="F1182" t="inlineStr">
        <is>
          <t>NULL</t>
        </is>
      </c>
      <c r="G1182" t="inlineStr">
        <is>
          <t>NULL</t>
        </is>
      </c>
      <c r="H1182" t="inlineStr">
        <is>
          <t>NULL</t>
        </is>
      </c>
      <c r="I1182" t="inlineStr">
        <is>
          <t>NULL</t>
        </is>
      </c>
      <c r="J1182" t="inlineStr">
        <is>
          <t>NULL</t>
        </is>
      </c>
      <c r="K1182" t="inlineStr">
        <is>
          <t xml:space="preserve"> NO!  	 c_dt2_1列源备映射错误，源端为datetime2 None位	期望更改为text	实际备端为datetime2 None位</t>
        </is>
      </c>
      <c r="EQ1182" t="inlineStr">
        <is>
          <t>66行 16列，源：nan 备：</t>
        </is>
      </c>
      <c r="FD1182" t="inlineStr">
        <is>
          <t>67行 2列，源：nan 备：0</t>
        </is>
      </c>
    </row>
    <row r="1183">
      <c r="B1183" t="inlineStr">
        <is>
          <t>NULL</t>
        </is>
      </c>
      <c r="C1183" t="inlineStr">
        <is>
          <t>NULL</t>
        </is>
      </c>
      <c r="D1183" t="inlineStr">
        <is>
          <t>NULL</t>
        </is>
      </c>
      <c r="E1183" t="inlineStr">
        <is>
          <t>NULL</t>
        </is>
      </c>
      <c r="F1183" t="inlineStr">
        <is>
          <t>NULL</t>
        </is>
      </c>
      <c r="G1183" t="inlineStr">
        <is>
          <t>NULL</t>
        </is>
      </c>
      <c r="H1183" t="inlineStr">
        <is>
          <t>NULL</t>
        </is>
      </c>
      <c r="I1183" t="inlineStr">
        <is>
          <t>NULL</t>
        </is>
      </c>
      <c r="J1183" t="inlineStr">
        <is>
          <t>NULL</t>
        </is>
      </c>
      <c r="K1183" t="inlineStr">
        <is>
          <t xml:space="preserve"> NO!  	 c_dt2_2列源备映射错误，源端为datetime2 None位	期望更改为text	实际备端为datetime2 None位</t>
        </is>
      </c>
      <c r="EQ1183" t="inlineStr">
        <is>
          <t>66行 17列，源：None 备：</t>
        </is>
      </c>
      <c r="FD1183" t="inlineStr">
        <is>
          <t>67行 3列，源：nan 备：0</t>
        </is>
      </c>
    </row>
    <row r="1184">
      <c r="B1184" t="inlineStr">
        <is>
          <t>NULL</t>
        </is>
      </c>
      <c r="C1184" t="inlineStr">
        <is>
          <t>NULL</t>
        </is>
      </c>
      <c r="D1184" t="inlineStr">
        <is>
          <t>NULL</t>
        </is>
      </c>
      <c r="E1184" t="inlineStr">
        <is>
          <t>NULL</t>
        </is>
      </c>
      <c r="F1184" t="inlineStr">
        <is>
          <t>NULL</t>
        </is>
      </c>
      <c r="G1184" t="inlineStr">
        <is>
          <t>NULL</t>
        </is>
      </c>
      <c r="H1184" t="inlineStr">
        <is>
          <t>NULL</t>
        </is>
      </c>
      <c r="I1184" t="inlineStr">
        <is>
          <t>NULL</t>
        </is>
      </c>
      <c r="J1184" t="inlineStr">
        <is>
          <t>NULL</t>
        </is>
      </c>
      <c r="K1184" t="inlineStr">
        <is>
          <t xml:space="preserve"> NO!  	 c_dt2_3列源备映射错误，源端为datetime2 None位	期望更改为text	实际备端为datetime2 None位</t>
        </is>
      </c>
      <c r="EQ1184" t="inlineStr">
        <is>
          <t>66行 18列，源：None 备：</t>
        </is>
      </c>
      <c r="FD1184" t="inlineStr">
        <is>
          <t>67行 4列，源：nan 备：0</t>
        </is>
      </c>
    </row>
    <row r="1185">
      <c r="B1185" t="inlineStr">
        <is>
          <t>NULL</t>
        </is>
      </c>
      <c r="C1185" t="inlineStr">
        <is>
          <t>NULL</t>
        </is>
      </c>
      <c r="D1185" t="inlineStr">
        <is>
          <t>NULL</t>
        </is>
      </c>
      <c r="E1185" t="inlineStr">
        <is>
          <t>NULL</t>
        </is>
      </c>
      <c r="F1185" t="inlineStr">
        <is>
          <t>NULL</t>
        </is>
      </c>
      <c r="G1185" t="inlineStr">
        <is>
          <t>NULL</t>
        </is>
      </c>
      <c r="H1185" t="inlineStr">
        <is>
          <t>NULL</t>
        </is>
      </c>
      <c r="I1185" t="inlineStr">
        <is>
          <t>NULL</t>
        </is>
      </c>
      <c r="J1185" t="inlineStr">
        <is>
          <t>NULL</t>
        </is>
      </c>
      <c r="K1185" t="inlineStr">
        <is>
          <t xml:space="preserve"> NO!  	 c_dt2_4列源备映射错误，源端为datetime2 None位	期望更改为text	实际备端为datetime2 None位</t>
        </is>
      </c>
      <c r="EQ1185" t="inlineStr">
        <is>
          <t>66行 19列，源：None 备：</t>
        </is>
      </c>
      <c r="FD1185" t="inlineStr">
        <is>
          <t>67行 5列，源：None 备：</t>
        </is>
      </c>
    </row>
    <row r="1186">
      <c r="B1186" t="inlineStr">
        <is>
          <t>NULL</t>
        </is>
      </c>
      <c r="C1186" t="inlineStr">
        <is>
          <t>NULL</t>
        </is>
      </c>
      <c r="D1186" t="inlineStr">
        <is>
          <t>NULL</t>
        </is>
      </c>
      <c r="E1186" t="inlineStr">
        <is>
          <t>NULL</t>
        </is>
      </c>
      <c r="F1186" t="inlineStr">
        <is>
          <t>NULL</t>
        </is>
      </c>
      <c r="G1186" t="inlineStr">
        <is>
          <t>NULL</t>
        </is>
      </c>
      <c r="H1186" t="inlineStr">
        <is>
          <t>NULL</t>
        </is>
      </c>
      <c r="I1186" t="inlineStr">
        <is>
          <t>NULL</t>
        </is>
      </c>
      <c r="J1186" t="inlineStr">
        <is>
          <t>NULL</t>
        </is>
      </c>
      <c r="K1186" t="inlineStr">
        <is>
          <t xml:space="preserve"> NO!  	 c_dt2_5列源备映射错误，源端为datetime2 None位	期望更改为text	实际备端为datetime2 None位</t>
        </is>
      </c>
      <c r="EQ1186" t="inlineStr">
        <is>
          <t>67行 0列，源：158 备：215</t>
        </is>
      </c>
      <c r="FD1186" t="inlineStr">
        <is>
          <t>67行 6列，源：None 备：</t>
        </is>
      </c>
    </row>
    <row r="1187">
      <c r="B1187" t="inlineStr">
        <is>
          <t>NULL</t>
        </is>
      </c>
      <c r="C1187" t="inlineStr">
        <is>
          <t>NULL</t>
        </is>
      </c>
      <c r="D1187" t="inlineStr">
        <is>
          <t>NULL</t>
        </is>
      </c>
      <c r="E1187" t="inlineStr">
        <is>
          <t>NULL</t>
        </is>
      </c>
      <c r="F1187" t="inlineStr">
        <is>
          <t>NULL</t>
        </is>
      </c>
      <c r="G1187" t="inlineStr">
        <is>
          <t>NULL</t>
        </is>
      </c>
      <c r="H1187" t="inlineStr">
        <is>
          <t>NULL</t>
        </is>
      </c>
      <c r="I1187" t="inlineStr">
        <is>
          <t>NULL</t>
        </is>
      </c>
      <c r="J1187" t="inlineStr">
        <is>
          <t>NULL</t>
        </is>
      </c>
      <c r="K1187" t="inlineStr">
        <is>
          <t xml:space="preserve"> NO!  	 c_dt2_6列源备映射错误，源端为datetime2 None位	期望更改为text	实际备端为datetime2 None位</t>
        </is>
      </c>
      <c r="EQ1187" t="inlineStr">
        <is>
          <t>67行 1列，源：nan 备：</t>
        </is>
      </c>
      <c r="FD1187" t="inlineStr">
        <is>
          <t>67行 7列，源：None 备：</t>
        </is>
      </c>
    </row>
    <row r="1188">
      <c r="B1188" t="inlineStr">
        <is>
          <t>NULL</t>
        </is>
      </c>
      <c r="C1188" t="inlineStr">
        <is>
          <t>NULL</t>
        </is>
      </c>
      <c r="D1188" t="inlineStr">
        <is>
          <t>NULL</t>
        </is>
      </c>
      <c r="E1188" t="inlineStr">
        <is>
          <t>NULL</t>
        </is>
      </c>
      <c r="F1188" t="inlineStr">
        <is>
          <t>NULL</t>
        </is>
      </c>
      <c r="G1188" t="inlineStr">
        <is>
          <t>NULL</t>
        </is>
      </c>
      <c r="H1188" t="inlineStr">
        <is>
          <t>NULL</t>
        </is>
      </c>
      <c r="I1188" t="inlineStr">
        <is>
          <t>NULL</t>
        </is>
      </c>
      <c r="J1188" t="inlineStr">
        <is>
          <t>NULL</t>
        </is>
      </c>
      <c r="K1188" t="inlineStr">
        <is>
          <t xml:space="preserve"> NO!  	 c_dt2列源备映射错误，源端为datetime2 None位	期望更改为text	实际备端为datetime2 None位</t>
        </is>
      </c>
      <c r="EQ1188" t="inlineStr">
        <is>
          <t>67行 2列，源：nan 备：</t>
        </is>
      </c>
      <c r="FD1188" t="inlineStr">
        <is>
          <t>67行 8列，源：None 备：</t>
        </is>
      </c>
    </row>
    <row r="1189">
      <c r="A1189" t="inlineStr">
        <is>
          <t>info_geography_dml_single_pk_urp</t>
        </is>
      </c>
      <c r="K1189" t="inlineStr">
        <is>
          <t>[0;34m info_geography_dml_single_pk_urp [0m源备字段数相同，源端字段：2 	备端字段2</t>
        </is>
      </c>
      <c r="W1189" s="16">
        <f>HYPERLINK("#2026041723hbase1!EJ2","NO 源备存在差异，共5个")</f>
        <v/>
      </c>
      <c r="X1189">
        <f>A1189</f>
        <v/>
      </c>
      <c r="EQ1189" t="inlineStr">
        <is>
          <t>67行 3列，源：nan 备：</t>
        </is>
      </c>
      <c r="FD1189" t="inlineStr">
        <is>
          <t>67行 9列，源：None 备：</t>
        </is>
      </c>
    </row>
    <row r="1190">
      <c r="B1190" t="inlineStr">
        <is>
          <t>YES</t>
        </is>
      </c>
      <c r="C1190" t="inlineStr">
        <is>
          <t>NULL</t>
        </is>
      </c>
      <c r="D1190" t="inlineStr">
        <is>
          <t>NULL</t>
        </is>
      </c>
      <c r="E1190" t="inlineStr">
        <is>
          <t>NULL</t>
        </is>
      </c>
      <c r="F1190" t="inlineStr">
        <is>
          <t>NULL</t>
        </is>
      </c>
      <c r="G1190" t="inlineStr">
        <is>
          <t>NULL</t>
        </is>
      </c>
      <c r="H1190" t="inlineStr">
        <is>
          <t>NULL</t>
        </is>
      </c>
      <c r="I1190" t="inlineStr">
        <is>
          <t>YES!PK__info_geo__3213E83FFA697EAF</t>
        </is>
      </c>
      <c r="J1190" t="inlineStr">
        <is>
          <t>YES! 主键相关索引</t>
        </is>
      </c>
      <c r="K1190" t="inlineStr">
        <is>
          <t xml:space="preserve"> NO!  	 id列源备映射错误，源端为int None位	期望更改为text	实际备端为int None位</t>
        </is>
      </c>
      <c r="EQ1190" t="inlineStr">
        <is>
          <t>67行 4列，源：nan 备：</t>
        </is>
      </c>
      <c r="FD1190" t="inlineStr">
        <is>
          <t>67行 10列，源：None 备：</t>
        </is>
      </c>
    </row>
    <row r="1191">
      <c r="B1191" t="inlineStr">
        <is>
          <t>NULL</t>
        </is>
      </c>
      <c r="C1191" t="inlineStr">
        <is>
          <t>NULL</t>
        </is>
      </c>
      <c r="D1191" t="inlineStr">
        <is>
          <t>NULL</t>
        </is>
      </c>
      <c r="E1191" t="inlineStr">
        <is>
          <t>NULL</t>
        </is>
      </c>
      <c r="F1191" t="inlineStr">
        <is>
          <t>NULL</t>
        </is>
      </c>
      <c r="G1191" t="inlineStr">
        <is>
          <t>NULL</t>
        </is>
      </c>
      <c r="H1191" t="inlineStr">
        <is>
          <t>NULL</t>
        </is>
      </c>
      <c r="I1191" t="inlineStr">
        <is>
          <t>NULL</t>
        </is>
      </c>
      <c r="J1191" t="inlineStr">
        <is>
          <t>NULL</t>
        </is>
      </c>
      <c r="K1191" t="inlineStr">
        <is>
          <t xml:space="preserve"> NO!  	 c_geography列源备映射错误，源端为geography -1位	期望更改为text	实际备端为geography -1位</t>
        </is>
      </c>
      <c r="EQ1191" t="inlineStr">
        <is>
          <t>67行 5列，源：None 备：</t>
        </is>
      </c>
      <c r="FD1191" t="inlineStr">
        <is>
          <t>67行 11列，源：None 备：</t>
        </is>
      </c>
    </row>
    <row r="1192">
      <c r="A1192" t="inlineStr">
        <is>
          <t>info_time_dml_batch2_pk_irp2</t>
        </is>
      </c>
      <c r="K1192" t="inlineStr">
        <is>
          <t>[0;34m info_time_dml_batch2_pk_irp2 [0m源备字段数相同，源端字段：9 	备端字段9</t>
        </is>
      </c>
      <c r="W1192" s="16">
        <f>HYPERLINK("#2026041723hbase1!EK2","NO 源备存在差异，共202个")</f>
        <v/>
      </c>
      <c r="X1192">
        <f>A1192</f>
        <v/>
      </c>
      <c r="EQ1192" t="inlineStr">
        <is>
          <t>67行 6列，源：None 备：</t>
        </is>
      </c>
      <c r="FD1192" t="inlineStr">
        <is>
          <t>67行 12列，源：None 备：</t>
        </is>
      </c>
    </row>
    <row r="1193">
      <c r="B1193" t="inlineStr">
        <is>
          <t>YES</t>
        </is>
      </c>
      <c r="C1193" t="inlineStr">
        <is>
          <t>NULL</t>
        </is>
      </c>
      <c r="D1193" t="inlineStr">
        <is>
          <t>NULL</t>
        </is>
      </c>
      <c r="E1193" t="inlineStr">
        <is>
          <t>NULL</t>
        </is>
      </c>
      <c r="F1193" t="inlineStr">
        <is>
          <t>NULL</t>
        </is>
      </c>
      <c r="G1193" t="inlineStr">
        <is>
          <t>NULL</t>
        </is>
      </c>
      <c r="H1193" t="inlineStr">
        <is>
          <t>NULL</t>
        </is>
      </c>
      <c r="I1193" t="inlineStr">
        <is>
          <t>YES!PK__info_tim__3213E83FDF9DF9D2</t>
        </is>
      </c>
      <c r="J1193" t="inlineStr">
        <is>
          <t>YES! 主键相关索引</t>
        </is>
      </c>
      <c r="K1193" t="inlineStr">
        <is>
          <t xml:space="preserve"> NO!  	 id列源备映射错误，源端为int None位	期望更改为text	实际备端为int None位</t>
        </is>
      </c>
      <c r="EQ1193" t="inlineStr">
        <is>
          <t>67行 7列，源：None 备：</t>
        </is>
      </c>
      <c r="FD1193" t="inlineStr">
        <is>
          <t>67行 13列，源：None 备：</t>
        </is>
      </c>
    </row>
    <row r="1194">
      <c r="B1194" t="inlineStr">
        <is>
          <t>NULL</t>
        </is>
      </c>
      <c r="C1194" t="inlineStr">
        <is>
          <t>NULL</t>
        </is>
      </c>
      <c r="D1194" t="inlineStr">
        <is>
          <t>NULL</t>
        </is>
      </c>
      <c r="E1194" t="inlineStr">
        <is>
          <t>NULL</t>
        </is>
      </c>
      <c r="F1194" t="inlineStr">
        <is>
          <t>NULL</t>
        </is>
      </c>
      <c r="G1194" t="inlineStr">
        <is>
          <t>NULL</t>
        </is>
      </c>
      <c r="H1194" t="inlineStr">
        <is>
          <t>NULL</t>
        </is>
      </c>
      <c r="I1194" t="inlineStr">
        <is>
          <t>NULL</t>
        </is>
      </c>
      <c r="J1194" t="inlineStr">
        <is>
          <t>NULL</t>
        </is>
      </c>
      <c r="K1194" t="inlineStr">
        <is>
          <t xml:space="preserve"> NO!  	 c_time0列源备映射错误，源端为time None位	期望更改为text	实际备端为time None位</t>
        </is>
      </c>
      <c r="EQ1194" t="inlineStr">
        <is>
          <t>67行 8列，源：None 备：</t>
        </is>
      </c>
      <c r="FD1194" t="inlineStr">
        <is>
          <t>67行 14列，源：None 备：</t>
        </is>
      </c>
    </row>
    <row r="1195">
      <c r="B1195" t="inlineStr">
        <is>
          <t>NULL</t>
        </is>
      </c>
      <c r="C1195" t="inlineStr">
        <is>
          <t>NULL</t>
        </is>
      </c>
      <c r="D1195" t="inlineStr">
        <is>
          <t>NULL</t>
        </is>
      </c>
      <c r="E1195" t="inlineStr">
        <is>
          <t>NULL</t>
        </is>
      </c>
      <c r="F1195" t="inlineStr">
        <is>
          <t>NULL</t>
        </is>
      </c>
      <c r="G1195" t="inlineStr">
        <is>
          <t>NULL</t>
        </is>
      </c>
      <c r="H1195" t="inlineStr">
        <is>
          <t>NULL</t>
        </is>
      </c>
      <c r="I1195" t="inlineStr">
        <is>
          <t>NULL</t>
        </is>
      </c>
      <c r="J1195" t="inlineStr">
        <is>
          <t>NULL</t>
        </is>
      </c>
      <c r="K1195" t="inlineStr">
        <is>
          <t xml:space="preserve"> NO!  	 c_time1列源备映射错误，源端为time None位	期望更改为text	实际备端为time None位</t>
        </is>
      </c>
      <c r="EQ1195" t="inlineStr">
        <is>
          <t>67行 9列，源：None 备：</t>
        </is>
      </c>
      <c r="FD1195" t="inlineStr">
        <is>
          <t>67行 15列，源：nan 备：</t>
        </is>
      </c>
    </row>
    <row r="1196">
      <c r="B1196" t="inlineStr">
        <is>
          <t>NULL</t>
        </is>
      </c>
      <c r="C1196" t="inlineStr">
        <is>
          <t>NULL</t>
        </is>
      </c>
      <c r="D1196" t="inlineStr">
        <is>
          <t>NULL</t>
        </is>
      </c>
      <c r="E1196" t="inlineStr">
        <is>
          <t>NULL</t>
        </is>
      </c>
      <c r="F1196" t="inlineStr">
        <is>
          <t>NULL</t>
        </is>
      </c>
      <c r="G1196" t="inlineStr">
        <is>
          <t>NULL</t>
        </is>
      </c>
      <c r="H1196" t="inlineStr">
        <is>
          <t>NULL</t>
        </is>
      </c>
      <c r="I1196" t="inlineStr">
        <is>
          <t>NULL</t>
        </is>
      </c>
      <c r="J1196" t="inlineStr">
        <is>
          <t>NULL</t>
        </is>
      </c>
      <c r="K1196" t="inlineStr">
        <is>
          <t xml:space="preserve"> NO!  	 c_time2列源备映射错误，源端为time None位	期望更改为text	实际备端为time None位</t>
        </is>
      </c>
      <c r="EQ1196" t="inlineStr">
        <is>
          <t>67行 10列，源：None 备：</t>
        </is>
      </c>
      <c r="FD1196" t="inlineStr">
        <is>
          <t>67行 16列，源：nan 备：</t>
        </is>
      </c>
    </row>
    <row r="1197">
      <c r="B1197" t="inlineStr">
        <is>
          <t>NULL</t>
        </is>
      </c>
      <c r="C1197" t="inlineStr">
        <is>
          <t>NULL</t>
        </is>
      </c>
      <c r="D1197" t="inlineStr">
        <is>
          <t>NULL</t>
        </is>
      </c>
      <c r="E1197" t="inlineStr">
        <is>
          <t>NULL</t>
        </is>
      </c>
      <c r="F1197" t="inlineStr">
        <is>
          <t>NULL</t>
        </is>
      </c>
      <c r="G1197" t="inlineStr">
        <is>
          <t>NULL</t>
        </is>
      </c>
      <c r="H1197" t="inlineStr">
        <is>
          <t>NULL</t>
        </is>
      </c>
      <c r="I1197" t="inlineStr">
        <is>
          <t>NULL</t>
        </is>
      </c>
      <c r="J1197" t="inlineStr">
        <is>
          <t>NULL</t>
        </is>
      </c>
      <c r="K1197" t="inlineStr">
        <is>
          <t xml:space="preserve"> NO!  	 c_time3列源备映射错误，源端为time None位	期望更改为text	实际备端为time None位</t>
        </is>
      </c>
      <c r="EQ1197" t="inlineStr">
        <is>
          <t>67行 11列，源：None 备：</t>
        </is>
      </c>
      <c r="FD1197" t="inlineStr">
        <is>
          <t>67行 17列，源：None 备：</t>
        </is>
      </c>
    </row>
    <row r="1198">
      <c r="B1198" t="inlineStr">
        <is>
          <t>NULL</t>
        </is>
      </c>
      <c r="C1198" t="inlineStr">
        <is>
          <t>NULL</t>
        </is>
      </c>
      <c r="D1198" t="inlineStr">
        <is>
          <t>NULL</t>
        </is>
      </c>
      <c r="E1198" t="inlineStr">
        <is>
          <t>NULL</t>
        </is>
      </c>
      <c r="F1198" t="inlineStr">
        <is>
          <t>NULL</t>
        </is>
      </c>
      <c r="G1198" t="inlineStr">
        <is>
          <t>NULL</t>
        </is>
      </c>
      <c r="H1198" t="inlineStr">
        <is>
          <t>NULL</t>
        </is>
      </c>
      <c r="I1198" t="inlineStr">
        <is>
          <t>NULL</t>
        </is>
      </c>
      <c r="J1198" t="inlineStr">
        <is>
          <t>NULL</t>
        </is>
      </c>
      <c r="K1198" t="inlineStr">
        <is>
          <t xml:space="preserve"> NO!  	 c_time4列源备映射错误，源端为time None位	期望更改为text	实际备端为time None位</t>
        </is>
      </c>
      <c r="EQ1198" t="inlineStr">
        <is>
          <t>67行 12列，源：None 备：</t>
        </is>
      </c>
      <c r="FD1198" t="inlineStr">
        <is>
          <t>67行 18列，源：None 备：</t>
        </is>
      </c>
    </row>
    <row r="1199">
      <c r="B1199" t="inlineStr">
        <is>
          <t>NULL</t>
        </is>
      </c>
      <c r="C1199" t="inlineStr">
        <is>
          <t>NULL</t>
        </is>
      </c>
      <c r="D1199" t="inlineStr">
        <is>
          <t>NULL</t>
        </is>
      </c>
      <c r="E1199" t="inlineStr">
        <is>
          <t>NULL</t>
        </is>
      </c>
      <c r="F1199" t="inlineStr">
        <is>
          <t>NULL</t>
        </is>
      </c>
      <c r="G1199" t="inlineStr">
        <is>
          <t>NULL</t>
        </is>
      </c>
      <c r="H1199" t="inlineStr">
        <is>
          <t>NULL</t>
        </is>
      </c>
      <c r="I1199" t="inlineStr">
        <is>
          <t>NULL</t>
        </is>
      </c>
      <c r="J1199" t="inlineStr">
        <is>
          <t>NULL</t>
        </is>
      </c>
      <c r="K1199" t="inlineStr">
        <is>
          <t xml:space="preserve"> NO!  	 c_time5列源备映射错误，源端为time None位	期望更改为text	实际备端为time None位</t>
        </is>
      </c>
      <c r="EQ1199" t="inlineStr">
        <is>
          <t>67行 13列，源：None 备：</t>
        </is>
      </c>
      <c r="FD1199" t="inlineStr">
        <is>
          <t>67行 19列，源：None 备：</t>
        </is>
      </c>
    </row>
    <row r="1200">
      <c r="B1200" t="inlineStr">
        <is>
          <t>NULL</t>
        </is>
      </c>
      <c r="C1200" t="inlineStr">
        <is>
          <t>NULL</t>
        </is>
      </c>
      <c r="D1200" t="inlineStr">
        <is>
          <t>NULL</t>
        </is>
      </c>
      <c r="E1200" t="inlineStr">
        <is>
          <t>NULL</t>
        </is>
      </c>
      <c r="F1200" t="inlineStr">
        <is>
          <t>NULL</t>
        </is>
      </c>
      <c r="G1200" t="inlineStr">
        <is>
          <t>NULL</t>
        </is>
      </c>
      <c r="H1200" t="inlineStr">
        <is>
          <t>NULL</t>
        </is>
      </c>
      <c r="I1200" t="inlineStr">
        <is>
          <t>NULL</t>
        </is>
      </c>
      <c r="J1200" t="inlineStr">
        <is>
          <t>NULL</t>
        </is>
      </c>
      <c r="K1200" t="inlineStr">
        <is>
          <t xml:space="preserve"> NO!  	 c_time6列源备映射错误，源端为time None位	期望更改为text	实际备端为time None位</t>
        </is>
      </c>
      <c r="EQ1200" t="inlineStr">
        <is>
          <t>67行 14列，源：None 备：</t>
        </is>
      </c>
      <c r="FD1200" t="inlineStr">
        <is>
          <t>68行 0列，源：209 备：56</t>
        </is>
      </c>
    </row>
    <row r="1201">
      <c r="B1201" t="inlineStr">
        <is>
          <t>NULL</t>
        </is>
      </c>
      <c r="C1201" t="inlineStr">
        <is>
          <t>NULL</t>
        </is>
      </c>
      <c r="D1201" t="inlineStr">
        <is>
          <t>NULL</t>
        </is>
      </c>
      <c r="E1201" t="inlineStr">
        <is>
          <t>NULL</t>
        </is>
      </c>
      <c r="F1201" t="inlineStr">
        <is>
          <t>NULL</t>
        </is>
      </c>
      <c r="G1201" t="inlineStr">
        <is>
          <t>NULL</t>
        </is>
      </c>
      <c r="H1201" t="inlineStr">
        <is>
          <t>NULL</t>
        </is>
      </c>
      <c r="I1201" t="inlineStr">
        <is>
          <t>NULL</t>
        </is>
      </c>
      <c r="J1201" t="inlineStr">
        <is>
          <t>NULL</t>
        </is>
      </c>
      <c r="K1201" t="inlineStr">
        <is>
          <t xml:space="preserve"> NO!  	 c_time列源备映射错误，源端为time None位	期望更改为text	实际备端为time None位</t>
        </is>
      </c>
      <c r="EQ1201" t="inlineStr">
        <is>
          <t>67行 15列，源：nan 备：</t>
        </is>
      </c>
      <c r="FD1201" t="inlineStr">
        <is>
          <t>68行 1列，源：nan 备：127</t>
        </is>
      </c>
    </row>
    <row r="1202">
      <c r="A1202" t="inlineStr">
        <is>
          <t>info_varbinary_dml_batch2_pk_irp1</t>
        </is>
      </c>
      <c r="K1202" t="inlineStr">
        <is>
          <t>[0;34m info_varbinary_dml_batch2_pk_irp1 [0m源备字段数相同，源端字段：4 	备端字段4</t>
        </is>
      </c>
      <c r="W1202" s="16">
        <f>HYPERLINK("#2026041723hbase1!EL2","NO 源备存在差异，共39个")</f>
        <v/>
      </c>
      <c r="X1202">
        <f>A1202</f>
        <v/>
      </c>
      <c r="EQ1202" t="inlineStr">
        <is>
          <t>67行 16列，源：nan 备：</t>
        </is>
      </c>
      <c r="FD1202" t="inlineStr">
        <is>
          <t>68行 2列，源：nan 备：255</t>
        </is>
      </c>
    </row>
    <row r="1203">
      <c r="B1203" t="inlineStr">
        <is>
          <t>YES</t>
        </is>
      </c>
      <c r="C1203" t="inlineStr">
        <is>
          <t>NULL</t>
        </is>
      </c>
      <c r="D1203" t="inlineStr">
        <is>
          <t>NULL</t>
        </is>
      </c>
      <c r="E1203" t="inlineStr">
        <is>
          <t>NULL</t>
        </is>
      </c>
      <c r="F1203" t="inlineStr">
        <is>
          <t>NULL</t>
        </is>
      </c>
      <c r="G1203" t="inlineStr">
        <is>
          <t>NULL</t>
        </is>
      </c>
      <c r="H1203" t="inlineStr">
        <is>
          <t>NULL</t>
        </is>
      </c>
      <c r="I1203" t="inlineStr">
        <is>
          <t>YES!PK__info_var__3213E83FAC1CD13D</t>
        </is>
      </c>
      <c r="J1203" t="inlineStr">
        <is>
          <t>YES! 主键相关索引</t>
        </is>
      </c>
      <c r="K1203" t="inlineStr">
        <is>
          <t xml:space="preserve"> NO!  	 id列源备映射错误，源端为int None位	期望更改为text	实际备端为int None位</t>
        </is>
      </c>
      <c r="EQ1203" t="inlineStr">
        <is>
          <t>67行 17列，源：None 备：</t>
        </is>
      </c>
      <c r="FD1203" t="inlineStr">
        <is>
          <t>68行 3列，源：nan 备：65535</t>
        </is>
      </c>
    </row>
    <row r="1204">
      <c r="B1204" t="inlineStr">
        <is>
          <t>NULL</t>
        </is>
      </c>
      <c r="C1204" t="inlineStr">
        <is>
          <t>NULL</t>
        </is>
      </c>
      <c r="D1204" t="inlineStr">
        <is>
          <t>NULL</t>
        </is>
      </c>
      <c r="E1204" t="inlineStr">
        <is>
          <t>NULL</t>
        </is>
      </c>
      <c r="F1204" t="inlineStr">
        <is>
          <t>NULL</t>
        </is>
      </c>
      <c r="G1204" t="inlineStr">
        <is>
          <t>NULL</t>
        </is>
      </c>
      <c r="H1204" t="inlineStr">
        <is>
          <t>NULL</t>
        </is>
      </c>
      <c r="I1204" t="inlineStr">
        <is>
          <t>NULL</t>
        </is>
      </c>
      <c r="J1204" t="inlineStr">
        <is>
          <t>NULL</t>
        </is>
      </c>
      <c r="K1204" t="inlineStr">
        <is>
          <t xml:space="preserve"> NO!  	 c_varbinary列源备映射错误，源端为varbinary 1位	期望更改为text	实际备端为varbinary 1位</t>
        </is>
      </c>
      <c r="EQ1204" t="inlineStr">
        <is>
          <t>67行 18列，源：None 备：</t>
        </is>
      </c>
      <c r="FD1204" t="inlineStr">
        <is>
          <t>68行 4列，源：nan 备：4294967295</t>
        </is>
      </c>
    </row>
    <row r="1205">
      <c r="B1205" t="inlineStr">
        <is>
          <t>NULL</t>
        </is>
      </c>
      <c r="C1205" t="inlineStr">
        <is>
          <t>NULL</t>
        </is>
      </c>
      <c r="D1205" t="inlineStr">
        <is>
          <t>NULL</t>
        </is>
      </c>
      <c r="E1205" t="inlineStr">
        <is>
          <t>NULL</t>
        </is>
      </c>
      <c r="F1205" t="inlineStr">
        <is>
          <t>NULL</t>
        </is>
      </c>
      <c r="G1205" t="inlineStr">
        <is>
          <t>NULL</t>
        </is>
      </c>
      <c r="H1205" t="inlineStr">
        <is>
          <t>NULL</t>
        </is>
      </c>
      <c r="I1205" t="inlineStr">
        <is>
          <t>NULL</t>
        </is>
      </c>
      <c r="J1205" t="inlineStr">
        <is>
          <t>NULL</t>
        </is>
      </c>
      <c r="K1205" t="inlineStr">
        <is>
          <t xml:space="preserve"> NO!  	 c_varbinary_100列源备映射错误，源端为varbinary 100位	期望更改为text	实际备端为varbinary 100位</t>
        </is>
      </c>
      <c r="EQ1205" t="inlineStr">
        <is>
          <t>67行 19列，源：None 备：</t>
        </is>
      </c>
      <c r="FD1205" t="inlineStr">
        <is>
          <t>68行 5列，源：None 备：</t>
        </is>
      </c>
    </row>
    <row r="1206">
      <c r="B1206" t="inlineStr">
        <is>
          <t>NULL</t>
        </is>
      </c>
      <c r="C1206" t="inlineStr">
        <is>
          <t>NULL</t>
        </is>
      </c>
      <c r="D1206" t="inlineStr">
        <is>
          <t>NULL</t>
        </is>
      </c>
      <c r="E1206" t="inlineStr">
        <is>
          <t>NULL</t>
        </is>
      </c>
      <c r="F1206" t="inlineStr">
        <is>
          <t>NULL</t>
        </is>
      </c>
      <c r="G1206" t="inlineStr">
        <is>
          <t>NULL</t>
        </is>
      </c>
      <c r="H1206" t="inlineStr">
        <is>
          <t>NULL</t>
        </is>
      </c>
      <c r="I1206" t="inlineStr">
        <is>
          <t>NULL</t>
        </is>
      </c>
      <c r="J1206" t="inlineStr">
        <is>
          <t>NULL</t>
        </is>
      </c>
      <c r="K1206" t="inlineStr">
        <is>
          <t xml:space="preserve"> NO!  	 c_varbinary_200列源备映射错误，源端为varbinary 200位	期望更改为text	实际备端为varbinary 200位</t>
        </is>
      </c>
      <c r="EQ1206" t="inlineStr">
        <is>
          <t>68行 0列，源：159 备：216</t>
        </is>
      </c>
      <c r="FD1206" t="inlineStr">
        <is>
          <t>68行 6列，源：None 备：</t>
        </is>
      </c>
    </row>
    <row r="1207">
      <c r="A1207" t="inlineStr">
        <is>
          <t>info_time_dml_batch1_pk_urp1</t>
        </is>
      </c>
      <c r="K1207" t="inlineStr">
        <is>
          <t>[0;34m info_time_dml_batch1_pk_urp1 [0m源备字段数相同，源端字段：9 	备端字段9</t>
        </is>
      </c>
      <c r="W1207" s="16">
        <f>HYPERLINK("#2026041723hbase1!EM2","NO 源备存在差异，共15个")</f>
        <v/>
      </c>
      <c r="X1207">
        <f>A1207</f>
        <v/>
      </c>
      <c r="EQ1207" t="inlineStr">
        <is>
          <t>68行 1列，源：nan 备：</t>
        </is>
      </c>
      <c r="FD1207" t="inlineStr">
        <is>
          <t>68行 7列，源：None 备：</t>
        </is>
      </c>
    </row>
    <row r="1208">
      <c r="B1208" t="inlineStr">
        <is>
          <t>YES</t>
        </is>
      </c>
      <c r="C1208" t="inlineStr">
        <is>
          <t>NULL</t>
        </is>
      </c>
      <c r="D1208" t="inlineStr">
        <is>
          <t>NULL</t>
        </is>
      </c>
      <c r="E1208" t="inlineStr">
        <is>
          <t>NULL</t>
        </is>
      </c>
      <c r="F1208" t="inlineStr">
        <is>
          <t>NULL</t>
        </is>
      </c>
      <c r="G1208" t="inlineStr">
        <is>
          <t>NULL</t>
        </is>
      </c>
      <c r="H1208" t="inlineStr">
        <is>
          <t>NULL</t>
        </is>
      </c>
      <c r="I1208" t="inlineStr">
        <is>
          <t>YES!PK__info_tim__3213E83FFDCF86F6</t>
        </is>
      </c>
      <c r="J1208" t="inlineStr">
        <is>
          <t>YES! 主键相关索引</t>
        </is>
      </c>
      <c r="K1208" t="inlineStr">
        <is>
          <t xml:space="preserve"> NO!  	 id列源备映射错误，源端为int None位	期望更改为text	实际备端为int None位</t>
        </is>
      </c>
      <c r="EQ1208" t="inlineStr">
        <is>
          <t>68行 2列，源：nan 备：</t>
        </is>
      </c>
      <c r="FD1208" t="inlineStr">
        <is>
          <t>68行 8列，源：None 备：</t>
        </is>
      </c>
    </row>
    <row r="1209">
      <c r="B1209" t="inlineStr">
        <is>
          <t>NULL</t>
        </is>
      </c>
      <c r="C1209" t="inlineStr">
        <is>
          <t>NULL</t>
        </is>
      </c>
      <c r="D1209" t="inlineStr">
        <is>
          <t>NULL</t>
        </is>
      </c>
      <c r="E1209" t="inlineStr">
        <is>
          <t>NULL</t>
        </is>
      </c>
      <c r="F1209" t="inlineStr">
        <is>
          <t>NULL</t>
        </is>
      </c>
      <c r="G1209" t="inlineStr">
        <is>
          <t>NULL</t>
        </is>
      </c>
      <c r="H1209" t="inlineStr">
        <is>
          <t>NULL</t>
        </is>
      </c>
      <c r="I1209" t="inlineStr">
        <is>
          <t>NULL</t>
        </is>
      </c>
      <c r="J1209" t="inlineStr">
        <is>
          <t>NULL</t>
        </is>
      </c>
      <c r="K1209" t="inlineStr">
        <is>
          <t xml:space="preserve"> NO!  	 c_time0列源备映射错误，源端为time None位	期望更改为text	实际备端为time None位</t>
        </is>
      </c>
      <c r="EQ1209" t="inlineStr">
        <is>
          <t>68行 3列，源：nan 备：</t>
        </is>
      </c>
      <c r="FD1209" t="inlineStr">
        <is>
          <t>68行 9列，源：None 备：</t>
        </is>
      </c>
    </row>
    <row r="1210">
      <c r="B1210" t="inlineStr">
        <is>
          <t>NULL</t>
        </is>
      </c>
      <c r="C1210" t="inlineStr">
        <is>
          <t>NULL</t>
        </is>
      </c>
      <c r="D1210" t="inlineStr">
        <is>
          <t>NULL</t>
        </is>
      </c>
      <c r="E1210" t="inlineStr">
        <is>
          <t>NULL</t>
        </is>
      </c>
      <c r="F1210" t="inlineStr">
        <is>
          <t>NULL</t>
        </is>
      </c>
      <c r="G1210" t="inlineStr">
        <is>
          <t>NULL</t>
        </is>
      </c>
      <c r="H1210" t="inlineStr">
        <is>
          <t>NULL</t>
        </is>
      </c>
      <c r="I1210" t="inlineStr">
        <is>
          <t>NULL</t>
        </is>
      </c>
      <c r="J1210" t="inlineStr">
        <is>
          <t>NULL</t>
        </is>
      </c>
      <c r="K1210" t="inlineStr">
        <is>
          <t xml:space="preserve"> NO!  	 c_time1列源备映射错误，源端为time None位	期望更改为text	实际备端为time None位</t>
        </is>
      </c>
      <c r="EQ1210" t="inlineStr">
        <is>
          <t>68行 4列，源：nan 备：</t>
        </is>
      </c>
      <c r="FD1210" t="inlineStr">
        <is>
          <t>68行 10列，源：None 备：</t>
        </is>
      </c>
    </row>
    <row r="1211">
      <c r="B1211" t="inlineStr">
        <is>
          <t>NULL</t>
        </is>
      </c>
      <c r="C1211" t="inlineStr">
        <is>
          <t>NULL</t>
        </is>
      </c>
      <c r="D1211" t="inlineStr">
        <is>
          <t>NULL</t>
        </is>
      </c>
      <c r="E1211" t="inlineStr">
        <is>
          <t>NULL</t>
        </is>
      </c>
      <c r="F1211" t="inlineStr">
        <is>
          <t>NULL</t>
        </is>
      </c>
      <c r="G1211" t="inlineStr">
        <is>
          <t>NULL</t>
        </is>
      </c>
      <c r="H1211" t="inlineStr">
        <is>
          <t>NULL</t>
        </is>
      </c>
      <c r="I1211" t="inlineStr">
        <is>
          <t>NULL</t>
        </is>
      </c>
      <c r="J1211" t="inlineStr">
        <is>
          <t>NULL</t>
        </is>
      </c>
      <c r="K1211" t="inlineStr">
        <is>
          <t xml:space="preserve"> NO!  	 c_time2列源备映射错误，源端为time None位	期望更改为text	实际备端为time None位</t>
        </is>
      </c>
      <c r="EQ1211" t="inlineStr">
        <is>
          <t>68行 5列，源：None 备：</t>
        </is>
      </c>
      <c r="FD1211" t="inlineStr">
        <is>
          <t>68行 11列，源：None 备：</t>
        </is>
      </c>
    </row>
    <row r="1212">
      <c r="B1212" t="inlineStr">
        <is>
          <t>NULL</t>
        </is>
      </c>
      <c r="C1212" t="inlineStr">
        <is>
          <t>NULL</t>
        </is>
      </c>
      <c r="D1212" t="inlineStr">
        <is>
          <t>NULL</t>
        </is>
      </c>
      <c r="E1212" t="inlineStr">
        <is>
          <t>NULL</t>
        </is>
      </c>
      <c r="F1212" t="inlineStr">
        <is>
          <t>NULL</t>
        </is>
      </c>
      <c r="G1212" t="inlineStr">
        <is>
          <t>NULL</t>
        </is>
      </c>
      <c r="H1212" t="inlineStr">
        <is>
          <t>NULL</t>
        </is>
      </c>
      <c r="I1212" t="inlineStr">
        <is>
          <t>NULL</t>
        </is>
      </c>
      <c r="J1212" t="inlineStr">
        <is>
          <t>NULL</t>
        </is>
      </c>
      <c r="K1212" t="inlineStr">
        <is>
          <t xml:space="preserve"> NO!  	 c_time3列源备映射错误，源端为time None位	期望更改为text	实际备端为time None位</t>
        </is>
      </c>
      <c r="EQ1212" t="inlineStr">
        <is>
          <t>68行 6列，源：None 备：</t>
        </is>
      </c>
      <c r="FD1212" t="inlineStr">
        <is>
          <t>68行 12列，源：None 备：</t>
        </is>
      </c>
    </row>
    <row r="1213">
      <c r="B1213" t="inlineStr">
        <is>
          <t>NULL</t>
        </is>
      </c>
      <c r="C1213" t="inlineStr">
        <is>
          <t>NULL</t>
        </is>
      </c>
      <c r="D1213" t="inlineStr">
        <is>
          <t>NULL</t>
        </is>
      </c>
      <c r="E1213" t="inlineStr">
        <is>
          <t>NULL</t>
        </is>
      </c>
      <c r="F1213" t="inlineStr">
        <is>
          <t>NULL</t>
        </is>
      </c>
      <c r="G1213" t="inlineStr">
        <is>
          <t>NULL</t>
        </is>
      </c>
      <c r="H1213" t="inlineStr">
        <is>
          <t>NULL</t>
        </is>
      </c>
      <c r="I1213" t="inlineStr">
        <is>
          <t>NULL</t>
        </is>
      </c>
      <c r="J1213" t="inlineStr">
        <is>
          <t>NULL</t>
        </is>
      </c>
      <c r="K1213" t="inlineStr">
        <is>
          <t xml:space="preserve"> NO!  	 c_time4列源备映射错误，源端为time None位	期望更改为text	实际备端为time None位</t>
        </is>
      </c>
      <c r="EQ1213" t="inlineStr">
        <is>
          <t>68行 7列，源：None 备：</t>
        </is>
      </c>
      <c r="FD1213" t="inlineStr">
        <is>
          <t>68行 13列，源：None 备：</t>
        </is>
      </c>
    </row>
    <row r="1214">
      <c r="B1214" t="inlineStr">
        <is>
          <t>NULL</t>
        </is>
      </c>
      <c r="C1214" t="inlineStr">
        <is>
          <t>NULL</t>
        </is>
      </c>
      <c r="D1214" t="inlineStr">
        <is>
          <t>NULL</t>
        </is>
      </c>
      <c r="E1214" t="inlineStr">
        <is>
          <t>NULL</t>
        </is>
      </c>
      <c r="F1214" t="inlineStr">
        <is>
          <t>NULL</t>
        </is>
      </c>
      <c r="G1214" t="inlineStr">
        <is>
          <t>NULL</t>
        </is>
      </c>
      <c r="H1214" t="inlineStr">
        <is>
          <t>NULL</t>
        </is>
      </c>
      <c r="I1214" t="inlineStr">
        <is>
          <t>NULL</t>
        </is>
      </c>
      <c r="J1214" t="inlineStr">
        <is>
          <t>NULL</t>
        </is>
      </c>
      <c r="K1214" t="inlineStr">
        <is>
          <t xml:space="preserve"> NO!  	 c_time5列源备映射错误，源端为time None位	期望更改为text	实际备端为time None位</t>
        </is>
      </c>
      <c r="EQ1214" t="inlineStr">
        <is>
          <t>68行 8列，源：None 备：</t>
        </is>
      </c>
      <c r="FD1214" t="inlineStr">
        <is>
          <t>68行 14列，源：None 备：</t>
        </is>
      </c>
    </row>
    <row r="1215">
      <c r="B1215" t="inlineStr">
        <is>
          <t>NULL</t>
        </is>
      </c>
      <c r="C1215" t="inlineStr">
        <is>
          <t>NULL</t>
        </is>
      </c>
      <c r="D1215" t="inlineStr">
        <is>
          <t>NULL</t>
        </is>
      </c>
      <c r="E1215" t="inlineStr">
        <is>
          <t>NULL</t>
        </is>
      </c>
      <c r="F1215" t="inlineStr">
        <is>
          <t>NULL</t>
        </is>
      </c>
      <c r="G1215" t="inlineStr">
        <is>
          <t>NULL</t>
        </is>
      </c>
      <c r="H1215" t="inlineStr">
        <is>
          <t>NULL</t>
        </is>
      </c>
      <c r="I1215" t="inlineStr">
        <is>
          <t>NULL</t>
        </is>
      </c>
      <c r="J1215" t="inlineStr">
        <is>
          <t>NULL</t>
        </is>
      </c>
      <c r="K1215" t="inlineStr">
        <is>
          <t xml:space="preserve"> NO!  	 c_time6列源备映射错误，源端为time None位	期望更改为text	实际备端为time None位</t>
        </is>
      </c>
      <c r="EQ1215" t="inlineStr">
        <is>
          <t>68行 9列，源：None 备：</t>
        </is>
      </c>
      <c r="FD1215" t="inlineStr">
        <is>
          <t>68行 15列，源：nan 备：</t>
        </is>
      </c>
    </row>
    <row r="1216">
      <c r="B1216" t="inlineStr">
        <is>
          <t>NULL</t>
        </is>
      </c>
      <c r="C1216" t="inlineStr">
        <is>
          <t>NULL</t>
        </is>
      </c>
      <c r="D1216" t="inlineStr">
        <is>
          <t>NULL</t>
        </is>
      </c>
      <c r="E1216" t="inlineStr">
        <is>
          <t>NULL</t>
        </is>
      </c>
      <c r="F1216" t="inlineStr">
        <is>
          <t>NULL</t>
        </is>
      </c>
      <c r="G1216" t="inlineStr">
        <is>
          <t>NULL</t>
        </is>
      </c>
      <c r="H1216" t="inlineStr">
        <is>
          <t>NULL</t>
        </is>
      </c>
      <c r="I1216" t="inlineStr">
        <is>
          <t>NULL</t>
        </is>
      </c>
      <c r="J1216" t="inlineStr">
        <is>
          <t>NULL</t>
        </is>
      </c>
      <c r="K1216" t="inlineStr">
        <is>
          <t xml:space="preserve"> NO!  	 c_time列源备映射错误，源端为time None位	期望更改为text	实际备端为time None位</t>
        </is>
      </c>
      <c r="EQ1216" t="inlineStr">
        <is>
          <t>68行 10列，源：None 备：</t>
        </is>
      </c>
      <c r="FD1216" t="inlineStr">
        <is>
          <t>68行 16列，源：nan 备：</t>
        </is>
      </c>
    </row>
    <row r="1217">
      <c r="A1217" t="inlineStr">
        <is>
          <t>info_sql_variant_dml_single_pk</t>
        </is>
      </c>
      <c r="K1217" t="inlineStr">
        <is>
          <t>[0;34m info_sql_variant_dml_single_pk [0m源备字段数相同，源端字段：25 	备端字段25</t>
        </is>
      </c>
      <c r="W1217" s="16">
        <f>HYPERLINK("#2026041723hbase1!EN2","NO 源备存在差异，共3个")</f>
        <v/>
      </c>
      <c r="X1217">
        <f>A1217</f>
        <v/>
      </c>
      <c r="EQ1217" t="inlineStr">
        <is>
          <t>68行 11列，源：None 备：</t>
        </is>
      </c>
      <c r="FD1217" t="inlineStr">
        <is>
          <t>68行 17列，源：None 备：</t>
        </is>
      </c>
    </row>
    <row r="1218">
      <c r="B1218" t="inlineStr">
        <is>
          <t>YES</t>
        </is>
      </c>
      <c r="C1218" t="inlineStr">
        <is>
          <t>NULL</t>
        </is>
      </c>
      <c r="D1218" t="inlineStr">
        <is>
          <t>NULL</t>
        </is>
      </c>
      <c r="E1218" t="inlineStr">
        <is>
          <t>NULL</t>
        </is>
      </c>
      <c r="F1218" t="inlineStr">
        <is>
          <t>NULL</t>
        </is>
      </c>
      <c r="G1218" t="inlineStr">
        <is>
          <t>NULL</t>
        </is>
      </c>
      <c r="H1218" t="inlineStr">
        <is>
          <t>NULL</t>
        </is>
      </c>
      <c r="I1218" t="inlineStr">
        <is>
          <t>YES!PK__info_sql__3213E83FD874E961</t>
        </is>
      </c>
      <c r="J1218" t="inlineStr">
        <is>
          <t>YES! 主键相关索引</t>
        </is>
      </c>
      <c r="K1218" t="inlineStr">
        <is>
          <t xml:space="preserve"> NO!  	 id列源备映射错误，源端为int None位	期望更改为text	实际备端为int None位</t>
        </is>
      </c>
      <c r="EQ1218" t="inlineStr">
        <is>
          <t>68行 12列，源：None 备：</t>
        </is>
      </c>
      <c r="FD1218" t="inlineStr">
        <is>
          <t>68行 18列，源：None 备：</t>
        </is>
      </c>
    </row>
    <row r="1219">
      <c r="B1219" t="inlineStr">
        <is>
          <t>NULL</t>
        </is>
      </c>
      <c r="C1219" t="inlineStr">
        <is>
          <t>NULL</t>
        </is>
      </c>
      <c r="D1219" t="inlineStr">
        <is>
          <t>NULL</t>
        </is>
      </c>
      <c r="E1219" t="inlineStr">
        <is>
          <t>NULL</t>
        </is>
      </c>
      <c r="F1219" t="inlineStr">
        <is>
          <t>NULL</t>
        </is>
      </c>
      <c r="G1219" t="inlineStr">
        <is>
          <t>NULL</t>
        </is>
      </c>
      <c r="H1219" t="inlineStr">
        <is>
          <t>NULL</t>
        </is>
      </c>
      <c r="I1219" t="inlineStr">
        <is>
          <t>NULL</t>
        </is>
      </c>
      <c r="J1219" t="inlineStr">
        <is>
          <t>NULL</t>
        </is>
      </c>
      <c r="K1219" t="inlineStr">
        <is>
          <t xml:space="preserve"> NO!  	 c_date列源备映射错误，源端为sql_variant 0位	期望更改为text	实际备端为sql_variant 0位</t>
        </is>
      </c>
      <c r="EQ1219" t="inlineStr">
        <is>
          <t>68行 13列，源：None 备：</t>
        </is>
      </c>
      <c r="FD1219" t="inlineStr">
        <is>
          <t>68行 19列，源：None 备：</t>
        </is>
      </c>
    </row>
    <row r="1220">
      <c r="B1220" t="inlineStr">
        <is>
          <t>NULL</t>
        </is>
      </c>
      <c r="C1220" t="inlineStr">
        <is>
          <t>NULL</t>
        </is>
      </c>
      <c r="D1220" t="inlineStr">
        <is>
          <t>NULL</t>
        </is>
      </c>
      <c r="E1220" t="inlineStr">
        <is>
          <t>NULL</t>
        </is>
      </c>
      <c r="F1220" t="inlineStr">
        <is>
          <t>NULL</t>
        </is>
      </c>
      <c r="G1220" t="inlineStr">
        <is>
          <t>NULL</t>
        </is>
      </c>
      <c r="H1220" t="inlineStr">
        <is>
          <t>NULL</t>
        </is>
      </c>
      <c r="I1220" t="inlineStr">
        <is>
          <t>NULL</t>
        </is>
      </c>
      <c r="J1220" t="inlineStr">
        <is>
          <t>NULL</t>
        </is>
      </c>
      <c r="K1220" t="inlineStr">
        <is>
          <t xml:space="preserve"> NO!  	 c_time列源备映射错误，源端为sql_variant 0位	期望更改为text	实际备端为sql_variant 0位</t>
        </is>
      </c>
      <c r="EQ1220" t="inlineStr">
        <is>
          <t>68行 14列，源：None 备：</t>
        </is>
      </c>
      <c r="FD1220" t="inlineStr">
        <is>
          <t>69行 0列，源：210 备：57</t>
        </is>
      </c>
    </row>
    <row r="1221">
      <c r="B1221" t="inlineStr">
        <is>
          <t>NULL</t>
        </is>
      </c>
      <c r="C1221" t="inlineStr">
        <is>
          <t>NULL</t>
        </is>
      </c>
      <c r="D1221" t="inlineStr">
        <is>
          <t>NULL</t>
        </is>
      </c>
      <c r="E1221" t="inlineStr">
        <is>
          <t>NULL</t>
        </is>
      </c>
      <c r="F1221" t="inlineStr">
        <is>
          <t>NULL</t>
        </is>
      </c>
      <c r="G1221" t="inlineStr">
        <is>
          <t>NULL</t>
        </is>
      </c>
      <c r="H1221" t="inlineStr">
        <is>
          <t>NULL</t>
        </is>
      </c>
      <c r="I1221" t="inlineStr">
        <is>
          <t>NULL</t>
        </is>
      </c>
      <c r="J1221" t="inlineStr">
        <is>
          <t>NULL</t>
        </is>
      </c>
      <c r="K1221" t="inlineStr">
        <is>
          <t xml:space="preserve"> NO!  	 c_datetime2列源备映射错误，源端为sql_variant 0位	期望更改为text	实际备端为sql_variant 0位</t>
        </is>
      </c>
      <c r="EQ1221" t="inlineStr">
        <is>
          <t>68行 15列，源：nan 备：123456789000000002003480098325095514112.0000000000000</t>
        </is>
      </c>
      <c r="FD1221" t="inlineStr">
        <is>
          <t>69行 1列，源：nan 备：255</t>
        </is>
      </c>
    </row>
    <row r="1222">
      <c r="B1222" t="inlineStr">
        <is>
          <t>NULL</t>
        </is>
      </c>
      <c r="C1222" t="inlineStr">
        <is>
          <t>NULL</t>
        </is>
      </c>
      <c r="D1222" t="inlineStr">
        <is>
          <t>NULL</t>
        </is>
      </c>
      <c r="E1222" t="inlineStr">
        <is>
          <t>NULL</t>
        </is>
      </c>
      <c r="F1222" t="inlineStr">
        <is>
          <t>NULL</t>
        </is>
      </c>
      <c r="G1222" t="inlineStr">
        <is>
          <t>NULL</t>
        </is>
      </c>
      <c r="H1222" t="inlineStr">
        <is>
          <t>NULL</t>
        </is>
      </c>
      <c r="I1222" t="inlineStr">
        <is>
          <t>NULL</t>
        </is>
      </c>
      <c r="J1222" t="inlineStr">
        <is>
          <t>NULL</t>
        </is>
      </c>
      <c r="K1222" t="inlineStr">
        <is>
          <t xml:space="preserve"> NO!  	 c_datetimeoffset列源备映射错误，源端为sql_variant 0位	期望更改为text	实际备端为sql_variant 0位</t>
        </is>
      </c>
      <c r="EQ1222" t="inlineStr">
        <is>
          <t>68行 16列，源：nan 备：340282306073709652508363335590014353408.000000</t>
        </is>
      </c>
      <c r="FD1222" t="inlineStr">
        <is>
          <t>69行 2列，源：nan 备：32767</t>
        </is>
      </c>
    </row>
    <row r="1223">
      <c r="B1223" t="inlineStr">
        <is>
          <t>NULL</t>
        </is>
      </c>
      <c r="C1223" t="inlineStr">
        <is>
          <t>NULL</t>
        </is>
      </c>
      <c r="D1223" t="inlineStr">
        <is>
          <t>NULL</t>
        </is>
      </c>
      <c r="E1223" t="inlineStr">
        <is>
          <t>NULL</t>
        </is>
      </c>
      <c r="F1223" t="inlineStr">
        <is>
          <t>NULL</t>
        </is>
      </c>
      <c r="G1223" t="inlineStr">
        <is>
          <t>NULL</t>
        </is>
      </c>
      <c r="H1223" t="inlineStr">
        <is>
          <t>NULL</t>
        </is>
      </c>
      <c r="I1223" t="inlineStr">
        <is>
          <t>NULL</t>
        </is>
      </c>
      <c r="J1223" t="inlineStr">
        <is>
          <t>NULL</t>
        </is>
      </c>
      <c r="K1223" t="inlineStr">
        <is>
          <t xml:space="preserve"> NO!  	 c_tinyint列源备映射错误，源端为sql_variant 0位	期望更改为text	实际备端为sql_variant 0位</t>
        </is>
      </c>
      <c r="EQ1223" t="inlineStr">
        <is>
          <t>68行 17列，源：None 备：123456.7890</t>
        </is>
      </c>
      <c r="FD1223" t="inlineStr">
        <is>
          <t>69行 3列，源：nan 备：2147483647</t>
        </is>
      </c>
    </row>
    <row r="1224">
      <c r="B1224" t="inlineStr">
        <is>
          <t>NULL</t>
        </is>
      </c>
      <c r="C1224" t="inlineStr">
        <is>
          <t>NULL</t>
        </is>
      </c>
      <c r="D1224" t="inlineStr">
        <is>
          <t>NULL</t>
        </is>
      </c>
      <c r="E1224" t="inlineStr">
        <is>
          <t>NULL</t>
        </is>
      </c>
      <c r="F1224" t="inlineStr">
        <is>
          <t>NULL</t>
        </is>
      </c>
      <c r="G1224" t="inlineStr">
        <is>
          <t>NULL</t>
        </is>
      </c>
      <c r="H1224" t="inlineStr">
        <is>
          <t>NULL</t>
        </is>
      </c>
      <c r="I1224" t="inlineStr">
        <is>
          <t>NULL</t>
        </is>
      </c>
      <c r="J1224" t="inlineStr">
        <is>
          <t>NULL</t>
        </is>
      </c>
      <c r="K1224" t="inlineStr">
        <is>
          <t xml:space="preserve"> NO!  	 c_smallint列源备映射错误，源端为sql_variant 0位	期望更改为text	实际备端为sql_variant 0位</t>
        </is>
      </c>
      <c r="EQ1224" t="inlineStr">
        <is>
          <t>68行 18列，源：None 备：1234.5678</t>
        </is>
      </c>
      <c r="FD1224" t="inlineStr">
        <is>
          <t>69行 4列，源：nan 备：9223372036854775807</t>
        </is>
      </c>
    </row>
    <row r="1225">
      <c r="B1225" t="inlineStr">
        <is>
          <t>NULL</t>
        </is>
      </c>
      <c r="C1225" t="inlineStr">
        <is>
          <t>NULL</t>
        </is>
      </c>
      <c r="D1225" t="inlineStr">
        <is>
          <t>NULL</t>
        </is>
      </c>
      <c r="E1225" t="inlineStr">
        <is>
          <t>NULL</t>
        </is>
      </c>
      <c r="F1225" t="inlineStr">
        <is>
          <t>NULL</t>
        </is>
      </c>
      <c r="G1225" t="inlineStr">
        <is>
          <t>NULL</t>
        </is>
      </c>
      <c r="H1225" t="inlineStr">
        <is>
          <t>NULL</t>
        </is>
      </c>
      <c r="I1225" t="inlineStr">
        <is>
          <t>NULL</t>
        </is>
      </c>
      <c r="J1225" t="inlineStr">
        <is>
          <t>NULL</t>
        </is>
      </c>
      <c r="K1225" t="inlineStr">
        <is>
          <t xml:space="preserve"> NO!  	 c_int列源备映射错误，源端为sql_variant 0位	期望更改为text	实际备端为sql_variant 0位</t>
        </is>
      </c>
      <c r="EQ1225" t="inlineStr">
        <is>
          <t>68行 19列，源：None 备：1</t>
        </is>
      </c>
      <c r="FD1225" t="inlineStr">
        <is>
          <t>69行 5列，源：None 备：</t>
        </is>
      </c>
    </row>
    <row r="1226">
      <c r="B1226" t="inlineStr">
        <is>
          <t>NULL</t>
        </is>
      </c>
      <c r="C1226" t="inlineStr">
        <is>
          <t>NULL</t>
        </is>
      </c>
      <c r="D1226" t="inlineStr">
        <is>
          <t>NULL</t>
        </is>
      </c>
      <c r="E1226" t="inlineStr">
        <is>
          <t>NULL</t>
        </is>
      </c>
      <c r="F1226" t="inlineStr">
        <is>
          <t>NULL</t>
        </is>
      </c>
      <c r="G1226" t="inlineStr">
        <is>
          <t>NULL</t>
        </is>
      </c>
      <c r="H1226" t="inlineStr">
        <is>
          <t>NULL</t>
        </is>
      </c>
      <c r="I1226" t="inlineStr">
        <is>
          <t>NULL</t>
        </is>
      </c>
      <c r="J1226" t="inlineStr">
        <is>
          <t>NULL</t>
        </is>
      </c>
      <c r="K1226" t="inlineStr">
        <is>
          <t xml:space="preserve"> NO!  	 c_sdt列源备映射错误，源端为sql_variant 0位	期望更改为text	实际备端为sql_variant 0位</t>
        </is>
      </c>
      <c r="EQ1226" t="inlineStr">
        <is>
          <t>69行 0列，源：160 备：217</t>
        </is>
      </c>
      <c r="FD1226" t="inlineStr">
        <is>
          <t>69行 6列，源：None 备：</t>
        </is>
      </c>
    </row>
    <row r="1227">
      <c r="B1227" t="inlineStr">
        <is>
          <t>NULL</t>
        </is>
      </c>
      <c r="C1227" t="inlineStr">
        <is>
          <t>NULL</t>
        </is>
      </c>
      <c r="D1227" t="inlineStr">
        <is>
          <t>NULL</t>
        </is>
      </c>
      <c r="E1227" t="inlineStr">
        <is>
          <t>NULL</t>
        </is>
      </c>
      <c r="F1227" t="inlineStr">
        <is>
          <t>NULL</t>
        </is>
      </c>
      <c r="G1227" t="inlineStr">
        <is>
          <t>NULL</t>
        </is>
      </c>
      <c r="H1227" t="inlineStr">
        <is>
          <t>NULL</t>
        </is>
      </c>
      <c r="I1227" t="inlineStr">
        <is>
          <t>NULL</t>
        </is>
      </c>
      <c r="J1227" t="inlineStr">
        <is>
          <t>NULL</t>
        </is>
      </c>
      <c r="K1227" t="inlineStr">
        <is>
          <t xml:space="preserve"> NO!  	 c_real列源备映射错误，源端为sql_variant 0位	期望更改为text	实际备端为sql_variant 0位</t>
        </is>
      </c>
      <c r="EQ1227" t="inlineStr">
        <is>
          <t>69行 1列，源：nan 备：</t>
        </is>
      </c>
      <c r="FD1227" t="inlineStr">
        <is>
          <t>69行 7列，源：None 备：</t>
        </is>
      </c>
    </row>
    <row r="1228">
      <c r="B1228" t="inlineStr">
        <is>
          <t>NULL</t>
        </is>
      </c>
      <c r="C1228" t="inlineStr">
        <is>
          <t>NULL</t>
        </is>
      </c>
      <c r="D1228" t="inlineStr">
        <is>
          <t>NULL</t>
        </is>
      </c>
      <c r="E1228" t="inlineStr">
        <is>
          <t>NULL</t>
        </is>
      </c>
      <c r="F1228" t="inlineStr">
        <is>
          <t>NULL</t>
        </is>
      </c>
      <c r="G1228" t="inlineStr">
        <is>
          <t>NULL</t>
        </is>
      </c>
      <c r="H1228" t="inlineStr">
        <is>
          <t>NULL</t>
        </is>
      </c>
      <c r="I1228" t="inlineStr">
        <is>
          <t>NULL</t>
        </is>
      </c>
      <c r="J1228" t="inlineStr">
        <is>
          <t>NULL</t>
        </is>
      </c>
      <c r="K1228" t="inlineStr">
        <is>
          <t xml:space="preserve"> NO!  	 c_money列源备映射错误，源端为sql_variant 0位	期望更改为text	实际备端为sql_variant 0位</t>
        </is>
      </c>
      <c r="EQ1228" t="inlineStr">
        <is>
          <t>69行 2列，源：nan 备：</t>
        </is>
      </c>
      <c r="FD1228" t="inlineStr">
        <is>
          <t>69行 8列，源：None 备：</t>
        </is>
      </c>
    </row>
    <row r="1229">
      <c r="B1229" t="inlineStr">
        <is>
          <t>NULL</t>
        </is>
      </c>
      <c r="C1229" t="inlineStr">
        <is>
          <t>NULL</t>
        </is>
      </c>
      <c r="D1229" t="inlineStr">
        <is>
          <t>NULL</t>
        </is>
      </c>
      <c r="E1229" t="inlineStr">
        <is>
          <t>NULL</t>
        </is>
      </c>
      <c r="F1229" t="inlineStr">
        <is>
          <t>NULL</t>
        </is>
      </c>
      <c r="G1229" t="inlineStr">
        <is>
          <t>NULL</t>
        </is>
      </c>
      <c r="H1229" t="inlineStr">
        <is>
          <t>NULL</t>
        </is>
      </c>
      <c r="I1229" t="inlineStr">
        <is>
          <t>NULL</t>
        </is>
      </c>
      <c r="J1229" t="inlineStr">
        <is>
          <t>NULL</t>
        </is>
      </c>
      <c r="K1229" t="inlineStr">
        <is>
          <t xml:space="preserve"> NO!  	 c_datetime列源备映射错误，源端为sql_variant 0位	期望更改为text	实际备端为sql_variant 0位</t>
        </is>
      </c>
      <c r="EQ1229" t="inlineStr">
        <is>
          <t>69行 3列，源：nan 备：</t>
        </is>
      </c>
      <c r="FD1229" t="inlineStr">
        <is>
          <t>69行 9列，源：None 备：</t>
        </is>
      </c>
    </row>
    <row r="1230">
      <c r="B1230" t="inlineStr">
        <is>
          <t>NULL</t>
        </is>
      </c>
      <c r="C1230" t="inlineStr">
        <is>
          <t>NULL</t>
        </is>
      </c>
      <c r="D1230" t="inlineStr">
        <is>
          <t>NULL</t>
        </is>
      </c>
      <c r="E1230" t="inlineStr">
        <is>
          <t>NULL</t>
        </is>
      </c>
      <c r="F1230" t="inlineStr">
        <is>
          <t>NULL</t>
        </is>
      </c>
      <c r="G1230" t="inlineStr">
        <is>
          <t>NULL</t>
        </is>
      </c>
      <c r="H1230" t="inlineStr">
        <is>
          <t>NULL</t>
        </is>
      </c>
      <c r="I1230" t="inlineStr">
        <is>
          <t>NULL</t>
        </is>
      </c>
      <c r="J1230" t="inlineStr">
        <is>
          <t>NULL</t>
        </is>
      </c>
      <c r="K1230" t="inlineStr">
        <is>
          <t xml:space="preserve"> NO!  	 c_float列源备映射错误，源端为sql_variant 0位	期望更改为text	实际备端为sql_variant 0位</t>
        </is>
      </c>
      <c r="EQ1230" t="inlineStr">
        <is>
          <t>69行 4列，源：nan 备：</t>
        </is>
      </c>
      <c r="FD1230" t="inlineStr">
        <is>
          <t>69行 10列，源：None 备：</t>
        </is>
      </c>
    </row>
    <row r="1231">
      <c r="B1231" t="inlineStr">
        <is>
          <t>NULL</t>
        </is>
      </c>
      <c r="C1231" t="inlineStr">
        <is>
          <t>NULL</t>
        </is>
      </c>
      <c r="D1231" t="inlineStr">
        <is>
          <t>NULL</t>
        </is>
      </c>
      <c r="E1231" t="inlineStr">
        <is>
          <t>NULL</t>
        </is>
      </c>
      <c r="F1231" t="inlineStr">
        <is>
          <t>NULL</t>
        </is>
      </c>
      <c r="G1231" t="inlineStr">
        <is>
          <t>NULL</t>
        </is>
      </c>
      <c r="H1231" t="inlineStr">
        <is>
          <t>NULL</t>
        </is>
      </c>
      <c r="I1231" t="inlineStr">
        <is>
          <t>NULL</t>
        </is>
      </c>
      <c r="J1231" t="inlineStr">
        <is>
          <t>NULL</t>
        </is>
      </c>
      <c r="K1231" t="inlineStr">
        <is>
          <t xml:space="preserve"> NO!  	 c_bit列源备映射错误，源端为sql_variant 0位	期望更改为text	实际备端为sql_variant 0位</t>
        </is>
      </c>
      <c r="EQ1231" t="inlineStr">
        <is>
          <t>69行 5列，源：None 备：</t>
        </is>
      </c>
      <c r="FD1231" t="inlineStr">
        <is>
          <t>69行 11列，源：None 备：</t>
        </is>
      </c>
    </row>
    <row r="1232">
      <c r="B1232" t="inlineStr">
        <is>
          <t>NULL</t>
        </is>
      </c>
      <c r="C1232" t="inlineStr">
        <is>
          <t>NULL</t>
        </is>
      </c>
      <c r="D1232" t="inlineStr">
        <is>
          <t>NULL</t>
        </is>
      </c>
      <c r="E1232" t="inlineStr">
        <is>
          <t>NULL</t>
        </is>
      </c>
      <c r="F1232" t="inlineStr">
        <is>
          <t>NULL</t>
        </is>
      </c>
      <c r="G1232" t="inlineStr">
        <is>
          <t>NULL</t>
        </is>
      </c>
      <c r="H1232" t="inlineStr">
        <is>
          <t>NULL</t>
        </is>
      </c>
      <c r="I1232" t="inlineStr">
        <is>
          <t>NULL</t>
        </is>
      </c>
      <c r="J1232" t="inlineStr">
        <is>
          <t>NULL</t>
        </is>
      </c>
      <c r="K1232" t="inlineStr">
        <is>
          <t xml:space="preserve"> NO!  	 c_decimal列源备映射错误，源端为sql_variant 0位	期望更改为text	实际备端为sql_variant 0位</t>
        </is>
      </c>
      <c r="EQ1232" t="inlineStr">
        <is>
          <t>69行 6列，源：None 备：</t>
        </is>
      </c>
      <c r="FD1232" t="inlineStr">
        <is>
          <t>69行 12列，源：None 备：</t>
        </is>
      </c>
    </row>
    <row r="1233">
      <c r="B1233" t="inlineStr">
        <is>
          <t>NULL</t>
        </is>
      </c>
      <c r="C1233" t="inlineStr">
        <is>
          <t>NULL</t>
        </is>
      </c>
      <c r="D1233" t="inlineStr">
        <is>
          <t>NULL</t>
        </is>
      </c>
      <c r="E1233" t="inlineStr">
        <is>
          <t>NULL</t>
        </is>
      </c>
      <c r="F1233" t="inlineStr">
        <is>
          <t>NULL</t>
        </is>
      </c>
      <c r="G1233" t="inlineStr">
        <is>
          <t>NULL</t>
        </is>
      </c>
      <c r="H1233" t="inlineStr">
        <is>
          <t>NULL</t>
        </is>
      </c>
      <c r="I1233" t="inlineStr">
        <is>
          <t>NULL</t>
        </is>
      </c>
      <c r="J1233" t="inlineStr">
        <is>
          <t>NULL</t>
        </is>
      </c>
      <c r="K1233" t="inlineStr">
        <is>
          <t xml:space="preserve"> NO!  	 c_uniqueidentifier列源备映射错误，源端为sql_variant 0位	期望更改为text	实际备端为sql_variant 0位</t>
        </is>
      </c>
      <c r="EQ1233" t="inlineStr">
        <is>
          <t>69行 7列，源：None 备：</t>
        </is>
      </c>
      <c r="FD1233" t="inlineStr">
        <is>
          <t>69行 13列，源：None 备：</t>
        </is>
      </c>
    </row>
    <row r="1234">
      <c r="B1234" t="inlineStr">
        <is>
          <t>NULL</t>
        </is>
      </c>
      <c r="C1234" t="inlineStr">
        <is>
          <t>NULL</t>
        </is>
      </c>
      <c r="D1234" t="inlineStr">
        <is>
          <t>NULL</t>
        </is>
      </c>
      <c r="E1234" t="inlineStr">
        <is>
          <t>NULL</t>
        </is>
      </c>
      <c r="F1234" t="inlineStr">
        <is>
          <t>NULL</t>
        </is>
      </c>
      <c r="G1234" t="inlineStr">
        <is>
          <t>NULL</t>
        </is>
      </c>
      <c r="H1234" t="inlineStr">
        <is>
          <t>NULL</t>
        </is>
      </c>
      <c r="I1234" t="inlineStr">
        <is>
          <t>NULL</t>
        </is>
      </c>
      <c r="J1234" t="inlineStr">
        <is>
          <t>NULL</t>
        </is>
      </c>
      <c r="K1234" t="inlineStr">
        <is>
          <t xml:space="preserve"> NO!  	 c_smallmoney列源备映射错误，源端为sql_variant 0位	期望更改为text	实际备端为sql_variant 0位</t>
        </is>
      </c>
      <c r="EQ1234" t="inlineStr">
        <is>
          <t>69行 8列，源：None 备：</t>
        </is>
      </c>
      <c r="FD1234" t="inlineStr">
        <is>
          <t>69行 14列，源：None 备：</t>
        </is>
      </c>
    </row>
    <row r="1235">
      <c r="B1235" t="inlineStr">
        <is>
          <t>NULL</t>
        </is>
      </c>
      <c r="C1235" t="inlineStr">
        <is>
          <t>NULL</t>
        </is>
      </c>
      <c r="D1235" t="inlineStr">
        <is>
          <t>NULL</t>
        </is>
      </c>
      <c r="E1235" t="inlineStr">
        <is>
          <t>NULL</t>
        </is>
      </c>
      <c r="F1235" t="inlineStr">
        <is>
          <t>NULL</t>
        </is>
      </c>
      <c r="G1235" t="inlineStr">
        <is>
          <t>NULL</t>
        </is>
      </c>
      <c r="H1235" t="inlineStr">
        <is>
          <t>NULL</t>
        </is>
      </c>
      <c r="I1235" t="inlineStr">
        <is>
          <t>NULL</t>
        </is>
      </c>
      <c r="J1235" t="inlineStr">
        <is>
          <t>NULL</t>
        </is>
      </c>
      <c r="K1235" t="inlineStr">
        <is>
          <t xml:space="preserve"> NO!  	 c_bigint列源备映射错误，源端为sql_variant 0位	期望更改为text	实际备端为sql_variant 0位</t>
        </is>
      </c>
      <c r="EQ1235" t="inlineStr">
        <is>
          <t>69行 9列，源：None 备：</t>
        </is>
      </c>
      <c r="FD1235" t="inlineStr">
        <is>
          <t>69行 15列，源：nan 备：</t>
        </is>
      </c>
    </row>
    <row r="1236">
      <c r="B1236" t="inlineStr">
        <is>
          <t>NULL</t>
        </is>
      </c>
      <c r="C1236" t="inlineStr">
        <is>
          <t>NULL</t>
        </is>
      </c>
      <c r="D1236" t="inlineStr">
        <is>
          <t>NULL</t>
        </is>
      </c>
      <c r="E1236" t="inlineStr">
        <is>
          <t>NULL</t>
        </is>
      </c>
      <c r="F1236" t="inlineStr">
        <is>
          <t>NULL</t>
        </is>
      </c>
      <c r="G1236" t="inlineStr">
        <is>
          <t>NULL</t>
        </is>
      </c>
      <c r="H1236" t="inlineStr">
        <is>
          <t>NULL</t>
        </is>
      </c>
      <c r="I1236" t="inlineStr">
        <is>
          <t>NULL</t>
        </is>
      </c>
      <c r="J1236" t="inlineStr">
        <is>
          <t>NULL</t>
        </is>
      </c>
      <c r="K1236" t="inlineStr">
        <is>
          <t xml:space="preserve"> NO!  	 c_varbinary_20列源备映射错误，源端为sql_variant 0位	期望更改为text	实际备端为sql_variant 0位</t>
        </is>
      </c>
      <c r="EQ1236" t="inlineStr">
        <is>
          <t>69行 10列，源：None 备：</t>
        </is>
      </c>
      <c r="FD1236" t="inlineStr">
        <is>
          <t>69行 16列，源：nan 备：</t>
        </is>
      </c>
    </row>
    <row r="1237">
      <c r="B1237" t="inlineStr">
        <is>
          <t>NULL</t>
        </is>
      </c>
      <c r="C1237" t="inlineStr">
        <is>
          <t>NULL</t>
        </is>
      </c>
      <c r="D1237" t="inlineStr">
        <is>
          <t>NULL</t>
        </is>
      </c>
      <c r="E1237" t="inlineStr">
        <is>
          <t>NULL</t>
        </is>
      </c>
      <c r="F1237" t="inlineStr">
        <is>
          <t>NULL</t>
        </is>
      </c>
      <c r="G1237" t="inlineStr">
        <is>
          <t>NULL</t>
        </is>
      </c>
      <c r="H1237" t="inlineStr">
        <is>
          <t>NULL</t>
        </is>
      </c>
      <c r="I1237" t="inlineStr">
        <is>
          <t>NULL</t>
        </is>
      </c>
      <c r="J1237" t="inlineStr">
        <is>
          <t>NULL</t>
        </is>
      </c>
      <c r="K1237" t="inlineStr">
        <is>
          <t xml:space="preserve"> NO!  	 c_varchar_20列源备映射错误，源端为sql_variant 0位	期望更改为text	实际备端为sql_variant 0位</t>
        </is>
      </c>
      <c r="EQ1237" t="inlineStr">
        <is>
          <t>69行 11列，源：None 备：</t>
        </is>
      </c>
      <c r="FD1237" t="inlineStr">
        <is>
          <t>69行 17列，源：None 备：</t>
        </is>
      </c>
    </row>
    <row r="1238">
      <c r="B1238" t="inlineStr">
        <is>
          <t>NULL</t>
        </is>
      </c>
      <c r="C1238" t="inlineStr">
        <is>
          <t>NULL</t>
        </is>
      </c>
      <c r="D1238" t="inlineStr">
        <is>
          <t>NULL</t>
        </is>
      </c>
      <c r="E1238" t="inlineStr">
        <is>
          <t>NULL</t>
        </is>
      </c>
      <c r="F1238" t="inlineStr">
        <is>
          <t>NULL</t>
        </is>
      </c>
      <c r="G1238" t="inlineStr">
        <is>
          <t>NULL</t>
        </is>
      </c>
      <c r="H1238" t="inlineStr">
        <is>
          <t>NULL</t>
        </is>
      </c>
      <c r="I1238" t="inlineStr">
        <is>
          <t>NULL</t>
        </is>
      </c>
      <c r="J1238" t="inlineStr">
        <is>
          <t>NULL</t>
        </is>
      </c>
      <c r="K1238" t="inlineStr">
        <is>
          <t xml:space="preserve"> NO!  	 c_binary_20列源备映射错误，源端为sql_variant 0位	期望更改为text	实际备端为sql_variant 0位</t>
        </is>
      </c>
      <c r="EQ1238" t="inlineStr">
        <is>
          <t>69行 12列，源：None 备：</t>
        </is>
      </c>
      <c r="FD1238" t="inlineStr">
        <is>
          <t>69行 18列，源：None 备：</t>
        </is>
      </c>
    </row>
    <row r="1239">
      <c r="B1239" t="inlineStr">
        <is>
          <t>NULL</t>
        </is>
      </c>
      <c r="C1239" t="inlineStr">
        <is>
          <t>NULL</t>
        </is>
      </c>
      <c r="D1239" t="inlineStr">
        <is>
          <t>NULL</t>
        </is>
      </c>
      <c r="E1239" t="inlineStr">
        <is>
          <t>NULL</t>
        </is>
      </c>
      <c r="F1239" t="inlineStr">
        <is>
          <t>NULL</t>
        </is>
      </c>
      <c r="G1239" t="inlineStr">
        <is>
          <t>NULL</t>
        </is>
      </c>
      <c r="H1239" t="inlineStr">
        <is>
          <t>NULL</t>
        </is>
      </c>
      <c r="I1239" t="inlineStr">
        <is>
          <t>NULL</t>
        </is>
      </c>
      <c r="J1239" t="inlineStr">
        <is>
          <t>NULL</t>
        </is>
      </c>
      <c r="K1239" t="inlineStr">
        <is>
          <t xml:space="preserve"> NO!  	 c_char_20列源备映射错误，源端为sql_variant 0位	期望更改为text	实际备端为sql_variant 0位</t>
        </is>
      </c>
      <c r="EQ1239" t="inlineStr">
        <is>
          <t>69行 13列，源：None 备：</t>
        </is>
      </c>
      <c r="FD1239" t="inlineStr">
        <is>
          <t>69行 19列，源：None 备：</t>
        </is>
      </c>
    </row>
    <row r="1240">
      <c r="B1240" t="inlineStr">
        <is>
          <t>NULL</t>
        </is>
      </c>
      <c r="C1240" t="inlineStr">
        <is>
          <t>NULL</t>
        </is>
      </c>
      <c r="D1240" t="inlineStr">
        <is>
          <t>NULL</t>
        </is>
      </c>
      <c r="E1240" t="inlineStr">
        <is>
          <t>NULL</t>
        </is>
      </c>
      <c r="F1240" t="inlineStr">
        <is>
          <t>NULL</t>
        </is>
      </c>
      <c r="G1240" t="inlineStr">
        <is>
          <t>NULL</t>
        </is>
      </c>
      <c r="H1240" t="inlineStr">
        <is>
          <t>NULL</t>
        </is>
      </c>
      <c r="I1240" t="inlineStr">
        <is>
          <t>NULL</t>
        </is>
      </c>
      <c r="J1240" t="inlineStr">
        <is>
          <t>NULL</t>
        </is>
      </c>
      <c r="K1240" t="inlineStr">
        <is>
          <t xml:space="preserve"> NO!  	 c_nvarchar_20列源备映射错误，源端为sql_variant 0位	期望更改为text	实际备端为sql_variant 0位</t>
        </is>
      </c>
      <c r="EQ1240" t="inlineStr">
        <is>
          <t>69行 14列，源：None 备：</t>
        </is>
      </c>
      <c r="FD1240" t="inlineStr">
        <is>
          <t>70行 0列，源：211 备：58</t>
        </is>
      </c>
    </row>
    <row r="1241">
      <c r="B1241" t="inlineStr">
        <is>
          <t>NULL</t>
        </is>
      </c>
      <c r="C1241" t="inlineStr">
        <is>
          <t>NULL</t>
        </is>
      </c>
      <c r="D1241" t="inlineStr">
        <is>
          <t>NULL</t>
        </is>
      </c>
      <c r="E1241" t="inlineStr">
        <is>
          <t>NULL</t>
        </is>
      </c>
      <c r="F1241" t="inlineStr">
        <is>
          <t>NULL</t>
        </is>
      </c>
      <c r="G1241" t="inlineStr">
        <is>
          <t>NULL</t>
        </is>
      </c>
      <c r="H1241" t="inlineStr">
        <is>
          <t>NULL</t>
        </is>
      </c>
      <c r="I1241" t="inlineStr">
        <is>
          <t>NULL</t>
        </is>
      </c>
      <c r="J1241" t="inlineStr">
        <is>
          <t>NULL</t>
        </is>
      </c>
      <c r="K1241" t="inlineStr">
        <is>
          <t xml:space="preserve"> NO!  	 c_nchar_20列源备映射错误，源端为sql_variant 0位	期望更改为text	实际备端为sql_variant 0位</t>
        </is>
      </c>
      <c r="EQ1241" t="inlineStr">
        <is>
          <t>69行 15列，源：nan 备：-123456789000000002003480098325095514112.0000000000000</t>
        </is>
      </c>
      <c r="FD1241" t="inlineStr">
        <is>
          <t>70行 1列，源：nan 备：0</t>
        </is>
      </c>
    </row>
    <row r="1242">
      <c r="B1242" t="inlineStr">
        <is>
          <t>NULL</t>
        </is>
      </c>
      <c r="C1242" t="inlineStr">
        <is>
          <t>NULL</t>
        </is>
      </c>
      <c r="D1242" t="inlineStr">
        <is>
          <t>NULL</t>
        </is>
      </c>
      <c r="E1242" t="inlineStr">
        <is>
          <t>NULL</t>
        </is>
      </c>
      <c r="F1242" t="inlineStr">
        <is>
          <t>NULL</t>
        </is>
      </c>
      <c r="G1242" t="inlineStr">
        <is>
          <t>NULL</t>
        </is>
      </c>
      <c r="H1242" t="inlineStr">
        <is>
          <t>NULL</t>
        </is>
      </c>
      <c r="I1242" t="inlineStr">
        <is>
          <t>NULL</t>
        </is>
      </c>
      <c r="J1242" t="inlineStr">
        <is>
          <t>NULL</t>
        </is>
      </c>
      <c r="K1242" t="inlineStr">
        <is>
          <t xml:space="preserve"> NO!  	 c_timestamp列源备映射错误，源端为timestamp None位	期望更改为text	实际备端为timestamp None位</t>
        </is>
      </c>
      <c r="EQ1242" t="inlineStr">
        <is>
          <t>69行 16列，源：nan 备：-340282306073709652508363335590014353408.000000</t>
        </is>
      </c>
      <c r="FD1242" t="inlineStr">
        <is>
          <t>70行 2列，源：nan 备：-32768</t>
        </is>
      </c>
    </row>
    <row r="1243">
      <c r="A1243" t="inlineStr">
        <is>
          <t>info_time_dml_batch1_pk_urp2</t>
        </is>
      </c>
      <c r="K1243" t="inlineStr">
        <is>
          <t>[0;34m info_time_dml_batch1_pk_urp2 [0m源备字段数相同，源端字段：9 	备端字段9</t>
        </is>
      </c>
      <c r="W1243" s="16">
        <f>HYPERLINK("#2026041723hbase1!EO2","NO 源备存在差异，共131个")</f>
        <v/>
      </c>
      <c r="X1243">
        <f>A1243</f>
        <v/>
      </c>
      <c r="EQ1243" t="inlineStr">
        <is>
          <t>69行 17列，源：None 备：-123456.7890</t>
        </is>
      </c>
      <c r="FD1243" t="inlineStr">
        <is>
          <t>70行 3列，源：nan 备：-2147483648</t>
        </is>
      </c>
    </row>
    <row r="1244">
      <c r="B1244" t="inlineStr">
        <is>
          <t>YES</t>
        </is>
      </c>
      <c r="C1244" t="inlineStr">
        <is>
          <t>NULL</t>
        </is>
      </c>
      <c r="D1244" t="inlineStr">
        <is>
          <t>NULL</t>
        </is>
      </c>
      <c r="E1244" t="inlineStr">
        <is>
          <t>NULL</t>
        </is>
      </c>
      <c r="F1244" t="inlineStr">
        <is>
          <t>NULL</t>
        </is>
      </c>
      <c r="G1244" t="inlineStr">
        <is>
          <t>NULL</t>
        </is>
      </c>
      <c r="H1244" t="inlineStr">
        <is>
          <t>NULL</t>
        </is>
      </c>
      <c r="I1244" t="inlineStr">
        <is>
          <t>YES!PK__info_tim__3213E83FD9A9CAB1</t>
        </is>
      </c>
      <c r="J1244" t="inlineStr">
        <is>
          <t>YES! 主键相关索引</t>
        </is>
      </c>
      <c r="K1244" t="inlineStr">
        <is>
          <t xml:space="preserve"> NO!  	 id列源备映射错误，源端为int None位	期望更改为text	实际备端为int None位</t>
        </is>
      </c>
      <c r="EQ1244" t="inlineStr">
        <is>
          <t>69行 18列，源：None 备：-1234.5678</t>
        </is>
      </c>
      <c r="FD1244" t="inlineStr">
        <is>
          <t>70行 4列，源：nan 备：-9223372036854775808</t>
        </is>
      </c>
    </row>
    <row r="1245">
      <c r="B1245" t="inlineStr">
        <is>
          <t>NULL</t>
        </is>
      </c>
      <c r="C1245" t="inlineStr">
        <is>
          <t>NULL</t>
        </is>
      </c>
      <c r="D1245" t="inlineStr">
        <is>
          <t>NULL</t>
        </is>
      </c>
      <c r="E1245" t="inlineStr">
        <is>
          <t>NULL</t>
        </is>
      </c>
      <c r="F1245" t="inlineStr">
        <is>
          <t>NULL</t>
        </is>
      </c>
      <c r="G1245" t="inlineStr">
        <is>
          <t>NULL</t>
        </is>
      </c>
      <c r="H1245" t="inlineStr">
        <is>
          <t>NULL</t>
        </is>
      </c>
      <c r="I1245" t="inlineStr">
        <is>
          <t>NULL</t>
        </is>
      </c>
      <c r="J1245" t="inlineStr">
        <is>
          <t>NULL</t>
        </is>
      </c>
      <c r="K1245" t="inlineStr">
        <is>
          <t xml:space="preserve"> NO!  	 c_time0列源备映射错误，源端为time None位	期望更改为text	实际备端为time None位</t>
        </is>
      </c>
      <c r="EQ1245" t="inlineStr">
        <is>
          <t>69行 19列，源：None 备：0</t>
        </is>
      </c>
      <c r="FD1245" t="inlineStr">
        <is>
          <t>70行 5列，源：None 备：</t>
        </is>
      </c>
    </row>
    <row r="1246">
      <c r="B1246" t="inlineStr">
        <is>
          <t>NULL</t>
        </is>
      </c>
      <c r="C1246" t="inlineStr">
        <is>
          <t>NULL</t>
        </is>
      </c>
      <c r="D1246" t="inlineStr">
        <is>
          <t>NULL</t>
        </is>
      </c>
      <c r="E1246" t="inlineStr">
        <is>
          <t>NULL</t>
        </is>
      </c>
      <c r="F1246" t="inlineStr">
        <is>
          <t>NULL</t>
        </is>
      </c>
      <c r="G1246" t="inlineStr">
        <is>
          <t>NULL</t>
        </is>
      </c>
      <c r="H1246" t="inlineStr">
        <is>
          <t>NULL</t>
        </is>
      </c>
      <c r="I1246" t="inlineStr">
        <is>
          <t>NULL</t>
        </is>
      </c>
      <c r="J1246" t="inlineStr">
        <is>
          <t>NULL</t>
        </is>
      </c>
      <c r="K1246" t="inlineStr">
        <is>
          <t xml:space="preserve"> NO!  	 c_time1列源备映射错误，源端为time None位	期望更改为text	实际备端为time None位</t>
        </is>
      </c>
      <c r="EQ1246" t="inlineStr">
        <is>
          <t>70行 0列，源：161 备：218</t>
        </is>
      </c>
      <c r="FD1246" t="inlineStr">
        <is>
          <t>70行 6列，源：None 备：</t>
        </is>
      </c>
    </row>
    <row r="1247">
      <c r="B1247" t="inlineStr">
        <is>
          <t>NULL</t>
        </is>
      </c>
      <c r="C1247" t="inlineStr">
        <is>
          <t>NULL</t>
        </is>
      </c>
      <c r="D1247" t="inlineStr">
        <is>
          <t>NULL</t>
        </is>
      </c>
      <c r="E1247" t="inlineStr">
        <is>
          <t>NULL</t>
        </is>
      </c>
      <c r="F1247" t="inlineStr">
        <is>
          <t>NULL</t>
        </is>
      </c>
      <c r="G1247" t="inlineStr">
        <is>
          <t>NULL</t>
        </is>
      </c>
      <c r="H1247" t="inlineStr">
        <is>
          <t>NULL</t>
        </is>
      </c>
      <c r="I1247" t="inlineStr">
        <is>
          <t>NULL</t>
        </is>
      </c>
      <c r="J1247" t="inlineStr">
        <is>
          <t>NULL</t>
        </is>
      </c>
      <c r="K1247" t="inlineStr">
        <is>
          <t xml:space="preserve"> NO!  	 c_time2列源备映射错误，源端为time None位	期望更改为text	实际备端为time None位</t>
        </is>
      </c>
      <c r="EQ1247" t="inlineStr">
        <is>
          <t>70行 1列，源：nan 备：</t>
        </is>
      </c>
      <c r="FD1247" t="inlineStr">
        <is>
          <t>70行 7列，源：None 备：</t>
        </is>
      </c>
    </row>
    <row r="1248">
      <c r="B1248" t="inlineStr">
        <is>
          <t>NULL</t>
        </is>
      </c>
      <c r="C1248" t="inlineStr">
        <is>
          <t>NULL</t>
        </is>
      </c>
      <c r="D1248" t="inlineStr">
        <is>
          <t>NULL</t>
        </is>
      </c>
      <c r="E1248" t="inlineStr">
        <is>
          <t>NULL</t>
        </is>
      </c>
      <c r="F1248" t="inlineStr">
        <is>
          <t>NULL</t>
        </is>
      </c>
      <c r="G1248" t="inlineStr">
        <is>
          <t>NULL</t>
        </is>
      </c>
      <c r="H1248" t="inlineStr">
        <is>
          <t>NULL</t>
        </is>
      </c>
      <c r="I1248" t="inlineStr">
        <is>
          <t>NULL</t>
        </is>
      </c>
      <c r="J1248" t="inlineStr">
        <is>
          <t>NULL</t>
        </is>
      </c>
      <c r="K1248" t="inlineStr">
        <is>
          <t xml:space="preserve"> NO!  	 c_time3列源备映射错误，源端为time None位	期望更改为text	实际备端为time None位</t>
        </is>
      </c>
      <c r="EQ1248" t="inlineStr">
        <is>
          <t>70行 2列，源：nan 备：</t>
        </is>
      </c>
      <c r="FD1248" t="inlineStr">
        <is>
          <t>70行 8列，源：None 备：</t>
        </is>
      </c>
    </row>
    <row r="1249">
      <c r="B1249" t="inlineStr">
        <is>
          <t>NULL</t>
        </is>
      </c>
      <c r="C1249" t="inlineStr">
        <is>
          <t>NULL</t>
        </is>
      </c>
      <c r="D1249" t="inlineStr">
        <is>
          <t>NULL</t>
        </is>
      </c>
      <c r="E1249" t="inlineStr">
        <is>
          <t>NULL</t>
        </is>
      </c>
      <c r="F1249" t="inlineStr">
        <is>
          <t>NULL</t>
        </is>
      </c>
      <c r="G1249" t="inlineStr">
        <is>
          <t>NULL</t>
        </is>
      </c>
      <c r="H1249" t="inlineStr">
        <is>
          <t>NULL</t>
        </is>
      </c>
      <c r="I1249" t="inlineStr">
        <is>
          <t>NULL</t>
        </is>
      </c>
      <c r="J1249" t="inlineStr">
        <is>
          <t>NULL</t>
        </is>
      </c>
      <c r="K1249" t="inlineStr">
        <is>
          <t xml:space="preserve"> NO!  	 c_time4列源备映射错误，源端为time None位	期望更改为text	实际备端为time None位</t>
        </is>
      </c>
      <c r="EQ1249" t="inlineStr">
        <is>
          <t>70行 3列，源：nan 备：</t>
        </is>
      </c>
      <c r="FD1249" t="inlineStr">
        <is>
          <t>70行 9列，源：None 备：</t>
        </is>
      </c>
    </row>
    <row r="1250">
      <c r="B1250" t="inlineStr">
        <is>
          <t>NULL</t>
        </is>
      </c>
      <c r="C1250" t="inlineStr">
        <is>
          <t>NULL</t>
        </is>
      </c>
      <c r="D1250" t="inlineStr">
        <is>
          <t>NULL</t>
        </is>
      </c>
      <c r="E1250" t="inlineStr">
        <is>
          <t>NULL</t>
        </is>
      </c>
      <c r="F1250" t="inlineStr">
        <is>
          <t>NULL</t>
        </is>
      </c>
      <c r="G1250" t="inlineStr">
        <is>
          <t>NULL</t>
        </is>
      </c>
      <c r="H1250" t="inlineStr">
        <is>
          <t>NULL</t>
        </is>
      </c>
      <c r="I1250" t="inlineStr">
        <is>
          <t>NULL</t>
        </is>
      </c>
      <c r="J1250" t="inlineStr">
        <is>
          <t>NULL</t>
        </is>
      </c>
      <c r="K1250" t="inlineStr">
        <is>
          <t xml:space="preserve"> NO!  	 c_time5列源备映射错误，源端为time None位	期望更改为text	实际备端为time None位</t>
        </is>
      </c>
      <c r="EQ1250" t="inlineStr">
        <is>
          <t>70行 4列，源：nan 备：</t>
        </is>
      </c>
      <c r="FD1250" t="inlineStr">
        <is>
          <t>70行 10列，源：None 备：</t>
        </is>
      </c>
    </row>
    <row r="1251">
      <c r="B1251" t="inlineStr">
        <is>
          <t>NULL</t>
        </is>
      </c>
      <c r="C1251" t="inlineStr">
        <is>
          <t>NULL</t>
        </is>
      </c>
      <c r="D1251" t="inlineStr">
        <is>
          <t>NULL</t>
        </is>
      </c>
      <c r="E1251" t="inlineStr">
        <is>
          <t>NULL</t>
        </is>
      </c>
      <c r="F1251" t="inlineStr">
        <is>
          <t>NULL</t>
        </is>
      </c>
      <c r="G1251" t="inlineStr">
        <is>
          <t>NULL</t>
        </is>
      </c>
      <c r="H1251" t="inlineStr">
        <is>
          <t>NULL</t>
        </is>
      </c>
      <c r="I1251" t="inlineStr">
        <is>
          <t>NULL</t>
        </is>
      </c>
      <c r="J1251" t="inlineStr">
        <is>
          <t>NULL</t>
        </is>
      </c>
      <c r="K1251" t="inlineStr">
        <is>
          <t xml:space="preserve"> NO!  	 c_time6列源备映射错误，源端为time None位	期望更改为text	实际备端为time None位</t>
        </is>
      </c>
      <c r="EQ1251" t="inlineStr">
        <is>
          <t>70行 5列，源：None 备：</t>
        </is>
      </c>
      <c r="FD1251" t="inlineStr">
        <is>
          <t>70行 11列，源：None 备：</t>
        </is>
      </c>
    </row>
    <row r="1252">
      <c r="B1252" t="inlineStr">
        <is>
          <t>NULL</t>
        </is>
      </c>
      <c r="C1252" t="inlineStr">
        <is>
          <t>NULL</t>
        </is>
      </c>
      <c r="D1252" t="inlineStr">
        <is>
          <t>NULL</t>
        </is>
      </c>
      <c r="E1252" t="inlineStr">
        <is>
          <t>NULL</t>
        </is>
      </c>
      <c r="F1252" t="inlineStr">
        <is>
          <t>NULL</t>
        </is>
      </c>
      <c r="G1252" t="inlineStr">
        <is>
          <t>NULL</t>
        </is>
      </c>
      <c r="H1252" t="inlineStr">
        <is>
          <t>NULL</t>
        </is>
      </c>
      <c r="I1252" t="inlineStr">
        <is>
          <t>NULL</t>
        </is>
      </c>
      <c r="J1252" t="inlineStr">
        <is>
          <t>NULL</t>
        </is>
      </c>
      <c r="K1252" t="inlineStr">
        <is>
          <t xml:space="preserve"> NO!  	 c_time列源备映射错误，源端为time None位	期望更改为text	实际备端为time None位</t>
        </is>
      </c>
      <c r="EQ1252" t="inlineStr">
        <is>
          <t>70行 6列，源：None 备：</t>
        </is>
      </c>
      <c r="FD1252" t="inlineStr">
        <is>
          <t>70行 12列，源：None 备：</t>
        </is>
      </c>
    </row>
    <row r="1253">
      <c r="A1253" t="inlineStr">
        <is>
          <t>info_uniqueidentifier_dml_single_pk_drp</t>
        </is>
      </c>
      <c r="K1253" t="inlineStr">
        <is>
          <t>[0;34m info_uniqueidentifier_dml_single_pk_drp [0m源备字段数相同，源端字段：2 	备端字段2</t>
        </is>
      </c>
      <c r="W1253" t="inlineStr">
        <is>
          <t>YES 源备无差异</t>
        </is>
      </c>
      <c r="X1253">
        <f>A1253</f>
        <v/>
      </c>
      <c r="EQ1253" t="inlineStr">
        <is>
          <t>70行 7列，源：None 备：</t>
        </is>
      </c>
      <c r="FD1253" t="inlineStr">
        <is>
          <t>70行 13列，源：None 备：</t>
        </is>
      </c>
    </row>
    <row r="1254">
      <c r="B1254" t="inlineStr">
        <is>
          <t>YES</t>
        </is>
      </c>
      <c r="C1254" t="inlineStr">
        <is>
          <t>NULL</t>
        </is>
      </c>
      <c r="D1254" t="inlineStr">
        <is>
          <t>NULL</t>
        </is>
      </c>
      <c r="E1254" t="inlineStr">
        <is>
          <t>NULL</t>
        </is>
      </c>
      <c r="F1254" t="inlineStr">
        <is>
          <t>NULL</t>
        </is>
      </c>
      <c r="G1254" t="inlineStr">
        <is>
          <t>NULL</t>
        </is>
      </c>
      <c r="H1254" t="inlineStr">
        <is>
          <t>NULL</t>
        </is>
      </c>
      <c r="I1254" t="inlineStr">
        <is>
          <t>YES!PK__info_uni__3213E83FE5A7EE64</t>
        </is>
      </c>
      <c r="J1254" t="inlineStr">
        <is>
          <t>YES! 主键相关索引</t>
        </is>
      </c>
      <c r="K1254" t="inlineStr">
        <is>
          <t xml:space="preserve"> NO!  	 id列源备映射错误，源端为int None位	期望更改为text	实际备端为int None位</t>
        </is>
      </c>
      <c r="EQ1254" t="inlineStr">
        <is>
          <t>70行 8列，源：None 备：</t>
        </is>
      </c>
      <c r="FD1254" t="inlineStr">
        <is>
          <t>70行 14列，源：None 备：</t>
        </is>
      </c>
    </row>
    <row r="1255">
      <c r="B1255" t="inlineStr">
        <is>
          <t>NULL</t>
        </is>
      </c>
      <c r="C1255" t="inlineStr">
        <is>
          <t>NULL</t>
        </is>
      </c>
      <c r="D1255" t="inlineStr">
        <is>
          <t>NULL</t>
        </is>
      </c>
      <c r="E1255" t="inlineStr">
        <is>
          <t>NULL</t>
        </is>
      </c>
      <c r="F1255" t="inlineStr">
        <is>
          <t>NULL</t>
        </is>
      </c>
      <c r="G1255" t="inlineStr">
        <is>
          <t>NULL</t>
        </is>
      </c>
      <c r="H1255" t="inlineStr">
        <is>
          <t>NULL</t>
        </is>
      </c>
      <c r="I1255" t="inlineStr">
        <is>
          <t>NULL</t>
        </is>
      </c>
      <c r="J1255" t="inlineStr">
        <is>
          <t>NULL</t>
        </is>
      </c>
      <c r="K1255" t="inlineStr">
        <is>
          <t xml:space="preserve"> NO!  	 c_uniqueidentifier列源备映射错误，源端为uniqueidentifier None位	期望更改为text	实际备端为uniqueidentifier None位</t>
        </is>
      </c>
      <c r="EQ1255" t="inlineStr">
        <is>
          <t>70行 9列，源：None 备：</t>
        </is>
      </c>
      <c r="FD1255" t="inlineStr">
        <is>
          <t>70行 15列，源：nan 备：</t>
        </is>
      </c>
    </row>
    <row r="1256">
      <c r="A1256" t="inlineStr">
        <is>
          <t>info_binary_dml_single_pk_irp</t>
        </is>
      </c>
      <c r="K1256" t="inlineStr">
        <is>
          <t>[0;34m info_binary_dml_single_pk_irp [0m源备字段数相同，源端字段：4 	备端字段4</t>
        </is>
      </c>
      <c r="W1256" s="16">
        <f>HYPERLINK("#2026041723hbase1!EP2","NO 源备存在差异，共39个")</f>
        <v/>
      </c>
      <c r="X1256">
        <f>A1256</f>
        <v/>
      </c>
      <c r="EQ1256" t="inlineStr">
        <is>
          <t>70行 10列，源：None 备：</t>
        </is>
      </c>
      <c r="FD1256" t="inlineStr">
        <is>
          <t>70行 16列，源：nan 备：</t>
        </is>
      </c>
    </row>
    <row r="1257">
      <c r="B1257" t="inlineStr">
        <is>
          <t>YES</t>
        </is>
      </c>
      <c r="C1257" t="inlineStr">
        <is>
          <t>NULL</t>
        </is>
      </c>
      <c r="D1257" t="inlineStr">
        <is>
          <t>NULL</t>
        </is>
      </c>
      <c r="E1257" t="inlineStr">
        <is>
          <t>NULL</t>
        </is>
      </c>
      <c r="F1257" t="inlineStr">
        <is>
          <t>NULL</t>
        </is>
      </c>
      <c r="G1257" t="inlineStr">
        <is>
          <t>NULL</t>
        </is>
      </c>
      <c r="H1257" t="inlineStr">
        <is>
          <t>NULL</t>
        </is>
      </c>
      <c r="I1257" t="inlineStr">
        <is>
          <t>YES!PK__info_bin__3213E83F8923BFC1</t>
        </is>
      </c>
      <c r="J1257" t="inlineStr">
        <is>
          <t>YES! 主键相关索引</t>
        </is>
      </c>
      <c r="K1257" t="inlineStr">
        <is>
          <t xml:space="preserve"> NO!  	 id列源备映射错误，源端为int None位	期望更改为text	实际备端为int None位</t>
        </is>
      </c>
      <c r="EQ1257" t="inlineStr">
        <is>
          <t>70行 11列，源：None 备：</t>
        </is>
      </c>
      <c r="FD1257" t="inlineStr">
        <is>
          <t>70行 17列，源：None 备：</t>
        </is>
      </c>
    </row>
    <row r="1258">
      <c r="B1258" t="inlineStr">
        <is>
          <t>NULL</t>
        </is>
      </c>
      <c r="C1258" t="inlineStr">
        <is>
          <t>NULL</t>
        </is>
      </c>
      <c r="D1258" t="inlineStr">
        <is>
          <t>NULL</t>
        </is>
      </c>
      <c r="E1258" t="inlineStr">
        <is>
          <t>NULL</t>
        </is>
      </c>
      <c r="F1258" t="inlineStr">
        <is>
          <t>NULL</t>
        </is>
      </c>
      <c r="G1258" t="inlineStr">
        <is>
          <t>NULL</t>
        </is>
      </c>
      <c r="H1258" t="inlineStr">
        <is>
          <t>NULL</t>
        </is>
      </c>
      <c r="I1258" t="inlineStr">
        <is>
          <t>NULL</t>
        </is>
      </c>
      <c r="J1258" t="inlineStr">
        <is>
          <t>NULL</t>
        </is>
      </c>
      <c r="K1258" t="inlineStr">
        <is>
          <t xml:space="preserve"> NO!  	 c_binary列源备映射错误，源端为binary 1位	期望更改为text	实际备端为binary 1位</t>
        </is>
      </c>
      <c r="EQ1258" t="inlineStr">
        <is>
          <t>70行 12列，源：None 备：</t>
        </is>
      </c>
      <c r="FD1258" t="inlineStr">
        <is>
          <t>70行 18列，源：None 备：</t>
        </is>
      </c>
    </row>
    <row r="1259">
      <c r="B1259" t="inlineStr">
        <is>
          <t>NULL</t>
        </is>
      </c>
      <c r="C1259" t="inlineStr">
        <is>
          <t>NULL</t>
        </is>
      </c>
      <c r="D1259" t="inlineStr">
        <is>
          <t>NULL</t>
        </is>
      </c>
      <c r="E1259" t="inlineStr">
        <is>
          <t>NULL</t>
        </is>
      </c>
      <c r="F1259" t="inlineStr">
        <is>
          <t>NULL</t>
        </is>
      </c>
      <c r="G1259" t="inlineStr">
        <is>
          <t>NULL</t>
        </is>
      </c>
      <c r="H1259" t="inlineStr">
        <is>
          <t>NULL</t>
        </is>
      </c>
      <c r="I1259" t="inlineStr">
        <is>
          <t>NULL</t>
        </is>
      </c>
      <c r="J1259" t="inlineStr">
        <is>
          <t>NULL</t>
        </is>
      </c>
      <c r="K1259" t="inlineStr">
        <is>
          <t xml:space="preserve"> NO!  	 c_binary_20列源备映射错误，源端为binary 20位	期望更改为text	实际备端为binary 20位</t>
        </is>
      </c>
      <c r="EQ1259" t="inlineStr">
        <is>
          <t>70行 13列，源：None 备：</t>
        </is>
      </c>
      <c r="FD1259" t="inlineStr">
        <is>
          <t>70行 19列，源：None 备：</t>
        </is>
      </c>
    </row>
    <row r="1260">
      <c r="B1260" t="inlineStr">
        <is>
          <t>NULL</t>
        </is>
      </c>
      <c r="C1260" t="inlineStr">
        <is>
          <t>NULL</t>
        </is>
      </c>
      <c r="D1260" t="inlineStr">
        <is>
          <t>NULL</t>
        </is>
      </c>
      <c r="E1260" t="inlineStr">
        <is>
          <t>NULL</t>
        </is>
      </c>
      <c r="F1260" t="inlineStr">
        <is>
          <t>NULL</t>
        </is>
      </c>
      <c r="G1260" t="inlineStr">
        <is>
          <t>NULL</t>
        </is>
      </c>
      <c r="H1260" t="inlineStr">
        <is>
          <t>NULL</t>
        </is>
      </c>
      <c r="I1260" t="inlineStr">
        <is>
          <t>NULL</t>
        </is>
      </c>
      <c r="J1260" t="inlineStr">
        <is>
          <t>NULL</t>
        </is>
      </c>
      <c r="K1260" t="inlineStr">
        <is>
          <t xml:space="preserve"> NO!  	 c_binary_200列源备映射错误，源端为binary 200位	期望更改为text	实际备端为binary 200位</t>
        </is>
      </c>
      <c r="EQ1260" t="inlineStr">
        <is>
          <t>70行 14列，源：None 备：</t>
        </is>
      </c>
      <c r="FD1260" t="inlineStr">
        <is>
          <t>71行 0列，源：212 备：59</t>
        </is>
      </c>
    </row>
    <row r="1261">
      <c r="A1261" t="inlineStr">
        <is>
          <t>info_int_dml_batch1_pk_irp2</t>
        </is>
      </c>
      <c r="K1261" t="inlineStr">
        <is>
          <t>[0;34m info_int_dml_batch1_pk_irp2 [0m源备字段数相同，源端字段：20 	备端字段20</t>
        </is>
      </c>
      <c r="W1261" s="16">
        <f>HYPERLINK("#2026041723hbase1!EQ2","NO 源备存在差异，共3312个")</f>
        <v/>
      </c>
      <c r="X1261">
        <f>A1261</f>
        <v/>
      </c>
      <c r="EQ1261" t="inlineStr">
        <is>
          <t>70行 15列，源：nan 备：0.0000000000000</t>
        </is>
      </c>
      <c r="FD1261" t="inlineStr">
        <is>
          <t>71行 1列，源：nan 备：42</t>
        </is>
      </c>
    </row>
    <row r="1262">
      <c r="B1262" t="inlineStr">
        <is>
          <t>YES</t>
        </is>
      </c>
      <c r="C1262" t="inlineStr">
        <is>
          <t>NULL</t>
        </is>
      </c>
      <c r="D1262" t="inlineStr">
        <is>
          <t>NULL</t>
        </is>
      </c>
      <c r="E1262" t="inlineStr">
        <is>
          <t>NULL</t>
        </is>
      </c>
      <c r="F1262" t="inlineStr">
        <is>
          <t>NULL</t>
        </is>
      </c>
      <c r="G1262" t="inlineStr">
        <is>
          <t>NULL</t>
        </is>
      </c>
      <c r="H1262" t="inlineStr">
        <is>
          <t>NULL</t>
        </is>
      </c>
      <c r="I1262" t="inlineStr">
        <is>
          <t>YES!PK__info_int__3213E83FB78BC635</t>
        </is>
      </c>
      <c r="J1262" t="inlineStr">
        <is>
          <t>YES! 主键相关索引</t>
        </is>
      </c>
      <c r="K1262" t="inlineStr">
        <is>
          <t xml:space="preserve"> NO!  	 id列源备映射错误，源端为int None位	期望更改为text	实际备端为int None位</t>
        </is>
      </c>
      <c r="EQ1262" t="inlineStr">
        <is>
          <t>70行 16列，源：nan 备：0.000000</t>
        </is>
      </c>
      <c r="FD1262" t="inlineStr">
        <is>
          <t>71行 2列，源：nan 备：12345</t>
        </is>
      </c>
    </row>
    <row r="1263">
      <c r="B1263" t="inlineStr">
        <is>
          <t>NULL</t>
        </is>
      </c>
      <c r="C1263" t="inlineStr">
        <is>
          <t>NULL</t>
        </is>
      </c>
      <c r="D1263" t="inlineStr">
        <is>
          <t>NULL</t>
        </is>
      </c>
      <c r="E1263" t="inlineStr">
        <is>
          <t>NULL</t>
        </is>
      </c>
      <c r="F1263" t="inlineStr">
        <is>
          <t>NULL</t>
        </is>
      </c>
      <c r="G1263" t="inlineStr">
        <is>
          <t>NULL</t>
        </is>
      </c>
      <c r="H1263" t="inlineStr">
        <is>
          <t>NULL</t>
        </is>
      </c>
      <c r="I1263" t="inlineStr">
        <is>
          <t>NULL</t>
        </is>
      </c>
      <c r="J1263" t="inlineStr">
        <is>
          <t>NULL</t>
        </is>
      </c>
      <c r="K1263" t="inlineStr">
        <is>
          <t xml:space="preserve"> NO!  	 c_tinyint列源备映射错误，源端为tinyint None位	期望更改为text	实际备端为tinyint None位</t>
        </is>
      </c>
      <c r="EQ1263" t="inlineStr">
        <is>
          <t>70行 17列，源：None 备：0.0001</t>
        </is>
      </c>
      <c r="FD1263" t="inlineStr">
        <is>
          <t>71行 3列，源：nan 备：123456789</t>
        </is>
      </c>
    </row>
    <row r="1264">
      <c r="B1264" t="inlineStr">
        <is>
          <t>NULL</t>
        </is>
      </c>
      <c r="C1264" t="inlineStr">
        <is>
          <t>NULL</t>
        </is>
      </c>
      <c r="D1264" t="inlineStr">
        <is>
          <t>NULL</t>
        </is>
      </c>
      <c r="E1264" t="inlineStr">
        <is>
          <t>NULL</t>
        </is>
      </c>
      <c r="F1264" t="inlineStr">
        <is>
          <t>NULL</t>
        </is>
      </c>
      <c r="G1264" t="inlineStr">
        <is>
          <t>NULL</t>
        </is>
      </c>
      <c r="H1264" t="inlineStr">
        <is>
          <t>NULL</t>
        </is>
      </c>
      <c r="I1264" t="inlineStr">
        <is>
          <t>NULL</t>
        </is>
      </c>
      <c r="J1264" t="inlineStr">
        <is>
          <t>NULL</t>
        </is>
      </c>
      <c r="K1264" t="inlineStr">
        <is>
          <t xml:space="preserve"> NO!  	 c_smallint列源备映射错误，源端为smallint None位	期望更改为text	实际备端为smallint None位</t>
        </is>
      </c>
      <c r="EQ1264" t="inlineStr">
        <is>
          <t>70行 18列，源：None 备：0.0001</t>
        </is>
      </c>
      <c r="FD1264" t="inlineStr">
        <is>
          <t>71行 4列，源：nan 备：123456789012345</t>
        </is>
      </c>
    </row>
    <row r="1265">
      <c r="B1265" t="inlineStr">
        <is>
          <t>NULL</t>
        </is>
      </c>
      <c r="C1265" t="inlineStr">
        <is>
          <t>NULL</t>
        </is>
      </c>
      <c r="D1265" t="inlineStr">
        <is>
          <t>NULL</t>
        </is>
      </c>
      <c r="E1265" t="inlineStr">
        <is>
          <t>NULL</t>
        </is>
      </c>
      <c r="F1265" t="inlineStr">
        <is>
          <t>NULL</t>
        </is>
      </c>
      <c r="G1265" t="inlineStr">
        <is>
          <t>NULL</t>
        </is>
      </c>
      <c r="H1265" t="inlineStr">
        <is>
          <t>NULL</t>
        </is>
      </c>
      <c r="I1265" t="inlineStr">
        <is>
          <t>NULL</t>
        </is>
      </c>
      <c r="J1265" t="inlineStr">
        <is>
          <t>NULL</t>
        </is>
      </c>
      <c r="K1265" t="inlineStr">
        <is>
          <t xml:space="preserve"> NO!  	 c_int列源备映射错误，源端为int None位	期望更改为text	实际备端为int None位</t>
        </is>
      </c>
      <c r="EQ1265" t="inlineStr">
        <is>
          <t>70行 19列，源：None 备：1</t>
        </is>
      </c>
      <c r="FD1265" t="inlineStr">
        <is>
          <t>71行 5列，源：None 备：</t>
        </is>
      </c>
    </row>
    <row r="1266">
      <c r="B1266" t="inlineStr">
        <is>
          <t>NULL</t>
        </is>
      </c>
      <c r="C1266" t="inlineStr">
        <is>
          <t>NULL</t>
        </is>
      </c>
      <c r="D1266" t="inlineStr">
        <is>
          <t>NULL</t>
        </is>
      </c>
      <c r="E1266" t="inlineStr">
        <is>
          <t>NULL</t>
        </is>
      </c>
      <c r="F1266" t="inlineStr">
        <is>
          <t>NULL</t>
        </is>
      </c>
      <c r="G1266" t="inlineStr">
        <is>
          <t>NULL</t>
        </is>
      </c>
      <c r="H1266" t="inlineStr">
        <is>
          <t>NULL</t>
        </is>
      </c>
      <c r="I1266" t="inlineStr">
        <is>
          <t>NULL</t>
        </is>
      </c>
      <c r="J1266" t="inlineStr">
        <is>
          <t>NULL</t>
        </is>
      </c>
      <c r="K1266" t="inlineStr">
        <is>
          <t xml:space="preserve"> NO!  	 c_bigint列源备映射错误，源端为bigint None位	期望更改为text	实际备端为bigint None位</t>
        </is>
      </c>
      <c r="EQ1266" t="inlineStr">
        <is>
          <t>71行 0列，源：162 备：219</t>
        </is>
      </c>
      <c r="FD1266" t="inlineStr">
        <is>
          <t>71行 6列，源：None 备：</t>
        </is>
      </c>
    </row>
    <row r="1267">
      <c r="B1267" t="inlineStr">
        <is>
          <t>NULL</t>
        </is>
      </c>
      <c r="C1267" t="inlineStr">
        <is>
          <t>NULL</t>
        </is>
      </c>
      <c r="D1267" t="inlineStr">
        <is>
          <t>NULL</t>
        </is>
      </c>
      <c r="E1267" t="inlineStr">
        <is>
          <t>NULL</t>
        </is>
      </c>
      <c r="F1267" t="inlineStr">
        <is>
          <t>NULL</t>
        </is>
      </c>
      <c r="G1267" t="inlineStr">
        <is>
          <t>NULL</t>
        </is>
      </c>
      <c r="H1267" t="inlineStr">
        <is>
          <t>NULL</t>
        </is>
      </c>
      <c r="I1267" t="inlineStr">
        <is>
          <t>NULL</t>
        </is>
      </c>
      <c r="J1267" t="inlineStr">
        <is>
          <t>NULL</t>
        </is>
      </c>
      <c r="K1267" t="inlineStr">
        <is>
          <t xml:space="preserve"> NO!  	 c_decimal列源备映射错误，源端为decimal None位	期望更改为text	实际备端为decimal None位</t>
        </is>
      </c>
      <c r="EQ1267" t="inlineStr">
        <is>
          <t>71行 1列，源：nan 备：</t>
        </is>
      </c>
      <c r="FD1267" t="inlineStr">
        <is>
          <t>71行 7列，源：None 备：</t>
        </is>
      </c>
    </row>
    <row r="1268">
      <c r="B1268" t="inlineStr">
        <is>
          <t>NULL</t>
        </is>
      </c>
      <c r="C1268" t="inlineStr">
        <is>
          <t>NULL</t>
        </is>
      </c>
      <c r="D1268" t="inlineStr">
        <is>
          <t>NULL</t>
        </is>
      </c>
      <c r="E1268" t="inlineStr">
        <is>
          <t>NULL</t>
        </is>
      </c>
      <c r="F1268" t="inlineStr">
        <is>
          <t>NULL</t>
        </is>
      </c>
      <c r="G1268" t="inlineStr">
        <is>
          <t>NULL</t>
        </is>
      </c>
      <c r="H1268" t="inlineStr">
        <is>
          <t>NULL</t>
        </is>
      </c>
      <c r="I1268" t="inlineStr">
        <is>
          <t>NULL</t>
        </is>
      </c>
      <c r="J1268" t="inlineStr">
        <is>
          <t>NULL</t>
        </is>
      </c>
      <c r="K1268" t="inlineStr">
        <is>
          <t xml:space="preserve"> NO!  	 c_decimal38列源备映射错误，源端为decimal None位	期望更改为text	实际备端为decimal None位</t>
        </is>
      </c>
      <c r="EQ1268" t="inlineStr">
        <is>
          <t>71行 2列，源：nan 备：</t>
        </is>
      </c>
      <c r="FD1268" t="inlineStr">
        <is>
          <t>71行 8列，源：None 备：</t>
        </is>
      </c>
    </row>
    <row r="1269">
      <c r="B1269" t="inlineStr">
        <is>
          <t>NULL</t>
        </is>
      </c>
      <c r="C1269" t="inlineStr">
        <is>
          <t>NULL</t>
        </is>
      </c>
      <c r="D1269" t="inlineStr">
        <is>
          <t>NULL</t>
        </is>
      </c>
      <c r="E1269" t="inlineStr">
        <is>
          <t>NULL</t>
        </is>
      </c>
      <c r="F1269" t="inlineStr">
        <is>
          <t>NULL</t>
        </is>
      </c>
      <c r="G1269" t="inlineStr">
        <is>
          <t>NULL</t>
        </is>
      </c>
      <c r="H1269" t="inlineStr">
        <is>
          <t>NULL</t>
        </is>
      </c>
      <c r="I1269" t="inlineStr">
        <is>
          <t>NULL</t>
        </is>
      </c>
      <c r="J1269" t="inlineStr">
        <is>
          <t>NULL</t>
        </is>
      </c>
      <c r="K1269" t="inlineStr">
        <is>
          <t xml:space="preserve"> NO!  	 c_decimal38_38列源备映射错误，源端为decimal None位	期望更改为text	实际备端为decimal None位</t>
        </is>
      </c>
      <c r="EQ1269" t="inlineStr">
        <is>
          <t>71行 3列，源：nan 备：</t>
        </is>
      </c>
      <c r="FD1269" t="inlineStr">
        <is>
          <t>71行 9列，源：None 备：</t>
        </is>
      </c>
    </row>
    <row r="1270">
      <c r="B1270" t="inlineStr">
        <is>
          <t>NULL</t>
        </is>
      </c>
      <c r="C1270" t="inlineStr">
        <is>
          <t>NULL</t>
        </is>
      </c>
      <c r="D1270" t="inlineStr">
        <is>
          <t>NULL</t>
        </is>
      </c>
      <c r="E1270" t="inlineStr">
        <is>
          <t>NULL</t>
        </is>
      </c>
      <c r="F1270" t="inlineStr">
        <is>
          <t>NULL</t>
        </is>
      </c>
      <c r="G1270" t="inlineStr">
        <is>
          <t>NULL</t>
        </is>
      </c>
      <c r="H1270" t="inlineStr">
        <is>
          <t>NULL</t>
        </is>
      </c>
      <c r="I1270" t="inlineStr">
        <is>
          <t>NULL</t>
        </is>
      </c>
      <c r="J1270" t="inlineStr">
        <is>
          <t>NULL</t>
        </is>
      </c>
      <c r="K1270" t="inlineStr">
        <is>
          <t xml:space="preserve"> NO!  	 c_decimal38_10列源备映射错误，源端为decimal None位	期望更改为text	实际备端为decimal None位</t>
        </is>
      </c>
      <c r="EQ1270" t="inlineStr">
        <is>
          <t>71行 4列，源：nan 备：</t>
        </is>
      </c>
      <c r="FD1270" t="inlineStr">
        <is>
          <t>71行 10列，源：None 备：</t>
        </is>
      </c>
    </row>
    <row r="1271">
      <c r="B1271" t="inlineStr">
        <is>
          <t>NULL</t>
        </is>
      </c>
      <c r="C1271" t="inlineStr">
        <is>
          <t>NULL</t>
        </is>
      </c>
      <c r="D1271" t="inlineStr">
        <is>
          <t>NULL</t>
        </is>
      </c>
      <c r="E1271" t="inlineStr">
        <is>
          <t>NULL</t>
        </is>
      </c>
      <c r="F1271" t="inlineStr">
        <is>
          <t>NULL</t>
        </is>
      </c>
      <c r="G1271" t="inlineStr">
        <is>
          <t>NULL</t>
        </is>
      </c>
      <c r="H1271" t="inlineStr">
        <is>
          <t>NULL</t>
        </is>
      </c>
      <c r="I1271" t="inlineStr">
        <is>
          <t>NULL</t>
        </is>
      </c>
      <c r="J1271" t="inlineStr">
        <is>
          <t>NULL</t>
        </is>
      </c>
      <c r="K1271" t="inlineStr">
        <is>
          <t xml:space="preserve"> NO!  	 c_decimal19_4列源备映射错误，源端为decimal None位	期望更改为text	实际备端为decimal None位</t>
        </is>
      </c>
      <c r="EQ1271" t="inlineStr">
        <is>
          <t>71行 5列，源：None 备：</t>
        </is>
      </c>
      <c r="FD1271" t="inlineStr">
        <is>
          <t>71行 11列，源：None 备：</t>
        </is>
      </c>
    </row>
    <row r="1272">
      <c r="B1272" t="inlineStr">
        <is>
          <t>NULL</t>
        </is>
      </c>
      <c r="C1272" t="inlineStr">
        <is>
          <t>NULL</t>
        </is>
      </c>
      <c r="D1272" t="inlineStr">
        <is>
          <t>NULL</t>
        </is>
      </c>
      <c r="E1272" t="inlineStr">
        <is>
          <t>NULL</t>
        </is>
      </c>
      <c r="F1272" t="inlineStr">
        <is>
          <t>NULL</t>
        </is>
      </c>
      <c r="G1272" t="inlineStr">
        <is>
          <t>NULL</t>
        </is>
      </c>
      <c r="H1272" t="inlineStr">
        <is>
          <t>NULL</t>
        </is>
      </c>
      <c r="I1272" t="inlineStr">
        <is>
          <t>NULL</t>
        </is>
      </c>
      <c r="J1272" t="inlineStr">
        <is>
          <t>NULL</t>
        </is>
      </c>
      <c r="K1272" t="inlineStr">
        <is>
          <t xml:space="preserve"> NO!  	 c_numeric列源备映射错误，源端为numeric None位	期望更改为text	实际备端为numeric None位</t>
        </is>
      </c>
      <c r="EQ1272" t="inlineStr">
        <is>
          <t>71行 6列，源：None 备：</t>
        </is>
      </c>
      <c r="FD1272" t="inlineStr">
        <is>
          <t>71行 12列，源：None 备：</t>
        </is>
      </c>
    </row>
    <row r="1273">
      <c r="B1273" t="inlineStr">
        <is>
          <t>NULL</t>
        </is>
      </c>
      <c r="C1273" t="inlineStr">
        <is>
          <t>NULL</t>
        </is>
      </c>
      <c r="D1273" t="inlineStr">
        <is>
          <t>NULL</t>
        </is>
      </c>
      <c r="E1273" t="inlineStr">
        <is>
          <t>NULL</t>
        </is>
      </c>
      <c r="F1273" t="inlineStr">
        <is>
          <t>NULL</t>
        </is>
      </c>
      <c r="G1273" t="inlineStr">
        <is>
          <t>NULL</t>
        </is>
      </c>
      <c r="H1273" t="inlineStr">
        <is>
          <t>NULL</t>
        </is>
      </c>
      <c r="I1273" t="inlineStr">
        <is>
          <t>NULL</t>
        </is>
      </c>
      <c r="J1273" t="inlineStr">
        <is>
          <t>NULL</t>
        </is>
      </c>
      <c r="K1273" t="inlineStr">
        <is>
          <t xml:space="preserve"> NO!  	 c_numeric38列源备映射错误，源端为numeric None位	期望更改为text	实际备端为numeric None位</t>
        </is>
      </c>
      <c r="EQ1273" t="inlineStr">
        <is>
          <t>71行 7列，源：None 备：</t>
        </is>
      </c>
      <c r="FD1273" t="inlineStr">
        <is>
          <t>71行 13列，源：None 备：</t>
        </is>
      </c>
    </row>
    <row r="1274">
      <c r="B1274" t="inlineStr">
        <is>
          <t>NULL</t>
        </is>
      </c>
      <c r="C1274" t="inlineStr">
        <is>
          <t>NULL</t>
        </is>
      </c>
      <c r="D1274" t="inlineStr">
        <is>
          <t>NULL</t>
        </is>
      </c>
      <c r="E1274" t="inlineStr">
        <is>
          <t>NULL</t>
        </is>
      </c>
      <c r="F1274" t="inlineStr">
        <is>
          <t>NULL</t>
        </is>
      </c>
      <c r="G1274" t="inlineStr">
        <is>
          <t>NULL</t>
        </is>
      </c>
      <c r="H1274" t="inlineStr">
        <is>
          <t>NULL</t>
        </is>
      </c>
      <c r="I1274" t="inlineStr">
        <is>
          <t>NULL</t>
        </is>
      </c>
      <c r="J1274" t="inlineStr">
        <is>
          <t>NULL</t>
        </is>
      </c>
      <c r="K1274" t="inlineStr">
        <is>
          <t xml:space="preserve"> NO!  	 c_numeric38_38列源备映射错误，源端为numeric None位	期望更改为text	实际备端为numeric None位</t>
        </is>
      </c>
      <c r="EQ1274" t="inlineStr">
        <is>
          <t>71行 8列，源：None 备：</t>
        </is>
      </c>
      <c r="FD1274" t="inlineStr">
        <is>
          <t>71行 14列，源：None 备：</t>
        </is>
      </c>
    </row>
    <row r="1275">
      <c r="B1275" t="inlineStr">
        <is>
          <t>NULL</t>
        </is>
      </c>
      <c r="C1275" t="inlineStr">
        <is>
          <t>NULL</t>
        </is>
      </c>
      <c r="D1275" t="inlineStr">
        <is>
          <t>NULL</t>
        </is>
      </c>
      <c r="E1275" t="inlineStr">
        <is>
          <t>NULL</t>
        </is>
      </c>
      <c r="F1275" t="inlineStr">
        <is>
          <t>NULL</t>
        </is>
      </c>
      <c r="G1275" t="inlineStr">
        <is>
          <t>NULL</t>
        </is>
      </c>
      <c r="H1275" t="inlineStr">
        <is>
          <t>NULL</t>
        </is>
      </c>
      <c r="I1275" t="inlineStr">
        <is>
          <t>NULL</t>
        </is>
      </c>
      <c r="J1275" t="inlineStr">
        <is>
          <t>NULL</t>
        </is>
      </c>
      <c r="K1275" t="inlineStr">
        <is>
          <t xml:space="preserve"> NO!  	 c_numeric38_10列源备映射错误，源端为numeric None位	期望更改为text	实际备端为numeric None位</t>
        </is>
      </c>
      <c r="EQ1275" t="inlineStr">
        <is>
          <t>71行 9列，源：None 备：</t>
        </is>
      </c>
      <c r="FD1275" t="inlineStr">
        <is>
          <t>71行 15列，源：nan 备：</t>
        </is>
      </c>
    </row>
    <row r="1276">
      <c r="B1276" t="inlineStr">
        <is>
          <t>NULL</t>
        </is>
      </c>
      <c r="C1276" t="inlineStr">
        <is>
          <t>NULL</t>
        </is>
      </c>
      <c r="D1276" t="inlineStr">
        <is>
          <t>NULL</t>
        </is>
      </c>
      <c r="E1276" t="inlineStr">
        <is>
          <t>NULL</t>
        </is>
      </c>
      <c r="F1276" t="inlineStr">
        <is>
          <t>NULL</t>
        </is>
      </c>
      <c r="G1276" t="inlineStr">
        <is>
          <t>NULL</t>
        </is>
      </c>
      <c r="H1276" t="inlineStr">
        <is>
          <t>NULL</t>
        </is>
      </c>
      <c r="I1276" t="inlineStr">
        <is>
          <t>NULL</t>
        </is>
      </c>
      <c r="J1276" t="inlineStr">
        <is>
          <t>NULL</t>
        </is>
      </c>
      <c r="K1276" t="inlineStr">
        <is>
          <t xml:space="preserve"> NO!  	 c_numeric18_2列源备映射错误，源端为numeric None位	期望更改为text	实际备端为numeric None位</t>
        </is>
      </c>
      <c r="EQ1276" t="inlineStr">
        <is>
          <t>71行 10列，源：None 备：</t>
        </is>
      </c>
      <c r="FD1276" t="inlineStr">
        <is>
          <t>71行 16列，源：nan 备：</t>
        </is>
      </c>
    </row>
    <row r="1277">
      <c r="B1277" t="inlineStr">
        <is>
          <t>NULL</t>
        </is>
      </c>
      <c r="C1277" t="inlineStr">
        <is>
          <t>NULL</t>
        </is>
      </c>
      <c r="D1277" t="inlineStr">
        <is>
          <t>NULL</t>
        </is>
      </c>
      <c r="E1277" t="inlineStr">
        <is>
          <t>NULL</t>
        </is>
      </c>
      <c r="F1277" t="inlineStr">
        <is>
          <t>NULL</t>
        </is>
      </c>
      <c r="G1277" t="inlineStr">
        <is>
          <t>NULL</t>
        </is>
      </c>
      <c r="H1277" t="inlineStr">
        <is>
          <t>NULL</t>
        </is>
      </c>
      <c r="I1277" t="inlineStr">
        <is>
          <t>NULL</t>
        </is>
      </c>
      <c r="J1277" t="inlineStr">
        <is>
          <t>NULL</t>
        </is>
      </c>
      <c r="K1277" t="inlineStr">
        <is>
          <t xml:space="preserve"> NO!  	 c_float列源备映射错误，源端为float None位	期望更改为text	实际备端为float None位</t>
        </is>
      </c>
      <c r="EQ1277" t="inlineStr">
        <is>
          <t>71行 11列，源：None 备：</t>
        </is>
      </c>
      <c r="FD1277" t="inlineStr">
        <is>
          <t>71行 17列，源：None 备：</t>
        </is>
      </c>
    </row>
    <row r="1278">
      <c r="B1278" t="inlineStr">
        <is>
          <t>NULL</t>
        </is>
      </c>
      <c r="C1278" t="inlineStr">
        <is>
          <t>NULL</t>
        </is>
      </c>
      <c r="D1278" t="inlineStr">
        <is>
          <t>NULL</t>
        </is>
      </c>
      <c r="E1278" t="inlineStr">
        <is>
          <t>NULL</t>
        </is>
      </c>
      <c r="F1278" t="inlineStr">
        <is>
          <t>NULL</t>
        </is>
      </c>
      <c r="G1278" t="inlineStr">
        <is>
          <t>NULL</t>
        </is>
      </c>
      <c r="H1278" t="inlineStr">
        <is>
          <t>NULL</t>
        </is>
      </c>
      <c r="I1278" t="inlineStr">
        <is>
          <t>NULL</t>
        </is>
      </c>
      <c r="J1278" t="inlineStr">
        <is>
          <t>NULL</t>
        </is>
      </c>
      <c r="K1278" t="inlineStr">
        <is>
          <t xml:space="preserve"> NO!  	 c_real列源备映射错误，源端为real None位	期望更改为text	实际备端为real None位</t>
        </is>
      </c>
      <c r="EQ1278" t="inlineStr">
        <is>
          <t>71行 12列，源：None 备：</t>
        </is>
      </c>
      <c r="FD1278" t="inlineStr">
        <is>
          <t>71行 18列，源：None 备：</t>
        </is>
      </c>
    </row>
    <row r="1279">
      <c r="B1279" t="inlineStr">
        <is>
          <t>NULL</t>
        </is>
      </c>
      <c r="C1279" t="inlineStr">
        <is>
          <t>NULL</t>
        </is>
      </c>
      <c r="D1279" t="inlineStr">
        <is>
          <t>NULL</t>
        </is>
      </c>
      <c r="E1279" t="inlineStr">
        <is>
          <t>NULL</t>
        </is>
      </c>
      <c r="F1279" t="inlineStr">
        <is>
          <t>NULL</t>
        </is>
      </c>
      <c r="G1279" t="inlineStr">
        <is>
          <t>NULL</t>
        </is>
      </c>
      <c r="H1279" t="inlineStr">
        <is>
          <t>NULL</t>
        </is>
      </c>
      <c r="I1279" t="inlineStr">
        <is>
          <t>NULL</t>
        </is>
      </c>
      <c r="J1279" t="inlineStr">
        <is>
          <t>NULL</t>
        </is>
      </c>
      <c r="K1279" t="inlineStr">
        <is>
          <t xml:space="preserve"> NO!  	 c_money列源备映射错误，源端为money None位	期望更改为text	实际备端为money None位</t>
        </is>
      </c>
      <c r="EQ1279" t="inlineStr">
        <is>
          <t>71行 13列，源：None 备：</t>
        </is>
      </c>
      <c r="FD1279" t="inlineStr">
        <is>
          <t>71行 19列，源：None 备：</t>
        </is>
      </c>
    </row>
    <row r="1280">
      <c r="B1280" t="inlineStr">
        <is>
          <t>NULL</t>
        </is>
      </c>
      <c r="C1280" t="inlineStr">
        <is>
          <t>NULL</t>
        </is>
      </c>
      <c r="D1280" t="inlineStr">
        <is>
          <t>NULL</t>
        </is>
      </c>
      <c r="E1280" t="inlineStr">
        <is>
          <t>NULL</t>
        </is>
      </c>
      <c r="F1280" t="inlineStr">
        <is>
          <t>NULL</t>
        </is>
      </c>
      <c r="G1280" t="inlineStr">
        <is>
          <t>NULL</t>
        </is>
      </c>
      <c r="H1280" t="inlineStr">
        <is>
          <t>NULL</t>
        </is>
      </c>
      <c r="I1280" t="inlineStr">
        <is>
          <t>NULL</t>
        </is>
      </c>
      <c r="J1280" t="inlineStr">
        <is>
          <t>NULL</t>
        </is>
      </c>
      <c r="K1280" t="inlineStr">
        <is>
          <t xml:space="preserve"> NO!  	 c_smallmoney列源备映射错误，源端为smallmoney None位	期望更改为text	实际备端为smallmoney None位</t>
        </is>
      </c>
      <c r="EQ1280" t="inlineStr">
        <is>
          <t>71行 14列，源：None 备：</t>
        </is>
      </c>
      <c r="FD1280" t="inlineStr">
        <is>
          <t>72行 0列，源：213 备：6</t>
        </is>
      </c>
    </row>
    <row r="1281">
      <c r="B1281" t="inlineStr">
        <is>
          <t>NULL</t>
        </is>
      </c>
      <c r="C1281" t="inlineStr">
        <is>
          <t>NULL</t>
        </is>
      </c>
      <c r="D1281" t="inlineStr">
        <is>
          <t>NULL</t>
        </is>
      </c>
      <c r="E1281" t="inlineStr">
        <is>
          <t>NULL</t>
        </is>
      </c>
      <c r="F1281" t="inlineStr">
        <is>
          <t>NULL</t>
        </is>
      </c>
      <c r="G1281" t="inlineStr">
        <is>
          <t>NULL</t>
        </is>
      </c>
      <c r="H1281" t="inlineStr">
        <is>
          <t>NULL</t>
        </is>
      </c>
      <c r="I1281" t="inlineStr">
        <is>
          <t>NULL</t>
        </is>
      </c>
      <c r="J1281" t="inlineStr">
        <is>
          <t>NULL</t>
        </is>
      </c>
      <c r="K1281" t="inlineStr">
        <is>
          <t xml:space="preserve"> NO!  	 c_bit列源备映射错误，源端为bit None位	期望更改为text	实际备端为bit None位</t>
        </is>
      </c>
      <c r="EQ1281" t="inlineStr">
        <is>
          <t>71行 15列，源：nan 备：340282346600000016151267322115014000640.0000000000000</t>
        </is>
      </c>
      <c r="FD1281" t="inlineStr">
        <is>
          <t>72行 1列，源：nan 备：127</t>
        </is>
      </c>
    </row>
    <row r="1282">
      <c r="A1282" t="inlineStr">
        <is>
          <t>info_datetime2_dml_single_pk_drp</t>
        </is>
      </c>
      <c r="K1282" t="inlineStr">
        <is>
          <t>[0;34m info_datetime2_dml_single_pk_drp [0m源备字段数相同，源端字段：9 	备端字段9</t>
        </is>
      </c>
      <c r="W1282" t="inlineStr">
        <is>
          <t>YES 源备无差异</t>
        </is>
      </c>
      <c r="X1282">
        <f>A1282</f>
        <v/>
      </c>
      <c r="EQ1282" t="inlineStr">
        <is>
          <t>71行 16列，源：nan 备：340282306073709652508363335590014353408.000000</t>
        </is>
      </c>
      <c r="FD1282" t="inlineStr">
        <is>
          <t>72行 2列，源：nan 备：255</t>
        </is>
      </c>
    </row>
    <row r="1283">
      <c r="B1283" t="inlineStr">
        <is>
          <t>YES</t>
        </is>
      </c>
      <c r="C1283" t="inlineStr">
        <is>
          <t>NULL</t>
        </is>
      </c>
      <c r="D1283" t="inlineStr">
        <is>
          <t>NULL</t>
        </is>
      </c>
      <c r="E1283" t="inlineStr">
        <is>
          <t>NULL</t>
        </is>
      </c>
      <c r="F1283" t="inlineStr">
        <is>
          <t>NULL</t>
        </is>
      </c>
      <c r="G1283" t="inlineStr">
        <is>
          <t>NULL</t>
        </is>
      </c>
      <c r="H1283" t="inlineStr">
        <is>
          <t>NULL</t>
        </is>
      </c>
      <c r="I1283" t="inlineStr">
        <is>
          <t>YES!PK__info_dat__3213E83FC2071D64</t>
        </is>
      </c>
      <c r="J1283" t="inlineStr">
        <is>
          <t>YES! 主键相关索引</t>
        </is>
      </c>
      <c r="K1283" t="inlineStr">
        <is>
          <t xml:space="preserve"> NO!  	 id列源备映射错误，源端为int None位	期望更改为text	实际备端为int None位</t>
        </is>
      </c>
      <c r="EQ1283" t="inlineStr">
        <is>
          <t>71行 17列，源：None 备：922337203685477.5807</t>
        </is>
      </c>
      <c r="FD1283" t="inlineStr">
        <is>
          <t>72行 3列，源：nan 备：65535</t>
        </is>
      </c>
    </row>
    <row r="1284">
      <c r="B1284" t="inlineStr">
        <is>
          <t>NULL</t>
        </is>
      </c>
      <c r="C1284" t="inlineStr">
        <is>
          <t>NULL</t>
        </is>
      </c>
      <c r="D1284" t="inlineStr">
        <is>
          <t>NULL</t>
        </is>
      </c>
      <c r="E1284" t="inlineStr">
        <is>
          <t>NULL</t>
        </is>
      </c>
      <c r="F1284" t="inlineStr">
        <is>
          <t>NULL</t>
        </is>
      </c>
      <c r="G1284" t="inlineStr">
        <is>
          <t>NULL</t>
        </is>
      </c>
      <c r="H1284" t="inlineStr">
        <is>
          <t>NULL</t>
        </is>
      </c>
      <c r="I1284" t="inlineStr">
        <is>
          <t>NULL</t>
        </is>
      </c>
      <c r="J1284" t="inlineStr">
        <is>
          <t>NULL</t>
        </is>
      </c>
      <c r="K1284" t="inlineStr">
        <is>
          <t xml:space="preserve"> NO!  	 c_dt2_0列源备映射错误，源端为datetime2 None位	期望更改为text	实际备端为datetime2 None位</t>
        </is>
      </c>
      <c r="EQ1284" t="inlineStr">
        <is>
          <t>71行 18列，源：None 备：214748.3647</t>
        </is>
      </c>
      <c r="FD1284" t="inlineStr">
        <is>
          <t>72行 4列，源：nan 备：4294967295</t>
        </is>
      </c>
    </row>
    <row r="1285">
      <c r="B1285" t="inlineStr">
        <is>
          <t>NULL</t>
        </is>
      </c>
      <c r="C1285" t="inlineStr">
        <is>
          <t>NULL</t>
        </is>
      </c>
      <c r="D1285" t="inlineStr">
        <is>
          <t>NULL</t>
        </is>
      </c>
      <c r="E1285" t="inlineStr">
        <is>
          <t>NULL</t>
        </is>
      </c>
      <c r="F1285" t="inlineStr">
        <is>
          <t>NULL</t>
        </is>
      </c>
      <c r="G1285" t="inlineStr">
        <is>
          <t>NULL</t>
        </is>
      </c>
      <c r="H1285" t="inlineStr">
        <is>
          <t>NULL</t>
        </is>
      </c>
      <c r="I1285" t="inlineStr">
        <is>
          <t>NULL</t>
        </is>
      </c>
      <c r="J1285" t="inlineStr">
        <is>
          <t>NULL</t>
        </is>
      </c>
      <c r="K1285" t="inlineStr">
        <is>
          <t xml:space="preserve"> NO!  	 c_dt2_1列源备映射错误，源端为datetime2 None位	期望更改为text	实际备端为datetime2 None位</t>
        </is>
      </c>
      <c r="EQ1285" t="inlineStr">
        <is>
          <t>71行 19列，源：None 备：1</t>
        </is>
      </c>
      <c r="FD1285" t="inlineStr">
        <is>
          <t>72行 5列，源：None 备：</t>
        </is>
      </c>
    </row>
    <row r="1286">
      <c r="B1286" t="inlineStr">
        <is>
          <t>NULL</t>
        </is>
      </c>
      <c r="C1286" t="inlineStr">
        <is>
          <t>NULL</t>
        </is>
      </c>
      <c r="D1286" t="inlineStr">
        <is>
          <t>NULL</t>
        </is>
      </c>
      <c r="E1286" t="inlineStr">
        <is>
          <t>NULL</t>
        </is>
      </c>
      <c r="F1286" t="inlineStr">
        <is>
          <t>NULL</t>
        </is>
      </c>
      <c r="G1286" t="inlineStr">
        <is>
          <t>NULL</t>
        </is>
      </c>
      <c r="H1286" t="inlineStr">
        <is>
          <t>NULL</t>
        </is>
      </c>
      <c r="I1286" t="inlineStr">
        <is>
          <t>NULL</t>
        </is>
      </c>
      <c r="J1286" t="inlineStr">
        <is>
          <t>NULL</t>
        </is>
      </c>
      <c r="K1286" t="inlineStr">
        <is>
          <t xml:space="preserve"> NO!  	 c_dt2_2列源备映射错误，源端为datetime2 None位	期望更改为text	实际备端为datetime2 None位</t>
        </is>
      </c>
      <c r="EQ1286" t="inlineStr">
        <is>
          <t>72行 0列，源：163 备：220</t>
        </is>
      </c>
      <c r="FD1286" t="inlineStr">
        <is>
          <t>72行 6列，源：None 备：</t>
        </is>
      </c>
    </row>
    <row r="1287">
      <c r="B1287" t="inlineStr">
        <is>
          <t>NULL</t>
        </is>
      </c>
      <c r="C1287" t="inlineStr">
        <is>
          <t>NULL</t>
        </is>
      </c>
      <c r="D1287" t="inlineStr">
        <is>
          <t>NULL</t>
        </is>
      </c>
      <c r="E1287" t="inlineStr">
        <is>
          <t>NULL</t>
        </is>
      </c>
      <c r="F1287" t="inlineStr">
        <is>
          <t>NULL</t>
        </is>
      </c>
      <c r="G1287" t="inlineStr">
        <is>
          <t>NULL</t>
        </is>
      </c>
      <c r="H1287" t="inlineStr">
        <is>
          <t>NULL</t>
        </is>
      </c>
      <c r="I1287" t="inlineStr">
        <is>
          <t>NULL</t>
        </is>
      </c>
      <c r="J1287" t="inlineStr">
        <is>
          <t>NULL</t>
        </is>
      </c>
      <c r="K1287" t="inlineStr">
        <is>
          <t xml:space="preserve"> NO!  	 c_dt2_3列源备映射错误，源端为datetime2 None位	期望更改为text	实际备端为datetime2 None位</t>
        </is>
      </c>
      <c r="EQ1287" t="inlineStr">
        <is>
          <t>72行 1列，源：nan 备：</t>
        </is>
      </c>
      <c r="FD1287" t="inlineStr">
        <is>
          <t>72行 7列，源：None 备：</t>
        </is>
      </c>
    </row>
    <row r="1288">
      <c r="B1288" t="inlineStr">
        <is>
          <t>NULL</t>
        </is>
      </c>
      <c r="C1288" t="inlineStr">
        <is>
          <t>NULL</t>
        </is>
      </c>
      <c r="D1288" t="inlineStr">
        <is>
          <t>NULL</t>
        </is>
      </c>
      <c r="E1288" t="inlineStr">
        <is>
          <t>NULL</t>
        </is>
      </c>
      <c r="F1288" t="inlineStr">
        <is>
          <t>NULL</t>
        </is>
      </c>
      <c r="G1288" t="inlineStr">
        <is>
          <t>NULL</t>
        </is>
      </c>
      <c r="H1288" t="inlineStr">
        <is>
          <t>NULL</t>
        </is>
      </c>
      <c r="I1288" t="inlineStr">
        <is>
          <t>NULL</t>
        </is>
      </c>
      <c r="J1288" t="inlineStr">
        <is>
          <t>NULL</t>
        </is>
      </c>
      <c r="K1288" t="inlineStr">
        <is>
          <t xml:space="preserve"> NO!  	 c_dt2_4列源备映射错误，源端为datetime2 None位	期望更改为text	实际备端为datetime2 None位</t>
        </is>
      </c>
      <c r="EQ1288" t="inlineStr">
        <is>
          <t>72行 2列，源：nan 备：</t>
        </is>
      </c>
      <c r="FD1288" t="inlineStr">
        <is>
          <t>72行 8列，源：None 备：</t>
        </is>
      </c>
    </row>
    <row r="1289">
      <c r="B1289" t="inlineStr">
        <is>
          <t>NULL</t>
        </is>
      </c>
      <c r="C1289" t="inlineStr">
        <is>
          <t>NULL</t>
        </is>
      </c>
      <c r="D1289" t="inlineStr">
        <is>
          <t>NULL</t>
        </is>
      </c>
      <c r="E1289" t="inlineStr">
        <is>
          <t>NULL</t>
        </is>
      </c>
      <c r="F1289" t="inlineStr">
        <is>
          <t>NULL</t>
        </is>
      </c>
      <c r="G1289" t="inlineStr">
        <is>
          <t>NULL</t>
        </is>
      </c>
      <c r="H1289" t="inlineStr">
        <is>
          <t>NULL</t>
        </is>
      </c>
      <c r="I1289" t="inlineStr">
        <is>
          <t>NULL</t>
        </is>
      </c>
      <c r="J1289" t="inlineStr">
        <is>
          <t>NULL</t>
        </is>
      </c>
      <c r="K1289" t="inlineStr">
        <is>
          <t xml:space="preserve"> NO!  	 c_dt2_5列源备映射错误，源端为datetime2 None位	期望更改为text	实际备端为datetime2 None位</t>
        </is>
      </c>
      <c r="EQ1289" t="inlineStr">
        <is>
          <t>72行 3列，源：nan 备：</t>
        </is>
      </c>
      <c r="FD1289" t="inlineStr">
        <is>
          <t>72行 9列，源：None 备：</t>
        </is>
      </c>
    </row>
    <row r="1290">
      <c r="B1290" t="inlineStr">
        <is>
          <t>NULL</t>
        </is>
      </c>
      <c r="C1290" t="inlineStr">
        <is>
          <t>NULL</t>
        </is>
      </c>
      <c r="D1290" t="inlineStr">
        <is>
          <t>NULL</t>
        </is>
      </c>
      <c r="E1290" t="inlineStr">
        <is>
          <t>NULL</t>
        </is>
      </c>
      <c r="F1290" t="inlineStr">
        <is>
          <t>NULL</t>
        </is>
      </c>
      <c r="G1290" t="inlineStr">
        <is>
          <t>NULL</t>
        </is>
      </c>
      <c r="H1290" t="inlineStr">
        <is>
          <t>NULL</t>
        </is>
      </c>
      <c r="I1290" t="inlineStr">
        <is>
          <t>NULL</t>
        </is>
      </c>
      <c r="J1290" t="inlineStr">
        <is>
          <t>NULL</t>
        </is>
      </c>
      <c r="K1290" t="inlineStr">
        <is>
          <t xml:space="preserve"> NO!  	 c_dt2_6列源备映射错误，源端为datetime2 None位	期望更改为text	实际备端为datetime2 None位</t>
        </is>
      </c>
      <c r="EQ1290" t="inlineStr">
        <is>
          <t>72行 4列，源：nan 备：</t>
        </is>
      </c>
      <c r="FD1290" t="inlineStr">
        <is>
          <t>72行 10列，源：None 备：</t>
        </is>
      </c>
    </row>
    <row r="1291">
      <c r="B1291" t="inlineStr">
        <is>
          <t>NULL</t>
        </is>
      </c>
      <c r="C1291" t="inlineStr">
        <is>
          <t>NULL</t>
        </is>
      </c>
      <c r="D1291" t="inlineStr">
        <is>
          <t>NULL</t>
        </is>
      </c>
      <c r="E1291" t="inlineStr">
        <is>
          <t>NULL</t>
        </is>
      </c>
      <c r="F1291" t="inlineStr">
        <is>
          <t>NULL</t>
        </is>
      </c>
      <c r="G1291" t="inlineStr">
        <is>
          <t>NULL</t>
        </is>
      </c>
      <c r="H1291" t="inlineStr">
        <is>
          <t>NULL</t>
        </is>
      </c>
      <c r="I1291" t="inlineStr">
        <is>
          <t>NULL</t>
        </is>
      </c>
      <c r="J1291" t="inlineStr">
        <is>
          <t>NULL</t>
        </is>
      </c>
      <c r="K1291" t="inlineStr">
        <is>
          <t xml:space="preserve"> NO!  	 c_dt2列源备映射错误，源端为datetime2 None位	期望更改为text	实际备端为datetime2 None位</t>
        </is>
      </c>
      <c r="EQ1291" t="inlineStr">
        <is>
          <t>72行 5列，源：None 备：</t>
        </is>
      </c>
      <c r="FD1291" t="inlineStr">
        <is>
          <t>72行 11列，源：None 备：</t>
        </is>
      </c>
    </row>
    <row r="1292">
      <c r="A1292" t="inlineStr">
        <is>
          <t>info_varchar_dml_single_pk_urp</t>
        </is>
      </c>
      <c r="K1292" t="inlineStr">
        <is>
          <t>[0;34m info_varchar_dml_single_pk_urp [0m源备字段数相同，源端字段：4 	备端字段4</t>
        </is>
      </c>
      <c r="W1292" s="16">
        <f>HYPERLINK("#2026041723hbase1!ER2","NO 源备存在差异，共6个")</f>
        <v/>
      </c>
      <c r="X1292">
        <f>A1292</f>
        <v/>
      </c>
      <c r="EQ1292" t="inlineStr">
        <is>
          <t>72行 6列，源：None 备：</t>
        </is>
      </c>
      <c r="FD1292" t="inlineStr">
        <is>
          <t>72行 12列，源：None 备：</t>
        </is>
      </c>
    </row>
    <row r="1293">
      <c r="B1293" t="inlineStr">
        <is>
          <t>YES</t>
        </is>
      </c>
      <c r="C1293" t="inlineStr">
        <is>
          <t>NULL</t>
        </is>
      </c>
      <c r="D1293" t="inlineStr">
        <is>
          <t>NULL</t>
        </is>
      </c>
      <c r="E1293" t="inlineStr">
        <is>
          <t>NULL</t>
        </is>
      </c>
      <c r="F1293" t="inlineStr">
        <is>
          <t>NULL</t>
        </is>
      </c>
      <c r="G1293" t="inlineStr">
        <is>
          <t>NULL</t>
        </is>
      </c>
      <c r="H1293" t="inlineStr">
        <is>
          <t>NULL</t>
        </is>
      </c>
      <c r="I1293" t="inlineStr">
        <is>
          <t>YES!PK__info_var__3213E83FE921C7C3</t>
        </is>
      </c>
      <c r="J1293" t="inlineStr">
        <is>
          <t>YES! 主键相关索引</t>
        </is>
      </c>
      <c r="K1293" t="inlineStr">
        <is>
          <t xml:space="preserve"> NO!  	 id列源备映射错误，源端为int None位	期望更改为text	实际备端为int None位</t>
        </is>
      </c>
      <c r="EQ1293" t="inlineStr">
        <is>
          <t>72行 7列，源：None 备：</t>
        </is>
      </c>
      <c r="FD1293" t="inlineStr">
        <is>
          <t>72行 13列，源：None 备：</t>
        </is>
      </c>
    </row>
    <row r="1294">
      <c r="B1294" t="inlineStr">
        <is>
          <t>NULL</t>
        </is>
      </c>
      <c r="C1294" t="inlineStr">
        <is>
          <t>NULL</t>
        </is>
      </c>
      <c r="D1294" t="inlineStr">
        <is>
          <t>NULL</t>
        </is>
      </c>
      <c r="E1294" t="inlineStr">
        <is>
          <t>NULL</t>
        </is>
      </c>
      <c r="F1294" t="inlineStr">
        <is>
          <t>NULL</t>
        </is>
      </c>
      <c r="G1294" t="inlineStr">
        <is>
          <t>NULL</t>
        </is>
      </c>
      <c r="H1294" t="inlineStr">
        <is>
          <t>NULL</t>
        </is>
      </c>
      <c r="I1294" t="inlineStr">
        <is>
          <t>NULL</t>
        </is>
      </c>
      <c r="J1294" t="inlineStr">
        <is>
          <t>NULL</t>
        </is>
      </c>
      <c r="K1294" t="inlineStr">
        <is>
          <t xml:space="preserve"> NO!  	 c_varchar列源备映射错误，源端为varchar 1位	期望更改为text	实际备端为varchar 1位</t>
        </is>
      </c>
      <c r="EQ1294" t="inlineStr">
        <is>
          <t>72行 8列，源：None 备：</t>
        </is>
      </c>
      <c r="FD1294" t="inlineStr">
        <is>
          <t>72行 14列，源：None 备：</t>
        </is>
      </c>
    </row>
    <row r="1295">
      <c r="B1295" t="inlineStr">
        <is>
          <t>NULL</t>
        </is>
      </c>
      <c r="C1295" t="inlineStr">
        <is>
          <t>NULL</t>
        </is>
      </c>
      <c r="D1295" t="inlineStr">
        <is>
          <t>NULL</t>
        </is>
      </c>
      <c r="E1295" t="inlineStr">
        <is>
          <t>NULL</t>
        </is>
      </c>
      <c r="F1295" t="inlineStr">
        <is>
          <t>NULL</t>
        </is>
      </c>
      <c r="G1295" t="inlineStr">
        <is>
          <t>NULL</t>
        </is>
      </c>
      <c r="H1295" t="inlineStr">
        <is>
          <t>NULL</t>
        </is>
      </c>
      <c r="I1295" t="inlineStr">
        <is>
          <t>NULL</t>
        </is>
      </c>
      <c r="J1295" t="inlineStr">
        <is>
          <t>NULL</t>
        </is>
      </c>
      <c r="K1295" t="inlineStr">
        <is>
          <t xml:space="preserve"> NO!  	 c_varchar50列源备映射错误，源端为varchar 50位	期望更改为text	实际备端为varchar 50位</t>
        </is>
      </c>
      <c r="EQ1295" t="inlineStr">
        <is>
          <t>72行 9列，源：None 备：</t>
        </is>
      </c>
      <c r="FD1295" t="inlineStr">
        <is>
          <t>72行 15列，源：nan 备：</t>
        </is>
      </c>
    </row>
    <row r="1296">
      <c r="B1296" t="inlineStr">
        <is>
          <t>NULL</t>
        </is>
      </c>
      <c r="C1296" t="inlineStr">
        <is>
          <t>NULL</t>
        </is>
      </c>
      <c r="D1296" t="inlineStr">
        <is>
          <t>NULL</t>
        </is>
      </c>
      <c r="E1296" t="inlineStr">
        <is>
          <t>NULL</t>
        </is>
      </c>
      <c r="F1296" t="inlineStr">
        <is>
          <t>NULL</t>
        </is>
      </c>
      <c r="G1296" t="inlineStr">
        <is>
          <t>NULL</t>
        </is>
      </c>
      <c r="H1296" t="inlineStr">
        <is>
          <t>NULL</t>
        </is>
      </c>
      <c r="I1296" t="inlineStr">
        <is>
          <t>NULL</t>
        </is>
      </c>
      <c r="J1296" t="inlineStr">
        <is>
          <t>NULL</t>
        </is>
      </c>
      <c r="K1296" t="inlineStr">
        <is>
          <t xml:space="preserve"> NO!  	 c_varchar200列源备映射错误，源端为varchar 200位	期望更改为text	实际备端为varchar 200位</t>
        </is>
      </c>
      <c r="EQ1296" t="inlineStr">
        <is>
          <t>72行 10列，源：None 备：</t>
        </is>
      </c>
      <c r="FD1296" t="inlineStr">
        <is>
          <t>72行 16列，源：nan 备：</t>
        </is>
      </c>
    </row>
    <row r="1297">
      <c r="A1297" t="inlineStr">
        <is>
          <t>info_time_dml_batch1_pk_drp1</t>
        </is>
      </c>
      <c r="K1297" t="inlineStr">
        <is>
          <t>[0;34m info_time_dml_batch1_pk_drp1 [0m源备字段数相同，源端字段：9 	备端字段9</t>
        </is>
      </c>
      <c r="W1297" t="inlineStr">
        <is>
          <t>YES 源备无差异</t>
        </is>
      </c>
      <c r="X1297">
        <f>A1297</f>
        <v/>
      </c>
      <c r="EQ1297" t="inlineStr">
        <is>
          <t>72行 11列，源：None 备：</t>
        </is>
      </c>
      <c r="FD1297" t="inlineStr">
        <is>
          <t>72行 17列，源：None 备：</t>
        </is>
      </c>
    </row>
    <row r="1298">
      <c r="B1298" t="inlineStr">
        <is>
          <t>YES</t>
        </is>
      </c>
      <c r="C1298" t="inlineStr">
        <is>
          <t>NULL</t>
        </is>
      </c>
      <c r="D1298" t="inlineStr">
        <is>
          <t>NULL</t>
        </is>
      </c>
      <c r="E1298" t="inlineStr">
        <is>
          <t>NULL</t>
        </is>
      </c>
      <c r="F1298" t="inlineStr">
        <is>
          <t>NULL</t>
        </is>
      </c>
      <c r="G1298" t="inlineStr">
        <is>
          <t>NULL</t>
        </is>
      </c>
      <c r="H1298" t="inlineStr">
        <is>
          <t>NULL</t>
        </is>
      </c>
      <c r="I1298" t="inlineStr">
        <is>
          <t>YES!PK__info_tim__3213E83F7673C9A0</t>
        </is>
      </c>
      <c r="J1298" t="inlineStr">
        <is>
          <t>YES! 主键相关索引</t>
        </is>
      </c>
      <c r="K1298" t="inlineStr">
        <is>
          <t xml:space="preserve"> NO!  	 id列源备映射错误，源端为int None位	期望更改为text	实际备端为int None位</t>
        </is>
      </c>
      <c r="EQ1298" t="inlineStr">
        <is>
          <t>72行 12列，源：None 备：</t>
        </is>
      </c>
      <c r="FD1298" t="inlineStr">
        <is>
          <t>72行 18列，源：None 备：</t>
        </is>
      </c>
    </row>
    <row r="1299">
      <c r="B1299" t="inlineStr">
        <is>
          <t>NULL</t>
        </is>
      </c>
      <c r="C1299" t="inlineStr">
        <is>
          <t>NULL</t>
        </is>
      </c>
      <c r="D1299" t="inlineStr">
        <is>
          <t>NULL</t>
        </is>
      </c>
      <c r="E1299" t="inlineStr">
        <is>
          <t>NULL</t>
        </is>
      </c>
      <c r="F1299" t="inlineStr">
        <is>
          <t>NULL</t>
        </is>
      </c>
      <c r="G1299" t="inlineStr">
        <is>
          <t>NULL</t>
        </is>
      </c>
      <c r="H1299" t="inlineStr">
        <is>
          <t>NULL</t>
        </is>
      </c>
      <c r="I1299" t="inlineStr">
        <is>
          <t>NULL</t>
        </is>
      </c>
      <c r="J1299" t="inlineStr">
        <is>
          <t>NULL</t>
        </is>
      </c>
      <c r="K1299" t="inlineStr">
        <is>
          <t xml:space="preserve"> NO!  	 c_time0列源备映射错误，源端为time None位	期望更改为text	实际备端为time None位</t>
        </is>
      </c>
      <c r="EQ1299" t="inlineStr">
        <is>
          <t>72行 13列，源：None 备：</t>
        </is>
      </c>
      <c r="FD1299" t="inlineStr">
        <is>
          <t>72行 19列，源：None 备：</t>
        </is>
      </c>
    </row>
    <row r="1300">
      <c r="B1300" t="inlineStr">
        <is>
          <t>NULL</t>
        </is>
      </c>
      <c r="C1300" t="inlineStr">
        <is>
          <t>NULL</t>
        </is>
      </c>
      <c r="D1300" t="inlineStr">
        <is>
          <t>NULL</t>
        </is>
      </c>
      <c r="E1300" t="inlineStr">
        <is>
          <t>NULL</t>
        </is>
      </c>
      <c r="F1300" t="inlineStr">
        <is>
          <t>NULL</t>
        </is>
      </c>
      <c r="G1300" t="inlineStr">
        <is>
          <t>NULL</t>
        </is>
      </c>
      <c r="H1300" t="inlineStr">
        <is>
          <t>NULL</t>
        </is>
      </c>
      <c r="I1300" t="inlineStr">
        <is>
          <t>NULL</t>
        </is>
      </c>
      <c r="J1300" t="inlineStr">
        <is>
          <t>NULL</t>
        </is>
      </c>
      <c r="K1300" t="inlineStr">
        <is>
          <t xml:space="preserve"> NO!  	 c_time1列源备映射错误，源端为time None位	期望更改为text	实际备端为time None位</t>
        </is>
      </c>
      <c r="EQ1300" t="inlineStr">
        <is>
          <t>72行 14列，源：None 备：</t>
        </is>
      </c>
      <c r="FD1300" t="inlineStr">
        <is>
          <t>73行 0列，源：214 备：60</t>
        </is>
      </c>
    </row>
    <row r="1301">
      <c r="B1301" t="inlineStr">
        <is>
          <t>NULL</t>
        </is>
      </c>
      <c r="C1301" t="inlineStr">
        <is>
          <t>NULL</t>
        </is>
      </c>
      <c r="D1301" t="inlineStr">
        <is>
          <t>NULL</t>
        </is>
      </c>
      <c r="E1301" t="inlineStr">
        <is>
          <t>NULL</t>
        </is>
      </c>
      <c r="F1301" t="inlineStr">
        <is>
          <t>NULL</t>
        </is>
      </c>
      <c r="G1301" t="inlineStr">
        <is>
          <t>NULL</t>
        </is>
      </c>
      <c r="H1301" t="inlineStr">
        <is>
          <t>NULL</t>
        </is>
      </c>
      <c r="I1301" t="inlineStr">
        <is>
          <t>NULL</t>
        </is>
      </c>
      <c r="J1301" t="inlineStr">
        <is>
          <t>NULL</t>
        </is>
      </c>
      <c r="K1301" t="inlineStr">
        <is>
          <t xml:space="preserve"> NO!  	 c_time2列源备映射错误，源端为time None位	期望更改为text	实际备端为time None位</t>
        </is>
      </c>
      <c r="EQ1301" t="inlineStr">
        <is>
          <t>72行 15列，源：nan 备：-340282346600000016151267322115014000640.0000000000000</t>
        </is>
      </c>
      <c r="FD1301" t="inlineStr">
        <is>
          <t>73行 1列，源：nan 备：99</t>
        </is>
      </c>
    </row>
    <row r="1302">
      <c r="B1302" t="inlineStr">
        <is>
          <t>NULL</t>
        </is>
      </c>
      <c r="C1302" t="inlineStr">
        <is>
          <t>NULL</t>
        </is>
      </c>
      <c r="D1302" t="inlineStr">
        <is>
          <t>NULL</t>
        </is>
      </c>
      <c r="E1302" t="inlineStr">
        <is>
          <t>NULL</t>
        </is>
      </c>
      <c r="F1302" t="inlineStr">
        <is>
          <t>NULL</t>
        </is>
      </c>
      <c r="G1302" t="inlineStr">
        <is>
          <t>NULL</t>
        </is>
      </c>
      <c r="H1302" t="inlineStr">
        <is>
          <t>NULL</t>
        </is>
      </c>
      <c r="I1302" t="inlineStr">
        <is>
          <t>NULL</t>
        </is>
      </c>
      <c r="J1302" t="inlineStr">
        <is>
          <t>NULL</t>
        </is>
      </c>
      <c r="K1302" t="inlineStr">
        <is>
          <t xml:space="preserve"> NO!  	 c_time3列源备映射错误，源端为time None位	期望更改为text	实际备端为time None位</t>
        </is>
      </c>
      <c r="EQ1302" t="inlineStr">
        <is>
          <t>72行 16列，源：nan 备：-340282306073709652508363335590014353408.000000</t>
        </is>
      </c>
      <c r="FD1302" t="inlineStr">
        <is>
          <t>73行 2列，源：nan 备：-12345</t>
        </is>
      </c>
    </row>
    <row r="1303">
      <c r="B1303" t="inlineStr">
        <is>
          <t>NULL</t>
        </is>
      </c>
      <c r="C1303" t="inlineStr">
        <is>
          <t>NULL</t>
        </is>
      </c>
      <c r="D1303" t="inlineStr">
        <is>
          <t>NULL</t>
        </is>
      </c>
      <c r="E1303" t="inlineStr">
        <is>
          <t>NULL</t>
        </is>
      </c>
      <c r="F1303" t="inlineStr">
        <is>
          <t>NULL</t>
        </is>
      </c>
      <c r="G1303" t="inlineStr">
        <is>
          <t>NULL</t>
        </is>
      </c>
      <c r="H1303" t="inlineStr">
        <is>
          <t>NULL</t>
        </is>
      </c>
      <c r="I1303" t="inlineStr">
        <is>
          <t>NULL</t>
        </is>
      </c>
      <c r="J1303" t="inlineStr">
        <is>
          <t>NULL</t>
        </is>
      </c>
      <c r="K1303" t="inlineStr">
        <is>
          <t xml:space="preserve"> NO!  	 c_time4列源备映射错误，源端为time None位	期望更改为text	实际备端为time None位</t>
        </is>
      </c>
      <c r="EQ1303" t="inlineStr">
        <is>
          <t>72行 17列，源：None 备：-922337203685477.5808</t>
        </is>
      </c>
      <c r="FD1303" t="inlineStr">
        <is>
          <t>73行 3列，源：nan 备：-123456789</t>
        </is>
      </c>
    </row>
    <row r="1304">
      <c r="B1304" t="inlineStr">
        <is>
          <t>NULL</t>
        </is>
      </c>
      <c r="C1304" t="inlineStr">
        <is>
          <t>NULL</t>
        </is>
      </c>
      <c r="D1304" t="inlineStr">
        <is>
          <t>NULL</t>
        </is>
      </c>
      <c r="E1304" t="inlineStr">
        <is>
          <t>NULL</t>
        </is>
      </c>
      <c r="F1304" t="inlineStr">
        <is>
          <t>NULL</t>
        </is>
      </c>
      <c r="G1304" t="inlineStr">
        <is>
          <t>NULL</t>
        </is>
      </c>
      <c r="H1304" t="inlineStr">
        <is>
          <t>NULL</t>
        </is>
      </c>
      <c r="I1304" t="inlineStr">
        <is>
          <t>NULL</t>
        </is>
      </c>
      <c r="J1304" t="inlineStr">
        <is>
          <t>NULL</t>
        </is>
      </c>
      <c r="K1304" t="inlineStr">
        <is>
          <t xml:space="preserve"> NO!  	 c_time5列源备映射错误，源端为time None位	期望更改为text	实际备端为time None位</t>
        </is>
      </c>
      <c r="EQ1304" t="inlineStr">
        <is>
          <t>72行 18列，源：None 备：-214748.3648</t>
        </is>
      </c>
      <c r="FD1304" t="inlineStr">
        <is>
          <t>73行 4列，源：nan 备：-123456789012345</t>
        </is>
      </c>
    </row>
    <row r="1305">
      <c r="B1305" t="inlineStr">
        <is>
          <t>NULL</t>
        </is>
      </c>
      <c r="C1305" t="inlineStr">
        <is>
          <t>NULL</t>
        </is>
      </c>
      <c r="D1305" t="inlineStr">
        <is>
          <t>NULL</t>
        </is>
      </c>
      <c r="E1305" t="inlineStr">
        <is>
          <t>NULL</t>
        </is>
      </c>
      <c r="F1305" t="inlineStr">
        <is>
          <t>NULL</t>
        </is>
      </c>
      <c r="G1305" t="inlineStr">
        <is>
          <t>NULL</t>
        </is>
      </c>
      <c r="H1305" t="inlineStr">
        <is>
          <t>NULL</t>
        </is>
      </c>
      <c r="I1305" t="inlineStr">
        <is>
          <t>NULL</t>
        </is>
      </c>
      <c r="J1305" t="inlineStr">
        <is>
          <t>NULL</t>
        </is>
      </c>
      <c r="K1305" t="inlineStr">
        <is>
          <t xml:space="preserve"> NO!  	 c_time6列源备映射错误，源端为time None位	期望更改为text	实际备端为time None位</t>
        </is>
      </c>
      <c r="EQ1305" t="inlineStr">
        <is>
          <t>72行 19列，源：None 备：0</t>
        </is>
      </c>
      <c r="FD1305" t="inlineStr">
        <is>
          <t>73行 5列，源：None 备：</t>
        </is>
      </c>
    </row>
    <row r="1306">
      <c r="B1306" t="inlineStr">
        <is>
          <t>NULL</t>
        </is>
      </c>
      <c r="C1306" t="inlineStr">
        <is>
          <t>NULL</t>
        </is>
      </c>
      <c r="D1306" t="inlineStr">
        <is>
          <t>NULL</t>
        </is>
      </c>
      <c r="E1306" t="inlineStr">
        <is>
          <t>NULL</t>
        </is>
      </c>
      <c r="F1306" t="inlineStr">
        <is>
          <t>NULL</t>
        </is>
      </c>
      <c r="G1306" t="inlineStr">
        <is>
          <t>NULL</t>
        </is>
      </c>
      <c r="H1306" t="inlineStr">
        <is>
          <t>NULL</t>
        </is>
      </c>
      <c r="I1306" t="inlineStr">
        <is>
          <t>NULL</t>
        </is>
      </c>
      <c r="J1306" t="inlineStr">
        <is>
          <t>NULL</t>
        </is>
      </c>
      <c r="K1306" t="inlineStr">
        <is>
          <t xml:space="preserve"> NO!  	 c_time列源备映射错误，源端为time None位	期望更改为text	实际备端为time None位</t>
        </is>
      </c>
      <c r="EQ1306" t="inlineStr">
        <is>
          <t>73行 0列，源：164 备：251</t>
        </is>
      </c>
      <c r="FD1306" t="inlineStr">
        <is>
          <t>73行 6列，源：None 备：</t>
        </is>
      </c>
    </row>
    <row r="1307">
      <c r="K1307" t="inlineStr">
        <is>
          <t>~ 空表</t>
        </is>
      </c>
      <c r="EQ1307" t="inlineStr">
        <is>
          <t>73行 1列，源：nan 备：</t>
        </is>
      </c>
      <c r="FD1307" t="inlineStr">
        <is>
          <t>73行 7列，源：None 备：</t>
        </is>
      </c>
    </row>
    <row r="1308">
      <c r="A1308" t="inlineStr">
        <is>
          <t>info_uniqueidentifier_dml_single_pk</t>
        </is>
      </c>
      <c r="K1308" t="inlineStr">
        <is>
          <t>[0;34m info_uniqueidentifier_dml_single_pk [0m源备字段数相同，源端字段：2 	备端字段2</t>
        </is>
      </c>
      <c r="W1308" t="inlineStr">
        <is>
          <t>YES 源备无差异</t>
        </is>
      </c>
      <c r="X1308">
        <f>A1308</f>
        <v/>
      </c>
      <c r="EQ1308" t="inlineStr">
        <is>
          <t>73行 2列，源：nan 备：</t>
        </is>
      </c>
      <c r="FD1308" t="inlineStr">
        <is>
          <t>73行 8列，源：None 备：</t>
        </is>
      </c>
    </row>
    <row r="1309">
      <c r="B1309" t="inlineStr">
        <is>
          <t>YES</t>
        </is>
      </c>
      <c r="C1309" t="inlineStr">
        <is>
          <t>NULL</t>
        </is>
      </c>
      <c r="D1309" t="inlineStr">
        <is>
          <t>NULL</t>
        </is>
      </c>
      <c r="E1309" t="inlineStr">
        <is>
          <t>NULL</t>
        </is>
      </c>
      <c r="F1309" t="inlineStr">
        <is>
          <t>NULL</t>
        </is>
      </c>
      <c r="G1309" t="inlineStr">
        <is>
          <t>NULL</t>
        </is>
      </c>
      <c r="H1309" t="inlineStr">
        <is>
          <t>NULL</t>
        </is>
      </c>
      <c r="I1309" t="inlineStr">
        <is>
          <t>YES!PK__info_uni__3213E83F55362878</t>
        </is>
      </c>
      <c r="J1309" t="inlineStr">
        <is>
          <t>YES! 主键相关索引</t>
        </is>
      </c>
      <c r="K1309" t="inlineStr">
        <is>
          <t xml:space="preserve"> NO!  	 id列源备映射错误，源端为int None位	期望更改为text	实际备端为int None位</t>
        </is>
      </c>
      <c r="EQ1309" t="inlineStr">
        <is>
          <t>73行 3列，源：nan 备：</t>
        </is>
      </c>
      <c r="FD1309" t="inlineStr">
        <is>
          <t>73行 9列，源：None 备：</t>
        </is>
      </c>
    </row>
    <row r="1310">
      <c r="B1310" t="inlineStr">
        <is>
          <t>NULL</t>
        </is>
      </c>
      <c r="C1310" t="inlineStr">
        <is>
          <t>NULL</t>
        </is>
      </c>
      <c r="D1310" t="inlineStr">
        <is>
          <t>NULL</t>
        </is>
      </c>
      <c r="E1310" t="inlineStr">
        <is>
          <t>NULL</t>
        </is>
      </c>
      <c r="F1310" t="inlineStr">
        <is>
          <t>NULL</t>
        </is>
      </c>
      <c r="G1310" t="inlineStr">
        <is>
          <t>NULL</t>
        </is>
      </c>
      <c r="H1310" t="inlineStr">
        <is>
          <t>NULL</t>
        </is>
      </c>
      <c r="I1310" t="inlineStr">
        <is>
          <t>NULL</t>
        </is>
      </c>
      <c r="J1310" t="inlineStr">
        <is>
          <t>NULL</t>
        </is>
      </c>
      <c r="K1310" t="inlineStr">
        <is>
          <t xml:space="preserve"> NO!  	 c_uniqueidentifier列源备映射错误，源端为uniqueidentifier None位	期望更改为text	实际备端为uniqueidentifier None位</t>
        </is>
      </c>
      <c r="EQ1310" t="inlineStr">
        <is>
          <t>73行 4列，源：nan 备：</t>
        </is>
      </c>
      <c r="FD1310" t="inlineStr">
        <is>
          <t>73行 10列，源：None 备：</t>
        </is>
      </c>
    </row>
    <row r="1311">
      <c r="A1311" t="inlineStr">
        <is>
          <t>info_datetime2_dml_single_pk</t>
        </is>
      </c>
      <c r="K1311" t="inlineStr">
        <is>
          <t>[0;34m info_datetime2_dml_single_pk [0m源备字段数相同，源端字段：9 	备端字段9</t>
        </is>
      </c>
      <c r="W1311" t="inlineStr">
        <is>
          <t>YES 源备无差异</t>
        </is>
      </c>
      <c r="X1311">
        <f>A1311</f>
        <v/>
      </c>
      <c r="EQ1311" t="inlineStr">
        <is>
          <t>73行 5列，源：None 备：</t>
        </is>
      </c>
      <c r="FD1311" t="inlineStr">
        <is>
          <t>73行 11列，源：None 备：</t>
        </is>
      </c>
    </row>
    <row r="1312">
      <c r="B1312" t="inlineStr">
        <is>
          <t>YES</t>
        </is>
      </c>
      <c r="C1312" t="inlineStr">
        <is>
          <t>NULL</t>
        </is>
      </c>
      <c r="D1312" t="inlineStr">
        <is>
          <t>NULL</t>
        </is>
      </c>
      <c r="E1312" t="inlineStr">
        <is>
          <t>NULL</t>
        </is>
      </c>
      <c r="F1312" t="inlineStr">
        <is>
          <t>NULL</t>
        </is>
      </c>
      <c r="G1312" t="inlineStr">
        <is>
          <t>NULL</t>
        </is>
      </c>
      <c r="H1312" t="inlineStr">
        <is>
          <t>NULL</t>
        </is>
      </c>
      <c r="I1312" t="inlineStr">
        <is>
          <t>YES!PK__info_dat__3213E83F59A2FB93</t>
        </is>
      </c>
      <c r="J1312" t="inlineStr">
        <is>
          <t>YES! 主键相关索引</t>
        </is>
      </c>
      <c r="K1312" t="inlineStr">
        <is>
          <t xml:space="preserve"> NO!  	 id列源备映射错误，源端为int None位	期望更改为text	实际备端为int None位</t>
        </is>
      </c>
      <c r="EQ1312" t="inlineStr">
        <is>
          <t>73行 6列，源：None 备：</t>
        </is>
      </c>
      <c r="FD1312" t="inlineStr">
        <is>
          <t>73行 12列，源：None 备：</t>
        </is>
      </c>
    </row>
    <row r="1313">
      <c r="B1313" t="inlineStr">
        <is>
          <t>NULL</t>
        </is>
      </c>
      <c r="C1313" t="inlineStr">
        <is>
          <t>NULL</t>
        </is>
      </c>
      <c r="D1313" t="inlineStr">
        <is>
          <t>NULL</t>
        </is>
      </c>
      <c r="E1313" t="inlineStr">
        <is>
          <t>NULL</t>
        </is>
      </c>
      <c r="F1313" t="inlineStr">
        <is>
          <t>NULL</t>
        </is>
      </c>
      <c r="G1313" t="inlineStr">
        <is>
          <t>NULL</t>
        </is>
      </c>
      <c r="H1313" t="inlineStr">
        <is>
          <t>NULL</t>
        </is>
      </c>
      <c r="I1313" t="inlineStr">
        <is>
          <t>NULL</t>
        </is>
      </c>
      <c r="J1313" t="inlineStr">
        <is>
          <t>NULL</t>
        </is>
      </c>
      <c r="K1313" t="inlineStr">
        <is>
          <t xml:space="preserve"> NO!  	 c_dt2_0列源备映射错误，源端为datetime2 None位	期望更改为text	实际备端为datetime2 None位</t>
        </is>
      </c>
      <c r="EQ1313" t="inlineStr">
        <is>
          <t>73行 7列，源：None 备：</t>
        </is>
      </c>
      <c r="FD1313" t="inlineStr">
        <is>
          <t>73行 13列，源：None 备：</t>
        </is>
      </c>
    </row>
    <row r="1314">
      <c r="B1314" t="inlineStr">
        <is>
          <t>NULL</t>
        </is>
      </c>
      <c r="C1314" t="inlineStr">
        <is>
          <t>NULL</t>
        </is>
      </c>
      <c r="D1314" t="inlineStr">
        <is>
          <t>NULL</t>
        </is>
      </c>
      <c r="E1314" t="inlineStr">
        <is>
          <t>NULL</t>
        </is>
      </c>
      <c r="F1314" t="inlineStr">
        <is>
          <t>NULL</t>
        </is>
      </c>
      <c r="G1314" t="inlineStr">
        <is>
          <t>NULL</t>
        </is>
      </c>
      <c r="H1314" t="inlineStr">
        <is>
          <t>NULL</t>
        </is>
      </c>
      <c r="I1314" t="inlineStr">
        <is>
          <t>NULL</t>
        </is>
      </c>
      <c r="J1314" t="inlineStr">
        <is>
          <t>NULL</t>
        </is>
      </c>
      <c r="K1314" t="inlineStr">
        <is>
          <t xml:space="preserve"> NO!  	 c_dt2_1列源备映射错误，源端为datetime2 None位	期望更改为text	实际备端为datetime2 None位</t>
        </is>
      </c>
      <c r="EQ1314" t="inlineStr">
        <is>
          <t>73行 8列，源：None 备：</t>
        </is>
      </c>
      <c r="FD1314" t="inlineStr">
        <is>
          <t>73行 14列，源：None 备：</t>
        </is>
      </c>
    </row>
    <row r="1315">
      <c r="B1315" t="inlineStr">
        <is>
          <t>NULL</t>
        </is>
      </c>
      <c r="C1315" t="inlineStr">
        <is>
          <t>NULL</t>
        </is>
      </c>
      <c r="D1315" t="inlineStr">
        <is>
          <t>NULL</t>
        </is>
      </c>
      <c r="E1315" t="inlineStr">
        <is>
          <t>NULL</t>
        </is>
      </c>
      <c r="F1315" t="inlineStr">
        <is>
          <t>NULL</t>
        </is>
      </c>
      <c r="G1315" t="inlineStr">
        <is>
          <t>NULL</t>
        </is>
      </c>
      <c r="H1315" t="inlineStr">
        <is>
          <t>NULL</t>
        </is>
      </c>
      <c r="I1315" t="inlineStr">
        <is>
          <t>NULL</t>
        </is>
      </c>
      <c r="J1315" t="inlineStr">
        <is>
          <t>NULL</t>
        </is>
      </c>
      <c r="K1315" t="inlineStr">
        <is>
          <t xml:space="preserve"> NO!  	 c_dt2_2列源备映射错误，源端为datetime2 None位	期望更改为text	实际备端为datetime2 None位</t>
        </is>
      </c>
      <c r="EQ1315" t="inlineStr">
        <is>
          <t>73行 9列，源：None 备：</t>
        </is>
      </c>
      <c r="FD1315" t="inlineStr">
        <is>
          <t>73行 15列，源：nan 备：</t>
        </is>
      </c>
    </row>
    <row r="1316">
      <c r="B1316" t="inlineStr">
        <is>
          <t>NULL</t>
        </is>
      </c>
      <c r="C1316" t="inlineStr">
        <is>
          <t>NULL</t>
        </is>
      </c>
      <c r="D1316" t="inlineStr">
        <is>
          <t>NULL</t>
        </is>
      </c>
      <c r="E1316" t="inlineStr">
        <is>
          <t>NULL</t>
        </is>
      </c>
      <c r="F1316" t="inlineStr">
        <is>
          <t>NULL</t>
        </is>
      </c>
      <c r="G1316" t="inlineStr">
        <is>
          <t>NULL</t>
        </is>
      </c>
      <c r="H1316" t="inlineStr">
        <is>
          <t>NULL</t>
        </is>
      </c>
      <c r="I1316" t="inlineStr">
        <is>
          <t>NULL</t>
        </is>
      </c>
      <c r="J1316" t="inlineStr">
        <is>
          <t>NULL</t>
        </is>
      </c>
      <c r="K1316" t="inlineStr">
        <is>
          <t xml:space="preserve"> NO!  	 c_dt2_3列源备映射错误，源端为datetime2 None位	期望更改为text	实际备端为datetime2 None位</t>
        </is>
      </c>
      <c r="EQ1316" t="inlineStr">
        <is>
          <t>73行 10列，源：None 备：</t>
        </is>
      </c>
      <c r="FD1316" t="inlineStr">
        <is>
          <t>73行 16列，源：nan 备：</t>
        </is>
      </c>
    </row>
    <row r="1317">
      <c r="B1317" t="inlineStr">
        <is>
          <t>NULL</t>
        </is>
      </c>
      <c r="C1317" t="inlineStr">
        <is>
          <t>NULL</t>
        </is>
      </c>
      <c r="D1317" t="inlineStr">
        <is>
          <t>NULL</t>
        </is>
      </c>
      <c r="E1317" t="inlineStr">
        <is>
          <t>NULL</t>
        </is>
      </c>
      <c r="F1317" t="inlineStr">
        <is>
          <t>NULL</t>
        </is>
      </c>
      <c r="G1317" t="inlineStr">
        <is>
          <t>NULL</t>
        </is>
      </c>
      <c r="H1317" t="inlineStr">
        <is>
          <t>NULL</t>
        </is>
      </c>
      <c r="I1317" t="inlineStr">
        <is>
          <t>NULL</t>
        </is>
      </c>
      <c r="J1317" t="inlineStr">
        <is>
          <t>NULL</t>
        </is>
      </c>
      <c r="K1317" t="inlineStr">
        <is>
          <t xml:space="preserve"> NO!  	 c_dt2_4列源备映射错误，源端为datetime2 None位	期望更改为text	实际备端为datetime2 None位</t>
        </is>
      </c>
      <c r="EQ1317" t="inlineStr">
        <is>
          <t>73行 11列，源：None 备：</t>
        </is>
      </c>
      <c r="FD1317" t="inlineStr">
        <is>
          <t>73行 17列，源：None 备：</t>
        </is>
      </c>
    </row>
    <row r="1318">
      <c r="B1318" t="inlineStr">
        <is>
          <t>NULL</t>
        </is>
      </c>
      <c r="C1318" t="inlineStr">
        <is>
          <t>NULL</t>
        </is>
      </c>
      <c r="D1318" t="inlineStr">
        <is>
          <t>NULL</t>
        </is>
      </c>
      <c r="E1318" t="inlineStr">
        <is>
          <t>NULL</t>
        </is>
      </c>
      <c r="F1318" t="inlineStr">
        <is>
          <t>NULL</t>
        </is>
      </c>
      <c r="G1318" t="inlineStr">
        <is>
          <t>NULL</t>
        </is>
      </c>
      <c r="H1318" t="inlineStr">
        <is>
          <t>NULL</t>
        </is>
      </c>
      <c r="I1318" t="inlineStr">
        <is>
          <t>NULL</t>
        </is>
      </c>
      <c r="J1318" t="inlineStr">
        <is>
          <t>NULL</t>
        </is>
      </c>
      <c r="K1318" t="inlineStr">
        <is>
          <t xml:space="preserve"> NO!  	 c_dt2_5列源备映射错误，源端为datetime2 None位	期望更改为text	实际备端为datetime2 None位</t>
        </is>
      </c>
      <c r="EQ1318" t="inlineStr">
        <is>
          <t>73行 12列，源：None 备：</t>
        </is>
      </c>
      <c r="FD1318" t="inlineStr">
        <is>
          <t>73行 18列，源：None 备：</t>
        </is>
      </c>
    </row>
    <row r="1319">
      <c r="B1319" t="inlineStr">
        <is>
          <t>NULL</t>
        </is>
      </c>
      <c r="C1319" t="inlineStr">
        <is>
          <t>NULL</t>
        </is>
      </c>
      <c r="D1319" t="inlineStr">
        <is>
          <t>NULL</t>
        </is>
      </c>
      <c r="E1319" t="inlineStr">
        <is>
          <t>NULL</t>
        </is>
      </c>
      <c r="F1319" t="inlineStr">
        <is>
          <t>NULL</t>
        </is>
      </c>
      <c r="G1319" t="inlineStr">
        <is>
          <t>NULL</t>
        </is>
      </c>
      <c r="H1319" t="inlineStr">
        <is>
          <t>NULL</t>
        </is>
      </c>
      <c r="I1319" t="inlineStr">
        <is>
          <t>NULL</t>
        </is>
      </c>
      <c r="J1319" t="inlineStr">
        <is>
          <t>NULL</t>
        </is>
      </c>
      <c r="K1319" t="inlineStr">
        <is>
          <t xml:space="preserve"> NO!  	 c_dt2_6列源备映射错误，源端为datetime2 None位	期望更改为text	实际备端为datetime2 None位</t>
        </is>
      </c>
      <c r="EQ1319" t="inlineStr">
        <is>
          <t>73行 13列，源：None 备：</t>
        </is>
      </c>
      <c r="FD1319" t="inlineStr">
        <is>
          <t>73行 19列，源：None 备：</t>
        </is>
      </c>
    </row>
    <row r="1320">
      <c r="B1320" t="inlineStr">
        <is>
          <t>NULL</t>
        </is>
      </c>
      <c r="C1320" t="inlineStr">
        <is>
          <t>NULL</t>
        </is>
      </c>
      <c r="D1320" t="inlineStr">
        <is>
          <t>NULL</t>
        </is>
      </c>
      <c r="E1320" t="inlineStr">
        <is>
          <t>NULL</t>
        </is>
      </c>
      <c r="F1320" t="inlineStr">
        <is>
          <t>NULL</t>
        </is>
      </c>
      <c r="G1320" t="inlineStr">
        <is>
          <t>NULL</t>
        </is>
      </c>
      <c r="H1320" t="inlineStr">
        <is>
          <t>NULL</t>
        </is>
      </c>
      <c r="I1320" t="inlineStr">
        <is>
          <t>NULL</t>
        </is>
      </c>
      <c r="J1320" t="inlineStr">
        <is>
          <t>NULL</t>
        </is>
      </c>
      <c r="K1320" t="inlineStr">
        <is>
          <t xml:space="preserve"> NO!  	 c_dt2列源备映射错误，源端为datetime2 None位	期望更改为text	实际备端为datetime2 None位</t>
        </is>
      </c>
      <c r="EQ1320" t="inlineStr">
        <is>
          <t>73行 14列，源：None 备：</t>
        </is>
      </c>
      <c r="FD1320" t="inlineStr">
        <is>
          <t>74行 0列，源：215 备：61</t>
        </is>
      </c>
    </row>
    <row r="1321">
      <c r="A1321" t="inlineStr">
        <is>
          <t>info_geography_dml_single_pk_drp</t>
        </is>
      </c>
      <c r="K1321" t="inlineStr">
        <is>
          <t>[0;34m info_geography_dml_single_pk_drp [0m源备字段数相同，源端字段：2 	备端字段2</t>
        </is>
      </c>
      <c r="W1321" s="16">
        <f>HYPERLINK("#2026041723hbase1!ES2","NO 源备存在差异，共4个")</f>
        <v/>
      </c>
      <c r="X1321">
        <f>A1321</f>
        <v/>
      </c>
      <c r="EQ1321" t="inlineStr">
        <is>
          <t>73行 15列，源：nan 备：</t>
        </is>
      </c>
      <c r="FD1321" t="inlineStr">
        <is>
          <t>74行 1列，源：nan 备：200</t>
        </is>
      </c>
    </row>
    <row r="1322">
      <c r="B1322" t="inlineStr">
        <is>
          <t>YES</t>
        </is>
      </c>
      <c r="C1322" t="inlineStr">
        <is>
          <t>NULL</t>
        </is>
      </c>
      <c r="D1322" t="inlineStr">
        <is>
          <t>NULL</t>
        </is>
      </c>
      <c r="E1322" t="inlineStr">
        <is>
          <t>NULL</t>
        </is>
      </c>
      <c r="F1322" t="inlineStr">
        <is>
          <t>NULL</t>
        </is>
      </c>
      <c r="G1322" t="inlineStr">
        <is>
          <t>NULL</t>
        </is>
      </c>
      <c r="H1322" t="inlineStr">
        <is>
          <t>NULL</t>
        </is>
      </c>
      <c r="I1322" t="inlineStr">
        <is>
          <t>YES!PK__info_geo__3213E83F64C7416D</t>
        </is>
      </c>
      <c r="J1322" t="inlineStr">
        <is>
          <t>YES! 主键相关索引</t>
        </is>
      </c>
      <c r="K1322" t="inlineStr">
        <is>
          <t xml:space="preserve"> NO!  	 id列源备映射错误，源端为int None位	期望更改为text	实际备端为int None位</t>
        </is>
      </c>
      <c r="EQ1322" t="inlineStr">
        <is>
          <t>73行 16列，源：nan 备：</t>
        </is>
      </c>
      <c r="FD1322" t="inlineStr">
        <is>
          <t>74行 2列，源：nan 备：20000</t>
        </is>
      </c>
    </row>
    <row r="1323">
      <c r="B1323" t="inlineStr">
        <is>
          <t>NULL</t>
        </is>
      </c>
      <c r="C1323" t="inlineStr">
        <is>
          <t>NULL</t>
        </is>
      </c>
      <c r="D1323" t="inlineStr">
        <is>
          <t>NULL</t>
        </is>
      </c>
      <c r="E1323" t="inlineStr">
        <is>
          <t>NULL</t>
        </is>
      </c>
      <c r="F1323" t="inlineStr">
        <is>
          <t>NULL</t>
        </is>
      </c>
      <c r="G1323" t="inlineStr">
        <is>
          <t>NULL</t>
        </is>
      </c>
      <c r="H1323" t="inlineStr">
        <is>
          <t>NULL</t>
        </is>
      </c>
      <c r="I1323" t="inlineStr">
        <is>
          <t>NULL</t>
        </is>
      </c>
      <c r="J1323" t="inlineStr">
        <is>
          <t>NULL</t>
        </is>
      </c>
      <c r="K1323" t="inlineStr">
        <is>
          <t xml:space="preserve"> NO!  	 c_geography列源备映射错误，源端为geography -1位	期望更改为text	实际备端为geography -1位</t>
        </is>
      </c>
      <c r="EQ1323" t="inlineStr">
        <is>
          <t>73行 17列，源：None 备：</t>
        </is>
      </c>
      <c r="FD1323" t="inlineStr">
        <is>
          <t>74行 3列，源：nan 备：2000000000</t>
        </is>
      </c>
    </row>
    <row r="1324">
      <c r="A1324" t="inlineStr">
        <is>
          <t>info_varchar_dml_single_pk_drp</t>
        </is>
      </c>
      <c r="K1324" t="inlineStr">
        <is>
          <t>[0;34m info_varchar_dml_single_pk_drp [0m源备字段数相同，源端字段：4 	备端字段4</t>
        </is>
      </c>
      <c r="W1324" t="inlineStr">
        <is>
          <t>YES 源备无差异</t>
        </is>
      </c>
      <c r="X1324">
        <f>A1324</f>
        <v/>
      </c>
      <c r="EQ1324" t="inlineStr">
        <is>
          <t>73行 18列，源：None 备：</t>
        </is>
      </c>
      <c r="FD1324" t="inlineStr">
        <is>
          <t>74行 4列，源：nan 备：2000000000000000</t>
        </is>
      </c>
    </row>
    <row r="1325">
      <c r="B1325" t="inlineStr">
        <is>
          <t>YES</t>
        </is>
      </c>
      <c r="C1325" t="inlineStr">
        <is>
          <t>NULL</t>
        </is>
      </c>
      <c r="D1325" t="inlineStr">
        <is>
          <t>NULL</t>
        </is>
      </c>
      <c r="E1325" t="inlineStr">
        <is>
          <t>NULL</t>
        </is>
      </c>
      <c r="F1325" t="inlineStr">
        <is>
          <t>NULL</t>
        </is>
      </c>
      <c r="G1325" t="inlineStr">
        <is>
          <t>NULL</t>
        </is>
      </c>
      <c r="H1325" t="inlineStr">
        <is>
          <t>NULL</t>
        </is>
      </c>
      <c r="I1325" t="inlineStr">
        <is>
          <t>YES!PK__info_var__3213E83F623193E8</t>
        </is>
      </c>
      <c r="J1325" t="inlineStr">
        <is>
          <t>YES! 主键相关索引</t>
        </is>
      </c>
      <c r="K1325" t="inlineStr">
        <is>
          <t xml:space="preserve"> NO!  	 id列源备映射错误，源端为int None位	期望更改为text	实际备端为int None位</t>
        </is>
      </c>
      <c r="EQ1325" t="inlineStr">
        <is>
          <t>73行 19列，源：None 备：</t>
        </is>
      </c>
      <c r="FD1325" t="inlineStr">
        <is>
          <t>74行 5列，源：None 备：</t>
        </is>
      </c>
    </row>
    <row r="1326">
      <c r="B1326" t="inlineStr">
        <is>
          <t>NULL</t>
        </is>
      </c>
      <c r="C1326" t="inlineStr">
        <is>
          <t>NULL</t>
        </is>
      </c>
      <c r="D1326" t="inlineStr">
        <is>
          <t>NULL</t>
        </is>
      </c>
      <c r="E1326" t="inlineStr">
        <is>
          <t>NULL</t>
        </is>
      </c>
      <c r="F1326" t="inlineStr">
        <is>
          <t>NULL</t>
        </is>
      </c>
      <c r="G1326" t="inlineStr">
        <is>
          <t>NULL</t>
        </is>
      </c>
      <c r="H1326" t="inlineStr">
        <is>
          <t>NULL</t>
        </is>
      </c>
      <c r="I1326" t="inlineStr">
        <is>
          <t>NULL</t>
        </is>
      </c>
      <c r="J1326" t="inlineStr">
        <is>
          <t>NULL</t>
        </is>
      </c>
      <c r="K1326" t="inlineStr">
        <is>
          <t xml:space="preserve"> NO!  	 c_varchar列源备映射错误，源端为varchar 1位	期望更改为text	实际备端为varchar 1位</t>
        </is>
      </c>
      <c r="EQ1326" t="inlineStr">
        <is>
          <t>74行 0列，源：165 备：252</t>
        </is>
      </c>
      <c r="FD1326" t="inlineStr">
        <is>
          <t>74行 6列，源：None 备：</t>
        </is>
      </c>
    </row>
    <row r="1327">
      <c r="B1327" t="inlineStr">
        <is>
          <t>NULL</t>
        </is>
      </c>
      <c r="C1327" t="inlineStr">
        <is>
          <t>NULL</t>
        </is>
      </c>
      <c r="D1327" t="inlineStr">
        <is>
          <t>NULL</t>
        </is>
      </c>
      <c r="E1327" t="inlineStr">
        <is>
          <t>NULL</t>
        </is>
      </c>
      <c r="F1327" t="inlineStr">
        <is>
          <t>NULL</t>
        </is>
      </c>
      <c r="G1327" t="inlineStr">
        <is>
          <t>NULL</t>
        </is>
      </c>
      <c r="H1327" t="inlineStr">
        <is>
          <t>NULL</t>
        </is>
      </c>
      <c r="I1327" t="inlineStr">
        <is>
          <t>NULL</t>
        </is>
      </c>
      <c r="J1327" t="inlineStr">
        <is>
          <t>NULL</t>
        </is>
      </c>
      <c r="K1327" t="inlineStr">
        <is>
          <t xml:space="preserve"> NO!  	 c_varchar50列源备映射错误，源端为varchar 50位	期望更改为text	实际备端为varchar 50位</t>
        </is>
      </c>
      <c r="EQ1327" t="inlineStr">
        <is>
          <t>74行 1列，源：nan 备：</t>
        </is>
      </c>
      <c r="FD1327" t="inlineStr">
        <is>
          <t>74行 7列，源：None 备：</t>
        </is>
      </c>
    </row>
    <row r="1328">
      <c r="B1328" t="inlineStr">
        <is>
          <t>NULL</t>
        </is>
      </c>
      <c r="C1328" t="inlineStr">
        <is>
          <t>NULL</t>
        </is>
      </c>
      <c r="D1328" t="inlineStr">
        <is>
          <t>NULL</t>
        </is>
      </c>
      <c r="E1328" t="inlineStr">
        <is>
          <t>NULL</t>
        </is>
      </c>
      <c r="F1328" t="inlineStr">
        <is>
          <t>NULL</t>
        </is>
      </c>
      <c r="G1328" t="inlineStr">
        <is>
          <t>NULL</t>
        </is>
      </c>
      <c r="H1328" t="inlineStr">
        <is>
          <t>NULL</t>
        </is>
      </c>
      <c r="I1328" t="inlineStr">
        <is>
          <t>NULL</t>
        </is>
      </c>
      <c r="J1328" t="inlineStr">
        <is>
          <t>NULL</t>
        </is>
      </c>
      <c r="K1328" t="inlineStr">
        <is>
          <t xml:space="preserve"> NO!  	 c_varchar200列源备映射错误，源端为varchar 200位	期望更改为text	实际备端为varchar 200位</t>
        </is>
      </c>
      <c r="EQ1328" t="inlineStr">
        <is>
          <t>74行 2列，源：nan 备：</t>
        </is>
      </c>
      <c r="FD1328" t="inlineStr">
        <is>
          <t>74行 8列，源：None 备：</t>
        </is>
      </c>
    </row>
    <row r="1329">
      <c r="A1329" t="inlineStr">
        <is>
          <t>info_time_dml_batch1_pk_drp2</t>
        </is>
      </c>
      <c r="K1329" t="inlineStr">
        <is>
          <t>[0;34m info_time_dml_batch1_pk_drp2 [0m源备字段数相同，源端字段：9 	备端字段9</t>
        </is>
      </c>
      <c r="W1329" s="16">
        <f>HYPERLINK("#2026041723hbase1!ET2","NO 源备存在差异，共69个")</f>
        <v/>
      </c>
      <c r="X1329">
        <f>A1329</f>
        <v/>
      </c>
      <c r="EQ1329" t="inlineStr">
        <is>
          <t>74行 3列，源：nan 备：</t>
        </is>
      </c>
      <c r="FD1329" t="inlineStr">
        <is>
          <t>74行 9列，源：None 备：</t>
        </is>
      </c>
    </row>
    <row r="1330">
      <c r="B1330" t="inlineStr">
        <is>
          <t>YES</t>
        </is>
      </c>
      <c r="C1330" t="inlineStr">
        <is>
          <t>NULL</t>
        </is>
      </c>
      <c r="D1330" t="inlineStr">
        <is>
          <t>NULL</t>
        </is>
      </c>
      <c r="E1330" t="inlineStr">
        <is>
          <t>NULL</t>
        </is>
      </c>
      <c r="F1330" t="inlineStr">
        <is>
          <t>NULL</t>
        </is>
      </c>
      <c r="G1330" t="inlineStr">
        <is>
          <t>NULL</t>
        </is>
      </c>
      <c r="H1330" t="inlineStr">
        <is>
          <t>NULL</t>
        </is>
      </c>
      <c r="I1330" t="inlineStr">
        <is>
          <t>YES!PK__info_tim__3213E83F8B2481D2</t>
        </is>
      </c>
      <c r="J1330" t="inlineStr">
        <is>
          <t>YES! 主键相关索引</t>
        </is>
      </c>
      <c r="K1330" t="inlineStr">
        <is>
          <t xml:space="preserve"> NO!  	 id列源备映射错误，源端为int None位	期望更改为text	实际备端为int None位</t>
        </is>
      </c>
      <c r="EQ1330" t="inlineStr">
        <is>
          <t>74行 4列，源：nan 备：</t>
        </is>
      </c>
      <c r="FD1330" t="inlineStr">
        <is>
          <t>74行 10列，源：None 备：</t>
        </is>
      </c>
    </row>
    <row r="1331">
      <c r="B1331" t="inlineStr">
        <is>
          <t>NULL</t>
        </is>
      </c>
      <c r="C1331" t="inlineStr">
        <is>
          <t>NULL</t>
        </is>
      </c>
      <c r="D1331" t="inlineStr">
        <is>
          <t>NULL</t>
        </is>
      </c>
      <c r="E1331" t="inlineStr">
        <is>
          <t>NULL</t>
        </is>
      </c>
      <c r="F1331" t="inlineStr">
        <is>
          <t>NULL</t>
        </is>
      </c>
      <c r="G1331" t="inlineStr">
        <is>
          <t>NULL</t>
        </is>
      </c>
      <c r="H1331" t="inlineStr">
        <is>
          <t>NULL</t>
        </is>
      </c>
      <c r="I1331" t="inlineStr">
        <is>
          <t>NULL</t>
        </is>
      </c>
      <c r="J1331" t="inlineStr">
        <is>
          <t>NULL</t>
        </is>
      </c>
      <c r="K1331" t="inlineStr">
        <is>
          <t xml:space="preserve"> NO!  	 c_time0列源备映射错误，源端为time None位	期望更改为text	实际备端为time None位</t>
        </is>
      </c>
      <c r="EQ1331" t="inlineStr">
        <is>
          <t>74行 5列，源：None 备：</t>
        </is>
      </c>
      <c r="FD1331" t="inlineStr">
        <is>
          <t>74行 11列，源：None 备：</t>
        </is>
      </c>
    </row>
    <row r="1332">
      <c r="B1332" t="inlineStr">
        <is>
          <t>NULL</t>
        </is>
      </c>
      <c r="C1332" t="inlineStr">
        <is>
          <t>NULL</t>
        </is>
      </c>
      <c r="D1332" t="inlineStr">
        <is>
          <t>NULL</t>
        </is>
      </c>
      <c r="E1332" t="inlineStr">
        <is>
          <t>NULL</t>
        </is>
      </c>
      <c r="F1332" t="inlineStr">
        <is>
          <t>NULL</t>
        </is>
      </c>
      <c r="G1332" t="inlineStr">
        <is>
          <t>NULL</t>
        </is>
      </c>
      <c r="H1332" t="inlineStr">
        <is>
          <t>NULL</t>
        </is>
      </c>
      <c r="I1332" t="inlineStr">
        <is>
          <t>NULL</t>
        </is>
      </c>
      <c r="J1332" t="inlineStr">
        <is>
          <t>NULL</t>
        </is>
      </c>
      <c r="K1332" t="inlineStr">
        <is>
          <t xml:space="preserve"> NO!  	 c_time1列源备映射错误，源端为time None位	期望更改为text	实际备端为time None位</t>
        </is>
      </c>
      <c r="EQ1332" t="inlineStr">
        <is>
          <t>74行 6列，源：None 备：</t>
        </is>
      </c>
      <c r="FD1332" t="inlineStr">
        <is>
          <t>74行 12列，源：None 备：</t>
        </is>
      </c>
    </row>
    <row r="1333">
      <c r="B1333" t="inlineStr">
        <is>
          <t>NULL</t>
        </is>
      </c>
      <c r="C1333" t="inlineStr">
        <is>
          <t>NULL</t>
        </is>
      </c>
      <c r="D1333" t="inlineStr">
        <is>
          <t>NULL</t>
        </is>
      </c>
      <c r="E1333" t="inlineStr">
        <is>
          <t>NULL</t>
        </is>
      </c>
      <c r="F1333" t="inlineStr">
        <is>
          <t>NULL</t>
        </is>
      </c>
      <c r="G1333" t="inlineStr">
        <is>
          <t>NULL</t>
        </is>
      </c>
      <c r="H1333" t="inlineStr">
        <is>
          <t>NULL</t>
        </is>
      </c>
      <c r="I1333" t="inlineStr">
        <is>
          <t>NULL</t>
        </is>
      </c>
      <c r="J1333" t="inlineStr">
        <is>
          <t>NULL</t>
        </is>
      </c>
      <c r="K1333" t="inlineStr">
        <is>
          <t xml:space="preserve"> NO!  	 c_time2列源备映射错误，源端为time None位	期望更改为text	实际备端为time None位</t>
        </is>
      </c>
      <c r="EQ1333" t="inlineStr">
        <is>
          <t>74行 7列，源：None 备：</t>
        </is>
      </c>
      <c r="FD1333" t="inlineStr">
        <is>
          <t>74行 13列，源：None 备：</t>
        </is>
      </c>
    </row>
    <row r="1334">
      <c r="B1334" t="inlineStr">
        <is>
          <t>NULL</t>
        </is>
      </c>
      <c r="C1334" t="inlineStr">
        <is>
          <t>NULL</t>
        </is>
      </c>
      <c r="D1334" t="inlineStr">
        <is>
          <t>NULL</t>
        </is>
      </c>
      <c r="E1334" t="inlineStr">
        <is>
          <t>NULL</t>
        </is>
      </c>
      <c r="F1334" t="inlineStr">
        <is>
          <t>NULL</t>
        </is>
      </c>
      <c r="G1334" t="inlineStr">
        <is>
          <t>NULL</t>
        </is>
      </c>
      <c r="H1334" t="inlineStr">
        <is>
          <t>NULL</t>
        </is>
      </c>
      <c r="I1334" t="inlineStr">
        <is>
          <t>NULL</t>
        </is>
      </c>
      <c r="J1334" t="inlineStr">
        <is>
          <t>NULL</t>
        </is>
      </c>
      <c r="K1334" t="inlineStr">
        <is>
          <t xml:space="preserve"> NO!  	 c_time3列源备映射错误，源端为time None位	期望更改为text	实际备端为time None位</t>
        </is>
      </c>
      <c r="EQ1334" t="inlineStr">
        <is>
          <t>74行 8列，源：None 备：</t>
        </is>
      </c>
      <c r="FD1334" t="inlineStr">
        <is>
          <t>74行 14列，源：None 备：</t>
        </is>
      </c>
    </row>
    <row r="1335">
      <c r="B1335" t="inlineStr">
        <is>
          <t>NULL</t>
        </is>
      </c>
      <c r="C1335" t="inlineStr">
        <is>
          <t>NULL</t>
        </is>
      </c>
      <c r="D1335" t="inlineStr">
        <is>
          <t>NULL</t>
        </is>
      </c>
      <c r="E1335" t="inlineStr">
        <is>
          <t>NULL</t>
        </is>
      </c>
      <c r="F1335" t="inlineStr">
        <is>
          <t>NULL</t>
        </is>
      </c>
      <c r="G1335" t="inlineStr">
        <is>
          <t>NULL</t>
        </is>
      </c>
      <c r="H1335" t="inlineStr">
        <is>
          <t>NULL</t>
        </is>
      </c>
      <c r="I1335" t="inlineStr">
        <is>
          <t>NULL</t>
        </is>
      </c>
      <c r="J1335" t="inlineStr">
        <is>
          <t>NULL</t>
        </is>
      </c>
      <c r="K1335" t="inlineStr">
        <is>
          <t xml:space="preserve"> NO!  	 c_time4列源备映射错误，源端为time None位	期望更改为text	实际备端为time None位</t>
        </is>
      </c>
      <c r="EQ1335" t="inlineStr">
        <is>
          <t>74行 9列，源：None 备：</t>
        </is>
      </c>
      <c r="FD1335" t="inlineStr">
        <is>
          <t>74行 15列，源：nan 备：</t>
        </is>
      </c>
    </row>
    <row r="1336">
      <c r="B1336" t="inlineStr">
        <is>
          <t>NULL</t>
        </is>
      </c>
      <c r="C1336" t="inlineStr">
        <is>
          <t>NULL</t>
        </is>
      </c>
      <c r="D1336" t="inlineStr">
        <is>
          <t>NULL</t>
        </is>
      </c>
      <c r="E1336" t="inlineStr">
        <is>
          <t>NULL</t>
        </is>
      </c>
      <c r="F1336" t="inlineStr">
        <is>
          <t>NULL</t>
        </is>
      </c>
      <c r="G1336" t="inlineStr">
        <is>
          <t>NULL</t>
        </is>
      </c>
      <c r="H1336" t="inlineStr">
        <is>
          <t>NULL</t>
        </is>
      </c>
      <c r="I1336" t="inlineStr">
        <is>
          <t>NULL</t>
        </is>
      </c>
      <c r="J1336" t="inlineStr">
        <is>
          <t>NULL</t>
        </is>
      </c>
      <c r="K1336" t="inlineStr">
        <is>
          <t xml:space="preserve"> NO!  	 c_time5列源备映射错误，源端为time None位	期望更改为text	实际备端为time None位</t>
        </is>
      </c>
      <c r="EQ1336" t="inlineStr">
        <is>
          <t>74行 10列，源：None 备：</t>
        </is>
      </c>
      <c r="FD1336" t="inlineStr">
        <is>
          <t>74行 16列，源：nan 备：</t>
        </is>
      </c>
    </row>
    <row r="1337">
      <c r="B1337" t="inlineStr">
        <is>
          <t>NULL</t>
        </is>
      </c>
      <c r="C1337" t="inlineStr">
        <is>
          <t>NULL</t>
        </is>
      </c>
      <c r="D1337" t="inlineStr">
        <is>
          <t>NULL</t>
        </is>
      </c>
      <c r="E1337" t="inlineStr">
        <is>
          <t>NULL</t>
        </is>
      </c>
      <c r="F1337" t="inlineStr">
        <is>
          <t>NULL</t>
        </is>
      </c>
      <c r="G1337" t="inlineStr">
        <is>
          <t>NULL</t>
        </is>
      </c>
      <c r="H1337" t="inlineStr">
        <is>
          <t>NULL</t>
        </is>
      </c>
      <c r="I1337" t="inlineStr">
        <is>
          <t>NULL</t>
        </is>
      </c>
      <c r="J1337" t="inlineStr">
        <is>
          <t>NULL</t>
        </is>
      </c>
      <c r="K1337" t="inlineStr">
        <is>
          <t xml:space="preserve"> NO!  	 c_time6列源备映射错误，源端为time None位	期望更改为text	实际备端为time None位</t>
        </is>
      </c>
      <c r="EQ1337" t="inlineStr">
        <is>
          <t>74行 11列，源：None 备：</t>
        </is>
      </c>
      <c r="FD1337" t="inlineStr">
        <is>
          <t>74行 17列，源：None 备：</t>
        </is>
      </c>
    </row>
    <row r="1338">
      <c r="B1338" t="inlineStr">
        <is>
          <t>NULL</t>
        </is>
      </c>
      <c r="C1338" t="inlineStr">
        <is>
          <t>NULL</t>
        </is>
      </c>
      <c r="D1338" t="inlineStr">
        <is>
          <t>NULL</t>
        </is>
      </c>
      <c r="E1338" t="inlineStr">
        <is>
          <t>NULL</t>
        </is>
      </c>
      <c r="F1338" t="inlineStr">
        <is>
          <t>NULL</t>
        </is>
      </c>
      <c r="G1338" t="inlineStr">
        <is>
          <t>NULL</t>
        </is>
      </c>
      <c r="H1338" t="inlineStr">
        <is>
          <t>NULL</t>
        </is>
      </c>
      <c r="I1338" t="inlineStr">
        <is>
          <t>NULL</t>
        </is>
      </c>
      <c r="J1338" t="inlineStr">
        <is>
          <t>NULL</t>
        </is>
      </c>
      <c r="K1338" t="inlineStr">
        <is>
          <t xml:space="preserve"> NO!  	 c_time列源备映射错误，源端为time None位	期望更改为text	实际备端为time None位</t>
        </is>
      </c>
      <c r="EQ1338" t="inlineStr">
        <is>
          <t>74行 12列，源：None 备：</t>
        </is>
      </c>
      <c r="FD1338" t="inlineStr">
        <is>
          <t>74行 18列，源：None 备：</t>
        </is>
      </c>
    </row>
    <row r="1339">
      <c r="A1339" t="inlineStr">
        <is>
          <t>info_varchar_dml_batch1_pk_urp1</t>
        </is>
      </c>
      <c r="K1339" t="inlineStr">
        <is>
          <t>[0;34m info_varchar_dml_batch1_pk_urp1 [0m源备字段数相同，源端字段：4 	备端字段4</t>
        </is>
      </c>
      <c r="W1339" t="inlineStr">
        <is>
          <t>YES 源备无差异</t>
        </is>
      </c>
      <c r="X1339">
        <f>A1339</f>
        <v/>
      </c>
      <c r="EQ1339" t="inlineStr">
        <is>
          <t>74行 13列，源：None 备：</t>
        </is>
      </c>
      <c r="FD1339" t="inlineStr">
        <is>
          <t>74行 19列，源：None 备：</t>
        </is>
      </c>
    </row>
    <row r="1340">
      <c r="B1340" t="inlineStr">
        <is>
          <t>YES</t>
        </is>
      </c>
      <c r="C1340" t="inlineStr">
        <is>
          <t>NULL</t>
        </is>
      </c>
      <c r="D1340" t="inlineStr">
        <is>
          <t>NULL</t>
        </is>
      </c>
      <c r="E1340" t="inlineStr">
        <is>
          <t>NULL</t>
        </is>
      </c>
      <c r="F1340" t="inlineStr">
        <is>
          <t>NULL</t>
        </is>
      </c>
      <c r="G1340" t="inlineStr">
        <is>
          <t>NULL</t>
        </is>
      </c>
      <c r="H1340" t="inlineStr">
        <is>
          <t>NULL</t>
        </is>
      </c>
      <c r="I1340" t="inlineStr">
        <is>
          <t>YES!PK__info_var__3213E83F14E721FC</t>
        </is>
      </c>
      <c r="J1340" t="inlineStr">
        <is>
          <t>YES! 主键相关索引</t>
        </is>
      </c>
      <c r="K1340" t="inlineStr">
        <is>
          <t xml:space="preserve"> NO!  	 id列源备映射错误，源端为int None位	期望更改为text	实际备端为int None位</t>
        </is>
      </c>
      <c r="EQ1340" t="inlineStr">
        <is>
          <t>74行 14列，源：None 备：</t>
        </is>
      </c>
      <c r="FD1340" t="inlineStr">
        <is>
          <t>75行 0列，源：216 备：62</t>
        </is>
      </c>
    </row>
    <row r="1341">
      <c r="B1341" t="inlineStr">
        <is>
          <t>NULL</t>
        </is>
      </c>
      <c r="C1341" t="inlineStr">
        <is>
          <t>NULL</t>
        </is>
      </c>
      <c r="D1341" t="inlineStr">
        <is>
          <t>NULL</t>
        </is>
      </c>
      <c r="E1341" t="inlineStr">
        <is>
          <t>NULL</t>
        </is>
      </c>
      <c r="F1341" t="inlineStr">
        <is>
          <t>NULL</t>
        </is>
      </c>
      <c r="G1341" t="inlineStr">
        <is>
          <t>NULL</t>
        </is>
      </c>
      <c r="H1341" t="inlineStr">
        <is>
          <t>NULL</t>
        </is>
      </c>
      <c r="I1341" t="inlineStr">
        <is>
          <t>NULL</t>
        </is>
      </c>
      <c r="J1341" t="inlineStr">
        <is>
          <t>NULL</t>
        </is>
      </c>
      <c r="K1341" t="inlineStr">
        <is>
          <t xml:space="preserve"> NO!  	 c_varchar列源备映射错误，源端为varchar 1位	期望更改为text	实际备端为varchar 1位</t>
        </is>
      </c>
      <c r="EQ1341" t="inlineStr">
        <is>
          <t>74行 15列，源：nan 备：</t>
        </is>
      </c>
      <c r="FD1341" t="inlineStr">
        <is>
          <t>75行 1列，源：nan 备：</t>
        </is>
      </c>
    </row>
    <row r="1342">
      <c r="B1342" t="inlineStr">
        <is>
          <t>NULL</t>
        </is>
      </c>
      <c r="C1342" t="inlineStr">
        <is>
          <t>NULL</t>
        </is>
      </c>
      <c r="D1342" t="inlineStr">
        <is>
          <t>NULL</t>
        </is>
      </c>
      <c r="E1342" t="inlineStr">
        <is>
          <t>NULL</t>
        </is>
      </c>
      <c r="F1342" t="inlineStr">
        <is>
          <t>NULL</t>
        </is>
      </c>
      <c r="G1342" t="inlineStr">
        <is>
          <t>NULL</t>
        </is>
      </c>
      <c r="H1342" t="inlineStr">
        <is>
          <t>NULL</t>
        </is>
      </c>
      <c r="I1342" t="inlineStr">
        <is>
          <t>NULL</t>
        </is>
      </c>
      <c r="J1342" t="inlineStr">
        <is>
          <t>NULL</t>
        </is>
      </c>
      <c r="K1342" t="inlineStr">
        <is>
          <t xml:space="preserve"> NO!  	 c_varchar20列源备映射错误，源端为varchar 20位	期望更改为text	实际备端为varchar 20位</t>
        </is>
      </c>
      <c r="EQ1342" t="inlineStr">
        <is>
          <t>74行 16列，源：nan 备：</t>
        </is>
      </c>
      <c r="FD1342" t="inlineStr">
        <is>
          <t>75行 2列，源：nan 备：</t>
        </is>
      </c>
    </row>
    <row r="1343">
      <c r="B1343" t="inlineStr">
        <is>
          <t>NULL</t>
        </is>
      </c>
      <c r="C1343" t="inlineStr">
        <is>
          <t>NULL</t>
        </is>
      </c>
      <c r="D1343" t="inlineStr">
        <is>
          <t>NULL</t>
        </is>
      </c>
      <c r="E1343" t="inlineStr">
        <is>
          <t>NULL</t>
        </is>
      </c>
      <c r="F1343" t="inlineStr">
        <is>
          <t>NULL</t>
        </is>
      </c>
      <c r="G1343" t="inlineStr">
        <is>
          <t>NULL</t>
        </is>
      </c>
      <c r="H1343" t="inlineStr">
        <is>
          <t>NULL</t>
        </is>
      </c>
      <c r="I1343" t="inlineStr">
        <is>
          <t>NULL</t>
        </is>
      </c>
      <c r="J1343" t="inlineStr">
        <is>
          <t>NULL</t>
        </is>
      </c>
      <c r="K1343" t="inlineStr">
        <is>
          <t xml:space="preserve"> NO!  	 c_varchar7000列源备映射错误，源端为varchar 7000位	期望更改为text	实际备端为varchar 7000位</t>
        </is>
      </c>
      <c r="EQ1343" t="inlineStr">
        <is>
          <t>74行 17列，源：None 备：</t>
        </is>
      </c>
      <c r="FD1343" t="inlineStr">
        <is>
          <t>75行 3列，源：nan 备：</t>
        </is>
      </c>
    </row>
    <row r="1344">
      <c r="A1344" t="inlineStr">
        <is>
          <t>info_nvarchar_dml_batch2_pk_irp2</t>
        </is>
      </c>
      <c r="K1344" t="inlineStr">
        <is>
          <t>[0;34m info_nvarchar_dml_batch2_pk_irp2 [0m源备字段数相同，源端字段：4 	备端字段4</t>
        </is>
      </c>
      <c r="W1344" s="16">
        <f>HYPERLINK("#2026041723hbase1!EU2","NO 源备存在差异，共3个")</f>
        <v/>
      </c>
      <c r="X1344">
        <f>A1344</f>
        <v/>
      </c>
      <c r="EQ1344" t="inlineStr">
        <is>
          <t>74行 18列，源：None 备：</t>
        </is>
      </c>
      <c r="FD1344" t="inlineStr">
        <is>
          <t>75行 4列，源：nan 备：</t>
        </is>
      </c>
    </row>
    <row r="1345">
      <c r="B1345" t="inlineStr">
        <is>
          <t>YES</t>
        </is>
      </c>
      <c r="C1345" t="inlineStr">
        <is>
          <t>NULL</t>
        </is>
      </c>
      <c r="D1345" t="inlineStr">
        <is>
          <t>NULL</t>
        </is>
      </c>
      <c r="E1345" t="inlineStr">
        <is>
          <t>NULL</t>
        </is>
      </c>
      <c r="F1345" t="inlineStr">
        <is>
          <t>NULL</t>
        </is>
      </c>
      <c r="G1345" t="inlineStr">
        <is>
          <t>NULL</t>
        </is>
      </c>
      <c r="H1345" t="inlineStr">
        <is>
          <t>NULL</t>
        </is>
      </c>
      <c r="I1345" t="inlineStr">
        <is>
          <t>YES!PK__info_nva__3213E83FC38A60D2</t>
        </is>
      </c>
      <c r="J1345" t="inlineStr">
        <is>
          <t>YES! 主键相关索引</t>
        </is>
      </c>
      <c r="K1345" t="inlineStr">
        <is>
          <t xml:space="preserve"> NO!  	 id列源备映射错误，源端为int None位	期望更改为text	实际备端为int None位</t>
        </is>
      </c>
      <c r="EQ1345" t="inlineStr">
        <is>
          <t>74行 19列，源：None 备：</t>
        </is>
      </c>
      <c r="FD1345" t="inlineStr">
        <is>
          <t>75行 5列，源：None 备：</t>
        </is>
      </c>
    </row>
    <row r="1346">
      <c r="B1346" t="inlineStr">
        <is>
          <t>NULL</t>
        </is>
      </c>
      <c r="C1346" t="inlineStr">
        <is>
          <t>NULL</t>
        </is>
      </c>
      <c r="D1346" t="inlineStr">
        <is>
          <t>NULL</t>
        </is>
      </c>
      <c r="E1346" t="inlineStr">
        <is>
          <t>NULL</t>
        </is>
      </c>
      <c r="F1346" t="inlineStr">
        <is>
          <t>NULL</t>
        </is>
      </c>
      <c r="G1346" t="inlineStr">
        <is>
          <t>NULL</t>
        </is>
      </c>
      <c r="H1346" t="inlineStr">
        <is>
          <t>NULL</t>
        </is>
      </c>
      <c r="I1346" t="inlineStr">
        <is>
          <t>NULL</t>
        </is>
      </c>
      <c r="J1346" t="inlineStr">
        <is>
          <t>NULL</t>
        </is>
      </c>
      <c r="K1346" t="inlineStr">
        <is>
          <t xml:space="preserve"> NO!  	 c_nvarchar列源备映射错误，源端为nvarchar 2位	期望更改为text	实际备端为nvarchar 2位</t>
        </is>
      </c>
      <c r="EQ1346" t="inlineStr">
        <is>
          <t>75行 0列，源：166 备：253</t>
        </is>
      </c>
      <c r="FD1346" t="inlineStr">
        <is>
          <t>75行 6列，源：None 备：</t>
        </is>
      </c>
    </row>
    <row r="1347">
      <c r="B1347" t="inlineStr">
        <is>
          <t>NULL</t>
        </is>
      </c>
      <c r="C1347" t="inlineStr">
        <is>
          <t>NULL</t>
        </is>
      </c>
      <c r="D1347" t="inlineStr">
        <is>
          <t>NULL</t>
        </is>
      </c>
      <c r="E1347" t="inlineStr">
        <is>
          <t>NULL</t>
        </is>
      </c>
      <c r="F1347" t="inlineStr">
        <is>
          <t>NULL</t>
        </is>
      </c>
      <c r="G1347" t="inlineStr">
        <is>
          <t>NULL</t>
        </is>
      </c>
      <c r="H1347" t="inlineStr">
        <is>
          <t>NULL</t>
        </is>
      </c>
      <c r="I1347" t="inlineStr">
        <is>
          <t>NULL</t>
        </is>
      </c>
      <c r="J1347" t="inlineStr">
        <is>
          <t>NULL</t>
        </is>
      </c>
      <c r="K1347" t="inlineStr">
        <is>
          <t xml:space="preserve"> NO!  	 c_nvarchar20列源备映射错误，源端为nvarchar 40位	期望更改为text	实际备端为nvarchar 40位</t>
        </is>
      </c>
      <c r="EQ1347" t="inlineStr">
        <is>
          <t>75行 1列，源：nan 备：</t>
        </is>
      </c>
      <c r="FD1347" t="inlineStr">
        <is>
          <t>75行 7列，源：None 备：</t>
        </is>
      </c>
    </row>
    <row r="1348">
      <c r="B1348" t="inlineStr">
        <is>
          <t>NULL</t>
        </is>
      </c>
      <c r="C1348" t="inlineStr">
        <is>
          <t>NULL</t>
        </is>
      </c>
      <c r="D1348" t="inlineStr">
        <is>
          <t>NULL</t>
        </is>
      </c>
      <c r="E1348" t="inlineStr">
        <is>
          <t>NULL</t>
        </is>
      </c>
      <c r="F1348" t="inlineStr">
        <is>
          <t>NULL</t>
        </is>
      </c>
      <c r="G1348" t="inlineStr">
        <is>
          <t>NULL</t>
        </is>
      </c>
      <c r="H1348" t="inlineStr">
        <is>
          <t>NULL</t>
        </is>
      </c>
      <c r="I1348" t="inlineStr">
        <is>
          <t>NULL</t>
        </is>
      </c>
      <c r="J1348" t="inlineStr">
        <is>
          <t>NULL</t>
        </is>
      </c>
      <c r="K1348" t="inlineStr">
        <is>
          <t xml:space="preserve"> NO!  	 c_nvarchar3500列源备映射错误，源端为nvarchar 7000位	期望更改为text	实际备端为nvarchar 7000位</t>
        </is>
      </c>
      <c r="EQ1348" t="inlineStr">
        <is>
          <t>75行 2列，源：nan 备：</t>
        </is>
      </c>
      <c r="FD1348" t="inlineStr">
        <is>
          <t>75行 8列，源：None 备：</t>
        </is>
      </c>
    </row>
    <row r="1349">
      <c r="A1349" t="inlineStr">
        <is>
          <t>info_geography_dml_single_pk</t>
        </is>
      </c>
      <c r="K1349" t="inlineStr">
        <is>
          <t>[0;34m info_geography_dml_single_pk [0m源备字段数相同，源端字段：2 	备端字段2</t>
        </is>
      </c>
      <c r="W1349" s="16">
        <f>HYPERLINK("#2026041723hbase1!EV2","NO 源备存在差异，共1个")</f>
        <v/>
      </c>
      <c r="X1349">
        <f>A1349</f>
        <v/>
      </c>
      <c r="EQ1349" t="inlineStr">
        <is>
          <t>75行 3列，源：nan 备：</t>
        </is>
      </c>
      <c r="FD1349" t="inlineStr">
        <is>
          <t>75行 9列，源：None 备：</t>
        </is>
      </c>
    </row>
    <row r="1350">
      <c r="B1350" t="inlineStr">
        <is>
          <t>YES</t>
        </is>
      </c>
      <c r="C1350" t="inlineStr">
        <is>
          <t>NULL</t>
        </is>
      </c>
      <c r="D1350" t="inlineStr">
        <is>
          <t>NULL</t>
        </is>
      </c>
      <c r="E1350" t="inlineStr">
        <is>
          <t>NULL</t>
        </is>
      </c>
      <c r="F1350" t="inlineStr">
        <is>
          <t>NULL</t>
        </is>
      </c>
      <c r="G1350" t="inlineStr">
        <is>
          <t>NULL</t>
        </is>
      </c>
      <c r="H1350" t="inlineStr">
        <is>
          <t>NULL</t>
        </is>
      </c>
      <c r="I1350" t="inlineStr">
        <is>
          <t>YES!PK__info_geo__3213E83F6C9EF284</t>
        </is>
      </c>
      <c r="J1350" t="inlineStr">
        <is>
          <t>YES! 主键相关索引</t>
        </is>
      </c>
      <c r="K1350" t="inlineStr">
        <is>
          <t xml:space="preserve"> NO!  	 id列源备映射错误，源端为int None位	期望更改为text	实际备端为int None位</t>
        </is>
      </c>
      <c r="EQ1350" t="inlineStr">
        <is>
          <t>75行 4列，源：nan 备：</t>
        </is>
      </c>
      <c r="FD1350" t="inlineStr">
        <is>
          <t>75行 10列，源：None 备：</t>
        </is>
      </c>
    </row>
    <row r="1351">
      <c r="B1351" t="inlineStr">
        <is>
          <t>NULL</t>
        </is>
      </c>
      <c r="C1351" t="inlineStr">
        <is>
          <t>NULL</t>
        </is>
      </c>
      <c r="D1351" t="inlineStr">
        <is>
          <t>NULL</t>
        </is>
      </c>
      <c r="E1351" t="inlineStr">
        <is>
          <t>NULL</t>
        </is>
      </c>
      <c r="F1351" t="inlineStr">
        <is>
          <t>NULL</t>
        </is>
      </c>
      <c r="G1351" t="inlineStr">
        <is>
          <t>NULL</t>
        </is>
      </c>
      <c r="H1351" t="inlineStr">
        <is>
          <t>NULL</t>
        </is>
      </c>
      <c r="I1351" t="inlineStr">
        <is>
          <t>NULL</t>
        </is>
      </c>
      <c r="J1351" t="inlineStr">
        <is>
          <t>NULL</t>
        </is>
      </c>
      <c r="K1351" t="inlineStr">
        <is>
          <t xml:space="preserve"> NO!  	 c_geography列源备映射错误，源端为geography -1位	期望更改为text	实际备端为geography -1位</t>
        </is>
      </c>
      <c r="EQ1351" t="inlineStr">
        <is>
          <t>75行 5列，源：None 备：</t>
        </is>
      </c>
      <c r="FD1351" t="inlineStr">
        <is>
          <t>75行 11列，源：None 备：</t>
        </is>
      </c>
    </row>
    <row r="1352">
      <c r="A1352" t="inlineStr">
        <is>
          <t>info_time_dml_batch1_pk</t>
        </is>
      </c>
      <c r="K1352" t="inlineStr">
        <is>
          <t>[0;34m info_time_dml_batch1_pk [0m源备字段数相同，源端字段：9 	备端字段9</t>
        </is>
      </c>
      <c r="W1352" s="16">
        <f>HYPERLINK("#2026041723hbase1!EW2","NO 源备存在差异，共68个")</f>
        <v/>
      </c>
      <c r="X1352">
        <f>A1352</f>
        <v/>
      </c>
      <c r="EQ1352" t="inlineStr">
        <is>
          <t>75行 6列，源：None 备：</t>
        </is>
      </c>
      <c r="FD1352" t="inlineStr">
        <is>
          <t>75行 12列，源：None 备：</t>
        </is>
      </c>
    </row>
    <row r="1353">
      <c r="B1353" t="inlineStr">
        <is>
          <t>YES</t>
        </is>
      </c>
      <c r="C1353" t="inlineStr">
        <is>
          <t>NULL</t>
        </is>
      </c>
      <c r="D1353" t="inlineStr">
        <is>
          <t>NULL</t>
        </is>
      </c>
      <c r="E1353" t="inlineStr">
        <is>
          <t>NULL</t>
        </is>
      </c>
      <c r="F1353" t="inlineStr">
        <is>
          <t>NULL</t>
        </is>
      </c>
      <c r="G1353" t="inlineStr">
        <is>
          <t>NULL</t>
        </is>
      </c>
      <c r="H1353" t="inlineStr">
        <is>
          <t>NULL</t>
        </is>
      </c>
      <c r="I1353" t="inlineStr">
        <is>
          <t>YES!PK__info_tim__3213E83F1D9C477F</t>
        </is>
      </c>
      <c r="J1353" t="inlineStr">
        <is>
          <t>YES! 主键相关索引</t>
        </is>
      </c>
      <c r="K1353" t="inlineStr">
        <is>
          <t xml:space="preserve"> NO!  	 id列源备映射错误，源端为int None位	期望更改为text	实际备端为int None位</t>
        </is>
      </c>
      <c r="EQ1353" t="inlineStr">
        <is>
          <t>75行 7列，源：None 备：</t>
        </is>
      </c>
      <c r="FD1353" t="inlineStr">
        <is>
          <t>75行 13列，源：None 备：</t>
        </is>
      </c>
    </row>
    <row r="1354">
      <c r="B1354" t="inlineStr">
        <is>
          <t>NULL</t>
        </is>
      </c>
      <c r="C1354" t="inlineStr">
        <is>
          <t>NULL</t>
        </is>
      </c>
      <c r="D1354" t="inlineStr">
        <is>
          <t>NULL</t>
        </is>
      </c>
      <c r="E1354" t="inlineStr">
        <is>
          <t>NULL</t>
        </is>
      </c>
      <c r="F1354" t="inlineStr">
        <is>
          <t>NULL</t>
        </is>
      </c>
      <c r="G1354" t="inlineStr">
        <is>
          <t>NULL</t>
        </is>
      </c>
      <c r="H1354" t="inlineStr">
        <is>
          <t>NULL</t>
        </is>
      </c>
      <c r="I1354" t="inlineStr">
        <is>
          <t>NULL</t>
        </is>
      </c>
      <c r="J1354" t="inlineStr">
        <is>
          <t>NULL</t>
        </is>
      </c>
      <c r="K1354" t="inlineStr">
        <is>
          <t xml:space="preserve"> NO!  	 c_time0列源备映射错误，源端为time None位	期望更改为text	实际备端为time None位</t>
        </is>
      </c>
      <c r="EQ1354" t="inlineStr">
        <is>
          <t>75行 8列，源：None 备：</t>
        </is>
      </c>
      <c r="FD1354" t="inlineStr">
        <is>
          <t>75行 14列，源：None 备：</t>
        </is>
      </c>
    </row>
    <row r="1355">
      <c r="B1355" t="inlineStr">
        <is>
          <t>NULL</t>
        </is>
      </c>
      <c r="C1355" t="inlineStr">
        <is>
          <t>NULL</t>
        </is>
      </c>
      <c r="D1355" t="inlineStr">
        <is>
          <t>NULL</t>
        </is>
      </c>
      <c r="E1355" t="inlineStr">
        <is>
          <t>NULL</t>
        </is>
      </c>
      <c r="F1355" t="inlineStr">
        <is>
          <t>NULL</t>
        </is>
      </c>
      <c r="G1355" t="inlineStr">
        <is>
          <t>NULL</t>
        </is>
      </c>
      <c r="H1355" t="inlineStr">
        <is>
          <t>NULL</t>
        </is>
      </c>
      <c r="I1355" t="inlineStr">
        <is>
          <t>NULL</t>
        </is>
      </c>
      <c r="J1355" t="inlineStr">
        <is>
          <t>NULL</t>
        </is>
      </c>
      <c r="K1355" t="inlineStr">
        <is>
          <t xml:space="preserve"> NO!  	 c_time1列源备映射错误，源端为time None位	期望更改为text	实际备端为time None位</t>
        </is>
      </c>
      <c r="EQ1355" t="inlineStr">
        <is>
          <t>75行 9列，源：None 备：</t>
        </is>
      </c>
      <c r="FD1355" t="inlineStr">
        <is>
          <t>75行 15列，源：1.23456789e+38 备：</t>
        </is>
      </c>
    </row>
    <row r="1356">
      <c r="B1356" t="inlineStr">
        <is>
          <t>NULL</t>
        </is>
      </c>
      <c r="C1356" t="inlineStr">
        <is>
          <t>NULL</t>
        </is>
      </c>
      <c r="D1356" t="inlineStr">
        <is>
          <t>NULL</t>
        </is>
      </c>
      <c r="E1356" t="inlineStr">
        <is>
          <t>NULL</t>
        </is>
      </c>
      <c r="F1356" t="inlineStr">
        <is>
          <t>NULL</t>
        </is>
      </c>
      <c r="G1356" t="inlineStr">
        <is>
          <t>NULL</t>
        </is>
      </c>
      <c r="H1356" t="inlineStr">
        <is>
          <t>NULL</t>
        </is>
      </c>
      <c r="I1356" t="inlineStr">
        <is>
          <t>NULL</t>
        </is>
      </c>
      <c r="J1356" t="inlineStr">
        <is>
          <t>NULL</t>
        </is>
      </c>
      <c r="K1356" t="inlineStr">
        <is>
          <t xml:space="preserve"> NO!  	 c_time2列源备映射错误，源端为time None位	期望更改为text	实际备端为time None位</t>
        </is>
      </c>
      <c r="EQ1356" t="inlineStr">
        <is>
          <t>75行 10列，源：None 备：</t>
        </is>
      </c>
      <c r="FD1356" t="inlineStr">
        <is>
          <t>75行 16列，源：3.4028230607370965e+38 备：</t>
        </is>
      </c>
    </row>
    <row r="1357">
      <c r="B1357" t="inlineStr">
        <is>
          <t>NULL</t>
        </is>
      </c>
      <c r="C1357" t="inlineStr">
        <is>
          <t>NULL</t>
        </is>
      </c>
      <c r="D1357" t="inlineStr">
        <is>
          <t>NULL</t>
        </is>
      </c>
      <c r="E1357" t="inlineStr">
        <is>
          <t>NULL</t>
        </is>
      </c>
      <c r="F1357" t="inlineStr">
        <is>
          <t>NULL</t>
        </is>
      </c>
      <c r="G1357" t="inlineStr">
        <is>
          <t>NULL</t>
        </is>
      </c>
      <c r="H1357" t="inlineStr">
        <is>
          <t>NULL</t>
        </is>
      </c>
      <c r="I1357" t="inlineStr">
        <is>
          <t>NULL</t>
        </is>
      </c>
      <c r="J1357" t="inlineStr">
        <is>
          <t>NULL</t>
        </is>
      </c>
      <c r="K1357" t="inlineStr">
        <is>
          <t xml:space="preserve"> NO!  	 c_time3列源备映射错误，源端为time None位	期望更改为text	实际备端为time None位</t>
        </is>
      </c>
      <c r="EQ1357" t="inlineStr">
        <is>
          <t>75行 11列，源：None 备：</t>
        </is>
      </c>
      <c r="FD1357" t="inlineStr">
        <is>
          <t>75行 19列，源：True 备：</t>
        </is>
      </c>
    </row>
    <row r="1358">
      <c r="B1358" t="inlineStr">
        <is>
          <t>NULL</t>
        </is>
      </c>
      <c r="C1358" t="inlineStr">
        <is>
          <t>NULL</t>
        </is>
      </c>
      <c r="D1358" t="inlineStr">
        <is>
          <t>NULL</t>
        </is>
      </c>
      <c r="E1358" t="inlineStr">
        <is>
          <t>NULL</t>
        </is>
      </c>
      <c r="F1358" t="inlineStr">
        <is>
          <t>NULL</t>
        </is>
      </c>
      <c r="G1358" t="inlineStr">
        <is>
          <t>NULL</t>
        </is>
      </c>
      <c r="H1358" t="inlineStr">
        <is>
          <t>NULL</t>
        </is>
      </c>
      <c r="I1358" t="inlineStr">
        <is>
          <t>NULL</t>
        </is>
      </c>
      <c r="J1358" t="inlineStr">
        <is>
          <t>NULL</t>
        </is>
      </c>
      <c r="K1358" t="inlineStr">
        <is>
          <t xml:space="preserve"> NO!  	 c_time4列源备映射错误，源端为time None位	期望更改为text	实际备端为time None位</t>
        </is>
      </c>
      <c r="EQ1358" t="inlineStr">
        <is>
          <t>75行 12列，源：None 备：</t>
        </is>
      </c>
      <c r="FD1358" t="inlineStr">
        <is>
          <t>76行 0列，源：217 备：63</t>
        </is>
      </c>
    </row>
    <row r="1359">
      <c r="B1359" t="inlineStr">
        <is>
          <t>NULL</t>
        </is>
      </c>
      <c r="C1359" t="inlineStr">
        <is>
          <t>NULL</t>
        </is>
      </c>
      <c r="D1359" t="inlineStr">
        <is>
          <t>NULL</t>
        </is>
      </c>
      <c r="E1359" t="inlineStr">
        <is>
          <t>NULL</t>
        </is>
      </c>
      <c r="F1359" t="inlineStr">
        <is>
          <t>NULL</t>
        </is>
      </c>
      <c r="G1359" t="inlineStr">
        <is>
          <t>NULL</t>
        </is>
      </c>
      <c r="H1359" t="inlineStr">
        <is>
          <t>NULL</t>
        </is>
      </c>
      <c r="I1359" t="inlineStr">
        <is>
          <t>NULL</t>
        </is>
      </c>
      <c r="J1359" t="inlineStr">
        <is>
          <t>NULL</t>
        </is>
      </c>
      <c r="K1359" t="inlineStr">
        <is>
          <t xml:space="preserve"> NO!  	 c_time5列源备映射错误，源端为time None位	期望更改为text	实际备端为time None位</t>
        </is>
      </c>
      <c r="EQ1359" t="inlineStr">
        <is>
          <t>75行 13列，源：None 备：</t>
        </is>
      </c>
      <c r="FD1359" t="inlineStr">
        <is>
          <t>76行 1列，源：nan 备：</t>
        </is>
      </c>
    </row>
    <row r="1360">
      <c r="B1360" t="inlineStr">
        <is>
          <t>NULL</t>
        </is>
      </c>
      <c r="C1360" t="inlineStr">
        <is>
          <t>NULL</t>
        </is>
      </c>
      <c r="D1360" t="inlineStr">
        <is>
          <t>NULL</t>
        </is>
      </c>
      <c r="E1360" t="inlineStr">
        <is>
          <t>NULL</t>
        </is>
      </c>
      <c r="F1360" t="inlineStr">
        <is>
          <t>NULL</t>
        </is>
      </c>
      <c r="G1360" t="inlineStr">
        <is>
          <t>NULL</t>
        </is>
      </c>
      <c r="H1360" t="inlineStr">
        <is>
          <t>NULL</t>
        </is>
      </c>
      <c r="I1360" t="inlineStr">
        <is>
          <t>NULL</t>
        </is>
      </c>
      <c r="J1360" t="inlineStr">
        <is>
          <t>NULL</t>
        </is>
      </c>
      <c r="K1360" t="inlineStr">
        <is>
          <t xml:space="preserve"> NO!  	 c_time6列源备映射错误，源端为time None位	期望更改为text	实际备端为time None位</t>
        </is>
      </c>
      <c r="EQ1360" t="inlineStr">
        <is>
          <t>75行 14列，源：None 备：</t>
        </is>
      </c>
      <c r="FD1360" t="inlineStr">
        <is>
          <t>76行 2列，源：nan 备：</t>
        </is>
      </c>
    </row>
    <row r="1361">
      <c r="B1361" t="inlineStr">
        <is>
          <t>NULL</t>
        </is>
      </c>
      <c r="C1361" t="inlineStr">
        <is>
          <t>NULL</t>
        </is>
      </c>
      <c r="D1361" t="inlineStr">
        <is>
          <t>NULL</t>
        </is>
      </c>
      <c r="E1361" t="inlineStr">
        <is>
          <t>NULL</t>
        </is>
      </c>
      <c r="F1361" t="inlineStr">
        <is>
          <t>NULL</t>
        </is>
      </c>
      <c r="G1361" t="inlineStr">
        <is>
          <t>NULL</t>
        </is>
      </c>
      <c r="H1361" t="inlineStr">
        <is>
          <t>NULL</t>
        </is>
      </c>
      <c r="I1361" t="inlineStr">
        <is>
          <t>NULL</t>
        </is>
      </c>
      <c r="J1361" t="inlineStr">
        <is>
          <t>NULL</t>
        </is>
      </c>
      <c r="K1361" t="inlineStr">
        <is>
          <t xml:space="preserve"> NO!  	 c_time列源备映射错误，源端为time None位	期望更改为text	实际备端为time None位</t>
        </is>
      </c>
      <c r="EQ1361" t="inlineStr">
        <is>
          <t>75行 15列，源：nan 备：</t>
        </is>
      </c>
      <c r="FD1361" t="inlineStr">
        <is>
          <t>76行 3列，源：nan 备：</t>
        </is>
      </c>
    </row>
    <row r="1362">
      <c r="A1362" t="inlineStr">
        <is>
          <t>info_sdt_dml_batch1_pk_irp1</t>
        </is>
      </c>
      <c r="K1362" t="inlineStr">
        <is>
          <t>[0;34m info_sdt_dml_batch1_pk_irp1 [0m源备字段数相同，源端字段：2 	备端字段2</t>
        </is>
      </c>
      <c r="W1362" s="16">
        <f>HYPERLINK("#2026041723hbase1!EX2","NO 源备存在差异，共26个")</f>
        <v/>
      </c>
      <c r="X1362">
        <f>A1362</f>
        <v/>
      </c>
      <c r="EQ1362" t="inlineStr">
        <is>
          <t>75行 16列，源：nan 备：</t>
        </is>
      </c>
      <c r="FD1362" t="inlineStr">
        <is>
          <t>76行 4列，源：nan 备：</t>
        </is>
      </c>
    </row>
    <row r="1363">
      <c r="B1363" t="inlineStr">
        <is>
          <t>YES</t>
        </is>
      </c>
      <c r="C1363" t="inlineStr">
        <is>
          <t>NULL</t>
        </is>
      </c>
      <c r="D1363" t="inlineStr">
        <is>
          <t>NULL</t>
        </is>
      </c>
      <c r="E1363" t="inlineStr">
        <is>
          <t>NULL</t>
        </is>
      </c>
      <c r="F1363" t="inlineStr">
        <is>
          <t>NULL</t>
        </is>
      </c>
      <c r="G1363" t="inlineStr">
        <is>
          <t>NULL</t>
        </is>
      </c>
      <c r="H1363" t="inlineStr">
        <is>
          <t>NULL</t>
        </is>
      </c>
      <c r="I1363" t="inlineStr">
        <is>
          <t>YES!PK__info_sdt__3213E83F27AA8810</t>
        </is>
      </c>
      <c r="J1363" t="inlineStr">
        <is>
          <t>YES! 主键相关索引</t>
        </is>
      </c>
      <c r="K1363" t="inlineStr">
        <is>
          <t xml:space="preserve"> NO!  	 id列源备映射错误，源端为int None位	期望更改为text	实际备端为int None位</t>
        </is>
      </c>
      <c r="EQ1363" t="inlineStr">
        <is>
          <t>75行 17列，源：None 备：</t>
        </is>
      </c>
      <c r="FD1363" t="inlineStr">
        <is>
          <t>76行 5列，源：None 备：</t>
        </is>
      </c>
    </row>
    <row r="1364">
      <c r="B1364" t="inlineStr">
        <is>
          <t>NULL</t>
        </is>
      </c>
      <c r="C1364" t="inlineStr">
        <is>
          <t>NULL</t>
        </is>
      </c>
      <c r="D1364" t="inlineStr">
        <is>
          <t>NULL</t>
        </is>
      </c>
      <c r="E1364" t="inlineStr">
        <is>
          <t>NULL</t>
        </is>
      </c>
      <c r="F1364" t="inlineStr">
        <is>
          <t>NULL</t>
        </is>
      </c>
      <c r="G1364" t="inlineStr">
        <is>
          <t>NULL</t>
        </is>
      </c>
      <c r="H1364" t="inlineStr">
        <is>
          <t>NULL</t>
        </is>
      </c>
      <c r="I1364" t="inlineStr">
        <is>
          <t>NULL</t>
        </is>
      </c>
      <c r="J1364" t="inlineStr">
        <is>
          <t>NULL</t>
        </is>
      </c>
      <c r="K1364" t="inlineStr">
        <is>
          <t xml:space="preserve"> NO!  	 c_sdt列源备映射错误，源端为smalldatetime None位	期望更改为text	实际备端为smalldatetime None位</t>
        </is>
      </c>
      <c r="EQ1364" t="inlineStr">
        <is>
          <t>75行 18列，源：None 备：</t>
        </is>
      </c>
      <c r="FD1364" t="inlineStr">
        <is>
          <t>76行 6列，源：None 备：</t>
        </is>
      </c>
    </row>
    <row r="1365">
      <c r="A1365" t="inlineStr">
        <is>
          <t>info_binary_dml_single_pk_urp</t>
        </is>
      </c>
      <c r="K1365" t="inlineStr">
        <is>
          <t>[0;34m info_binary_dml_single_pk_urp [0m源备字段数相同，源端字段：4 	备端字段4</t>
        </is>
      </c>
      <c r="W1365" s="16">
        <f>HYPERLINK("#2026041723hbase1!EY2","NO 源备存在差异，共15个")</f>
        <v/>
      </c>
      <c r="X1365">
        <f>A1365</f>
        <v/>
      </c>
      <c r="EQ1365" t="inlineStr">
        <is>
          <t>75行 19列，源：None 备：</t>
        </is>
      </c>
      <c r="FD1365" t="inlineStr">
        <is>
          <t>76行 7列，源：None 备：</t>
        </is>
      </c>
    </row>
    <row r="1366">
      <c r="B1366" t="inlineStr">
        <is>
          <t>YES</t>
        </is>
      </c>
      <c r="C1366" t="inlineStr">
        <is>
          <t>NULL</t>
        </is>
      </c>
      <c r="D1366" t="inlineStr">
        <is>
          <t>NULL</t>
        </is>
      </c>
      <c r="E1366" t="inlineStr">
        <is>
          <t>NULL</t>
        </is>
      </c>
      <c r="F1366" t="inlineStr">
        <is>
          <t>NULL</t>
        </is>
      </c>
      <c r="G1366" t="inlineStr">
        <is>
          <t>NULL</t>
        </is>
      </c>
      <c r="H1366" t="inlineStr">
        <is>
          <t>NULL</t>
        </is>
      </c>
      <c r="I1366" t="inlineStr">
        <is>
          <t>YES!PK__info_bin__3213E83FE1E4DEE7</t>
        </is>
      </c>
      <c r="J1366" t="inlineStr">
        <is>
          <t>YES! 主键相关索引</t>
        </is>
      </c>
      <c r="K1366" t="inlineStr">
        <is>
          <t xml:space="preserve"> NO!  	 id列源备映射错误，源端为int None位	期望更改为text	实际备端为int None位</t>
        </is>
      </c>
      <c r="EQ1366" t="inlineStr">
        <is>
          <t>76行 0列，源：167 备：254</t>
        </is>
      </c>
      <c r="FD1366" t="inlineStr">
        <is>
          <t>76行 8列，源：None 备：</t>
        </is>
      </c>
    </row>
    <row r="1367">
      <c r="B1367" t="inlineStr">
        <is>
          <t>NULL</t>
        </is>
      </c>
      <c r="C1367" t="inlineStr">
        <is>
          <t>NULL</t>
        </is>
      </c>
      <c r="D1367" t="inlineStr">
        <is>
          <t>NULL</t>
        </is>
      </c>
      <c r="E1367" t="inlineStr">
        <is>
          <t>NULL</t>
        </is>
      </c>
      <c r="F1367" t="inlineStr">
        <is>
          <t>NULL</t>
        </is>
      </c>
      <c r="G1367" t="inlineStr">
        <is>
          <t>NULL</t>
        </is>
      </c>
      <c r="H1367" t="inlineStr">
        <is>
          <t>NULL</t>
        </is>
      </c>
      <c r="I1367" t="inlineStr">
        <is>
          <t>NULL</t>
        </is>
      </c>
      <c r="J1367" t="inlineStr">
        <is>
          <t>NULL</t>
        </is>
      </c>
      <c r="K1367" t="inlineStr">
        <is>
          <t xml:space="preserve"> NO!  	 c_binary列源备映射错误，源端为binary 1位	期望更改为text	实际备端为binary 1位</t>
        </is>
      </c>
      <c r="EQ1367" t="inlineStr">
        <is>
          <t>76行 1列，源：nan 备：</t>
        </is>
      </c>
      <c r="FD1367" t="inlineStr">
        <is>
          <t>76行 9列，源：None 备：</t>
        </is>
      </c>
    </row>
    <row r="1368">
      <c r="B1368" t="inlineStr">
        <is>
          <t>NULL</t>
        </is>
      </c>
      <c r="C1368" t="inlineStr">
        <is>
          <t>NULL</t>
        </is>
      </c>
      <c r="D1368" t="inlineStr">
        <is>
          <t>NULL</t>
        </is>
      </c>
      <c r="E1368" t="inlineStr">
        <is>
          <t>NULL</t>
        </is>
      </c>
      <c r="F1368" t="inlineStr">
        <is>
          <t>NULL</t>
        </is>
      </c>
      <c r="G1368" t="inlineStr">
        <is>
          <t>NULL</t>
        </is>
      </c>
      <c r="H1368" t="inlineStr">
        <is>
          <t>NULL</t>
        </is>
      </c>
      <c r="I1368" t="inlineStr">
        <is>
          <t>NULL</t>
        </is>
      </c>
      <c r="J1368" t="inlineStr">
        <is>
          <t>NULL</t>
        </is>
      </c>
      <c r="K1368" t="inlineStr">
        <is>
          <t xml:space="preserve"> NO!  	 c_binary_20列源备映射错误，源端为binary 20位	期望更改为text	实际备端为binary 20位</t>
        </is>
      </c>
      <c r="EQ1368" t="inlineStr">
        <is>
          <t>76行 2列，源：nan 备：</t>
        </is>
      </c>
      <c r="FD1368" t="inlineStr">
        <is>
          <t>76行 10列，源：None 备：</t>
        </is>
      </c>
    </row>
    <row r="1369">
      <c r="B1369" t="inlineStr">
        <is>
          <t>NULL</t>
        </is>
      </c>
      <c r="C1369" t="inlineStr">
        <is>
          <t>NULL</t>
        </is>
      </c>
      <c r="D1369" t="inlineStr">
        <is>
          <t>NULL</t>
        </is>
      </c>
      <c r="E1369" t="inlineStr">
        <is>
          <t>NULL</t>
        </is>
      </c>
      <c r="F1369" t="inlineStr">
        <is>
          <t>NULL</t>
        </is>
      </c>
      <c r="G1369" t="inlineStr">
        <is>
          <t>NULL</t>
        </is>
      </c>
      <c r="H1369" t="inlineStr">
        <is>
          <t>NULL</t>
        </is>
      </c>
      <c r="I1369" t="inlineStr">
        <is>
          <t>NULL</t>
        </is>
      </c>
      <c r="J1369" t="inlineStr">
        <is>
          <t>NULL</t>
        </is>
      </c>
      <c r="K1369" t="inlineStr">
        <is>
          <t xml:space="preserve"> NO!  	 c_binary_200列源备映射错误，源端为binary 200位	期望更改为text	实际备端为binary 200位</t>
        </is>
      </c>
      <c r="EQ1369" t="inlineStr">
        <is>
          <t>76行 3列，源：nan 备：</t>
        </is>
      </c>
      <c r="FD1369" t="inlineStr">
        <is>
          <t>76行 11列，源：None 备：</t>
        </is>
      </c>
    </row>
    <row r="1370">
      <c r="A1370" t="inlineStr">
        <is>
          <t>info_int_dml_batch2_pk_irp1</t>
        </is>
      </c>
      <c r="K1370" t="inlineStr">
        <is>
          <t>[0;34m info_int_dml_batch2_pk_irp1 [0m源备字段数相同，源端字段：20 	备端字段20</t>
        </is>
      </c>
      <c r="W1370" s="16">
        <f>HYPERLINK("#2026041723hbase1!EZ2","NO 源备存在差异，共313个")</f>
        <v/>
      </c>
      <c r="X1370">
        <f>A1370</f>
        <v/>
      </c>
      <c r="EQ1370" t="inlineStr">
        <is>
          <t>76行 4列，源：nan 备：</t>
        </is>
      </c>
      <c r="FD1370" t="inlineStr">
        <is>
          <t>76行 12列，源：None 备：</t>
        </is>
      </c>
    </row>
    <row r="1371">
      <c r="B1371" t="inlineStr">
        <is>
          <t>YES</t>
        </is>
      </c>
      <c r="C1371" t="inlineStr">
        <is>
          <t>NULL</t>
        </is>
      </c>
      <c r="D1371" t="inlineStr">
        <is>
          <t>NULL</t>
        </is>
      </c>
      <c r="E1371" t="inlineStr">
        <is>
          <t>NULL</t>
        </is>
      </c>
      <c r="F1371" t="inlineStr">
        <is>
          <t>NULL</t>
        </is>
      </c>
      <c r="G1371" t="inlineStr">
        <is>
          <t>NULL</t>
        </is>
      </c>
      <c r="H1371" t="inlineStr">
        <is>
          <t>NULL</t>
        </is>
      </c>
      <c r="I1371" t="inlineStr">
        <is>
          <t>YES!PK__info_int__3213E83FB362AEC0</t>
        </is>
      </c>
      <c r="J1371" t="inlineStr">
        <is>
          <t>YES! 主键相关索引</t>
        </is>
      </c>
      <c r="K1371" t="inlineStr">
        <is>
          <t xml:space="preserve"> NO!  	 id列源备映射错误，源端为int None位	期望更改为text	实际备端为int None位</t>
        </is>
      </c>
      <c r="EQ1371" t="inlineStr">
        <is>
          <t>76行 5列，源：None 备：</t>
        </is>
      </c>
      <c r="FD1371" t="inlineStr">
        <is>
          <t>76行 13列，源：None 备：</t>
        </is>
      </c>
    </row>
    <row r="1372">
      <c r="B1372" t="inlineStr">
        <is>
          <t>NULL</t>
        </is>
      </c>
      <c r="C1372" t="inlineStr">
        <is>
          <t>NULL</t>
        </is>
      </c>
      <c r="D1372" t="inlineStr">
        <is>
          <t>NULL</t>
        </is>
      </c>
      <c r="E1372" t="inlineStr">
        <is>
          <t>NULL</t>
        </is>
      </c>
      <c r="F1372" t="inlineStr">
        <is>
          <t>NULL</t>
        </is>
      </c>
      <c r="G1372" t="inlineStr">
        <is>
          <t>NULL</t>
        </is>
      </c>
      <c r="H1372" t="inlineStr">
        <is>
          <t>NULL</t>
        </is>
      </c>
      <c r="I1372" t="inlineStr">
        <is>
          <t>NULL</t>
        </is>
      </c>
      <c r="J1372" t="inlineStr">
        <is>
          <t>NULL</t>
        </is>
      </c>
      <c r="K1372" t="inlineStr">
        <is>
          <t xml:space="preserve"> NO!  	 c_tinyint列源备映射错误，源端为tinyint None位	期望更改为text	实际备端为tinyint None位</t>
        </is>
      </c>
      <c r="EQ1372" t="inlineStr">
        <is>
          <t>76行 6列，源：None 备：</t>
        </is>
      </c>
      <c r="FD1372" t="inlineStr">
        <is>
          <t>76行 14列，源：None 备：</t>
        </is>
      </c>
    </row>
    <row r="1373">
      <c r="B1373" t="inlineStr">
        <is>
          <t>NULL</t>
        </is>
      </c>
      <c r="C1373" t="inlineStr">
        <is>
          <t>NULL</t>
        </is>
      </c>
      <c r="D1373" t="inlineStr">
        <is>
          <t>NULL</t>
        </is>
      </c>
      <c r="E1373" t="inlineStr">
        <is>
          <t>NULL</t>
        </is>
      </c>
      <c r="F1373" t="inlineStr">
        <is>
          <t>NULL</t>
        </is>
      </c>
      <c r="G1373" t="inlineStr">
        <is>
          <t>NULL</t>
        </is>
      </c>
      <c r="H1373" t="inlineStr">
        <is>
          <t>NULL</t>
        </is>
      </c>
      <c r="I1373" t="inlineStr">
        <is>
          <t>NULL</t>
        </is>
      </c>
      <c r="J1373" t="inlineStr">
        <is>
          <t>NULL</t>
        </is>
      </c>
      <c r="K1373" t="inlineStr">
        <is>
          <t xml:space="preserve"> NO!  	 c_smallint列源备映射错误，源端为smallint None位	期望更改为text	实际备端为smallint None位</t>
        </is>
      </c>
      <c r="EQ1373" t="inlineStr">
        <is>
          <t>76行 7列，源：None 备：</t>
        </is>
      </c>
      <c r="FD1373" t="inlineStr">
        <is>
          <t>76行 15列，源：-1.23456789e+38 备：</t>
        </is>
      </c>
    </row>
    <row r="1374">
      <c r="B1374" t="inlineStr">
        <is>
          <t>NULL</t>
        </is>
      </c>
      <c r="C1374" t="inlineStr">
        <is>
          <t>NULL</t>
        </is>
      </c>
      <c r="D1374" t="inlineStr">
        <is>
          <t>NULL</t>
        </is>
      </c>
      <c r="E1374" t="inlineStr">
        <is>
          <t>NULL</t>
        </is>
      </c>
      <c r="F1374" t="inlineStr">
        <is>
          <t>NULL</t>
        </is>
      </c>
      <c r="G1374" t="inlineStr">
        <is>
          <t>NULL</t>
        </is>
      </c>
      <c r="H1374" t="inlineStr">
        <is>
          <t>NULL</t>
        </is>
      </c>
      <c r="I1374" t="inlineStr">
        <is>
          <t>NULL</t>
        </is>
      </c>
      <c r="J1374" t="inlineStr">
        <is>
          <t>NULL</t>
        </is>
      </c>
      <c r="K1374" t="inlineStr">
        <is>
          <t xml:space="preserve"> NO!  	 c_int列源备映射错误，源端为int None位	期望更改为text	实际备端为int None位</t>
        </is>
      </c>
      <c r="EQ1374" t="inlineStr">
        <is>
          <t>76行 8列，源：None 备：</t>
        </is>
      </c>
      <c r="FD1374" t="inlineStr">
        <is>
          <t>76行 16列，源：-3.4028230607370965e+38 备：</t>
        </is>
      </c>
    </row>
    <row r="1375">
      <c r="B1375" t="inlineStr">
        <is>
          <t>NULL</t>
        </is>
      </c>
      <c r="C1375" t="inlineStr">
        <is>
          <t>NULL</t>
        </is>
      </c>
      <c r="D1375" t="inlineStr">
        <is>
          <t>NULL</t>
        </is>
      </c>
      <c r="E1375" t="inlineStr">
        <is>
          <t>NULL</t>
        </is>
      </c>
      <c r="F1375" t="inlineStr">
        <is>
          <t>NULL</t>
        </is>
      </c>
      <c r="G1375" t="inlineStr">
        <is>
          <t>NULL</t>
        </is>
      </c>
      <c r="H1375" t="inlineStr">
        <is>
          <t>NULL</t>
        </is>
      </c>
      <c r="I1375" t="inlineStr">
        <is>
          <t>NULL</t>
        </is>
      </c>
      <c r="J1375" t="inlineStr">
        <is>
          <t>NULL</t>
        </is>
      </c>
      <c r="K1375" t="inlineStr">
        <is>
          <t xml:space="preserve"> NO!  	 c_bigint列源备映射错误，源端为bigint None位	期望更改为text	实际备端为bigint None位</t>
        </is>
      </c>
      <c r="EQ1375" t="inlineStr">
        <is>
          <t>76行 9列，源：None 备：</t>
        </is>
      </c>
      <c r="FD1375" t="inlineStr">
        <is>
          <t>76行 19列，源：False 备：</t>
        </is>
      </c>
    </row>
    <row r="1376">
      <c r="B1376" t="inlineStr">
        <is>
          <t>NULL</t>
        </is>
      </c>
      <c r="C1376" t="inlineStr">
        <is>
          <t>NULL</t>
        </is>
      </c>
      <c r="D1376" t="inlineStr">
        <is>
          <t>NULL</t>
        </is>
      </c>
      <c r="E1376" t="inlineStr">
        <is>
          <t>NULL</t>
        </is>
      </c>
      <c r="F1376" t="inlineStr">
        <is>
          <t>NULL</t>
        </is>
      </c>
      <c r="G1376" t="inlineStr">
        <is>
          <t>NULL</t>
        </is>
      </c>
      <c r="H1376" t="inlineStr">
        <is>
          <t>NULL</t>
        </is>
      </c>
      <c r="I1376" t="inlineStr">
        <is>
          <t>NULL</t>
        </is>
      </c>
      <c r="J1376" t="inlineStr">
        <is>
          <t>NULL</t>
        </is>
      </c>
      <c r="K1376" t="inlineStr">
        <is>
          <t xml:space="preserve"> NO!  	 c_decimal列源备映射错误，源端为decimal None位	期望更改为text	实际备端为decimal None位</t>
        </is>
      </c>
      <c r="EQ1376" t="inlineStr">
        <is>
          <t>76行 10列，源：None 备：</t>
        </is>
      </c>
      <c r="FD1376" t="inlineStr">
        <is>
          <t>77行 0列，源：218 备：64</t>
        </is>
      </c>
    </row>
    <row r="1377">
      <c r="B1377" t="inlineStr">
        <is>
          <t>NULL</t>
        </is>
      </c>
      <c r="C1377" t="inlineStr">
        <is>
          <t>NULL</t>
        </is>
      </c>
      <c r="D1377" t="inlineStr">
        <is>
          <t>NULL</t>
        </is>
      </c>
      <c r="E1377" t="inlineStr">
        <is>
          <t>NULL</t>
        </is>
      </c>
      <c r="F1377" t="inlineStr">
        <is>
          <t>NULL</t>
        </is>
      </c>
      <c r="G1377" t="inlineStr">
        <is>
          <t>NULL</t>
        </is>
      </c>
      <c r="H1377" t="inlineStr">
        <is>
          <t>NULL</t>
        </is>
      </c>
      <c r="I1377" t="inlineStr">
        <is>
          <t>NULL</t>
        </is>
      </c>
      <c r="J1377" t="inlineStr">
        <is>
          <t>NULL</t>
        </is>
      </c>
      <c r="K1377" t="inlineStr">
        <is>
          <t xml:space="preserve"> NO!  	 c_decimal38列源备映射错误，源端为decimal None位	期望更改为text	实际备端为decimal None位</t>
        </is>
      </c>
      <c r="EQ1377" t="inlineStr">
        <is>
          <t>76行 11列，源：None 备：</t>
        </is>
      </c>
      <c r="FD1377" t="inlineStr">
        <is>
          <t>77行 1列，源：nan 备：</t>
        </is>
      </c>
    </row>
    <row r="1378">
      <c r="B1378" t="inlineStr">
        <is>
          <t>NULL</t>
        </is>
      </c>
      <c r="C1378" t="inlineStr">
        <is>
          <t>NULL</t>
        </is>
      </c>
      <c r="D1378" t="inlineStr">
        <is>
          <t>NULL</t>
        </is>
      </c>
      <c r="E1378" t="inlineStr">
        <is>
          <t>NULL</t>
        </is>
      </c>
      <c r="F1378" t="inlineStr">
        <is>
          <t>NULL</t>
        </is>
      </c>
      <c r="G1378" t="inlineStr">
        <is>
          <t>NULL</t>
        </is>
      </c>
      <c r="H1378" t="inlineStr">
        <is>
          <t>NULL</t>
        </is>
      </c>
      <c r="I1378" t="inlineStr">
        <is>
          <t>NULL</t>
        </is>
      </c>
      <c r="J1378" t="inlineStr">
        <is>
          <t>NULL</t>
        </is>
      </c>
      <c r="K1378" t="inlineStr">
        <is>
          <t xml:space="preserve"> NO!  	 c_decimal38_38列源备映射错误，源端为decimal None位	期望更改为text	实际备端为decimal None位</t>
        </is>
      </c>
      <c r="EQ1378" t="inlineStr">
        <is>
          <t>76行 12列，源：None 备：</t>
        </is>
      </c>
      <c r="FD1378" t="inlineStr">
        <is>
          <t>77行 2列，源：nan 备：</t>
        </is>
      </c>
    </row>
    <row r="1379">
      <c r="B1379" t="inlineStr">
        <is>
          <t>NULL</t>
        </is>
      </c>
      <c r="C1379" t="inlineStr">
        <is>
          <t>NULL</t>
        </is>
      </c>
      <c r="D1379" t="inlineStr">
        <is>
          <t>NULL</t>
        </is>
      </c>
      <c r="E1379" t="inlineStr">
        <is>
          <t>NULL</t>
        </is>
      </c>
      <c r="F1379" t="inlineStr">
        <is>
          <t>NULL</t>
        </is>
      </c>
      <c r="G1379" t="inlineStr">
        <is>
          <t>NULL</t>
        </is>
      </c>
      <c r="H1379" t="inlineStr">
        <is>
          <t>NULL</t>
        </is>
      </c>
      <c r="I1379" t="inlineStr">
        <is>
          <t>NULL</t>
        </is>
      </c>
      <c r="J1379" t="inlineStr">
        <is>
          <t>NULL</t>
        </is>
      </c>
      <c r="K1379" t="inlineStr">
        <is>
          <t xml:space="preserve"> NO!  	 c_decimal38_10列源备映射错误，源端为decimal None位	期望更改为text	实际备端为decimal None位</t>
        </is>
      </c>
      <c r="EQ1379" t="inlineStr">
        <is>
          <t>76行 13列，源：None 备：</t>
        </is>
      </c>
      <c r="FD1379" t="inlineStr">
        <is>
          <t>77行 3列，源：nan 备：</t>
        </is>
      </c>
    </row>
    <row r="1380">
      <c r="B1380" t="inlineStr">
        <is>
          <t>NULL</t>
        </is>
      </c>
      <c r="C1380" t="inlineStr">
        <is>
          <t>NULL</t>
        </is>
      </c>
      <c r="D1380" t="inlineStr">
        <is>
          <t>NULL</t>
        </is>
      </c>
      <c r="E1380" t="inlineStr">
        <is>
          <t>NULL</t>
        </is>
      </c>
      <c r="F1380" t="inlineStr">
        <is>
          <t>NULL</t>
        </is>
      </c>
      <c r="G1380" t="inlineStr">
        <is>
          <t>NULL</t>
        </is>
      </c>
      <c r="H1380" t="inlineStr">
        <is>
          <t>NULL</t>
        </is>
      </c>
      <c r="I1380" t="inlineStr">
        <is>
          <t>NULL</t>
        </is>
      </c>
      <c r="J1380" t="inlineStr">
        <is>
          <t>NULL</t>
        </is>
      </c>
      <c r="K1380" t="inlineStr">
        <is>
          <t xml:space="preserve"> NO!  	 c_decimal19_4列源备映射错误，源端为decimal None位	期望更改为text	实际备端为decimal None位</t>
        </is>
      </c>
      <c r="EQ1380" t="inlineStr">
        <is>
          <t>76行 14列，源：None 备：</t>
        </is>
      </c>
      <c r="FD1380" t="inlineStr">
        <is>
          <t>77行 4列，源：nan 备：</t>
        </is>
      </c>
    </row>
    <row r="1381">
      <c r="B1381" t="inlineStr">
        <is>
          <t>NULL</t>
        </is>
      </c>
      <c r="C1381" t="inlineStr">
        <is>
          <t>NULL</t>
        </is>
      </c>
      <c r="D1381" t="inlineStr">
        <is>
          <t>NULL</t>
        </is>
      </c>
      <c r="E1381" t="inlineStr">
        <is>
          <t>NULL</t>
        </is>
      </c>
      <c r="F1381" t="inlineStr">
        <is>
          <t>NULL</t>
        </is>
      </c>
      <c r="G1381" t="inlineStr">
        <is>
          <t>NULL</t>
        </is>
      </c>
      <c r="H1381" t="inlineStr">
        <is>
          <t>NULL</t>
        </is>
      </c>
      <c r="I1381" t="inlineStr">
        <is>
          <t>NULL</t>
        </is>
      </c>
      <c r="J1381" t="inlineStr">
        <is>
          <t>NULL</t>
        </is>
      </c>
      <c r="K1381" t="inlineStr">
        <is>
          <t xml:space="preserve"> NO!  	 c_numeric列源备映射错误，源端为numeric None位	期望更改为text	实际备端为numeric None位</t>
        </is>
      </c>
      <c r="EQ1381" t="inlineStr">
        <is>
          <t>76行 15列，源：nan 备：</t>
        </is>
      </c>
      <c r="FD1381" t="inlineStr">
        <is>
          <t>77行 5列，源：None 备：</t>
        </is>
      </c>
    </row>
    <row r="1382">
      <c r="B1382" t="inlineStr">
        <is>
          <t>NULL</t>
        </is>
      </c>
      <c r="C1382" t="inlineStr">
        <is>
          <t>NULL</t>
        </is>
      </c>
      <c r="D1382" t="inlineStr">
        <is>
          <t>NULL</t>
        </is>
      </c>
      <c r="E1382" t="inlineStr">
        <is>
          <t>NULL</t>
        </is>
      </c>
      <c r="F1382" t="inlineStr">
        <is>
          <t>NULL</t>
        </is>
      </c>
      <c r="G1382" t="inlineStr">
        <is>
          <t>NULL</t>
        </is>
      </c>
      <c r="H1382" t="inlineStr">
        <is>
          <t>NULL</t>
        </is>
      </c>
      <c r="I1382" t="inlineStr">
        <is>
          <t>NULL</t>
        </is>
      </c>
      <c r="J1382" t="inlineStr">
        <is>
          <t>NULL</t>
        </is>
      </c>
      <c r="K1382" t="inlineStr">
        <is>
          <t xml:space="preserve"> NO!  	 c_numeric38列源备映射错误，源端为numeric None位	期望更改为text	实际备端为numeric None位</t>
        </is>
      </c>
      <c r="EQ1382" t="inlineStr">
        <is>
          <t>76行 16列，源：nan 备：</t>
        </is>
      </c>
      <c r="FD1382" t="inlineStr">
        <is>
          <t>77行 6列，源：None 备：</t>
        </is>
      </c>
    </row>
    <row r="1383">
      <c r="B1383" t="inlineStr">
        <is>
          <t>NULL</t>
        </is>
      </c>
      <c r="C1383" t="inlineStr">
        <is>
          <t>NULL</t>
        </is>
      </c>
      <c r="D1383" t="inlineStr">
        <is>
          <t>NULL</t>
        </is>
      </c>
      <c r="E1383" t="inlineStr">
        <is>
          <t>NULL</t>
        </is>
      </c>
      <c r="F1383" t="inlineStr">
        <is>
          <t>NULL</t>
        </is>
      </c>
      <c r="G1383" t="inlineStr">
        <is>
          <t>NULL</t>
        </is>
      </c>
      <c r="H1383" t="inlineStr">
        <is>
          <t>NULL</t>
        </is>
      </c>
      <c r="I1383" t="inlineStr">
        <is>
          <t>NULL</t>
        </is>
      </c>
      <c r="J1383" t="inlineStr">
        <is>
          <t>NULL</t>
        </is>
      </c>
      <c r="K1383" t="inlineStr">
        <is>
          <t xml:space="preserve"> NO!  	 c_numeric38_38列源备映射错误，源端为numeric None位	期望更改为text	实际备端为numeric None位</t>
        </is>
      </c>
      <c r="EQ1383" t="inlineStr">
        <is>
          <t>76行 17列，源：None 备：</t>
        </is>
      </c>
      <c r="FD1383" t="inlineStr">
        <is>
          <t>77行 7列，源：None 备：</t>
        </is>
      </c>
    </row>
    <row r="1384">
      <c r="B1384" t="inlineStr">
        <is>
          <t>NULL</t>
        </is>
      </c>
      <c r="C1384" t="inlineStr">
        <is>
          <t>NULL</t>
        </is>
      </c>
      <c r="D1384" t="inlineStr">
        <is>
          <t>NULL</t>
        </is>
      </c>
      <c r="E1384" t="inlineStr">
        <is>
          <t>NULL</t>
        </is>
      </c>
      <c r="F1384" t="inlineStr">
        <is>
          <t>NULL</t>
        </is>
      </c>
      <c r="G1384" t="inlineStr">
        <is>
          <t>NULL</t>
        </is>
      </c>
      <c r="H1384" t="inlineStr">
        <is>
          <t>NULL</t>
        </is>
      </c>
      <c r="I1384" t="inlineStr">
        <is>
          <t>NULL</t>
        </is>
      </c>
      <c r="J1384" t="inlineStr">
        <is>
          <t>NULL</t>
        </is>
      </c>
      <c r="K1384" t="inlineStr">
        <is>
          <t xml:space="preserve"> NO!  	 c_numeric38_10列源备映射错误，源端为numeric None位	期望更改为text	实际备端为numeric None位</t>
        </is>
      </c>
      <c r="EQ1384" t="inlineStr">
        <is>
          <t>76行 18列，源：None 备：</t>
        </is>
      </c>
      <c r="FD1384" t="inlineStr">
        <is>
          <t>77行 8列，源：None 备：</t>
        </is>
      </c>
    </row>
    <row r="1385">
      <c r="B1385" t="inlineStr">
        <is>
          <t>NULL</t>
        </is>
      </c>
      <c r="C1385" t="inlineStr">
        <is>
          <t>NULL</t>
        </is>
      </c>
      <c r="D1385" t="inlineStr">
        <is>
          <t>NULL</t>
        </is>
      </c>
      <c r="E1385" t="inlineStr">
        <is>
          <t>NULL</t>
        </is>
      </c>
      <c r="F1385" t="inlineStr">
        <is>
          <t>NULL</t>
        </is>
      </c>
      <c r="G1385" t="inlineStr">
        <is>
          <t>NULL</t>
        </is>
      </c>
      <c r="H1385" t="inlineStr">
        <is>
          <t>NULL</t>
        </is>
      </c>
      <c r="I1385" t="inlineStr">
        <is>
          <t>NULL</t>
        </is>
      </c>
      <c r="J1385" t="inlineStr">
        <is>
          <t>NULL</t>
        </is>
      </c>
      <c r="K1385" t="inlineStr">
        <is>
          <t xml:space="preserve"> NO!  	 c_numeric18_2列源备映射错误，源端为numeric None位	期望更改为text	实际备端为numeric None位</t>
        </is>
      </c>
      <c r="EQ1385" t="inlineStr">
        <is>
          <t>76行 19列，源：None 备：</t>
        </is>
      </c>
      <c r="FD1385" t="inlineStr">
        <is>
          <t>77行 9列，源：None 备：</t>
        </is>
      </c>
    </row>
    <row r="1386">
      <c r="B1386" t="inlineStr">
        <is>
          <t>NULL</t>
        </is>
      </c>
      <c r="C1386" t="inlineStr">
        <is>
          <t>NULL</t>
        </is>
      </c>
      <c r="D1386" t="inlineStr">
        <is>
          <t>NULL</t>
        </is>
      </c>
      <c r="E1386" t="inlineStr">
        <is>
          <t>NULL</t>
        </is>
      </c>
      <c r="F1386" t="inlineStr">
        <is>
          <t>NULL</t>
        </is>
      </c>
      <c r="G1386" t="inlineStr">
        <is>
          <t>NULL</t>
        </is>
      </c>
      <c r="H1386" t="inlineStr">
        <is>
          <t>NULL</t>
        </is>
      </c>
      <c r="I1386" t="inlineStr">
        <is>
          <t>NULL</t>
        </is>
      </c>
      <c r="J1386" t="inlineStr">
        <is>
          <t>NULL</t>
        </is>
      </c>
      <c r="K1386" t="inlineStr">
        <is>
          <t xml:space="preserve"> NO!  	 c_float列源备映射错误，源端为float None位	期望更改为text	实际备端为float None位</t>
        </is>
      </c>
      <c r="EQ1386" t="inlineStr">
        <is>
          <t>77行 0列，源：168 备：255</t>
        </is>
      </c>
      <c r="FD1386" t="inlineStr">
        <is>
          <t>77行 10列，源：None 备：</t>
        </is>
      </c>
    </row>
    <row r="1387">
      <c r="B1387" t="inlineStr">
        <is>
          <t>NULL</t>
        </is>
      </c>
      <c r="C1387" t="inlineStr">
        <is>
          <t>NULL</t>
        </is>
      </c>
      <c r="D1387" t="inlineStr">
        <is>
          <t>NULL</t>
        </is>
      </c>
      <c r="E1387" t="inlineStr">
        <is>
          <t>NULL</t>
        </is>
      </c>
      <c r="F1387" t="inlineStr">
        <is>
          <t>NULL</t>
        </is>
      </c>
      <c r="G1387" t="inlineStr">
        <is>
          <t>NULL</t>
        </is>
      </c>
      <c r="H1387" t="inlineStr">
        <is>
          <t>NULL</t>
        </is>
      </c>
      <c r="I1387" t="inlineStr">
        <is>
          <t>NULL</t>
        </is>
      </c>
      <c r="J1387" t="inlineStr">
        <is>
          <t>NULL</t>
        </is>
      </c>
      <c r="K1387" t="inlineStr">
        <is>
          <t xml:space="preserve"> NO!  	 c_real列源备映射错误，源端为real None位	期望更改为text	实际备端为real None位</t>
        </is>
      </c>
      <c r="EQ1387" t="inlineStr">
        <is>
          <t>77行 1列，源：nan 备：</t>
        </is>
      </c>
      <c r="FD1387" t="inlineStr">
        <is>
          <t>77行 11列，源：None 备：</t>
        </is>
      </c>
    </row>
    <row r="1388">
      <c r="B1388" t="inlineStr">
        <is>
          <t>NULL</t>
        </is>
      </c>
      <c r="C1388" t="inlineStr">
        <is>
          <t>NULL</t>
        </is>
      </c>
      <c r="D1388" t="inlineStr">
        <is>
          <t>NULL</t>
        </is>
      </c>
      <c r="E1388" t="inlineStr">
        <is>
          <t>NULL</t>
        </is>
      </c>
      <c r="F1388" t="inlineStr">
        <is>
          <t>NULL</t>
        </is>
      </c>
      <c r="G1388" t="inlineStr">
        <is>
          <t>NULL</t>
        </is>
      </c>
      <c r="H1388" t="inlineStr">
        <is>
          <t>NULL</t>
        </is>
      </c>
      <c r="I1388" t="inlineStr">
        <is>
          <t>NULL</t>
        </is>
      </c>
      <c r="J1388" t="inlineStr">
        <is>
          <t>NULL</t>
        </is>
      </c>
      <c r="K1388" t="inlineStr">
        <is>
          <t xml:space="preserve"> NO!  	 c_money列源备映射错误，源端为money None位	期望更改为text	实际备端为money None位</t>
        </is>
      </c>
      <c r="EQ1388" t="inlineStr">
        <is>
          <t>77行 2列，源：nan 备：</t>
        </is>
      </c>
      <c r="FD1388" t="inlineStr">
        <is>
          <t>77行 12列，源：None 备：</t>
        </is>
      </c>
    </row>
    <row r="1389">
      <c r="B1389" t="inlineStr">
        <is>
          <t>NULL</t>
        </is>
      </c>
      <c r="C1389" t="inlineStr">
        <is>
          <t>NULL</t>
        </is>
      </c>
      <c r="D1389" t="inlineStr">
        <is>
          <t>NULL</t>
        </is>
      </c>
      <c r="E1389" t="inlineStr">
        <is>
          <t>NULL</t>
        </is>
      </c>
      <c r="F1389" t="inlineStr">
        <is>
          <t>NULL</t>
        </is>
      </c>
      <c r="G1389" t="inlineStr">
        <is>
          <t>NULL</t>
        </is>
      </c>
      <c r="H1389" t="inlineStr">
        <is>
          <t>NULL</t>
        </is>
      </c>
      <c r="I1389" t="inlineStr">
        <is>
          <t>NULL</t>
        </is>
      </c>
      <c r="J1389" t="inlineStr">
        <is>
          <t>NULL</t>
        </is>
      </c>
      <c r="K1389" t="inlineStr">
        <is>
          <t xml:space="preserve"> NO!  	 c_smallmoney列源备映射错误，源端为smallmoney None位	期望更改为text	实际备端为smallmoney None位</t>
        </is>
      </c>
      <c r="EQ1389" t="inlineStr">
        <is>
          <t>77行 3列，源：nan 备：</t>
        </is>
      </c>
      <c r="FD1389" t="inlineStr">
        <is>
          <t>77行 13列，源：None 备：</t>
        </is>
      </c>
    </row>
    <row r="1390">
      <c r="B1390" t="inlineStr">
        <is>
          <t>NULL</t>
        </is>
      </c>
      <c r="C1390" t="inlineStr">
        <is>
          <t>NULL</t>
        </is>
      </c>
      <c r="D1390" t="inlineStr">
        <is>
          <t>NULL</t>
        </is>
      </c>
      <c r="E1390" t="inlineStr">
        <is>
          <t>NULL</t>
        </is>
      </c>
      <c r="F1390" t="inlineStr">
        <is>
          <t>NULL</t>
        </is>
      </c>
      <c r="G1390" t="inlineStr">
        <is>
          <t>NULL</t>
        </is>
      </c>
      <c r="H1390" t="inlineStr">
        <is>
          <t>NULL</t>
        </is>
      </c>
      <c r="I1390" t="inlineStr">
        <is>
          <t>NULL</t>
        </is>
      </c>
      <c r="J1390" t="inlineStr">
        <is>
          <t>NULL</t>
        </is>
      </c>
      <c r="K1390" t="inlineStr">
        <is>
          <t xml:space="preserve"> NO!  	 c_bit列源备映射错误，源端为bit None位	期望更改为text	实际备端为bit None位</t>
        </is>
      </c>
      <c r="EQ1390" t="inlineStr">
        <is>
          <t>77行 4列，源：nan 备：</t>
        </is>
      </c>
      <c r="FD1390" t="inlineStr">
        <is>
          <t>77行 14列，源：None 备：</t>
        </is>
      </c>
    </row>
    <row r="1391">
      <c r="A1391" t="inlineStr">
        <is>
          <t>info_varbinary_dml_batch2_pk_irp2</t>
        </is>
      </c>
      <c r="K1391" t="inlineStr">
        <is>
          <t>[0;34m info_varbinary_dml_batch2_pk_irp2 [0m源备字段数相同，源端字段：4 	备端字段4</t>
        </is>
      </c>
      <c r="W1391" s="16">
        <f>HYPERLINK("#2026041723hbase1!FA2","NO 源备存在差异，共95个")</f>
        <v/>
      </c>
      <c r="X1391">
        <f>A1391</f>
        <v/>
      </c>
      <c r="EQ1391" t="inlineStr">
        <is>
          <t>77行 5列，源：None 备：</t>
        </is>
      </c>
      <c r="FD1391" t="inlineStr">
        <is>
          <t>77行 15列，源：1.23456789e-38 备：</t>
        </is>
      </c>
    </row>
    <row r="1392">
      <c r="B1392" t="inlineStr">
        <is>
          <t>YES</t>
        </is>
      </c>
      <c r="C1392" t="inlineStr">
        <is>
          <t>NULL</t>
        </is>
      </c>
      <c r="D1392" t="inlineStr">
        <is>
          <t>NULL</t>
        </is>
      </c>
      <c r="E1392" t="inlineStr">
        <is>
          <t>NULL</t>
        </is>
      </c>
      <c r="F1392" t="inlineStr">
        <is>
          <t>NULL</t>
        </is>
      </c>
      <c r="G1392" t="inlineStr">
        <is>
          <t>NULL</t>
        </is>
      </c>
      <c r="H1392" t="inlineStr">
        <is>
          <t>NULL</t>
        </is>
      </c>
      <c r="I1392" t="inlineStr">
        <is>
          <t>YES!PK__info_var__3213E83F97235F76</t>
        </is>
      </c>
      <c r="J1392" t="inlineStr">
        <is>
          <t>YES! 主键相关索引</t>
        </is>
      </c>
      <c r="K1392" t="inlineStr">
        <is>
          <t xml:space="preserve"> NO!  	 id列源备映射错误，源端为int None位	期望更改为text	实际备端为int None位</t>
        </is>
      </c>
      <c r="EQ1392" t="inlineStr">
        <is>
          <t>77行 6列，源：None 备：</t>
        </is>
      </c>
      <c r="FD1392" t="inlineStr">
        <is>
          <t>77行 16列，源：1.1754939304327482e-38 备：</t>
        </is>
      </c>
    </row>
    <row r="1393">
      <c r="B1393" t="inlineStr">
        <is>
          <t>NULL</t>
        </is>
      </c>
      <c r="C1393" t="inlineStr">
        <is>
          <t>NULL</t>
        </is>
      </c>
      <c r="D1393" t="inlineStr">
        <is>
          <t>NULL</t>
        </is>
      </c>
      <c r="E1393" t="inlineStr">
        <is>
          <t>NULL</t>
        </is>
      </c>
      <c r="F1393" t="inlineStr">
        <is>
          <t>NULL</t>
        </is>
      </c>
      <c r="G1393" t="inlineStr">
        <is>
          <t>NULL</t>
        </is>
      </c>
      <c r="H1393" t="inlineStr">
        <is>
          <t>NULL</t>
        </is>
      </c>
      <c r="I1393" t="inlineStr">
        <is>
          <t>NULL</t>
        </is>
      </c>
      <c r="J1393" t="inlineStr">
        <is>
          <t>NULL</t>
        </is>
      </c>
      <c r="K1393" t="inlineStr">
        <is>
          <t xml:space="preserve"> NO!  	 c_varbinary列源备映射错误，源端为varbinary 1位	期望更改为text	实际备端为varbinary 1位</t>
        </is>
      </c>
      <c r="EQ1393" t="inlineStr">
        <is>
          <t>77行 7列，源：None 备：</t>
        </is>
      </c>
      <c r="FD1393" t="inlineStr">
        <is>
          <t>77行 19列，源：True 备：</t>
        </is>
      </c>
    </row>
    <row r="1394">
      <c r="B1394" t="inlineStr">
        <is>
          <t>NULL</t>
        </is>
      </c>
      <c r="C1394" t="inlineStr">
        <is>
          <t>NULL</t>
        </is>
      </c>
      <c r="D1394" t="inlineStr">
        <is>
          <t>NULL</t>
        </is>
      </c>
      <c r="E1394" t="inlineStr">
        <is>
          <t>NULL</t>
        </is>
      </c>
      <c r="F1394" t="inlineStr">
        <is>
          <t>NULL</t>
        </is>
      </c>
      <c r="G1394" t="inlineStr">
        <is>
          <t>NULL</t>
        </is>
      </c>
      <c r="H1394" t="inlineStr">
        <is>
          <t>NULL</t>
        </is>
      </c>
      <c r="I1394" t="inlineStr">
        <is>
          <t>NULL</t>
        </is>
      </c>
      <c r="J1394" t="inlineStr">
        <is>
          <t>NULL</t>
        </is>
      </c>
      <c r="K1394" t="inlineStr">
        <is>
          <t xml:space="preserve"> NO!  	 c_varbinary_100列源备映射错误，源端为varbinary 100位	期望更改为text	实际备端为varbinary 100位</t>
        </is>
      </c>
      <c r="EQ1394" t="inlineStr">
        <is>
          <t>77行 8列，源：None 备：</t>
        </is>
      </c>
      <c r="FD1394" t="inlineStr">
        <is>
          <t>78行 0列，源：219 备：65</t>
        </is>
      </c>
    </row>
    <row r="1395">
      <c r="B1395" t="inlineStr">
        <is>
          <t>NULL</t>
        </is>
      </c>
      <c r="C1395" t="inlineStr">
        <is>
          <t>NULL</t>
        </is>
      </c>
      <c r="D1395" t="inlineStr">
        <is>
          <t>NULL</t>
        </is>
      </c>
      <c r="E1395" t="inlineStr">
        <is>
          <t>NULL</t>
        </is>
      </c>
      <c r="F1395" t="inlineStr">
        <is>
          <t>NULL</t>
        </is>
      </c>
      <c r="G1395" t="inlineStr">
        <is>
          <t>NULL</t>
        </is>
      </c>
      <c r="H1395" t="inlineStr">
        <is>
          <t>NULL</t>
        </is>
      </c>
      <c r="I1395" t="inlineStr">
        <is>
          <t>NULL</t>
        </is>
      </c>
      <c r="J1395" t="inlineStr">
        <is>
          <t>NULL</t>
        </is>
      </c>
      <c r="K1395" t="inlineStr">
        <is>
          <t xml:space="preserve"> NO!  	 c_varbinary_200列源备映射错误，源端为varbinary 200位	期望更改为text	实际备端为varbinary 200位</t>
        </is>
      </c>
      <c r="EQ1395" t="inlineStr">
        <is>
          <t>77行 9列，源：None 备：</t>
        </is>
      </c>
      <c r="FD1395" t="inlineStr">
        <is>
          <t>78行 1列，源：nan 备：</t>
        </is>
      </c>
    </row>
    <row r="1396">
      <c r="A1396" t="inlineStr">
        <is>
          <t>info_sdt_dml_batch1_pk_irp2</t>
        </is>
      </c>
      <c r="K1396" t="inlineStr">
        <is>
          <t>[0;34m info_sdt_dml_batch1_pk_irp2 [0m源备字段数相同，源端字段：2 	备端字段2</t>
        </is>
      </c>
      <c r="W1396" s="16">
        <f>HYPERLINK("#2026041723hbase1!FB2","NO 源备存在差异，共92个")</f>
        <v/>
      </c>
      <c r="X1396">
        <f>A1396</f>
        <v/>
      </c>
      <c r="EQ1396" t="inlineStr">
        <is>
          <t>77行 10列，源：None 备：</t>
        </is>
      </c>
      <c r="FD1396" t="inlineStr">
        <is>
          <t>78行 2列，源：nan 备：</t>
        </is>
      </c>
    </row>
    <row r="1397">
      <c r="B1397" t="inlineStr">
        <is>
          <t>YES</t>
        </is>
      </c>
      <c r="C1397" t="inlineStr">
        <is>
          <t>NULL</t>
        </is>
      </c>
      <c r="D1397" t="inlineStr">
        <is>
          <t>NULL</t>
        </is>
      </c>
      <c r="E1397" t="inlineStr">
        <is>
          <t>NULL</t>
        </is>
      </c>
      <c r="F1397" t="inlineStr">
        <is>
          <t>NULL</t>
        </is>
      </c>
      <c r="G1397" t="inlineStr">
        <is>
          <t>NULL</t>
        </is>
      </c>
      <c r="H1397" t="inlineStr">
        <is>
          <t>NULL</t>
        </is>
      </c>
      <c r="I1397" t="inlineStr">
        <is>
          <t>YES!PK__info_sdt__3213E83F3E3AC71F</t>
        </is>
      </c>
      <c r="J1397" t="inlineStr">
        <is>
          <t>YES! 主键相关索引</t>
        </is>
      </c>
      <c r="K1397" t="inlineStr">
        <is>
          <t xml:space="preserve"> NO!  	 id列源备映射错误，源端为int None位	期望更改为text	实际备端为int None位</t>
        </is>
      </c>
      <c r="EQ1397" t="inlineStr">
        <is>
          <t>77行 11列，源：None 备：</t>
        </is>
      </c>
      <c r="FD1397" t="inlineStr">
        <is>
          <t>78行 3列，源：nan 备：</t>
        </is>
      </c>
    </row>
    <row r="1398">
      <c r="B1398" t="inlineStr">
        <is>
          <t>NULL</t>
        </is>
      </c>
      <c r="C1398" t="inlineStr">
        <is>
          <t>NULL</t>
        </is>
      </c>
      <c r="D1398" t="inlineStr">
        <is>
          <t>NULL</t>
        </is>
      </c>
      <c r="E1398" t="inlineStr">
        <is>
          <t>NULL</t>
        </is>
      </c>
      <c r="F1398" t="inlineStr">
        <is>
          <t>NULL</t>
        </is>
      </c>
      <c r="G1398" t="inlineStr">
        <is>
          <t>NULL</t>
        </is>
      </c>
      <c r="H1398" t="inlineStr">
        <is>
          <t>NULL</t>
        </is>
      </c>
      <c r="I1398" t="inlineStr">
        <is>
          <t>NULL</t>
        </is>
      </c>
      <c r="J1398" t="inlineStr">
        <is>
          <t>NULL</t>
        </is>
      </c>
      <c r="K1398" t="inlineStr">
        <is>
          <t xml:space="preserve"> NO!  	 c_sdt列源备映射错误，源端为smalldatetime None位	期望更改为text	实际备端为smalldatetime None位</t>
        </is>
      </c>
      <c r="EQ1398" t="inlineStr">
        <is>
          <t>77行 12列，源：None 备：</t>
        </is>
      </c>
      <c r="FD1398" t="inlineStr">
        <is>
          <t>78行 4列，源：nan 备：</t>
        </is>
      </c>
    </row>
    <row r="1399">
      <c r="A1399" t="inlineStr">
        <is>
          <t>info_binary_dml_single_pk_drp</t>
        </is>
      </c>
      <c r="K1399" t="inlineStr">
        <is>
          <t>[0;34m info_binary_dml_single_pk_drp [0m源备字段数相同，源端字段：4 	备端字段4</t>
        </is>
      </c>
      <c r="W1399" s="16">
        <f>HYPERLINK("#2026041723hbase1!FC2","NO 源备存在差异，共6个")</f>
        <v/>
      </c>
      <c r="X1399">
        <f>A1399</f>
        <v/>
      </c>
      <c r="EQ1399" t="inlineStr">
        <is>
          <t>77行 13列，源：None 备：</t>
        </is>
      </c>
      <c r="FD1399" t="inlineStr">
        <is>
          <t>78行 5列，源：None 备：</t>
        </is>
      </c>
    </row>
    <row r="1400">
      <c r="B1400" t="inlineStr">
        <is>
          <t>YES</t>
        </is>
      </c>
      <c r="C1400" t="inlineStr">
        <is>
          <t>NULL</t>
        </is>
      </c>
      <c r="D1400" t="inlineStr">
        <is>
          <t>NULL</t>
        </is>
      </c>
      <c r="E1400" t="inlineStr">
        <is>
          <t>NULL</t>
        </is>
      </c>
      <c r="F1400" t="inlineStr">
        <is>
          <t>NULL</t>
        </is>
      </c>
      <c r="G1400" t="inlineStr">
        <is>
          <t>NULL</t>
        </is>
      </c>
      <c r="H1400" t="inlineStr">
        <is>
          <t>NULL</t>
        </is>
      </c>
      <c r="I1400" t="inlineStr">
        <is>
          <t>YES!PK__info_bin__3213E83F9FDF74E1</t>
        </is>
      </c>
      <c r="J1400" t="inlineStr">
        <is>
          <t>YES! 主键相关索引</t>
        </is>
      </c>
      <c r="K1400" t="inlineStr">
        <is>
          <t xml:space="preserve"> NO!  	 id列源备映射错误，源端为int None位	期望更改为text	实际备端为int None位</t>
        </is>
      </c>
      <c r="EQ1400" t="inlineStr">
        <is>
          <t>77行 14列，源：None 备：</t>
        </is>
      </c>
      <c r="FD1400" t="inlineStr">
        <is>
          <t>78行 6列，源：None 备：</t>
        </is>
      </c>
    </row>
    <row r="1401">
      <c r="B1401" t="inlineStr">
        <is>
          <t>NULL</t>
        </is>
      </c>
      <c r="C1401" t="inlineStr">
        <is>
          <t>NULL</t>
        </is>
      </c>
      <c r="D1401" t="inlineStr">
        <is>
          <t>NULL</t>
        </is>
      </c>
      <c r="E1401" t="inlineStr">
        <is>
          <t>NULL</t>
        </is>
      </c>
      <c r="F1401" t="inlineStr">
        <is>
          <t>NULL</t>
        </is>
      </c>
      <c r="G1401" t="inlineStr">
        <is>
          <t>NULL</t>
        </is>
      </c>
      <c r="H1401" t="inlineStr">
        <is>
          <t>NULL</t>
        </is>
      </c>
      <c r="I1401" t="inlineStr">
        <is>
          <t>NULL</t>
        </is>
      </c>
      <c r="J1401" t="inlineStr">
        <is>
          <t>NULL</t>
        </is>
      </c>
      <c r="K1401" t="inlineStr">
        <is>
          <t xml:space="preserve"> NO!  	 c_binary列源备映射错误，源端为binary 1位	期望更改为text	实际备端为binary 1位</t>
        </is>
      </c>
      <c r="EQ1401" t="inlineStr">
        <is>
          <t>77行 15列，源：nan 备：</t>
        </is>
      </c>
      <c r="FD1401" t="inlineStr">
        <is>
          <t>78行 7列，源：None 备：</t>
        </is>
      </c>
    </row>
    <row r="1402">
      <c r="B1402" t="inlineStr">
        <is>
          <t>NULL</t>
        </is>
      </c>
      <c r="C1402" t="inlineStr">
        <is>
          <t>NULL</t>
        </is>
      </c>
      <c r="D1402" t="inlineStr">
        <is>
          <t>NULL</t>
        </is>
      </c>
      <c r="E1402" t="inlineStr">
        <is>
          <t>NULL</t>
        </is>
      </c>
      <c r="F1402" t="inlineStr">
        <is>
          <t>NULL</t>
        </is>
      </c>
      <c r="G1402" t="inlineStr">
        <is>
          <t>NULL</t>
        </is>
      </c>
      <c r="H1402" t="inlineStr">
        <is>
          <t>NULL</t>
        </is>
      </c>
      <c r="I1402" t="inlineStr">
        <is>
          <t>NULL</t>
        </is>
      </c>
      <c r="J1402" t="inlineStr">
        <is>
          <t>NULL</t>
        </is>
      </c>
      <c r="K1402" t="inlineStr">
        <is>
          <t xml:space="preserve"> NO!  	 c_binary_20列源备映射错误，源端为binary 20位	期望更改为text	实际备端为binary 20位</t>
        </is>
      </c>
      <c r="EQ1402" t="inlineStr">
        <is>
          <t>77行 16列，源：nan 备：</t>
        </is>
      </c>
      <c r="FD1402" t="inlineStr">
        <is>
          <t>78行 8列，源：None 备：</t>
        </is>
      </c>
    </row>
    <row r="1403">
      <c r="B1403" t="inlineStr">
        <is>
          <t>NULL</t>
        </is>
      </c>
      <c r="C1403" t="inlineStr">
        <is>
          <t>NULL</t>
        </is>
      </c>
      <c r="D1403" t="inlineStr">
        <is>
          <t>NULL</t>
        </is>
      </c>
      <c r="E1403" t="inlineStr">
        <is>
          <t>NULL</t>
        </is>
      </c>
      <c r="F1403" t="inlineStr">
        <is>
          <t>NULL</t>
        </is>
      </c>
      <c r="G1403" t="inlineStr">
        <is>
          <t>NULL</t>
        </is>
      </c>
      <c r="H1403" t="inlineStr">
        <is>
          <t>NULL</t>
        </is>
      </c>
      <c r="I1403" t="inlineStr">
        <is>
          <t>NULL</t>
        </is>
      </c>
      <c r="J1403" t="inlineStr">
        <is>
          <t>NULL</t>
        </is>
      </c>
      <c r="K1403" t="inlineStr">
        <is>
          <t xml:space="preserve"> NO!  	 c_binary_200列源备映射错误，源端为binary 200位	期望更改为text	实际备端为binary 200位</t>
        </is>
      </c>
      <c r="EQ1403" t="inlineStr">
        <is>
          <t>77行 17列，源：None 备：</t>
        </is>
      </c>
      <c r="FD1403" t="inlineStr">
        <is>
          <t>78行 9列，源：None 备：</t>
        </is>
      </c>
    </row>
    <row r="1404">
      <c r="A1404" t="inlineStr">
        <is>
          <t>info_int_dml_batch2_pk_irp2</t>
        </is>
      </c>
      <c r="K1404" t="inlineStr">
        <is>
          <t>[0;34m info_int_dml_batch2_pk_irp2 [0m源备字段数相同，源端字段：20 	备端字段20</t>
        </is>
      </c>
      <c r="W1404" s="16">
        <f>HYPERLINK("#2026041723hbase1!FD2","NO 源备存在差异，共1571个")</f>
        <v/>
      </c>
      <c r="X1404">
        <f>A1404</f>
        <v/>
      </c>
      <c r="EQ1404" t="inlineStr">
        <is>
          <t>77行 18列，源：None 备：</t>
        </is>
      </c>
      <c r="FD1404" t="inlineStr">
        <is>
          <t>78行 10列，源：None 备：</t>
        </is>
      </c>
    </row>
    <row r="1405">
      <c r="B1405" t="inlineStr">
        <is>
          <t>YES</t>
        </is>
      </c>
      <c r="C1405" t="inlineStr">
        <is>
          <t>NULL</t>
        </is>
      </c>
      <c r="D1405" t="inlineStr">
        <is>
          <t>NULL</t>
        </is>
      </c>
      <c r="E1405" t="inlineStr">
        <is>
          <t>NULL</t>
        </is>
      </c>
      <c r="F1405" t="inlineStr">
        <is>
          <t>NULL</t>
        </is>
      </c>
      <c r="G1405" t="inlineStr">
        <is>
          <t>NULL</t>
        </is>
      </c>
      <c r="H1405" t="inlineStr">
        <is>
          <t>NULL</t>
        </is>
      </c>
      <c r="I1405" t="inlineStr">
        <is>
          <t>YES!PK__info_int__3213E83F5A31D2CC</t>
        </is>
      </c>
      <c r="J1405" t="inlineStr">
        <is>
          <t>YES! 主键相关索引</t>
        </is>
      </c>
      <c r="K1405" t="inlineStr">
        <is>
          <t xml:space="preserve"> NO!  	 id列源备映射错误，源端为int None位	期望更改为text	实际备端为int None位</t>
        </is>
      </c>
      <c r="EQ1405" t="inlineStr">
        <is>
          <t>77行 19列，源：None 备：</t>
        </is>
      </c>
      <c r="FD1405" t="inlineStr">
        <is>
          <t>78行 11列，源：None 备：</t>
        </is>
      </c>
    </row>
    <row r="1406">
      <c r="B1406" t="inlineStr">
        <is>
          <t>NULL</t>
        </is>
      </c>
      <c r="C1406" t="inlineStr">
        <is>
          <t>NULL</t>
        </is>
      </c>
      <c r="D1406" t="inlineStr">
        <is>
          <t>NULL</t>
        </is>
      </c>
      <c r="E1406" t="inlineStr">
        <is>
          <t>NULL</t>
        </is>
      </c>
      <c r="F1406" t="inlineStr">
        <is>
          <t>NULL</t>
        </is>
      </c>
      <c r="G1406" t="inlineStr">
        <is>
          <t>NULL</t>
        </is>
      </c>
      <c r="H1406" t="inlineStr">
        <is>
          <t>NULL</t>
        </is>
      </c>
      <c r="I1406" t="inlineStr">
        <is>
          <t>NULL</t>
        </is>
      </c>
      <c r="J1406" t="inlineStr">
        <is>
          <t>NULL</t>
        </is>
      </c>
      <c r="K1406" t="inlineStr">
        <is>
          <t xml:space="preserve"> NO!  	 c_tinyint列源备映射错误，源端为tinyint None位	期望更改为text	实际备端为tinyint None位</t>
        </is>
      </c>
      <c r="EQ1406" t="inlineStr">
        <is>
          <t>78行 0列，源：169 备：256</t>
        </is>
      </c>
      <c r="FD1406" t="inlineStr">
        <is>
          <t>78行 12列，源：None 备：</t>
        </is>
      </c>
    </row>
    <row r="1407">
      <c r="B1407" t="inlineStr">
        <is>
          <t>NULL</t>
        </is>
      </c>
      <c r="C1407" t="inlineStr">
        <is>
          <t>NULL</t>
        </is>
      </c>
      <c r="D1407" t="inlineStr">
        <is>
          <t>NULL</t>
        </is>
      </c>
      <c r="E1407" t="inlineStr">
        <is>
          <t>NULL</t>
        </is>
      </c>
      <c r="F1407" t="inlineStr">
        <is>
          <t>NULL</t>
        </is>
      </c>
      <c r="G1407" t="inlineStr">
        <is>
          <t>NULL</t>
        </is>
      </c>
      <c r="H1407" t="inlineStr">
        <is>
          <t>NULL</t>
        </is>
      </c>
      <c r="I1407" t="inlineStr">
        <is>
          <t>NULL</t>
        </is>
      </c>
      <c r="J1407" t="inlineStr">
        <is>
          <t>NULL</t>
        </is>
      </c>
      <c r="K1407" t="inlineStr">
        <is>
          <t xml:space="preserve"> NO!  	 c_smallint列源备映射错误，源端为smallint None位	期望更改为text	实际备端为smallint None位</t>
        </is>
      </c>
      <c r="EQ1407" t="inlineStr">
        <is>
          <t>78行 1列，源：nan 备：</t>
        </is>
      </c>
      <c r="FD1407" t="inlineStr">
        <is>
          <t>78行 13列，源：None 备：</t>
        </is>
      </c>
    </row>
    <row r="1408">
      <c r="B1408" t="inlineStr">
        <is>
          <t>NULL</t>
        </is>
      </c>
      <c r="C1408" t="inlineStr">
        <is>
          <t>NULL</t>
        </is>
      </c>
      <c r="D1408" t="inlineStr">
        <is>
          <t>NULL</t>
        </is>
      </c>
      <c r="E1408" t="inlineStr">
        <is>
          <t>NULL</t>
        </is>
      </c>
      <c r="F1408" t="inlineStr">
        <is>
          <t>NULL</t>
        </is>
      </c>
      <c r="G1408" t="inlineStr">
        <is>
          <t>NULL</t>
        </is>
      </c>
      <c r="H1408" t="inlineStr">
        <is>
          <t>NULL</t>
        </is>
      </c>
      <c r="I1408" t="inlineStr">
        <is>
          <t>NULL</t>
        </is>
      </c>
      <c r="J1408" t="inlineStr">
        <is>
          <t>NULL</t>
        </is>
      </c>
      <c r="K1408" t="inlineStr">
        <is>
          <t xml:space="preserve"> NO!  	 c_int列源备映射错误，源端为int None位	期望更改为text	实际备端为int None位</t>
        </is>
      </c>
      <c r="EQ1408" t="inlineStr">
        <is>
          <t>78行 2列，源：nan 备：</t>
        </is>
      </c>
      <c r="FD1408" t="inlineStr">
        <is>
          <t>78行 14列，源：None 备：</t>
        </is>
      </c>
    </row>
    <row r="1409">
      <c r="B1409" t="inlineStr">
        <is>
          <t>NULL</t>
        </is>
      </c>
      <c r="C1409" t="inlineStr">
        <is>
          <t>NULL</t>
        </is>
      </c>
      <c r="D1409" t="inlineStr">
        <is>
          <t>NULL</t>
        </is>
      </c>
      <c r="E1409" t="inlineStr">
        <is>
          <t>NULL</t>
        </is>
      </c>
      <c r="F1409" t="inlineStr">
        <is>
          <t>NULL</t>
        </is>
      </c>
      <c r="G1409" t="inlineStr">
        <is>
          <t>NULL</t>
        </is>
      </c>
      <c r="H1409" t="inlineStr">
        <is>
          <t>NULL</t>
        </is>
      </c>
      <c r="I1409" t="inlineStr">
        <is>
          <t>NULL</t>
        </is>
      </c>
      <c r="J1409" t="inlineStr">
        <is>
          <t>NULL</t>
        </is>
      </c>
      <c r="K1409" t="inlineStr">
        <is>
          <t xml:space="preserve"> NO!  	 c_bigint列源备映射错误，源端为bigint None位	期望更改为text	实际备端为bigint None位</t>
        </is>
      </c>
      <c r="EQ1409" t="inlineStr">
        <is>
          <t>78行 3列，源：nan 备：</t>
        </is>
      </c>
      <c r="FD1409" t="inlineStr">
        <is>
          <t>78行 15列，源：3.402823466e+38 备：</t>
        </is>
      </c>
    </row>
    <row r="1410">
      <c r="B1410" t="inlineStr">
        <is>
          <t>NULL</t>
        </is>
      </c>
      <c r="C1410" t="inlineStr">
        <is>
          <t>NULL</t>
        </is>
      </c>
      <c r="D1410" t="inlineStr">
        <is>
          <t>NULL</t>
        </is>
      </c>
      <c r="E1410" t="inlineStr">
        <is>
          <t>NULL</t>
        </is>
      </c>
      <c r="F1410" t="inlineStr">
        <is>
          <t>NULL</t>
        </is>
      </c>
      <c r="G1410" t="inlineStr">
        <is>
          <t>NULL</t>
        </is>
      </c>
      <c r="H1410" t="inlineStr">
        <is>
          <t>NULL</t>
        </is>
      </c>
      <c r="I1410" t="inlineStr">
        <is>
          <t>NULL</t>
        </is>
      </c>
      <c r="J1410" t="inlineStr">
        <is>
          <t>NULL</t>
        </is>
      </c>
      <c r="K1410" t="inlineStr">
        <is>
          <t xml:space="preserve"> NO!  	 c_decimal列源备映射错误，源端为decimal None位	期望更改为text	实际备端为decimal None位</t>
        </is>
      </c>
      <c r="EQ1410" t="inlineStr">
        <is>
          <t>78行 4列，源：nan 备：</t>
        </is>
      </c>
      <c r="FD1410" t="inlineStr">
        <is>
          <t>78行 16列，源：3.4028230607370965e+38 备：</t>
        </is>
      </c>
    </row>
    <row r="1411">
      <c r="B1411" t="inlineStr">
        <is>
          <t>NULL</t>
        </is>
      </c>
      <c r="C1411" t="inlineStr">
        <is>
          <t>NULL</t>
        </is>
      </c>
      <c r="D1411" t="inlineStr">
        <is>
          <t>NULL</t>
        </is>
      </c>
      <c r="E1411" t="inlineStr">
        <is>
          <t>NULL</t>
        </is>
      </c>
      <c r="F1411" t="inlineStr">
        <is>
          <t>NULL</t>
        </is>
      </c>
      <c r="G1411" t="inlineStr">
        <is>
          <t>NULL</t>
        </is>
      </c>
      <c r="H1411" t="inlineStr">
        <is>
          <t>NULL</t>
        </is>
      </c>
      <c r="I1411" t="inlineStr">
        <is>
          <t>NULL</t>
        </is>
      </c>
      <c r="J1411" t="inlineStr">
        <is>
          <t>NULL</t>
        </is>
      </c>
      <c r="K1411" t="inlineStr">
        <is>
          <t xml:space="preserve"> NO!  	 c_decimal38列源备映射错误，源端为decimal None位	期望更改为text	实际备端为decimal None位</t>
        </is>
      </c>
      <c r="EQ1411" t="inlineStr">
        <is>
          <t>78行 5列，源：None 备：</t>
        </is>
      </c>
      <c r="FD1411" t="inlineStr">
        <is>
          <t>78行 19列，源：True 备：</t>
        </is>
      </c>
    </row>
    <row r="1412">
      <c r="B1412" t="inlineStr">
        <is>
          <t>NULL</t>
        </is>
      </c>
      <c r="C1412" t="inlineStr">
        <is>
          <t>NULL</t>
        </is>
      </c>
      <c r="D1412" t="inlineStr">
        <is>
          <t>NULL</t>
        </is>
      </c>
      <c r="E1412" t="inlineStr">
        <is>
          <t>NULL</t>
        </is>
      </c>
      <c r="F1412" t="inlineStr">
        <is>
          <t>NULL</t>
        </is>
      </c>
      <c r="G1412" t="inlineStr">
        <is>
          <t>NULL</t>
        </is>
      </c>
      <c r="H1412" t="inlineStr">
        <is>
          <t>NULL</t>
        </is>
      </c>
      <c r="I1412" t="inlineStr">
        <is>
          <t>NULL</t>
        </is>
      </c>
      <c r="J1412" t="inlineStr">
        <is>
          <t>NULL</t>
        </is>
      </c>
      <c r="K1412" t="inlineStr">
        <is>
          <t xml:space="preserve"> NO!  	 c_decimal38_38列源备映射错误，源端为decimal None位	期望更改为text	实际备端为decimal None位</t>
        </is>
      </c>
      <c r="EQ1412" t="inlineStr">
        <is>
          <t>78行 6列，源：None 备：</t>
        </is>
      </c>
      <c r="FD1412" t="inlineStr">
        <is>
          <t>79行 0列，源：220 备：66</t>
        </is>
      </c>
    </row>
    <row r="1413">
      <c r="B1413" t="inlineStr">
        <is>
          <t>NULL</t>
        </is>
      </c>
      <c r="C1413" t="inlineStr">
        <is>
          <t>NULL</t>
        </is>
      </c>
      <c r="D1413" t="inlineStr">
        <is>
          <t>NULL</t>
        </is>
      </c>
      <c r="E1413" t="inlineStr">
        <is>
          <t>NULL</t>
        </is>
      </c>
      <c r="F1413" t="inlineStr">
        <is>
          <t>NULL</t>
        </is>
      </c>
      <c r="G1413" t="inlineStr">
        <is>
          <t>NULL</t>
        </is>
      </c>
      <c r="H1413" t="inlineStr">
        <is>
          <t>NULL</t>
        </is>
      </c>
      <c r="I1413" t="inlineStr">
        <is>
          <t>NULL</t>
        </is>
      </c>
      <c r="J1413" t="inlineStr">
        <is>
          <t>NULL</t>
        </is>
      </c>
      <c r="K1413" t="inlineStr">
        <is>
          <t xml:space="preserve"> NO!  	 c_decimal38_10列源备映射错误，源端为decimal None位	期望更改为text	实际备端为decimal None位</t>
        </is>
      </c>
      <c r="EQ1413" t="inlineStr">
        <is>
          <t>78行 7列，源：None 备：</t>
        </is>
      </c>
      <c r="FD1413" t="inlineStr">
        <is>
          <t>79行 1列，源：nan 备：</t>
        </is>
      </c>
    </row>
    <row r="1414">
      <c r="B1414" t="inlineStr">
        <is>
          <t>NULL</t>
        </is>
      </c>
      <c r="C1414" t="inlineStr">
        <is>
          <t>NULL</t>
        </is>
      </c>
      <c r="D1414" t="inlineStr">
        <is>
          <t>NULL</t>
        </is>
      </c>
      <c r="E1414" t="inlineStr">
        <is>
          <t>NULL</t>
        </is>
      </c>
      <c r="F1414" t="inlineStr">
        <is>
          <t>NULL</t>
        </is>
      </c>
      <c r="G1414" t="inlineStr">
        <is>
          <t>NULL</t>
        </is>
      </c>
      <c r="H1414" t="inlineStr">
        <is>
          <t>NULL</t>
        </is>
      </c>
      <c r="I1414" t="inlineStr">
        <is>
          <t>NULL</t>
        </is>
      </c>
      <c r="J1414" t="inlineStr">
        <is>
          <t>NULL</t>
        </is>
      </c>
      <c r="K1414" t="inlineStr">
        <is>
          <t xml:space="preserve"> NO!  	 c_decimal19_4列源备映射错误，源端为decimal None位	期望更改为text	实际备端为decimal None位</t>
        </is>
      </c>
      <c r="EQ1414" t="inlineStr">
        <is>
          <t>78行 8列，源：None 备：</t>
        </is>
      </c>
      <c r="FD1414" t="inlineStr">
        <is>
          <t>79行 2列，源：nan 备：</t>
        </is>
      </c>
    </row>
    <row r="1415">
      <c r="B1415" t="inlineStr">
        <is>
          <t>NULL</t>
        </is>
      </c>
      <c r="C1415" t="inlineStr">
        <is>
          <t>NULL</t>
        </is>
      </c>
      <c r="D1415" t="inlineStr">
        <is>
          <t>NULL</t>
        </is>
      </c>
      <c r="E1415" t="inlineStr">
        <is>
          <t>NULL</t>
        </is>
      </c>
      <c r="F1415" t="inlineStr">
        <is>
          <t>NULL</t>
        </is>
      </c>
      <c r="G1415" t="inlineStr">
        <is>
          <t>NULL</t>
        </is>
      </c>
      <c r="H1415" t="inlineStr">
        <is>
          <t>NULL</t>
        </is>
      </c>
      <c r="I1415" t="inlineStr">
        <is>
          <t>NULL</t>
        </is>
      </c>
      <c r="J1415" t="inlineStr">
        <is>
          <t>NULL</t>
        </is>
      </c>
      <c r="K1415" t="inlineStr">
        <is>
          <t xml:space="preserve"> NO!  	 c_numeric列源备映射错误，源端为numeric None位	期望更改为text	实际备端为numeric None位</t>
        </is>
      </c>
      <c r="EQ1415" t="inlineStr">
        <is>
          <t>78行 9列，源：None 备：</t>
        </is>
      </c>
      <c r="FD1415" t="inlineStr">
        <is>
          <t>79行 3列，源：nan 备：</t>
        </is>
      </c>
    </row>
    <row r="1416">
      <c r="B1416" t="inlineStr">
        <is>
          <t>NULL</t>
        </is>
      </c>
      <c r="C1416" t="inlineStr">
        <is>
          <t>NULL</t>
        </is>
      </c>
      <c r="D1416" t="inlineStr">
        <is>
          <t>NULL</t>
        </is>
      </c>
      <c r="E1416" t="inlineStr">
        <is>
          <t>NULL</t>
        </is>
      </c>
      <c r="F1416" t="inlineStr">
        <is>
          <t>NULL</t>
        </is>
      </c>
      <c r="G1416" t="inlineStr">
        <is>
          <t>NULL</t>
        </is>
      </c>
      <c r="H1416" t="inlineStr">
        <is>
          <t>NULL</t>
        </is>
      </c>
      <c r="I1416" t="inlineStr">
        <is>
          <t>NULL</t>
        </is>
      </c>
      <c r="J1416" t="inlineStr">
        <is>
          <t>NULL</t>
        </is>
      </c>
      <c r="K1416" t="inlineStr">
        <is>
          <t xml:space="preserve"> NO!  	 c_numeric38列源备映射错误，源端为numeric None位	期望更改为text	实际备端为numeric None位</t>
        </is>
      </c>
      <c r="EQ1416" t="inlineStr">
        <is>
          <t>78行 10列，源：None 备：</t>
        </is>
      </c>
      <c r="FD1416" t="inlineStr">
        <is>
          <t>79行 4列，源：nan 备：</t>
        </is>
      </c>
    </row>
    <row r="1417">
      <c r="B1417" t="inlineStr">
        <is>
          <t>NULL</t>
        </is>
      </c>
      <c r="C1417" t="inlineStr">
        <is>
          <t>NULL</t>
        </is>
      </c>
      <c r="D1417" t="inlineStr">
        <is>
          <t>NULL</t>
        </is>
      </c>
      <c r="E1417" t="inlineStr">
        <is>
          <t>NULL</t>
        </is>
      </c>
      <c r="F1417" t="inlineStr">
        <is>
          <t>NULL</t>
        </is>
      </c>
      <c r="G1417" t="inlineStr">
        <is>
          <t>NULL</t>
        </is>
      </c>
      <c r="H1417" t="inlineStr">
        <is>
          <t>NULL</t>
        </is>
      </c>
      <c r="I1417" t="inlineStr">
        <is>
          <t>NULL</t>
        </is>
      </c>
      <c r="J1417" t="inlineStr">
        <is>
          <t>NULL</t>
        </is>
      </c>
      <c r="K1417" t="inlineStr">
        <is>
          <t xml:space="preserve"> NO!  	 c_numeric38_38列源备映射错误，源端为numeric None位	期望更改为text	实际备端为numeric None位</t>
        </is>
      </c>
      <c r="EQ1417" t="inlineStr">
        <is>
          <t>78行 11列，源：None 备：</t>
        </is>
      </c>
      <c r="FD1417" t="inlineStr">
        <is>
          <t>79行 5列，源：None 备：</t>
        </is>
      </c>
    </row>
    <row r="1418">
      <c r="B1418" t="inlineStr">
        <is>
          <t>NULL</t>
        </is>
      </c>
      <c r="C1418" t="inlineStr">
        <is>
          <t>NULL</t>
        </is>
      </c>
      <c r="D1418" t="inlineStr">
        <is>
          <t>NULL</t>
        </is>
      </c>
      <c r="E1418" t="inlineStr">
        <is>
          <t>NULL</t>
        </is>
      </c>
      <c r="F1418" t="inlineStr">
        <is>
          <t>NULL</t>
        </is>
      </c>
      <c r="G1418" t="inlineStr">
        <is>
          <t>NULL</t>
        </is>
      </c>
      <c r="H1418" t="inlineStr">
        <is>
          <t>NULL</t>
        </is>
      </c>
      <c r="I1418" t="inlineStr">
        <is>
          <t>NULL</t>
        </is>
      </c>
      <c r="J1418" t="inlineStr">
        <is>
          <t>NULL</t>
        </is>
      </c>
      <c r="K1418" t="inlineStr">
        <is>
          <t xml:space="preserve"> NO!  	 c_numeric38_10列源备映射错误，源端为numeric None位	期望更改为text	实际备端为numeric None位</t>
        </is>
      </c>
      <c r="EQ1418" t="inlineStr">
        <is>
          <t>78行 12列，源：None 备：</t>
        </is>
      </c>
      <c r="FD1418" t="inlineStr">
        <is>
          <t>79行 6列，源：None 备：</t>
        </is>
      </c>
    </row>
    <row r="1419">
      <c r="B1419" t="inlineStr">
        <is>
          <t>NULL</t>
        </is>
      </c>
      <c r="C1419" t="inlineStr">
        <is>
          <t>NULL</t>
        </is>
      </c>
      <c r="D1419" t="inlineStr">
        <is>
          <t>NULL</t>
        </is>
      </c>
      <c r="E1419" t="inlineStr">
        <is>
          <t>NULL</t>
        </is>
      </c>
      <c r="F1419" t="inlineStr">
        <is>
          <t>NULL</t>
        </is>
      </c>
      <c r="G1419" t="inlineStr">
        <is>
          <t>NULL</t>
        </is>
      </c>
      <c r="H1419" t="inlineStr">
        <is>
          <t>NULL</t>
        </is>
      </c>
      <c r="I1419" t="inlineStr">
        <is>
          <t>NULL</t>
        </is>
      </c>
      <c r="J1419" t="inlineStr">
        <is>
          <t>NULL</t>
        </is>
      </c>
      <c r="K1419" t="inlineStr">
        <is>
          <t xml:space="preserve"> NO!  	 c_numeric18_2列源备映射错误，源端为numeric None位	期望更改为text	实际备端为numeric None位</t>
        </is>
      </c>
      <c r="EQ1419" t="inlineStr">
        <is>
          <t>78行 13列，源：None 备：</t>
        </is>
      </c>
      <c r="FD1419" t="inlineStr">
        <is>
          <t>79行 7列，源：None 备：</t>
        </is>
      </c>
    </row>
    <row r="1420">
      <c r="B1420" t="inlineStr">
        <is>
          <t>NULL</t>
        </is>
      </c>
      <c r="C1420" t="inlineStr">
        <is>
          <t>NULL</t>
        </is>
      </c>
      <c r="D1420" t="inlineStr">
        <is>
          <t>NULL</t>
        </is>
      </c>
      <c r="E1420" t="inlineStr">
        <is>
          <t>NULL</t>
        </is>
      </c>
      <c r="F1420" t="inlineStr">
        <is>
          <t>NULL</t>
        </is>
      </c>
      <c r="G1420" t="inlineStr">
        <is>
          <t>NULL</t>
        </is>
      </c>
      <c r="H1420" t="inlineStr">
        <is>
          <t>NULL</t>
        </is>
      </c>
      <c r="I1420" t="inlineStr">
        <is>
          <t>NULL</t>
        </is>
      </c>
      <c r="J1420" t="inlineStr">
        <is>
          <t>NULL</t>
        </is>
      </c>
      <c r="K1420" t="inlineStr">
        <is>
          <t xml:space="preserve"> NO!  	 c_float列源备映射错误，源端为float None位	期望更改为text	实际备端为float None位</t>
        </is>
      </c>
      <c r="EQ1420" t="inlineStr">
        <is>
          <t>78行 14列，源：None 备：</t>
        </is>
      </c>
      <c r="FD1420" t="inlineStr">
        <is>
          <t>79行 8列，源：None 备：</t>
        </is>
      </c>
    </row>
    <row r="1421">
      <c r="B1421" t="inlineStr">
        <is>
          <t>NULL</t>
        </is>
      </c>
      <c r="C1421" t="inlineStr">
        <is>
          <t>NULL</t>
        </is>
      </c>
      <c r="D1421" t="inlineStr">
        <is>
          <t>NULL</t>
        </is>
      </c>
      <c r="E1421" t="inlineStr">
        <is>
          <t>NULL</t>
        </is>
      </c>
      <c r="F1421" t="inlineStr">
        <is>
          <t>NULL</t>
        </is>
      </c>
      <c r="G1421" t="inlineStr">
        <is>
          <t>NULL</t>
        </is>
      </c>
      <c r="H1421" t="inlineStr">
        <is>
          <t>NULL</t>
        </is>
      </c>
      <c r="I1421" t="inlineStr">
        <is>
          <t>NULL</t>
        </is>
      </c>
      <c r="J1421" t="inlineStr">
        <is>
          <t>NULL</t>
        </is>
      </c>
      <c r="K1421" t="inlineStr">
        <is>
          <t xml:space="preserve"> NO!  	 c_real列源备映射错误，源端为real None位	期望更改为text	实际备端为real None位</t>
        </is>
      </c>
      <c r="EQ1421" t="inlineStr">
        <is>
          <t>78行 15列，源：nan 备：</t>
        </is>
      </c>
      <c r="FD1421" t="inlineStr">
        <is>
          <t>79行 9列，源：None 备：</t>
        </is>
      </c>
    </row>
    <row r="1422">
      <c r="B1422" t="inlineStr">
        <is>
          <t>NULL</t>
        </is>
      </c>
      <c r="C1422" t="inlineStr">
        <is>
          <t>NULL</t>
        </is>
      </c>
      <c r="D1422" t="inlineStr">
        <is>
          <t>NULL</t>
        </is>
      </c>
      <c r="E1422" t="inlineStr">
        <is>
          <t>NULL</t>
        </is>
      </c>
      <c r="F1422" t="inlineStr">
        <is>
          <t>NULL</t>
        </is>
      </c>
      <c r="G1422" t="inlineStr">
        <is>
          <t>NULL</t>
        </is>
      </c>
      <c r="H1422" t="inlineStr">
        <is>
          <t>NULL</t>
        </is>
      </c>
      <c r="I1422" t="inlineStr">
        <is>
          <t>NULL</t>
        </is>
      </c>
      <c r="J1422" t="inlineStr">
        <is>
          <t>NULL</t>
        </is>
      </c>
      <c r="K1422" t="inlineStr">
        <is>
          <t xml:space="preserve"> NO!  	 c_money列源备映射错误，源端为money None位	期望更改为text	实际备端为money None位</t>
        </is>
      </c>
      <c r="EQ1422" t="inlineStr">
        <is>
          <t>78行 16列，源：nan 备：</t>
        </is>
      </c>
      <c r="FD1422" t="inlineStr">
        <is>
          <t>79行 10列，源：None 备：</t>
        </is>
      </c>
    </row>
    <row r="1423">
      <c r="B1423" t="inlineStr">
        <is>
          <t>NULL</t>
        </is>
      </c>
      <c r="C1423" t="inlineStr">
        <is>
          <t>NULL</t>
        </is>
      </c>
      <c r="D1423" t="inlineStr">
        <is>
          <t>NULL</t>
        </is>
      </c>
      <c r="E1423" t="inlineStr">
        <is>
          <t>NULL</t>
        </is>
      </c>
      <c r="F1423" t="inlineStr">
        <is>
          <t>NULL</t>
        </is>
      </c>
      <c r="G1423" t="inlineStr">
        <is>
          <t>NULL</t>
        </is>
      </c>
      <c r="H1423" t="inlineStr">
        <is>
          <t>NULL</t>
        </is>
      </c>
      <c r="I1423" t="inlineStr">
        <is>
          <t>NULL</t>
        </is>
      </c>
      <c r="J1423" t="inlineStr">
        <is>
          <t>NULL</t>
        </is>
      </c>
      <c r="K1423" t="inlineStr">
        <is>
          <t xml:space="preserve"> NO!  	 c_smallmoney列源备映射错误，源端为smallmoney None位	期望更改为text	实际备端为smallmoney None位</t>
        </is>
      </c>
      <c r="EQ1423" t="inlineStr">
        <is>
          <t>78行 17列，源：None 备：</t>
        </is>
      </c>
      <c r="FD1423" t="inlineStr">
        <is>
          <t>79行 11列，源：None 备：</t>
        </is>
      </c>
    </row>
    <row r="1424">
      <c r="B1424" t="inlineStr">
        <is>
          <t>NULL</t>
        </is>
      </c>
      <c r="C1424" t="inlineStr">
        <is>
          <t>NULL</t>
        </is>
      </c>
      <c r="D1424" t="inlineStr">
        <is>
          <t>NULL</t>
        </is>
      </c>
      <c r="E1424" t="inlineStr">
        <is>
          <t>NULL</t>
        </is>
      </c>
      <c r="F1424" t="inlineStr">
        <is>
          <t>NULL</t>
        </is>
      </c>
      <c r="G1424" t="inlineStr">
        <is>
          <t>NULL</t>
        </is>
      </c>
      <c r="H1424" t="inlineStr">
        <is>
          <t>NULL</t>
        </is>
      </c>
      <c r="I1424" t="inlineStr">
        <is>
          <t>NULL</t>
        </is>
      </c>
      <c r="J1424" t="inlineStr">
        <is>
          <t>NULL</t>
        </is>
      </c>
      <c r="K1424" t="inlineStr">
        <is>
          <t xml:space="preserve"> NO!  	 c_bit列源备映射错误，源端为bit None位	期望更改为text	实际备端为bit None位</t>
        </is>
      </c>
      <c r="EQ1424" t="inlineStr">
        <is>
          <t>78行 18列，源：None 备：</t>
        </is>
      </c>
      <c r="FD1424" t="inlineStr">
        <is>
          <t>79行 12列，源：None 备：</t>
        </is>
      </c>
    </row>
    <row r="1425">
      <c r="A1425" t="inlineStr">
        <is>
          <t>info_datetimeoffset_dml_single_pk_irp</t>
        </is>
      </c>
      <c r="K1425" t="inlineStr">
        <is>
          <t>[0;34m info_datetimeoffset_dml_single_pk_irp [0m源备字段数相同，源端字段：9 	备端字段9</t>
        </is>
      </c>
      <c r="W1425" s="16">
        <f>HYPERLINK("#2026041723hbase1!FE2","NO 源备存在差异，共116个")</f>
        <v/>
      </c>
      <c r="X1425">
        <f>A1425</f>
        <v/>
      </c>
      <c r="EQ1425" t="inlineStr">
        <is>
          <t>78行 19列，源：None 备：</t>
        </is>
      </c>
      <c r="FD1425" t="inlineStr">
        <is>
          <t>79行 13列，源：None 备：</t>
        </is>
      </c>
    </row>
    <row r="1426">
      <c r="B1426" t="inlineStr">
        <is>
          <t>YES</t>
        </is>
      </c>
      <c r="C1426" t="inlineStr">
        <is>
          <t>NULL</t>
        </is>
      </c>
      <c r="D1426" t="inlineStr">
        <is>
          <t>NULL</t>
        </is>
      </c>
      <c r="E1426" t="inlineStr">
        <is>
          <t>NULL</t>
        </is>
      </c>
      <c r="F1426" t="inlineStr">
        <is>
          <t>NULL</t>
        </is>
      </c>
      <c r="G1426" t="inlineStr">
        <is>
          <t>NULL</t>
        </is>
      </c>
      <c r="H1426" t="inlineStr">
        <is>
          <t>NULL</t>
        </is>
      </c>
      <c r="I1426" t="inlineStr">
        <is>
          <t>YES!PK__info_dat__3213E83FBF5274F1</t>
        </is>
      </c>
      <c r="J1426" t="inlineStr">
        <is>
          <t>YES! 主键相关索引</t>
        </is>
      </c>
      <c r="K1426" t="inlineStr">
        <is>
          <t xml:space="preserve"> NO!  	 id列源备映射错误，源端为int None位	期望更改为text	实际备端为int None位</t>
        </is>
      </c>
      <c r="EQ1426" t="inlineStr">
        <is>
          <t>79行 0列，源：170 备：257</t>
        </is>
      </c>
      <c r="FD1426" t="inlineStr">
        <is>
          <t>79行 14列，源：None 备：</t>
        </is>
      </c>
    </row>
    <row r="1427">
      <c r="B1427" t="inlineStr">
        <is>
          <t>NULL</t>
        </is>
      </c>
      <c r="C1427" t="inlineStr">
        <is>
          <t>NULL</t>
        </is>
      </c>
      <c r="D1427" t="inlineStr">
        <is>
          <t>NULL</t>
        </is>
      </c>
      <c r="E1427" t="inlineStr">
        <is>
          <t>NULL</t>
        </is>
      </c>
      <c r="F1427" t="inlineStr">
        <is>
          <t>NULL</t>
        </is>
      </c>
      <c r="G1427" t="inlineStr">
        <is>
          <t>NULL</t>
        </is>
      </c>
      <c r="H1427" t="inlineStr">
        <is>
          <t>NULL</t>
        </is>
      </c>
      <c r="I1427" t="inlineStr">
        <is>
          <t>NULL</t>
        </is>
      </c>
      <c r="J1427" t="inlineStr">
        <is>
          <t>NULL</t>
        </is>
      </c>
      <c r="K1427" t="inlineStr">
        <is>
          <t xml:space="preserve"> NO!  	 c_dtoffset_0列源备映射错误，源端为datetimeoffset None位	期望更改为text	实际备端为datetimeoffset None位</t>
        </is>
      </c>
      <c r="EQ1427" t="inlineStr">
        <is>
          <t>79行 1列，源：nan 备：</t>
        </is>
      </c>
      <c r="FD1427" t="inlineStr">
        <is>
          <t>79行 15列，源：-3.402823466e+38 备：</t>
        </is>
      </c>
    </row>
    <row r="1428">
      <c r="B1428" t="inlineStr">
        <is>
          <t>NULL</t>
        </is>
      </c>
      <c r="C1428" t="inlineStr">
        <is>
          <t>NULL</t>
        </is>
      </c>
      <c r="D1428" t="inlineStr">
        <is>
          <t>NULL</t>
        </is>
      </c>
      <c r="E1428" t="inlineStr">
        <is>
          <t>NULL</t>
        </is>
      </c>
      <c r="F1428" t="inlineStr">
        <is>
          <t>NULL</t>
        </is>
      </c>
      <c r="G1428" t="inlineStr">
        <is>
          <t>NULL</t>
        </is>
      </c>
      <c r="H1428" t="inlineStr">
        <is>
          <t>NULL</t>
        </is>
      </c>
      <c r="I1428" t="inlineStr">
        <is>
          <t>NULL</t>
        </is>
      </c>
      <c r="J1428" t="inlineStr">
        <is>
          <t>NULL</t>
        </is>
      </c>
      <c r="K1428" t="inlineStr">
        <is>
          <t xml:space="preserve"> NO!  	 c_dtoffset_1列源备映射错误，源端为datetimeoffset None位	期望更改为text	实际备端为datetimeoffset None位</t>
        </is>
      </c>
      <c r="EQ1428" t="inlineStr">
        <is>
          <t>79行 2列，源：nan 备：</t>
        </is>
      </c>
      <c r="FD1428" t="inlineStr">
        <is>
          <t>79行 16列，源：-3.4028230607370965e+38 备：</t>
        </is>
      </c>
    </row>
    <row r="1429">
      <c r="B1429" t="inlineStr">
        <is>
          <t>NULL</t>
        </is>
      </c>
      <c r="C1429" t="inlineStr">
        <is>
          <t>NULL</t>
        </is>
      </c>
      <c r="D1429" t="inlineStr">
        <is>
          <t>NULL</t>
        </is>
      </c>
      <c r="E1429" t="inlineStr">
        <is>
          <t>NULL</t>
        </is>
      </c>
      <c r="F1429" t="inlineStr">
        <is>
          <t>NULL</t>
        </is>
      </c>
      <c r="G1429" t="inlineStr">
        <is>
          <t>NULL</t>
        </is>
      </c>
      <c r="H1429" t="inlineStr">
        <is>
          <t>NULL</t>
        </is>
      </c>
      <c r="I1429" t="inlineStr">
        <is>
          <t>NULL</t>
        </is>
      </c>
      <c r="J1429" t="inlineStr">
        <is>
          <t>NULL</t>
        </is>
      </c>
      <c r="K1429" t="inlineStr">
        <is>
          <t xml:space="preserve"> NO!  	 c_dtoffset_2列源备映射错误，源端为datetimeoffset None位	期望更改为text	实际备端为datetimeoffset None位</t>
        </is>
      </c>
      <c r="EQ1429" t="inlineStr">
        <is>
          <t>79行 3列，源：nan 备：</t>
        </is>
      </c>
      <c r="FD1429" t="inlineStr">
        <is>
          <t>79行 19列，源：False 备：</t>
        </is>
      </c>
    </row>
    <row r="1430">
      <c r="B1430" t="inlineStr">
        <is>
          <t>NULL</t>
        </is>
      </c>
      <c r="C1430" t="inlineStr">
        <is>
          <t>NULL</t>
        </is>
      </c>
      <c r="D1430" t="inlineStr">
        <is>
          <t>NULL</t>
        </is>
      </c>
      <c r="E1430" t="inlineStr">
        <is>
          <t>NULL</t>
        </is>
      </c>
      <c r="F1430" t="inlineStr">
        <is>
          <t>NULL</t>
        </is>
      </c>
      <c r="G1430" t="inlineStr">
        <is>
          <t>NULL</t>
        </is>
      </c>
      <c r="H1430" t="inlineStr">
        <is>
          <t>NULL</t>
        </is>
      </c>
      <c r="I1430" t="inlineStr">
        <is>
          <t>NULL</t>
        </is>
      </c>
      <c r="J1430" t="inlineStr">
        <is>
          <t>NULL</t>
        </is>
      </c>
      <c r="K1430" t="inlineStr">
        <is>
          <t xml:space="preserve"> NO!  	 c_dtoffset_3列源备映射错误，源端为datetimeoffset None位	期望更改为text	实际备端为datetimeoffset None位</t>
        </is>
      </c>
      <c r="EQ1430" t="inlineStr">
        <is>
          <t>79行 4列，源：nan 备：</t>
        </is>
      </c>
      <c r="FD1430" t="inlineStr">
        <is>
          <t>80行 0列，源：404 备：67</t>
        </is>
      </c>
    </row>
    <row r="1431">
      <c r="B1431" t="inlineStr">
        <is>
          <t>NULL</t>
        </is>
      </c>
      <c r="C1431" t="inlineStr">
        <is>
          <t>NULL</t>
        </is>
      </c>
      <c r="D1431" t="inlineStr">
        <is>
          <t>NULL</t>
        </is>
      </c>
      <c r="E1431" t="inlineStr">
        <is>
          <t>NULL</t>
        </is>
      </c>
      <c r="F1431" t="inlineStr">
        <is>
          <t>NULL</t>
        </is>
      </c>
      <c r="G1431" t="inlineStr">
        <is>
          <t>NULL</t>
        </is>
      </c>
      <c r="H1431" t="inlineStr">
        <is>
          <t>NULL</t>
        </is>
      </c>
      <c r="I1431" t="inlineStr">
        <is>
          <t>NULL</t>
        </is>
      </c>
      <c r="J1431" t="inlineStr">
        <is>
          <t>NULL</t>
        </is>
      </c>
      <c r="K1431" t="inlineStr">
        <is>
          <t xml:space="preserve"> NO!  	 c_dtoffset_4列源备映射错误，源端为datetimeoffset None位	期望更改为text	实际备端为datetimeoffset None位</t>
        </is>
      </c>
      <c r="EQ1431" t="inlineStr">
        <is>
          <t>79行 5列，源：None 备：</t>
        </is>
      </c>
      <c r="FD1431" t="inlineStr">
        <is>
          <t>80行 1列，源：123.0 备：</t>
        </is>
      </c>
    </row>
    <row r="1432">
      <c r="B1432" t="inlineStr">
        <is>
          <t>NULL</t>
        </is>
      </c>
      <c r="C1432" t="inlineStr">
        <is>
          <t>NULL</t>
        </is>
      </c>
      <c r="D1432" t="inlineStr">
        <is>
          <t>NULL</t>
        </is>
      </c>
      <c r="E1432" t="inlineStr">
        <is>
          <t>NULL</t>
        </is>
      </c>
      <c r="F1432" t="inlineStr">
        <is>
          <t>NULL</t>
        </is>
      </c>
      <c r="G1432" t="inlineStr">
        <is>
          <t>NULL</t>
        </is>
      </c>
      <c r="H1432" t="inlineStr">
        <is>
          <t>NULL</t>
        </is>
      </c>
      <c r="I1432" t="inlineStr">
        <is>
          <t>NULL</t>
        </is>
      </c>
      <c r="J1432" t="inlineStr">
        <is>
          <t>NULL</t>
        </is>
      </c>
      <c r="K1432" t="inlineStr">
        <is>
          <t xml:space="preserve"> NO!  	 c_dtoffset_5列源备映射错误，源端为datetimeoffset None位	期望更改为text	实际备端为datetimeoffset None位</t>
        </is>
      </c>
      <c r="EQ1432" t="inlineStr">
        <is>
          <t>79行 6列，源：None 备：</t>
        </is>
      </c>
      <c r="FD1432" t="inlineStr">
        <is>
          <t>80行 2列，源：12345.0 备：</t>
        </is>
      </c>
    </row>
    <row r="1433">
      <c r="B1433" t="inlineStr">
        <is>
          <t>NULL</t>
        </is>
      </c>
      <c r="C1433" t="inlineStr">
        <is>
          <t>NULL</t>
        </is>
      </c>
      <c r="D1433" t="inlineStr">
        <is>
          <t>NULL</t>
        </is>
      </c>
      <c r="E1433" t="inlineStr">
        <is>
          <t>NULL</t>
        </is>
      </c>
      <c r="F1433" t="inlineStr">
        <is>
          <t>NULL</t>
        </is>
      </c>
      <c r="G1433" t="inlineStr">
        <is>
          <t>NULL</t>
        </is>
      </c>
      <c r="H1433" t="inlineStr">
        <is>
          <t>NULL</t>
        </is>
      </c>
      <c r="I1433" t="inlineStr">
        <is>
          <t>NULL</t>
        </is>
      </c>
      <c r="J1433" t="inlineStr">
        <is>
          <t>NULL</t>
        </is>
      </c>
      <c r="K1433" t="inlineStr">
        <is>
          <t xml:space="preserve"> NO!  	 c_dtoffset_6列源备映射错误，源端为datetimeoffset None位	期望更改为text	实际备端为datetimeoffset None位</t>
        </is>
      </c>
      <c r="EQ1433" t="inlineStr">
        <is>
          <t>79行 7列，源：None 备：</t>
        </is>
      </c>
      <c r="FD1433" t="inlineStr">
        <is>
          <t>80行 3列，源：1234567890.0 备：</t>
        </is>
      </c>
    </row>
    <row r="1434">
      <c r="B1434" t="inlineStr">
        <is>
          <t>NULL</t>
        </is>
      </c>
      <c r="C1434" t="inlineStr">
        <is>
          <t>NULL</t>
        </is>
      </c>
      <c r="D1434" t="inlineStr">
        <is>
          <t>NULL</t>
        </is>
      </c>
      <c r="E1434" t="inlineStr">
        <is>
          <t>NULL</t>
        </is>
      </c>
      <c r="F1434" t="inlineStr">
        <is>
          <t>NULL</t>
        </is>
      </c>
      <c r="G1434" t="inlineStr">
        <is>
          <t>NULL</t>
        </is>
      </c>
      <c r="H1434" t="inlineStr">
        <is>
          <t>NULL</t>
        </is>
      </c>
      <c r="I1434" t="inlineStr">
        <is>
          <t>NULL</t>
        </is>
      </c>
      <c r="J1434" t="inlineStr">
        <is>
          <t>NULL</t>
        </is>
      </c>
      <c r="K1434" t="inlineStr">
        <is>
          <t xml:space="preserve"> NO!  	 c_dtoffset列源备映射错误，源端为datetimeoffset None位	期望更改为text	实际备端为datetimeoffset None位</t>
        </is>
      </c>
      <c r="EQ1434" t="inlineStr">
        <is>
          <t>79行 8列，源：None 备：</t>
        </is>
      </c>
      <c r="FD1434" t="inlineStr">
        <is>
          <t>80行 4列，源：1234567890123456.0 备：</t>
        </is>
      </c>
    </row>
    <row r="1435">
      <c r="A1435" t="inlineStr">
        <is>
          <t>info_varchar_dml_batch1_pk_urp2</t>
        </is>
      </c>
      <c r="K1435" t="inlineStr">
        <is>
          <t>[0;34m info_varchar_dml_batch1_pk_urp2 [0m源备字段数相同，源端字段：4 	备端字段4</t>
        </is>
      </c>
      <c r="W1435" s="16">
        <f>HYPERLINK("#2026041723hbase1!FF2","NO 源备存在差异，共6个")</f>
        <v/>
      </c>
      <c r="X1435">
        <f>A1435</f>
        <v/>
      </c>
      <c r="EQ1435" t="inlineStr">
        <is>
          <t>79行 9列，源：None 备：</t>
        </is>
      </c>
      <c r="FD1435" t="inlineStr">
        <is>
          <t>80行 5列，源：None 备：</t>
        </is>
      </c>
    </row>
    <row r="1436">
      <c r="B1436" t="inlineStr">
        <is>
          <t>YES</t>
        </is>
      </c>
      <c r="C1436" t="inlineStr">
        <is>
          <t>NULL</t>
        </is>
      </c>
      <c r="D1436" t="inlineStr">
        <is>
          <t>NULL</t>
        </is>
      </c>
      <c r="E1436" t="inlineStr">
        <is>
          <t>NULL</t>
        </is>
      </c>
      <c r="F1436" t="inlineStr">
        <is>
          <t>NULL</t>
        </is>
      </c>
      <c r="G1436" t="inlineStr">
        <is>
          <t>NULL</t>
        </is>
      </c>
      <c r="H1436" t="inlineStr">
        <is>
          <t>NULL</t>
        </is>
      </c>
      <c r="I1436" t="inlineStr">
        <is>
          <t>YES!PK__info_var__3213E83F7FA058B2</t>
        </is>
      </c>
      <c r="J1436" t="inlineStr">
        <is>
          <t>YES! 主键相关索引</t>
        </is>
      </c>
      <c r="K1436" t="inlineStr">
        <is>
          <t xml:space="preserve"> NO!  	 id列源备映射错误，源端为int None位	期望更改为text	实际备端为int None位</t>
        </is>
      </c>
      <c r="EQ1436" t="inlineStr">
        <is>
          <t>79行 10列，源：None 备：</t>
        </is>
      </c>
      <c r="FD1436" t="inlineStr">
        <is>
          <t>80行 6列，源：None 备：</t>
        </is>
      </c>
    </row>
    <row r="1437">
      <c r="B1437" t="inlineStr">
        <is>
          <t>NULL</t>
        </is>
      </c>
      <c r="C1437" t="inlineStr">
        <is>
          <t>NULL</t>
        </is>
      </c>
      <c r="D1437" t="inlineStr">
        <is>
          <t>NULL</t>
        </is>
      </c>
      <c r="E1437" t="inlineStr">
        <is>
          <t>NULL</t>
        </is>
      </c>
      <c r="F1437" t="inlineStr">
        <is>
          <t>NULL</t>
        </is>
      </c>
      <c r="G1437" t="inlineStr">
        <is>
          <t>NULL</t>
        </is>
      </c>
      <c r="H1437" t="inlineStr">
        <is>
          <t>NULL</t>
        </is>
      </c>
      <c r="I1437" t="inlineStr">
        <is>
          <t>NULL</t>
        </is>
      </c>
      <c r="J1437" t="inlineStr">
        <is>
          <t>NULL</t>
        </is>
      </c>
      <c r="K1437" t="inlineStr">
        <is>
          <t xml:space="preserve"> NO!  	 c_varchar列源备映射错误，源端为varchar 1位	期望更改为text	实际备端为varchar 1位</t>
        </is>
      </c>
      <c r="EQ1437" t="inlineStr">
        <is>
          <t>79行 11列，源：None 备：</t>
        </is>
      </c>
      <c r="FD1437" t="inlineStr">
        <is>
          <t>80行 7列，源：None 备：</t>
        </is>
      </c>
    </row>
    <row r="1438">
      <c r="B1438" t="inlineStr">
        <is>
          <t>NULL</t>
        </is>
      </c>
      <c r="C1438" t="inlineStr">
        <is>
          <t>NULL</t>
        </is>
      </c>
      <c r="D1438" t="inlineStr">
        <is>
          <t>NULL</t>
        </is>
      </c>
      <c r="E1438" t="inlineStr">
        <is>
          <t>NULL</t>
        </is>
      </c>
      <c r="F1438" t="inlineStr">
        <is>
          <t>NULL</t>
        </is>
      </c>
      <c r="G1438" t="inlineStr">
        <is>
          <t>NULL</t>
        </is>
      </c>
      <c r="H1438" t="inlineStr">
        <is>
          <t>NULL</t>
        </is>
      </c>
      <c r="I1438" t="inlineStr">
        <is>
          <t>NULL</t>
        </is>
      </c>
      <c r="J1438" t="inlineStr">
        <is>
          <t>NULL</t>
        </is>
      </c>
      <c r="K1438" t="inlineStr">
        <is>
          <t xml:space="preserve"> NO!  	 c_varchar20列源备映射错误，源端为varchar 20位	期望更改为text	实际备端为varchar 20位</t>
        </is>
      </c>
      <c r="EQ1438" t="inlineStr">
        <is>
          <t>79行 12列，源：None 备：</t>
        </is>
      </c>
      <c r="FD1438" t="inlineStr">
        <is>
          <t>80行 8列，源：None 备：</t>
        </is>
      </c>
    </row>
    <row r="1439">
      <c r="B1439" t="inlineStr">
        <is>
          <t>NULL</t>
        </is>
      </c>
      <c r="C1439" t="inlineStr">
        <is>
          <t>NULL</t>
        </is>
      </c>
      <c r="D1439" t="inlineStr">
        <is>
          <t>NULL</t>
        </is>
      </c>
      <c r="E1439" t="inlineStr">
        <is>
          <t>NULL</t>
        </is>
      </c>
      <c r="F1439" t="inlineStr">
        <is>
          <t>NULL</t>
        </is>
      </c>
      <c r="G1439" t="inlineStr">
        <is>
          <t>NULL</t>
        </is>
      </c>
      <c r="H1439" t="inlineStr">
        <is>
          <t>NULL</t>
        </is>
      </c>
      <c r="I1439" t="inlineStr">
        <is>
          <t>NULL</t>
        </is>
      </c>
      <c r="J1439" t="inlineStr">
        <is>
          <t>NULL</t>
        </is>
      </c>
      <c r="K1439" t="inlineStr">
        <is>
          <t xml:space="preserve"> NO!  	 c_varchar7000列源备映射错误，源端为varchar 7000位	期望更改为text	实际备端为varchar 7000位</t>
        </is>
      </c>
      <c r="EQ1439" t="inlineStr">
        <is>
          <t>79行 13列，源：None 备：</t>
        </is>
      </c>
      <c r="FD1439" t="inlineStr">
        <is>
          <t>80行 9列，源：None 备：</t>
        </is>
      </c>
    </row>
    <row r="1440">
      <c r="A1440" t="inlineStr">
        <is>
          <t>info_varchar_dml_single_pk</t>
        </is>
      </c>
      <c r="K1440" t="inlineStr">
        <is>
          <t>[0;34m info_varchar_dml_single_pk [0m源备字段数相同，源端字段：4 	备端字段4</t>
        </is>
      </c>
      <c r="W1440" t="inlineStr">
        <is>
          <t>YES 源备无差异</t>
        </is>
      </c>
      <c r="X1440">
        <f>A1440</f>
        <v/>
      </c>
      <c r="EQ1440" t="inlineStr">
        <is>
          <t>79行 14列，源：None 备：</t>
        </is>
      </c>
      <c r="FD1440" t="inlineStr">
        <is>
          <t>80行 10列，源：None 备：</t>
        </is>
      </c>
    </row>
    <row r="1441">
      <c r="B1441" t="inlineStr">
        <is>
          <t>YES</t>
        </is>
      </c>
      <c r="C1441" t="inlineStr">
        <is>
          <t>NULL</t>
        </is>
      </c>
      <c r="D1441" t="inlineStr">
        <is>
          <t>NULL</t>
        </is>
      </c>
      <c r="E1441" t="inlineStr">
        <is>
          <t>NULL</t>
        </is>
      </c>
      <c r="F1441" t="inlineStr">
        <is>
          <t>NULL</t>
        </is>
      </c>
      <c r="G1441" t="inlineStr">
        <is>
          <t>NULL</t>
        </is>
      </c>
      <c r="H1441" t="inlineStr">
        <is>
          <t>NULL</t>
        </is>
      </c>
      <c r="I1441" t="inlineStr">
        <is>
          <t>YES!PK__info_var__3213E83F7498166E</t>
        </is>
      </c>
      <c r="J1441" t="inlineStr">
        <is>
          <t>YES! 主键相关索引</t>
        </is>
      </c>
      <c r="K1441" t="inlineStr">
        <is>
          <t xml:space="preserve"> NO!  	 id列源备映射错误，源端为int None位	期望更改为text	实际备端为int None位</t>
        </is>
      </c>
      <c r="EQ1441" t="inlineStr">
        <is>
          <t>79行 15列，源：nan 备：</t>
        </is>
      </c>
      <c r="FD1441" t="inlineStr">
        <is>
          <t>80行 11列，源：None 备：</t>
        </is>
      </c>
    </row>
    <row r="1442">
      <c r="B1442" t="inlineStr">
        <is>
          <t>NULL</t>
        </is>
      </c>
      <c r="C1442" t="inlineStr">
        <is>
          <t>NULL</t>
        </is>
      </c>
      <c r="D1442" t="inlineStr">
        <is>
          <t>NULL</t>
        </is>
      </c>
      <c r="E1442" t="inlineStr">
        <is>
          <t>NULL</t>
        </is>
      </c>
      <c r="F1442" t="inlineStr">
        <is>
          <t>NULL</t>
        </is>
      </c>
      <c r="G1442" t="inlineStr">
        <is>
          <t>NULL</t>
        </is>
      </c>
      <c r="H1442" t="inlineStr">
        <is>
          <t>NULL</t>
        </is>
      </c>
      <c r="I1442" t="inlineStr">
        <is>
          <t>NULL</t>
        </is>
      </c>
      <c r="J1442" t="inlineStr">
        <is>
          <t>NULL</t>
        </is>
      </c>
      <c r="K1442" t="inlineStr">
        <is>
          <t xml:space="preserve"> NO!  	 c_varchar列源备映射错误，源端为varchar 1位	期望更改为text	实际备端为varchar 1位</t>
        </is>
      </c>
      <c r="EQ1442" t="inlineStr">
        <is>
          <t>79行 16列，源：nan 备：</t>
        </is>
      </c>
      <c r="FD1442" t="inlineStr">
        <is>
          <t>80行 12列，源：None 备：</t>
        </is>
      </c>
    </row>
    <row r="1443">
      <c r="B1443" t="inlineStr">
        <is>
          <t>NULL</t>
        </is>
      </c>
      <c r="C1443" t="inlineStr">
        <is>
          <t>NULL</t>
        </is>
      </c>
      <c r="D1443" t="inlineStr">
        <is>
          <t>NULL</t>
        </is>
      </c>
      <c r="E1443" t="inlineStr">
        <is>
          <t>NULL</t>
        </is>
      </c>
      <c r="F1443" t="inlineStr">
        <is>
          <t>NULL</t>
        </is>
      </c>
      <c r="G1443" t="inlineStr">
        <is>
          <t>NULL</t>
        </is>
      </c>
      <c r="H1443" t="inlineStr">
        <is>
          <t>NULL</t>
        </is>
      </c>
      <c r="I1443" t="inlineStr">
        <is>
          <t>NULL</t>
        </is>
      </c>
      <c r="J1443" t="inlineStr">
        <is>
          <t>NULL</t>
        </is>
      </c>
      <c r="K1443" t="inlineStr">
        <is>
          <t xml:space="preserve"> NO!  	 c_varchar50列源备映射错误，源端为varchar 50位	期望更改为text	实际备端为varchar 50位</t>
        </is>
      </c>
      <c r="EQ1443" t="inlineStr">
        <is>
          <t>79行 17列，源：None 备：</t>
        </is>
      </c>
      <c r="FD1443" t="inlineStr">
        <is>
          <t>80行 13列，源：None 备：</t>
        </is>
      </c>
    </row>
    <row r="1444">
      <c r="B1444" t="inlineStr">
        <is>
          <t>NULL</t>
        </is>
      </c>
      <c r="C1444" t="inlineStr">
        <is>
          <t>NULL</t>
        </is>
      </c>
      <c r="D1444" t="inlineStr">
        <is>
          <t>NULL</t>
        </is>
      </c>
      <c r="E1444" t="inlineStr">
        <is>
          <t>NULL</t>
        </is>
      </c>
      <c r="F1444" t="inlineStr">
        <is>
          <t>NULL</t>
        </is>
      </c>
      <c r="G1444" t="inlineStr">
        <is>
          <t>NULL</t>
        </is>
      </c>
      <c r="H1444" t="inlineStr">
        <is>
          <t>NULL</t>
        </is>
      </c>
      <c r="I1444" t="inlineStr">
        <is>
          <t>NULL</t>
        </is>
      </c>
      <c r="J1444" t="inlineStr">
        <is>
          <t>NULL</t>
        </is>
      </c>
      <c r="K1444" t="inlineStr">
        <is>
          <t xml:space="preserve"> NO!  	 c_varchar200列源备映射错误，源端为varchar 200位	期望更改为text	实际备端为varchar 200位</t>
        </is>
      </c>
      <c r="EQ1444" t="inlineStr">
        <is>
          <t>79行 18列，源：None 备：</t>
        </is>
      </c>
      <c r="FD1444" t="inlineStr">
        <is>
          <t>80行 14列，源：None 备：</t>
        </is>
      </c>
    </row>
    <row r="1445">
      <c r="A1445" t="inlineStr">
        <is>
          <t>info_sdt_dml_batch2_pk_irp1</t>
        </is>
      </c>
      <c r="K1445" t="inlineStr">
        <is>
          <t>[0;34m info_sdt_dml_batch2_pk_irp1 [0m源备字段数相同，源端字段：2 	备端字段2</t>
        </is>
      </c>
      <c r="W1445" s="16">
        <f>HYPERLINK("#2026041723hbase1!FG2","NO 源备存在差异，共26个")</f>
        <v/>
      </c>
      <c r="X1445">
        <f>A1445</f>
        <v/>
      </c>
      <c r="EQ1445" t="inlineStr">
        <is>
          <t>79行 19列，源：None 备：</t>
        </is>
      </c>
      <c r="FD1445" t="inlineStr">
        <is>
          <t>80行 15列，源：nan 备：</t>
        </is>
      </c>
    </row>
    <row r="1446">
      <c r="B1446" t="inlineStr">
        <is>
          <t>YES</t>
        </is>
      </c>
      <c r="C1446" t="inlineStr">
        <is>
          <t>NULL</t>
        </is>
      </c>
      <c r="D1446" t="inlineStr">
        <is>
          <t>NULL</t>
        </is>
      </c>
      <c r="E1446" t="inlineStr">
        <is>
          <t>NULL</t>
        </is>
      </c>
      <c r="F1446" t="inlineStr">
        <is>
          <t>NULL</t>
        </is>
      </c>
      <c r="G1446" t="inlineStr">
        <is>
          <t>NULL</t>
        </is>
      </c>
      <c r="H1446" t="inlineStr">
        <is>
          <t>NULL</t>
        </is>
      </c>
      <c r="I1446" t="inlineStr">
        <is>
          <t>YES!PK__info_sdt__3213E83FE7901422</t>
        </is>
      </c>
      <c r="J1446" t="inlineStr">
        <is>
          <t>YES! 主键相关索引</t>
        </is>
      </c>
      <c r="K1446" t="inlineStr">
        <is>
          <t xml:space="preserve"> NO!  	 id列源备映射错误，源端为int None位	期望更改为text	实际备端为int None位</t>
        </is>
      </c>
      <c r="EQ1446" t="inlineStr">
        <is>
          <t>80行 0列，源：201 备：258</t>
        </is>
      </c>
      <c r="FD1446" t="inlineStr">
        <is>
          <t>80行 16列，源：nan 备：</t>
        </is>
      </c>
    </row>
    <row r="1447">
      <c r="B1447" t="inlineStr">
        <is>
          <t>NULL</t>
        </is>
      </c>
      <c r="C1447" t="inlineStr">
        <is>
          <t>NULL</t>
        </is>
      </c>
      <c r="D1447" t="inlineStr">
        <is>
          <t>NULL</t>
        </is>
      </c>
      <c r="E1447" t="inlineStr">
        <is>
          <t>NULL</t>
        </is>
      </c>
      <c r="F1447" t="inlineStr">
        <is>
          <t>NULL</t>
        </is>
      </c>
      <c r="G1447" t="inlineStr">
        <is>
          <t>NULL</t>
        </is>
      </c>
      <c r="H1447" t="inlineStr">
        <is>
          <t>NULL</t>
        </is>
      </c>
      <c r="I1447" t="inlineStr">
        <is>
          <t>NULL</t>
        </is>
      </c>
      <c r="J1447" t="inlineStr">
        <is>
          <t>NULL</t>
        </is>
      </c>
      <c r="K1447" t="inlineStr">
        <is>
          <t xml:space="preserve"> NO!  	 c_sdt列源备映射错误，源端为smalldatetime None位	期望更改为text	实际备端为smalldatetime None位</t>
        </is>
      </c>
      <c r="EQ1447" t="inlineStr">
        <is>
          <t>80行 1列，源：nan 备：</t>
        </is>
      </c>
      <c r="FD1447" t="inlineStr">
        <is>
          <t>80行 17列，源：None 备：</t>
        </is>
      </c>
    </row>
    <row r="1448">
      <c r="EQ1448" t="inlineStr">
        <is>
          <t>80行 2列，源：nan 备：</t>
        </is>
      </c>
      <c r="FD1448" t="inlineStr">
        <is>
          <t>80行 18列，源：None 备：</t>
        </is>
      </c>
    </row>
    <row r="1449">
      <c r="EQ1449" t="inlineStr">
        <is>
          <t>80行 3列，源：nan 备：</t>
        </is>
      </c>
      <c r="FD1449" t="inlineStr">
        <is>
          <t>80行 19列，源：None 备：</t>
        </is>
      </c>
    </row>
    <row r="1450">
      <c r="EQ1450" t="inlineStr">
        <is>
          <t>80行 4列，源：nan 备：</t>
        </is>
      </c>
      <c r="FD1450" t="inlineStr">
        <is>
          <t>81行 0列，源：406 备：68</t>
        </is>
      </c>
    </row>
    <row r="1451">
      <c r="EQ1451" t="inlineStr">
        <is>
          <t>80行 5列，源：None 备：</t>
        </is>
      </c>
      <c r="FD1451" t="inlineStr">
        <is>
          <t>81行 1列，源：127.0 备：</t>
        </is>
      </c>
    </row>
    <row r="1452">
      <c r="EQ1452" t="inlineStr">
        <is>
          <t>80行 6列，源：None 备：</t>
        </is>
      </c>
      <c r="FD1452" t="inlineStr">
        <is>
          <t>81行 2列，源：255.0 备：</t>
        </is>
      </c>
    </row>
    <row r="1453">
      <c r="EQ1453" t="inlineStr">
        <is>
          <t>80行 7列，源：None 备：</t>
        </is>
      </c>
      <c r="FD1453" t="inlineStr">
        <is>
          <t>81行 3列，源：65535.0 备：</t>
        </is>
      </c>
    </row>
    <row r="1454">
      <c r="EQ1454" t="inlineStr">
        <is>
          <t>80行 8列，源：None 备：</t>
        </is>
      </c>
      <c r="FD1454" t="inlineStr">
        <is>
          <t>81行 4列，源：4294967295.0 备：</t>
        </is>
      </c>
    </row>
    <row r="1455">
      <c r="EQ1455" t="inlineStr">
        <is>
          <t>80行 9列，源：None 备：</t>
        </is>
      </c>
      <c r="FD1455" t="inlineStr">
        <is>
          <t>81行 5列，源：None 备：</t>
        </is>
      </c>
    </row>
    <row r="1456">
      <c r="EQ1456" t="inlineStr">
        <is>
          <t>80行 10列，源：None 备：</t>
        </is>
      </c>
      <c r="FD1456" t="inlineStr">
        <is>
          <t>81行 6列，源：None 备：</t>
        </is>
      </c>
    </row>
    <row r="1457">
      <c r="EQ1457" t="inlineStr">
        <is>
          <t>80行 11列，源：None 备：</t>
        </is>
      </c>
      <c r="FD1457" t="inlineStr">
        <is>
          <t>81行 7列，源：None 备：</t>
        </is>
      </c>
    </row>
    <row r="1458">
      <c r="EQ1458" t="inlineStr">
        <is>
          <t>80行 12列，源：None 备：</t>
        </is>
      </c>
      <c r="FD1458" t="inlineStr">
        <is>
          <t>81行 8列，源：None 备：</t>
        </is>
      </c>
    </row>
    <row r="1459">
      <c r="EQ1459" t="inlineStr">
        <is>
          <t>80行 13列，源：None 备：</t>
        </is>
      </c>
      <c r="FD1459" t="inlineStr">
        <is>
          <t>81行 9列，源：None 备：</t>
        </is>
      </c>
    </row>
    <row r="1460">
      <c r="EQ1460" t="inlineStr">
        <is>
          <t>80行 14列，源：None 备：</t>
        </is>
      </c>
      <c r="FD1460" t="inlineStr">
        <is>
          <t>81行 10列，源：None 备：</t>
        </is>
      </c>
    </row>
    <row r="1461">
      <c r="EQ1461" t="inlineStr">
        <is>
          <t>80行 15列，源：-1.79e+308 备：</t>
        </is>
      </c>
      <c r="FD1461" t="inlineStr">
        <is>
          <t>81行 11列，源：None 备：</t>
        </is>
      </c>
    </row>
    <row r="1462">
      <c r="EQ1462" t="inlineStr">
        <is>
          <t>80行 16列，源：-3.3999999521443642e+38 备：</t>
        </is>
      </c>
      <c r="FD1462" t="inlineStr">
        <is>
          <t>81行 12列，源：None 备：</t>
        </is>
      </c>
    </row>
    <row r="1463">
      <c r="EQ1463" t="inlineStr">
        <is>
          <t>80行 19列，源：False 备：</t>
        </is>
      </c>
      <c r="FD1463" t="inlineStr">
        <is>
          <t>81行 13列，源：None 备：</t>
        </is>
      </c>
    </row>
    <row r="1464">
      <c r="EQ1464" t="inlineStr">
        <is>
          <t>81行 0列，源：202 备：259</t>
        </is>
      </c>
      <c r="FD1464" t="inlineStr">
        <is>
          <t>81行 14列，源：None 备：</t>
        </is>
      </c>
    </row>
    <row r="1465">
      <c r="EQ1465" t="inlineStr">
        <is>
          <t>81行 1列，源：nan 备：</t>
        </is>
      </c>
      <c r="FD1465" t="inlineStr">
        <is>
          <t>81行 15列，源：nan 备：</t>
        </is>
      </c>
    </row>
    <row r="1466">
      <c r="EQ1466" t="inlineStr">
        <is>
          <t>81行 2列，源：nan 备：</t>
        </is>
      </c>
      <c r="FD1466" t="inlineStr">
        <is>
          <t>81行 16列，源：nan 备：</t>
        </is>
      </c>
    </row>
    <row r="1467">
      <c r="EQ1467" t="inlineStr">
        <is>
          <t>81行 3列，源：nan 备：</t>
        </is>
      </c>
      <c r="FD1467" t="inlineStr">
        <is>
          <t>81行 17列，源：None 备：</t>
        </is>
      </c>
    </row>
    <row r="1468">
      <c r="EQ1468" t="inlineStr">
        <is>
          <t>81行 4列，源：nan 备：</t>
        </is>
      </c>
      <c r="FD1468" t="inlineStr">
        <is>
          <t>81行 18列，源：None 备：</t>
        </is>
      </c>
    </row>
    <row r="1469">
      <c r="EQ1469" t="inlineStr">
        <is>
          <t>81行 5列，源：None 备：</t>
        </is>
      </c>
      <c r="FD1469" t="inlineStr">
        <is>
          <t>81行 19列，源：None 备：</t>
        </is>
      </c>
    </row>
    <row r="1470">
      <c r="EQ1470" t="inlineStr">
        <is>
          <t>81行 6列，源：None 备：</t>
        </is>
      </c>
      <c r="FD1470" t="inlineStr">
        <is>
          <t>82行 0列，源：502 备：69</t>
        </is>
      </c>
    </row>
    <row r="1471">
      <c r="EQ1471" t="inlineStr">
        <is>
          <t>81行 7列，源：None 备：</t>
        </is>
      </c>
      <c r="FD1471" t="inlineStr">
        <is>
          <t>82行 1列，源：nan 备：</t>
        </is>
      </c>
    </row>
    <row r="1472">
      <c r="EQ1472" t="inlineStr">
        <is>
          <t>81行 8列，源：None 备：</t>
        </is>
      </c>
      <c r="FD1472" t="inlineStr">
        <is>
          <t>82行 2列，源：nan 备：</t>
        </is>
      </c>
    </row>
    <row r="1473">
      <c r="EQ1473" t="inlineStr">
        <is>
          <t>81行 9列，源：None 备：</t>
        </is>
      </c>
      <c r="FD1473" t="inlineStr">
        <is>
          <t>82行 3列，源：nan 备：</t>
        </is>
      </c>
    </row>
    <row r="1474">
      <c r="EQ1474" t="inlineStr">
        <is>
          <t>81行 10列，源：None 备：</t>
        </is>
      </c>
      <c r="FD1474" t="inlineStr">
        <is>
          <t>82行 4列，源：nan 备：</t>
        </is>
      </c>
    </row>
    <row r="1475">
      <c r="EQ1475" t="inlineStr">
        <is>
          <t>81行 11列，源：None 备：</t>
        </is>
      </c>
      <c r="FD1475" t="inlineStr">
        <is>
          <t>82行 15列，源：nan 备：</t>
        </is>
      </c>
    </row>
    <row r="1476">
      <c r="EQ1476" t="inlineStr">
        <is>
          <t>81行 12列，源：None 备：</t>
        </is>
      </c>
      <c r="FD1476" t="inlineStr">
        <is>
          <t>82行 16列，源：nan 备：</t>
        </is>
      </c>
    </row>
    <row r="1477">
      <c r="EQ1477" t="inlineStr">
        <is>
          <t>81行 13列，源：None 备：</t>
        </is>
      </c>
      <c r="FD1477" t="inlineStr">
        <is>
          <t>82行 17列，源：None 备：</t>
        </is>
      </c>
    </row>
    <row r="1478">
      <c r="EQ1478" t="inlineStr">
        <is>
          <t>81行 14列，源：None 备：</t>
        </is>
      </c>
      <c r="FD1478" t="inlineStr">
        <is>
          <t>82行 18列，源：None 备：</t>
        </is>
      </c>
    </row>
    <row r="1479">
      <c r="EQ1479" t="inlineStr">
        <is>
          <t>81行 15列，源：1.79e+308 备：</t>
        </is>
      </c>
      <c r="FD1479" t="inlineStr">
        <is>
          <t>82行 19列，源：None 备：</t>
        </is>
      </c>
    </row>
    <row r="1480">
      <c r="EQ1480" t="inlineStr">
        <is>
          <t>81行 16列，源：3.3999999521443642e+38 备：</t>
        </is>
      </c>
      <c r="FD1480" t="inlineStr">
        <is>
          <t>83行 0列，源：504 备：7</t>
        </is>
      </c>
    </row>
    <row r="1481">
      <c r="EQ1481" t="inlineStr">
        <is>
          <t>81行 19列，源：True 备：</t>
        </is>
      </c>
      <c r="FD1481" t="inlineStr">
        <is>
          <t>83行 1列，源：nan 备：255</t>
        </is>
      </c>
    </row>
    <row r="1482">
      <c r="EQ1482" t="inlineStr">
        <is>
          <t>82行 0列，源：203 备：260</t>
        </is>
      </c>
      <c r="FD1482" t="inlineStr">
        <is>
          <t>83行 2列，源：nan 备：32767</t>
        </is>
      </c>
    </row>
    <row r="1483">
      <c r="EQ1483" t="inlineStr">
        <is>
          <t>82行 1列，源：nan 备：</t>
        </is>
      </c>
      <c r="FD1483" t="inlineStr">
        <is>
          <t>83行 3列，源：nan 备：2147483647</t>
        </is>
      </c>
    </row>
    <row r="1484">
      <c r="EQ1484" t="inlineStr">
        <is>
          <t>82行 2列，源：nan 备：</t>
        </is>
      </c>
      <c r="FD1484" t="inlineStr">
        <is>
          <t>83行 4列，源：nan 备：9223372036854775807</t>
        </is>
      </c>
    </row>
    <row r="1485">
      <c r="EQ1485" t="inlineStr">
        <is>
          <t>82行 3列，源：nan 备：</t>
        </is>
      </c>
      <c r="FD1485" t="inlineStr">
        <is>
          <t>83行 15列，源：nan 备：</t>
        </is>
      </c>
    </row>
    <row r="1486">
      <c r="EQ1486" t="inlineStr">
        <is>
          <t>82行 4列，源：nan 备：</t>
        </is>
      </c>
      <c r="FD1486" t="inlineStr">
        <is>
          <t>83行 16列，源：nan 备：</t>
        </is>
      </c>
    </row>
    <row r="1487">
      <c r="EQ1487" t="inlineStr">
        <is>
          <t>82行 5列，源：None 备：</t>
        </is>
      </c>
      <c r="FD1487" t="inlineStr">
        <is>
          <t>83行 17列，源：None 备：</t>
        </is>
      </c>
    </row>
    <row r="1488">
      <c r="EQ1488" t="inlineStr">
        <is>
          <t>82行 6列，源：None 备：</t>
        </is>
      </c>
      <c r="FD1488" t="inlineStr">
        <is>
          <t>83行 18列，源：None 备：</t>
        </is>
      </c>
    </row>
    <row r="1489">
      <c r="EQ1489" t="inlineStr">
        <is>
          <t>82行 7列，源：None 备：</t>
        </is>
      </c>
      <c r="FD1489" t="inlineStr">
        <is>
          <t>83行 19列，源：None 备：</t>
        </is>
      </c>
    </row>
    <row r="1490">
      <c r="EQ1490" t="inlineStr">
        <is>
          <t>82行 8列，源：None 备：</t>
        </is>
      </c>
      <c r="FD1490" t="inlineStr">
        <is>
          <t>84行 0列，源：512 备：70</t>
        </is>
      </c>
    </row>
    <row r="1491">
      <c r="EQ1491" t="inlineStr">
        <is>
          <t>82行 9列，源：None 备：</t>
        </is>
      </c>
      <c r="FD1491" t="inlineStr">
        <is>
          <t>84行 1列，源：nan 备：</t>
        </is>
      </c>
    </row>
    <row r="1492">
      <c r="EQ1492" t="inlineStr">
        <is>
          <t>82行 10列，源：None 备：</t>
        </is>
      </c>
      <c r="FD1492" t="inlineStr">
        <is>
          <t>84行 2列，源：nan 备：</t>
        </is>
      </c>
    </row>
    <row r="1493">
      <c r="EQ1493" t="inlineStr">
        <is>
          <t>82行 11列，源：None 备：</t>
        </is>
      </c>
      <c r="FD1493" t="inlineStr">
        <is>
          <t>84行 3列，源：nan 备：</t>
        </is>
      </c>
    </row>
    <row r="1494">
      <c r="EQ1494" t="inlineStr">
        <is>
          <t>82行 12列，源：None 备：</t>
        </is>
      </c>
      <c r="FD1494" t="inlineStr">
        <is>
          <t>84行 4列，源：nan 备：</t>
        </is>
      </c>
    </row>
    <row r="1495">
      <c r="EQ1495" t="inlineStr">
        <is>
          <t>82行 13列，源：None 备：</t>
        </is>
      </c>
      <c r="FD1495" t="inlineStr">
        <is>
          <t>84行 15列，源：nan 备：</t>
        </is>
      </c>
    </row>
    <row r="1496">
      <c r="EQ1496" t="inlineStr">
        <is>
          <t>82行 14列，源：None 备：</t>
        </is>
      </c>
      <c r="FD1496" t="inlineStr">
        <is>
          <t>84行 16列，源：nan 备：</t>
        </is>
      </c>
    </row>
    <row r="1497">
      <c r="EQ1497" t="inlineStr">
        <is>
          <t>82行 15列，源：nan 备：</t>
        </is>
      </c>
      <c r="FD1497" t="inlineStr">
        <is>
          <t>84行 17列，源：None 备：</t>
        </is>
      </c>
    </row>
    <row r="1498">
      <c r="EQ1498" t="inlineStr">
        <is>
          <t>82行 16列，源：nan 备：</t>
        </is>
      </c>
      <c r="FD1498" t="inlineStr">
        <is>
          <t>84行 18列，源：None 备：</t>
        </is>
      </c>
    </row>
    <row r="1499">
      <c r="EQ1499" t="inlineStr">
        <is>
          <t>82行 17列，源：None 备：</t>
        </is>
      </c>
      <c r="FD1499" t="inlineStr">
        <is>
          <t>84行 19列，源：None 备：</t>
        </is>
      </c>
    </row>
    <row r="1500">
      <c r="EQ1500" t="inlineStr">
        <is>
          <t>82行 18列，源：None 备：</t>
        </is>
      </c>
      <c r="FD1500" t="inlineStr">
        <is>
          <t>85行 0列，源：514 备：701</t>
        </is>
      </c>
    </row>
    <row r="1501">
      <c r="EQ1501" t="inlineStr">
        <is>
          <t>82行 19列，源：None 备：</t>
        </is>
      </c>
      <c r="FD1501" t="inlineStr">
        <is>
          <t>85行 1列，源：nan 备：</t>
        </is>
      </c>
    </row>
    <row r="1502">
      <c r="EQ1502" t="inlineStr">
        <is>
          <t>83行 0列，源：204 备：261</t>
        </is>
      </c>
      <c r="FD1502" t="inlineStr">
        <is>
          <t>85行 2列，源：nan 备：</t>
        </is>
      </c>
    </row>
    <row r="1503">
      <c r="EQ1503" t="inlineStr">
        <is>
          <t>83行 1列，源：nan 备：</t>
        </is>
      </c>
      <c r="FD1503" t="inlineStr">
        <is>
          <t>85行 3列，源：nan 备：</t>
        </is>
      </c>
    </row>
    <row r="1504">
      <c r="EQ1504" t="inlineStr">
        <is>
          <t>83行 2列，源：nan 备：</t>
        </is>
      </c>
      <c r="FD1504" t="inlineStr">
        <is>
          <t>85行 4列，源：nan 备：</t>
        </is>
      </c>
    </row>
    <row r="1505">
      <c r="EQ1505" t="inlineStr">
        <is>
          <t>83行 3列，源：nan 备：</t>
        </is>
      </c>
      <c r="FD1505" t="inlineStr">
        <is>
          <t>85行 15列，源：nan 备：-1.7900000000000e+308</t>
        </is>
      </c>
    </row>
    <row r="1506">
      <c r="EQ1506" t="inlineStr">
        <is>
          <t>83行 4列，源：nan 备：</t>
        </is>
      </c>
      <c r="FD1506" t="inlineStr">
        <is>
          <t>85行 16列，源：nan 备：-339999995214436424907732413799364296704.000000</t>
        </is>
      </c>
    </row>
    <row r="1507">
      <c r="EQ1507" t="inlineStr">
        <is>
          <t>83行 5列，源：None 备：</t>
        </is>
      </c>
      <c r="FD1507" t="inlineStr">
        <is>
          <t>85行 17列，源：None 备：-922337203685477.5808</t>
        </is>
      </c>
    </row>
    <row r="1508">
      <c r="EQ1508" t="inlineStr">
        <is>
          <t>83行 6列，源：None 备：</t>
        </is>
      </c>
      <c r="FD1508" t="inlineStr">
        <is>
          <t>85行 18列，源：None 备：-214748.3648</t>
        </is>
      </c>
    </row>
    <row r="1509">
      <c r="EQ1509" t="inlineStr">
        <is>
          <t>83行 7列，源：None 备：</t>
        </is>
      </c>
      <c r="FD1509" t="inlineStr">
        <is>
          <t>85行 19列，源：None 备：0</t>
        </is>
      </c>
    </row>
    <row r="1510">
      <c r="EQ1510" t="inlineStr">
        <is>
          <t>83行 8列，源：None 备：</t>
        </is>
      </c>
      <c r="FD1510" t="inlineStr">
        <is>
          <t>86行 0列，源：515 备：717</t>
        </is>
      </c>
    </row>
    <row r="1511">
      <c r="EQ1511" t="inlineStr">
        <is>
          <t>83行 9列，源：None 备：</t>
        </is>
      </c>
      <c r="FD1511" t="inlineStr">
        <is>
          <t>86行 1列，源：nan 备：</t>
        </is>
      </c>
    </row>
    <row r="1512">
      <c r="EQ1512" t="inlineStr">
        <is>
          <t>83行 10列，源：None 备：</t>
        </is>
      </c>
      <c r="FD1512" t="inlineStr">
        <is>
          <t>86行 2列，源：nan 备：</t>
        </is>
      </c>
    </row>
    <row r="1513">
      <c r="EQ1513" t="inlineStr">
        <is>
          <t>83行 11列，源：None 备：</t>
        </is>
      </c>
      <c r="FD1513" t="inlineStr">
        <is>
          <t>86行 3列，源：nan 备：</t>
        </is>
      </c>
    </row>
    <row r="1514">
      <c r="EQ1514" t="inlineStr">
        <is>
          <t>83行 12列，源：None 备：</t>
        </is>
      </c>
      <c r="FD1514" t="inlineStr">
        <is>
          <t>86行 4列，源：nan 备：</t>
        </is>
      </c>
    </row>
    <row r="1515">
      <c r="EQ1515" t="inlineStr">
        <is>
          <t>83行 13列，源：None 备：</t>
        </is>
      </c>
      <c r="FD1515" t="inlineStr">
        <is>
          <t>86行 15列，源：nan 备：-123456789000000002003480098325095514112.0000000000000</t>
        </is>
      </c>
    </row>
    <row r="1516">
      <c r="EQ1516" t="inlineStr">
        <is>
          <t>83行 14列，源：None 备：</t>
        </is>
      </c>
      <c r="FD1516" t="inlineStr">
        <is>
          <t>86行 16列，源：nan 备：-340282306073709652508363335590014353408.000000</t>
        </is>
      </c>
    </row>
    <row r="1517">
      <c r="EQ1517" t="inlineStr">
        <is>
          <t>83行 15列，源：6.62607015e-34 备：</t>
        </is>
      </c>
      <c r="FD1517" t="inlineStr">
        <is>
          <t>86行 17列，源：None 备：-123456.7890</t>
        </is>
      </c>
    </row>
    <row r="1518">
      <c r="EQ1518" t="inlineStr">
        <is>
          <t>83行 16列，源：299792448.0 备：</t>
        </is>
      </c>
      <c r="FD1518" t="inlineStr">
        <is>
          <t>86行 18列，源：None 备：-1234.5678</t>
        </is>
      </c>
    </row>
    <row r="1519">
      <c r="EQ1519" t="inlineStr">
        <is>
          <t>83行 19列，源：True 备：</t>
        </is>
      </c>
      <c r="FD1519" t="inlineStr">
        <is>
          <t>86行 19列，源：None 备：0</t>
        </is>
      </c>
    </row>
    <row r="1520">
      <c r="EQ1520" t="inlineStr">
        <is>
          <t>84行 0列，源：205 备：262</t>
        </is>
      </c>
      <c r="FD1520" t="inlineStr">
        <is>
          <t>87行 0列，源：701 备：720</t>
        </is>
      </c>
    </row>
    <row r="1521">
      <c r="EQ1521" t="inlineStr">
        <is>
          <t>84行 1列，源：nan 备：</t>
        </is>
      </c>
      <c r="FD1521" t="inlineStr">
        <is>
          <t>87行 1列，源：nan 备：</t>
        </is>
      </c>
    </row>
    <row r="1522">
      <c r="EQ1522" t="inlineStr">
        <is>
          <t>84行 2列，源：nan 备：</t>
        </is>
      </c>
      <c r="FD1522" t="inlineStr">
        <is>
          <t>87行 2列，源：nan 备：</t>
        </is>
      </c>
    </row>
    <row r="1523">
      <c r="EQ1523" t="inlineStr">
        <is>
          <t>84行 3列，源：nan 备：</t>
        </is>
      </c>
      <c r="FD1523" t="inlineStr">
        <is>
          <t>87行 3列，源：nan 备：</t>
        </is>
      </c>
    </row>
    <row r="1524">
      <c r="EQ1524" t="inlineStr">
        <is>
          <t>84行 4列，源：nan 备：</t>
        </is>
      </c>
      <c r="FD1524" t="inlineStr">
        <is>
          <t>87行 4列，源：nan 备：</t>
        </is>
      </c>
    </row>
    <row r="1525">
      <c r="EQ1525" t="inlineStr">
        <is>
          <t>84行 5列，源：None 备：</t>
        </is>
      </c>
      <c r="FD1525" t="inlineStr">
        <is>
          <t>87行 5列，源：None 备：</t>
        </is>
      </c>
    </row>
    <row r="1526">
      <c r="EQ1526" t="inlineStr">
        <is>
          <t>84行 6列，源：None 备：</t>
        </is>
      </c>
      <c r="FD1526" t="inlineStr">
        <is>
          <t>87行 6列，源：None 备：</t>
        </is>
      </c>
    </row>
    <row r="1527">
      <c r="EQ1527" t="inlineStr">
        <is>
          <t>84行 7列，源：None 备：</t>
        </is>
      </c>
      <c r="FD1527" t="inlineStr">
        <is>
          <t>87行 7列，源：None 备：</t>
        </is>
      </c>
    </row>
    <row r="1528">
      <c r="EQ1528" t="inlineStr">
        <is>
          <t>84行 8列，源：None 备：</t>
        </is>
      </c>
      <c r="FD1528" t="inlineStr">
        <is>
          <t>87行 8列，源：None 备：</t>
        </is>
      </c>
    </row>
    <row r="1529">
      <c r="EQ1529" t="inlineStr">
        <is>
          <t>84行 9列，源：None 备：</t>
        </is>
      </c>
      <c r="FD1529" t="inlineStr">
        <is>
          <t>87行 9列，源：None 备：</t>
        </is>
      </c>
    </row>
    <row r="1530">
      <c r="EQ1530" t="inlineStr">
        <is>
          <t>84行 10列，源：None 备：</t>
        </is>
      </c>
      <c r="FD1530" t="inlineStr">
        <is>
          <t>87行 10列，源：None 备：</t>
        </is>
      </c>
    </row>
    <row r="1531">
      <c r="EQ1531" t="inlineStr">
        <is>
          <t>84行 11列，源：None 备：</t>
        </is>
      </c>
      <c r="FD1531" t="inlineStr">
        <is>
          <t>87行 11列，源：None 备：</t>
        </is>
      </c>
    </row>
    <row r="1532">
      <c r="EQ1532" t="inlineStr">
        <is>
          <t>84行 12列，源：None 备：</t>
        </is>
      </c>
      <c r="FD1532" t="inlineStr">
        <is>
          <t>87行 12列，源：None 备：</t>
        </is>
      </c>
    </row>
    <row r="1533">
      <c r="EQ1533" t="inlineStr">
        <is>
          <t>84行 13列，源：None 备：</t>
        </is>
      </c>
      <c r="FD1533" t="inlineStr">
        <is>
          <t>87行 13列，源：None 备：</t>
        </is>
      </c>
    </row>
    <row r="1534">
      <c r="EQ1534" t="inlineStr">
        <is>
          <t>84行 14列，源：None 备：</t>
        </is>
      </c>
      <c r="FD1534" t="inlineStr">
        <is>
          <t>87行 14列，源：None 备：</t>
        </is>
      </c>
    </row>
    <row r="1535">
      <c r="EQ1535" t="inlineStr">
        <is>
          <t>84行 15列，源：nan 备：</t>
        </is>
      </c>
      <c r="FD1535" t="inlineStr">
        <is>
          <t>87行 15列，源：-1.79e+308 备：-340282346600000016151267322115014000640.0000000000000</t>
        </is>
      </c>
    </row>
    <row r="1536">
      <c r="EQ1536" t="inlineStr">
        <is>
          <t>84行 16列，源：nan 备：</t>
        </is>
      </c>
      <c r="FD1536" t="inlineStr">
        <is>
          <t>87行 16列，源：-3.3999999521443642e+38 备：-340282306073709652508363335590014353408.000000</t>
        </is>
      </c>
    </row>
    <row r="1537">
      <c r="EQ1537" t="inlineStr">
        <is>
          <t>84行 17列，源：None 备：</t>
        </is>
      </c>
      <c r="FD1537" t="inlineStr">
        <is>
          <t>87行 19列，源：False 备：0</t>
        </is>
      </c>
    </row>
    <row r="1538">
      <c r="EQ1538" t="inlineStr">
        <is>
          <t>84行 18列，源：None 备：</t>
        </is>
      </c>
      <c r="FD1538" t="inlineStr">
        <is>
          <t>88行 0列，源：717 备：8</t>
        </is>
      </c>
    </row>
    <row r="1539">
      <c r="EQ1539" t="inlineStr">
        <is>
          <t>84行 19列，源：None 备：</t>
        </is>
      </c>
      <c r="FD1539" t="inlineStr">
        <is>
          <t>88行 1列，源：nan 备：0</t>
        </is>
      </c>
    </row>
    <row r="1540">
      <c r="EQ1540" t="inlineStr">
        <is>
          <t>85行 0列，源：206 备：263</t>
        </is>
      </c>
      <c r="FD1540" t="inlineStr">
        <is>
          <t>88行 2列，源：nan 备：-32768</t>
        </is>
      </c>
    </row>
    <row r="1541">
      <c r="EQ1541" t="inlineStr">
        <is>
          <t>85行 1列，源：nan 备：</t>
        </is>
      </c>
      <c r="FD1541" t="inlineStr">
        <is>
          <t>88行 3列，源：nan 备：-2147483648</t>
        </is>
      </c>
    </row>
    <row r="1542">
      <c r="EQ1542" t="inlineStr">
        <is>
          <t>85行 2列，源：nan 备：</t>
        </is>
      </c>
      <c r="FD1542" t="inlineStr">
        <is>
          <t>88行 4列，源：nan 备：-9223372036854775808</t>
        </is>
      </c>
    </row>
    <row r="1543">
      <c r="EQ1543" t="inlineStr">
        <is>
          <t>85行 3列，源：nan 备：</t>
        </is>
      </c>
      <c r="FD1543" t="inlineStr">
        <is>
          <t>88行 5列，源：None 备：</t>
        </is>
      </c>
    </row>
    <row r="1544">
      <c r="EQ1544" t="inlineStr">
        <is>
          <t>85行 4列，源：nan 备：</t>
        </is>
      </c>
      <c r="FD1544" t="inlineStr">
        <is>
          <t>88行 6列，源：None 备：</t>
        </is>
      </c>
    </row>
    <row r="1545">
      <c r="EQ1545" t="inlineStr">
        <is>
          <t>85行 5列，源：None 备：</t>
        </is>
      </c>
      <c r="FD1545" t="inlineStr">
        <is>
          <t>88行 7列，源：None 备：</t>
        </is>
      </c>
    </row>
    <row r="1546">
      <c r="EQ1546" t="inlineStr">
        <is>
          <t>85行 6列，源：None 备：</t>
        </is>
      </c>
      <c r="FD1546" t="inlineStr">
        <is>
          <t>88行 8列，源：None 备：</t>
        </is>
      </c>
    </row>
    <row r="1547">
      <c r="EQ1547" t="inlineStr">
        <is>
          <t>85行 7列，源：None 备：</t>
        </is>
      </c>
      <c r="FD1547" t="inlineStr">
        <is>
          <t>88行 9列，源：None 备：</t>
        </is>
      </c>
    </row>
    <row r="1548">
      <c r="EQ1548" t="inlineStr">
        <is>
          <t>85行 8列，源：None 备：</t>
        </is>
      </c>
      <c r="FD1548" t="inlineStr">
        <is>
          <t>88行 10列，源：None 备：</t>
        </is>
      </c>
    </row>
    <row r="1549">
      <c r="EQ1549" t="inlineStr">
        <is>
          <t>85行 9列，源：None 备：</t>
        </is>
      </c>
      <c r="FD1549" t="inlineStr">
        <is>
          <t>88行 11列，源：None 备：</t>
        </is>
      </c>
    </row>
    <row r="1550">
      <c r="EQ1550" t="inlineStr">
        <is>
          <t>85行 10列，源：None 备：</t>
        </is>
      </c>
      <c r="FD1550" t="inlineStr">
        <is>
          <t>88行 12列，源：None 备：</t>
        </is>
      </c>
    </row>
    <row r="1551">
      <c r="EQ1551" t="inlineStr">
        <is>
          <t>85行 11列，源：None 备：</t>
        </is>
      </c>
      <c r="FD1551" t="inlineStr">
        <is>
          <t>88行 13列，源：None 备：</t>
        </is>
      </c>
    </row>
    <row r="1552">
      <c r="EQ1552" t="inlineStr">
        <is>
          <t>85行 12列，源：None 备：</t>
        </is>
      </c>
      <c r="FD1552" t="inlineStr">
        <is>
          <t>88行 14列，源：None 备：</t>
        </is>
      </c>
    </row>
    <row r="1553">
      <c r="EQ1553" t="inlineStr">
        <is>
          <t>85行 13列，源：None 备：</t>
        </is>
      </c>
      <c r="FD1553" t="inlineStr">
        <is>
          <t>88行 15列，源：-1.23456789e+38 备：</t>
        </is>
      </c>
    </row>
    <row r="1554">
      <c r="EQ1554" t="inlineStr">
        <is>
          <t>85行 14列，源：None 备：</t>
        </is>
      </c>
      <c r="FD1554" t="inlineStr">
        <is>
          <t>88行 16列，源：-3.4028230607370965e+38 备：</t>
        </is>
      </c>
    </row>
    <row r="1555">
      <c r="EQ1555" t="inlineStr">
        <is>
          <t>85行 15列，源：nan 备：</t>
        </is>
      </c>
      <c r="FD1555" t="inlineStr">
        <is>
          <t>88行 19列，源：False 备：</t>
        </is>
      </c>
    </row>
    <row r="1556">
      <c r="EQ1556" t="inlineStr">
        <is>
          <t>85行 16列，源：nan 备：</t>
        </is>
      </c>
      <c r="FD1556" t="inlineStr">
        <is>
          <t>89行 0列，源：720 备：9</t>
        </is>
      </c>
    </row>
    <row r="1557">
      <c r="EQ1557" t="inlineStr">
        <is>
          <t>85行 17列，源：None 备：</t>
        </is>
      </c>
      <c r="FD1557" t="inlineStr">
        <is>
          <t>89行 1列，源：nan 备：42</t>
        </is>
      </c>
    </row>
    <row r="1558">
      <c r="EQ1558" t="inlineStr">
        <is>
          <t>85行 18列，源：None 备：</t>
        </is>
      </c>
      <c r="FD1558" t="inlineStr">
        <is>
          <t>89行 2列，源：nan 备：12345</t>
        </is>
      </c>
    </row>
    <row r="1559">
      <c r="EQ1559" t="inlineStr">
        <is>
          <t>85行 19列，源：None 备：</t>
        </is>
      </c>
      <c r="FD1559" t="inlineStr">
        <is>
          <t>89行 3列，源：nan 备：123456789</t>
        </is>
      </c>
    </row>
    <row r="1560">
      <c r="EQ1560" t="inlineStr">
        <is>
          <t>86行 0列，源：207 备：264</t>
        </is>
      </c>
      <c r="FD1560" t="inlineStr">
        <is>
          <t>89行 4列，源：nan 备：123456789012345</t>
        </is>
      </c>
    </row>
    <row r="1561">
      <c r="EQ1561" t="inlineStr">
        <is>
          <t>86行 1列，源：nan 备：</t>
        </is>
      </c>
      <c r="FD1561" t="inlineStr">
        <is>
          <t>89行 5列，源：None 备：</t>
        </is>
      </c>
    </row>
    <row r="1562">
      <c r="EQ1562" t="inlineStr">
        <is>
          <t>86行 2列，源：nan 备：</t>
        </is>
      </c>
      <c r="FD1562" t="inlineStr">
        <is>
          <t>89行 6列，源：None 备：</t>
        </is>
      </c>
    </row>
    <row r="1563">
      <c r="EQ1563" t="inlineStr">
        <is>
          <t>86行 3列，源：nan 备：</t>
        </is>
      </c>
      <c r="FD1563" t="inlineStr">
        <is>
          <t>89行 7列，源：None 备：</t>
        </is>
      </c>
    </row>
    <row r="1564">
      <c r="EQ1564" t="inlineStr">
        <is>
          <t>86行 4列，源：nan 备：</t>
        </is>
      </c>
      <c r="FD1564" t="inlineStr">
        <is>
          <t>89行 8列，源：None 备：</t>
        </is>
      </c>
    </row>
    <row r="1565">
      <c r="EQ1565" t="inlineStr">
        <is>
          <t>86行 5列，源：None 备：</t>
        </is>
      </c>
      <c r="FD1565" t="inlineStr">
        <is>
          <t>89行 9列，源：None 备：</t>
        </is>
      </c>
    </row>
    <row r="1566">
      <c r="EQ1566" t="inlineStr">
        <is>
          <t>86行 6列，源：None 备：</t>
        </is>
      </c>
      <c r="FD1566" t="inlineStr">
        <is>
          <t>89行 10列，源：None 备：</t>
        </is>
      </c>
    </row>
    <row r="1567">
      <c r="EQ1567" t="inlineStr">
        <is>
          <t>86行 7列，源：None 备：</t>
        </is>
      </c>
      <c r="FD1567" t="inlineStr">
        <is>
          <t>89行 11列，源：None 备：</t>
        </is>
      </c>
    </row>
    <row r="1568">
      <c r="EQ1568" t="inlineStr">
        <is>
          <t>86行 8列，源：None 备：</t>
        </is>
      </c>
      <c r="FD1568" t="inlineStr">
        <is>
          <t>89行 12列，源：None 备：</t>
        </is>
      </c>
    </row>
    <row r="1569">
      <c r="EQ1569" t="inlineStr">
        <is>
          <t>86行 9列，源：None 备：</t>
        </is>
      </c>
      <c r="FD1569" t="inlineStr">
        <is>
          <t>89行 13列，源：None 备：</t>
        </is>
      </c>
    </row>
    <row r="1570">
      <c r="EQ1570" t="inlineStr">
        <is>
          <t>86行 10列，源：None 备：</t>
        </is>
      </c>
      <c r="FD1570" t="inlineStr">
        <is>
          <t>89行 14列，源：None 备：</t>
        </is>
      </c>
    </row>
    <row r="1571">
      <c r="EQ1571" t="inlineStr">
        <is>
          <t>86行 11列，源：None 备：</t>
        </is>
      </c>
      <c r="FD1571" t="inlineStr">
        <is>
          <t>89行 15列，源：-3.402823466e+38 备：</t>
        </is>
      </c>
    </row>
    <row r="1572">
      <c r="EQ1572" t="inlineStr">
        <is>
          <t>86行 12列，源：None 备：</t>
        </is>
      </c>
      <c r="FD1572" t="inlineStr">
        <is>
          <t>89行 16列，源：-3.4028230607370965e+38 备：</t>
        </is>
      </c>
    </row>
    <row r="1573">
      <c r="EQ1573" t="inlineStr">
        <is>
          <t>86行 13列，源：None 备：</t>
        </is>
      </c>
      <c r="FD1573" t="inlineStr">
        <is>
          <t>89行 19列，源：False 备：</t>
        </is>
      </c>
    </row>
    <row r="1574">
      <c r="EQ1574" t="inlineStr">
        <is>
          <t>86行 14列，源：None 备：</t>
        </is>
      </c>
    </row>
    <row r="1575">
      <c r="EQ1575" t="inlineStr">
        <is>
          <t>86行 15列，源：nan 备：</t>
        </is>
      </c>
    </row>
    <row r="1576">
      <c r="EQ1576" t="inlineStr">
        <is>
          <t>86行 16列，源：nan 备：</t>
        </is>
      </c>
    </row>
    <row r="1577">
      <c r="EQ1577" t="inlineStr">
        <is>
          <t>86行 17列，源：None 备：</t>
        </is>
      </c>
    </row>
    <row r="1578">
      <c r="EQ1578" t="inlineStr">
        <is>
          <t>86行 18列，源：None 备：</t>
        </is>
      </c>
    </row>
    <row r="1579">
      <c r="EQ1579" t="inlineStr">
        <is>
          <t>86行 19列，源：None 备：</t>
        </is>
      </c>
    </row>
    <row r="1580">
      <c r="EQ1580" t="inlineStr">
        <is>
          <t>87行 0列，源：208 备：265</t>
        </is>
      </c>
    </row>
    <row r="1581">
      <c r="EQ1581" t="inlineStr">
        <is>
          <t>87行 1列，源：nan 备：</t>
        </is>
      </c>
    </row>
    <row r="1582">
      <c r="EQ1582" t="inlineStr">
        <is>
          <t>87行 2列，源：nan 备：</t>
        </is>
      </c>
    </row>
    <row r="1583">
      <c r="EQ1583" t="inlineStr">
        <is>
          <t>87行 3列，源：nan 备：</t>
        </is>
      </c>
    </row>
    <row r="1584">
      <c r="EQ1584" t="inlineStr">
        <is>
          <t>87行 4列，源：nan 备：</t>
        </is>
      </c>
    </row>
    <row r="1585">
      <c r="EQ1585" t="inlineStr">
        <is>
          <t>87行 5列，源：None 备：</t>
        </is>
      </c>
    </row>
    <row r="1586">
      <c r="EQ1586" t="inlineStr">
        <is>
          <t>87行 6列，源：None 备：</t>
        </is>
      </c>
    </row>
    <row r="1587">
      <c r="EQ1587" t="inlineStr">
        <is>
          <t>87行 7列，源：None 备：</t>
        </is>
      </c>
    </row>
    <row r="1588">
      <c r="EQ1588" t="inlineStr">
        <is>
          <t>87行 8列，源：None 备：</t>
        </is>
      </c>
    </row>
    <row r="1589">
      <c r="EQ1589" t="inlineStr">
        <is>
          <t>87行 9列，源：None 备：</t>
        </is>
      </c>
    </row>
    <row r="1590">
      <c r="EQ1590" t="inlineStr">
        <is>
          <t>87行 10列，源：None 备：</t>
        </is>
      </c>
    </row>
    <row r="1591">
      <c r="EQ1591" t="inlineStr">
        <is>
          <t>87行 11列，源：None 备：</t>
        </is>
      </c>
    </row>
    <row r="1592">
      <c r="EQ1592" t="inlineStr">
        <is>
          <t>87行 12列，源：None 备：</t>
        </is>
      </c>
    </row>
    <row r="1593">
      <c r="EQ1593" t="inlineStr">
        <is>
          <t>87行 13列，源：None 备：</t>
        </is>
      </c>
    </row>
    <row r="1594">
      <c r="EQ1594" t="inlineStr">
        <is>
          <t>87行 14列，源：None 备：</t>
        </is>
      </c>
    </row>
    <row r="1595">
      <c r="EQ1595" t="inlineStr">
        <is>
          <t>87行 15列，源：nan 备：</t>
        </is>
      </c>
    </row>
    <row r="1596">
      <c r="EQ1596" t="inlineStr">
        <is>
          <t>87行 16列，源：nan 备：</t>
        </is>
      </c>
    </row>
    <row r="1597">
      <c r="EQ1597" t="inlineStr">
        <is>
          <t>87行 17列，源：None 备：</t>
        </is>
      </c>
    </row>
    <row r="1598">
      <c r="EQ1598" t="inlineStr">
        <is>
          <t>87行 18列，源：None 备：</t>
        </is>
      </c>
    </row>
    <row r="1599">
      <c r="EQ1599" t="inlineStr">
        <is>
          <t>87行 19列，源：None 备：</t>
        </is>
      </c>
    </row>
    <row r="1600">
      <c r="EQ1600" t="inlineStr">
        <is>
          <t>88行 0列，源：209 备：266</t>
        </is>
      </c>
    </row>
    <row r="1601">
      <c r="EQ1601" t="inlineStr">
        <is>
          <t>88行 1列，源：nan 备：</t>
        </is>
      </c>
    </row>
    <row r="1602">
      <c r="EQ1602" t="inlineStr">
        <is>
          <t>88行 2列，源：nan 备：</t>
        </is>
      </c>
    </row>
    <row r="1603">
      <c r="EQ1603" t="inlineStr">
        <is>
          <t>88行 3列，源：nan 备：</t>
        </is>
      </c>
    </row>
    <row r="1604">
      <c r="EQ1604" t="inlineStr">
        <is>
          <t>88行 4列，源：nan 备：</t>
        </is>
      </c>
    </row>
    <row r="1605">
      <c r="EQ1605" t="inlineStr">
        <is>
          <t>88行 5列，源：None 备：</t>
        </is>
      </c>
    </row>
    <row r="1606">
      <c r="EQ1606" t="inlineStr">
        <is>
          <t>88行 6列，源：None 备：</t>
        </is>
      </c>
    </row>
    <row r="1607">
      <c r="EQ1607" t="inlineStr">
        <is>
          <t>88行 7列，源：None 备：</t>
        </is>
      </c>
    </row>
    <row r="1608">
      <c r="EQ1608" t="inlineStr">
        <is>
          <t>88行 8列，源：None 备：</t>
        </is>
      </c>
    </row>
    <row r="1609">
      <c r="EQ1609" t="inlineStr">
        <is>
          <t>88行 9列，源：None 备：</t>
        </is>
      </c>
    </row>
    <row r="1610">
      <c r="EQ1610" t="inlineStr">
        <is>
          <t>88行 10列，源：None 备：</t>
        </is>
      </c>
    </row>
    <row r="1611">
      <c r="EQ1611" t="inlineStr">
        <is>
          <t>88行 11列，源：None 备：</t>
        </is>
      </c>
    </row>
    <row r="1612">
      <c r="EQ1612" t="inlineStr">
        <is>
          <t>88行 12列，源：None 备：</t>
        </is>
      </c>
    </row>
    <row r="1613">
      <c r="EQ1613" t="inlineStr">
        <is>
          <t>88行 13列，源：None 备：</t>
        </is>
      </c>
    </row>
    <row r="1614">
      <c r="EQ1614" t="inlineStr">
        <is>
          <t>88行 14列，源：None 备：</t>
        </is>
      </c>
    </row>
    <row r="1615">
      <c r="EQ1615" t="inlineStr">
        <is>
          <t>88行 15列，源：nan 备：</t>
        </is>
      </c>
    </row>
    <row r="1616">
      <c r="EQ1616" t="inlineStr">
        <is>
          <t>88行 16列，源：nan 备：</t>
        </is>
      </c>
    </row>
    <row r="1617">
      <c r="EQ1617" t="inlineStr">
        <is>
          <t>88行 17列，源：None 备：</t>
        </is>
      </c>
    </row>
    <row r="1618">
      <c r="EQ1618" t="inlineStr">
        <is>
          <t>88行 18列，源：None 备：</t>
        </is>
      </c>
    </row>
    <row r="1619">
      <c r="EQ1619" t="inlineStr">
        <is>
          <t>88行 19列，源：None 备：</t>
        </is>
      </c>
    </row>
    <row r="1620">
      <c r="EQ1620" t="inlineStr">
        <is>
          <t>89行 0列，源：210 备：267</t>
        </is>
      </c>
    </row>
    <row r="1621">
      <c r="EQ1621" t="inlineStr">
        <is>
          <t>89行 1列，源：nan 备：</t>
        </is>
      </c>
    </row>
    <row r="1622">
      <c r="EQ1622" t="inlineStr">
        <is>
          <t>89行 2列，源：nan 备：</t>
        </is>
      </c>
    </row>
    <row r="1623">
      <c r="EQ1623" t="inlineStr">
        <is>
          <t>89行 3列，源：nan 备：</t>
        </is>
      </c>
    </row>
    <row r="1624">
      <c r="EQ1624" t="inlineStr">
        <is>
          <t>89行 4列，源：nan 备：</t>
        </is>
      </c>
    </row>
    <row r="1625">
      <c r="EQ1625" t="inlineStr">
        <is>
          <t>89行 5列，源：None 备：</t>
        </is>
      </c>
    </row>
    <row r="1626">
      <c r="EQ1626" t="inlineStr">
        <is>
          <t>89行 6列，源：None 备：</t>
        </is>
      </c>
    </row>
    <row r="1627">
      <c r="EQ1627" t="inlineStr">
        <is>
          <t>89行 7列，源：None 备：</t>
        </is>
      </c>
    </row>
    <row r="1628">
      <c r="EQ1628" t="inlineStr">
        <is>
          <t>89行 8列，源：None 备：</t>
        </is>
      </c>
    </row>
    <row r="1629">
      <c r="EQ1629" t="inlineStr">
        <is>
          <t>89行 9列，源：None 备：</t>
        </is>
      </c>
    </row>
    <row r="1630">
      <c r="EQ1630" t="inlineStr">
        <is>
          <t>89行 10列，源：None 备：</t>
        </is>
      </c>
    </row>
    <row r="1631">
      <c r="EQ1631" t="inlineStr">
        <is>
          <t>89行 11列，源：None 备：</t>
        </is>
      </c>
    </row>
    <row r="1632">
      <c r="EQ1632" t="inlineStr">
        <is>
          <t>89行 12列，源：None 备：</t>
        </is>
      </c>
    </row>
    <row r="1633">
      <c r="EQ1633" t="inlineStr">
        <is>
          <t>89行 13列，源：None 备：</t>
        </is>
      </c>
    </row>
    <row r="1634">
      <c r="EQ1634" t="inlineStr">
        <is>
          <t>89行 14列，源：None 备：</t>
        </is>
      </c>
    </row>
    <row r="1635">
      <c r="EQ1635" t="inlineStr">
        <is>
          <t>89行 15列，源：nan 备：</t>
        </is>
      </c>
    </row>
    <row r="1636">
      <c r="EQ1636" t="inlineStr">
        <is>
          <t>89行 16列，源：nan 备：</t>
        </is>
      </c>
    </row>
    <row r="1637">
      <c r="EQ1637" t="inlineStr">
        <is>
          <t>89行 17列，源：None 备：</t>
        </is>
      </c>
    </row>
    <row r="1638">
      <c r="EQ1638" t="inlineStr">
        <is>
          <t>89行 18列，源：None 备：</t>
        </is>
      </c>
    </row>
    <row r="1639">
      <c r="EQ1639" t="inlineStr">
        <is>
          <t>89行 19列，源：None 备：</t>
        </is>
      </c>
    </row>
    <row r="1640">
      <c r="EQ1640" t="inlineStr">
        <is>
          <t>90行 0列，源：211 备：268</t>
        </is>
      </c>
    </row>
    <row r="1641">
      <c r="EQ1641" t="inlineStr">
        <is>
          <t>90行 1列，源：nan 备：</t>
        </is>
      </c>
    </row>
    <row r="1642">
      <c r="EQ1642" t="inlineStr">
        <is>
          <t>90行 2列，源：nan 备：</t>
        </is>
      </c>
    </row>
    <row r="1643">
      <c r="EQ1643" t="inlineStr">
        <is>
          <t>90行 3列，源：nan 备：</t>
        </is>
      </c>
    </row>
    <row r="1644">
      <c r="EQ1644" t="inlineStr">
        <is>
          <t>90行 4列，源：nan 备：</t>
        </is>
      </c>
    </row>
    <row r="1645">
      <c r="EQ1645" t="inlineStr">
        <is>
          <t>90行 5列，源：None 备：</t>
        </is>
      </c>
    </row>
    <row r="1646">
      <c r="EQ1646" t="inlineStr">
        <is>
          <t>90行 6列，源：None 备：</t>
        </is>
      </c>
    </row>
    <row r="1647">
      <c r="EQ1647" t="inlineStr">
        <is>
          <t>90行 7列，源：None 备：</t>
        </is>
      </c>
    </row>
    <row r="1648">
      <c r="EQ1648" t="inlineStr">
        <is>
          <t>90行 8列，源：None 备：</t>
        </is>
      </c>
    </row>
    <row r="1649">
      <c r="EQ1649" t="inlineStr">
        <is>
          <t>90行 9列，源：None 备：</t>
        </is>
      </c>
    </row>
    <row r="1650">
      <c r="EQ1650" t="inlineStr">
        <is>
          <t>90行 10列，源：None 备：</t>
        </is>
      </c>
    </row>
    <row r="1651">
      <c r="EQ1651" t="inlineStr">
        <is>
          <t>90行 11列，源：None 备：</t>
        </is>
      </c>
    </row>
    <row r="1652">
      <c r="EQ1652" t="inlineStr">
        <is>
          <t>90行 12列，源：None 备：</t>
        </is>
      </c>
    </row>
    <row r="1653">
      <c r="EQ1653" t="inlineStr">
        <is>
          <t>90行 13列，源：None 备：</t>
        </is>
      </c>
    </row>
    <row r="1654">
      <c r="EQ1654" t="inlineStr">
        <is>
          <t>90行 14列，源：None 备：</t>
        </is>
      </c>
    </row>
    <row r="1655">
      <c r="EQ1655" t="inlineStr">
        <is>
          <t>90行 15列，源：nan 备：</t>
        </is>
      </c>
    </row>
    <row r="1656">
      <c r="EQ1656" t="inlineStr">
        <is>
          <t>90行 16列，源：nan 备：</t>
        </is>
      </c>
    </row>
    <row r="1657">
      <c r="EQ1657" t="inlineStr">
        <is>
          <t>90行 17列，源：None 备：</t>
        </is>
      </c>
    </row>
    <row r="1658">
      <c r="EQ1658" t="inlineStr">
        <is>
          <t>90行 18列，源：None 备：</t>
        </is>
      </c>
    </row>
    <row r="1659">
      <c r="EQ1659" t="inlineStr">
        <is>
          <t>90行 19列，源：None 备：</t>
        </is>
      </c>
    </row>
    <row r="1660">
      <c r="EQ1660" t="inlineStr">
        <is>
          <t>91行 0列，源：212 备：269</t>
        </is>
      </c>
    </row>
    <row r="1661">
      <c r="EQ1661" t="inlineStr">
        <is>
          <t>91行 1列，源：nan 备：</t>
        </is>
      </c>
    </row>
    <row r="1662">
      <c r="EQ1662" t="inlineStr">
        <is>
          <t>91行 2列，源：nan 备：</t>
        </is>
      </c>
    </row>
    <row r="1663">
      <c r="EQ1663" t="inlineStr">
        <is>
          <t>91行 3列，源：nan 备：</t>
        </is>
      </c>
    </row>
    <row r="1664">
      <c r="EQ1664" t="inlineStr">
        <is>
          <t>91行 4列，源：nan 备：</t>
        </is>
      </c>
    </row>
    <row r="1665">
      <c r="EQ1665" t="inlineStr">
        <is>
          <t>91行 5列，源：None 备：</t>
        </is>
      </c>
    </row>
    <row r="1666">
      <c r="EQ1666" t="inlineStr">
        <is>
          <t>91行 6列，源：None 备：</t>
        </is>
      </c>
    </row>
    <row r="1667">
      <c r="EQ1667" t="inlineStr">
        <is>
          <t>91行 7列，源：None 备：</t>
        </is>
      </c>
    </row>
    <row r="1668">
      <c r="EQ1668" t="inlineStr">
        <is>
          <t>91行 8列，源：None 备：</t>
        </is>
      </c>
    </row>
    <row r="1669">
      <c r="EQ1669" t="inlineStr">
        <is>
          <t>91行 9列，源：None 备：</t>
        </is>
      </c>
    </row>
    <row r="1670">
      <c r="EQ1670" t="inlineStr">
        <is>
          <t>91行 10列，源：None 备：</t>
        </is>
      </c>
    </row>
    <row r="1671">
      <c r="EQ1671" t="inlineStr">
        <is>
          <t>91行 11列，源：None 备：</t>
        </is>
      </c>
    </row>
    <row r="1672">
      <c r="EQ1672" t="inlineStr">
        <is>
          <t>91行 12列，源：None 备：</t>
        </is>
      </c>
    </row>
    <row r="1673">
      <c r="EQ1673" t="inlineStr">
        <is>
          <t>91行 13列，源：None 备：</t>
        </is>
      </c>
    </row>
    <row r="1674">
      <c r="EQ1674" t="inlineStr">
        <is>
          <t>91行 14列，源：None 备：</t>
        </is>
      </c>
    </row>
    <row r="1675">
      <c r="EQ1675" t="inlineStr">
        <is>
          <t>91行 15列，源：nan 备：</t>
        </is>
      </c>
    </row>
    <row r="1676">
      <c r="EQ1676" t="inlineStr">
        <is>
          <t>91行 16列，源：nan 备：</t>
        </is>
      </c>
    </row>
    <row r="1677">
      <c r="EQ1677" t="inlineStr">
        <is>
          <t>91行 17列，源：None 备：</t>
        </is>
      </c>
    </row>
    <row r="1678">
      <c r="EQ1678" t="inlineStr">
        <is>
          <t>91行 18列，源：None 备：</t>
        </is>
      </c>
    </row>
    <row r="1679">
      <c r="EQ1679" t="inlineStr">
        <is>
          <t>91行 19列，源：None 备：</t>
        </is>
      </c>
    </row>
    <row r="1680">
      <c r="EQ1680" t="inlineStr">
        <is>
          <t>92行 0列，源：213 备：270</t>
        </is>
      </c>
    </row>
    <row r="1681">
      <c r="EQ1681" t="inlineStr">
        <is>
          <t>92行 1列，源：nan 备：</t>
        </is>
      </c>
    </row>
    <row r="1682">
      <c r="EQ1682" t="inlineStr">
        <is>
          <t>92行 2列，源：nan 备：</t>
        </is>
      </c>
    </row>
    <row r="1683">
      <c r="EQ1683" t="inlineStr">
        <is>
          <t>92行 3列，源：nan 备：</t>
        </is>
      </c>
    </row>
    <row r="1684">
      <c r="EQ1684" t="inlineStr">
        <is>
          <t>92行 4列，源：nan 备：</t>
        </is>
      </c>
    </row>
    <row r="1685">
      <c r="EQ1685" t="inlineStr">
        <is>
          <t>92行 5列，源：None 备：</t>
        </is>
      </c>
    </row>
    <row r="1686">
      <c r="EQ1686" t="inlineStr">
        <is>
          <t>92行 6列，源：None 备：</t>
        </is>
      </c>
    </row>
    <row r="1687">
      <c r="EQ1687" t="inlineStr">
        <is>
          <t>92行 7列，源：None 备：</t>
        </is>
      </c>
    </row>
    <row r="1688">
      <c r="EQ1688" t="inlineStr">
        <is>
          <t>92行 8列，源：None 备：</t>
        </is>
      </c>
    </row>
    <row r="1689">
      <c r="EQ1689" t="inlineStr">
        <is>
          <t>92行 9列，源：None 备：</t>
        </is>
      </c>
    </row>
    <row r="1690">
      <c r="EQ1690" t="inlineStr">
        <is>
          <t>92行 10列，源：None 备：</t>
        </is>
      </c>
    </row>
    <row r="1691">
      <c r="EQ1691" t="inlineStr">
        <is>
          <t>92行 11列，源：None 备：</t>
        </is>
      </c>
    </row>
    <row r="1692">
      <c r="EQ1692" t="inlineStr">
        <is>
          <t>92行 12列，源：None 备：</t>
        </is>
      </c>
    </row>
    <row r="1693">
      <c r="EQ1693" t="inlineStr">
        <is>
          <t>92行 13列，源：None 备：</t>
        </is>
      </c>
    </row>
    <row r="1694">
      <c r="EQ1694" t="inlineStr">
        <is>
          <t>92行 14列，源：None 备：</t>
        </is>
      </c>
    </row>
    <row r="1695">
      <c r="EQ1695" t="inlineStr">
        <is>
          <t>92行 15列，源：nan 备：</t>
        </is>
      </c>
    </row>
    <row r="1696">
      <c r="EQ1696" t="inlineStr">
        <is>
          <t>92行 16列，源：nan 备：</t>
        </is>
      </c>
    </row>
    <row r="1697">
      <c r="EQ1697" t="inlineStr">
        <is>
          <t>92行 17列，源：None 备：</t>
        </is>
      </c>
    </row>
    <row r="1698">
      <c r="EQ1698" t="inlineStr">
        <is>
          <t>92行 18列，源：None 备：</t>
        </is>
      </c>
    </row>
    <row r="1699">
      <c r="EQ1699" t="inlineStr">
        <is>
          <t>92行 19列，源：None 备：</t>
        </is>
      </c>
    </row>
    <row r="1700">
      <c r="EQ1700" t="inlineStr">
        <is>
          <t>93行 0列，源：214 备：3</t>
        </is>
      </c>
    </row>
    <row r="1701">
      <c r="EQ1701" t="inlineStr">
        <is>
          <t>93行 1列，源：nan 备：</t>
        </is>
      </c>
    </row>
    <row r="1702">
      <c r="EQ1702" t="inlineStr">
        <is>
          <t>93行 2列，源：nan 备：</t>
        </is>
      </c>
    </row>
    <row r="1703">
      <c r="EQ1703" t="inlineStr">
        <is>
          <t>93行 3列，源：nan 备：</t>
        </is>
      </c>
    </row>
    <row r="1704">
      <c r="EQ1704" t="inlineStr">
        <is>
          <t>93行 4列，源：nan 备：</t>
        </is>
      </c>
    </row>
    <row r="1705">
      <c r="EQ1705" t="inlineStr">
        <is>
          <t>93行 5列，源：None 备：</t>
        </is>
      </c>
    </row>
    <row r="1706">
      <c r="EQ1706" t="inlineStr">
        <is>
          <t>93行 6列，源：None 备：</t>
        </is>
      </c>
    </row>
    <row r="1707">
      <c r="EQ1707" t="inlineStr">
        <is>
          <t>93行 7列，源：None 备：</t>
        </is>
      </c>
    </row>
    <row r="1708">
      <c r="EQ1708" t="inlineStr">
        <is>
          <t>93行 8列，源：None 备：</t>
        </is>
      </c>
    </row>
    <row r="1709">
      <c r="EQ1709" t="inlineStr">
        <is>
          <t>93行 9列，源：None 备：</t>
        </is>
      </c>
    </row>
    <row r="1710">
      <c r="EQ1710" t="inlineStr">
        <is>
          <t>93行 10列，源：None 备：</t>
        </is>
      </c>
    </row>
    <row r="1711">
      <c r="EQ1711" t="inlineStr">
        <is>
          <t>93行 11列，源：None 备：</t>
        </is>
      </c>
    </row>
    <row r="1712">
      <c r="EQ1712" t="inlineStr">
        <is>
          <t>93行 12列，源：None 备：</t>
        </is>
      </c>
    </row>
    <row r="1713">
      <c r="EQ1713" t="inlineStr">
        <is>
          <t>93行 13列，源：None 备：</t>
        </is>
      </c>
    </row>
    <row r="1714">
      <c r="EQ1714" t="inlineStr">
        <is>
          <t>93行 14列，源：None 备：</t>
        </is>
      </c>
    </row>
    <row r="1715">
      <c r="EQ1715" t="inlineStr">
        <is>
          <t>93行 15列，源：nan 备：</t>
        </is>
      </c>
    </row>
    <row r="1716">
      <c r="EQ1716" t="inlineStr">
        <is>
          <t>93行 16列，源：nan 备：</t>
        </is>
      </c>
    </row>
    <row r="1717">
      <c r="EQ1717" t="inlineStr">
        <is>
          <t>93行 17列，源：None 备：</t>
        </is>
      </c>
    </row>
    <row r="1718">
      <c r="EQ1718" t="inlineStr">
        <is>
          <t>93行 18列，源：None 备：</t>
        </is>
      </c>
    </row>
    <row r="1719">
      <c r="EQ1719" t="inlineStr">
        <is>
          <t>93行 19列，源：None 备：</t>
        </is>
      </c>
    </row>
    <row r="1720">
      <c r="EQ1720" t="inlineStr">
        <is>
          <t>94行 0列，源：215 备：301</t>
        </is>
      </c>
    </row>
    <row r="1721">
      <c r="EQ1721" t="inlineStr">
        <is>
          <t>94行 1列，源：nan 备：</t>
        </is>
      </c>
    </row>
    <row r="1722">
      <c r="EQ1722" t="inlineStr">
        <is>
          <t>94行 2列，源：nan 备：</t>
        </is>
      </c>
    </row>
    <row r="1723">
      <c r="EQ1723" t="inlineStr">
        <is>
          <t>94行 3列，源：nan 备：</t>
        </is>
      </c>
    </row>
    <row r="1724">
      <c r="EQ1724" t="inlineStr">
        <is>
          <t>94行 4列，源：nan 备：</t>
        </is>
      </c>
    </row>
    <row r="1725">
      <c r="EQ1725" t="inlineStr">
        <is>
          <t>94行 5列，源：None 备：</t>
        </is>
      </c>
    </row>
    <row r="1726">
      <c r="EQ1726" t="inlineStr">
        <is>
          <t>94行 6列，源：None 备：</t>
        </is>
      </c>
    </row>
    <row r="1727">
      <c r="EQ1727" t="inlineStr">
        <is>
          <t>94行 7列，源：None 备：</t>
        </is>
      </c>
    </row>
    <row r="1728">
      <c r="EQ1728" t="inlineStr">
        <is>
          <t>94行 8列，源：None 备：</t>
        </is>
      </c>
    </row>
    <row r="1729">
      <c r="EQ1729" t="inlineStr">
        <is>
          <t>94行 9列，源：None 备：</t>
        </is>
      </c>
    </row>
    <row r="1730">
      <c r="EQ1730" t="inlineStr">
        <is>
          <t>94行 10列，源：None 备：</t>
        </is>
      </c>
    </row>
    <row r="1731">
      <c r="EQ1731" t="inlineStr">
        <is>
          <t>94行 11列，源：None 备：</t>
        </is>
      </c>
    </row>
    <row r="1732">
      <c r="EQ1732" t="inlineStr">
        <is>
          <t>94行 12列，源：None 备：</t>
        </is>
      </c>
    </row>
    <row r="1733">
      <c r="EQ1733" t="inlineStr">
        <is>
          <t>94行 13列，源：None 备：</t>
        </is>
      </c>
    </row>
    <row r="1734">
      <c r="EQ1734" t="inlineStr">
        <is>
          <t>94行 14列，源：None 备：</t>
        </is>
      </c>
    </row>
    <row r="1735">
      <c r="EQ1735" t="inlineStr">
        <is>
          <t>94行 15列，源：nan 备：</t>
        </is>
      </c>
    </row>
    <row r="1736">
      <c r="EQ1736" t="inlineStr">
        <is>
          <t>94行 16列，源：nan 备：</t>
        </is>
      </c>
    </row>
    <row r="1737">
      <c r="EQ1737" t="inlineStr">
        <is>
          <t>94行 17列，源：None 备：</t>
        </is>
      </c>
    </row>
    <row r="1738">
      <c r="EQ1738" t="inlineStr">
        <is>
          <t>94行 18列，源：None 备：</t>
        </is>
      </c>
    </row>
    <row r="1739">
      <c r="EQ1739" t="inlineStr">
        <is>
          <t>94行 19列，源：None 备：</t>
        </is>
      </c>
    </row>
    <row r="1740">
      <c r="EQ1740" t="inlineStr">
        <is>
          <t>95行 0列，源：216 备：302</t>
        </is>
      </c>
    </row>
    <row r="1741">
      <c r="EQ1741" t="inlineStr">
        <is>
          <t>95行 1列，源：nan 备：</t>
        </is>
      </c>
    </row>
    <row r="1742">
      <c r="EQ1742" t="inlineStr">
        <is>
          <t>95行 2列，源：nan 备：</t>
        </is>
      </c>
    </row>
    <row r="1743">
      <c r="EQ1743" t="inlineStr">
        <is>
          <t>95行 3列，源：nan 备：</t>
        </is>
      </c>
    </row>
    <row r="1744">
      <c r="EQ1744" t="inlineStr">
        <is>
          <t>95行 4列，源：nan 备：</t>
        </is>
      </c>
    </row>
    <row r="1745">
      <c r="EQ1745" t="inlineStr">
        <is>
          <t>95行 5列，源：None 备：</t>
        </is>
      </c>
    </row>
    <row r="1746">
      <c r="EQ1746" t="inlineStr">
        <is>
          <t>95行 6列，源：None 备：</t>
        </is>
      </c>
    </row>
    <row r="1747">
      <c r="EQ1747" t="inlineStr">
        <is>
          <t>95行 7列，源：None 备：</t>
        </is>
      </c>
    </row>
    <row r="1748">
      <c r="EQ1748" t="inlineStr">
        <is>
          <t>95行 8列，源：None 备：</t>
        </is>
      </c>
    </row>
    <row r="1749">
      <c r="EQ1749" t="inlineStr">
        <is>
          <t>95行 9列，源：None 备：</t>
        </is>
      </c>
    </row>
    <row r="1750">
      <c r="EQ1750" t="inlineStr">
        <is>
          <t>95行 10列，源：None 备：</t>
        </is>
      </c>
    </row>
    <row r="1751">
      <c r="EQ1751" t="inlineStr">
        <is>
          <t>95行 11列，源：None 备：</t>
        </is>
      </c>
    </row>
    <row r="1752">
      <c r="EQ1752" t="inlineStr">
        <is>
          <t>95行 12列，源：None 备：</t>
        </is>
      </c>
    </row>
    <row r="1753">
      <c r="EQ1753" t="inlineStr">
        <is>
          <t>95行 13列，源：None 备：</t>
        </is>
      </c>
    </row>
    <row r="1754">
      <c r="EQ1754" t="inlineStr">
        <is>
          <t>95行 14列，源：None 备：</t>
        </is>
      </c>
    </row>
    <row r="1755">
      <c r="EQ1755" t="inlineStr">
        <is>
          <t>95行 15列，源：1.23456789e+38 备：</t>
        </is>
      </c>
    </row>
    <row r="1756">
      <c r="EQ1756" t="inlineStr">
        <is>
          <t>95行 16列，源：3.4028230607370965e+38 备：</t>
        </is>
      </c>
    </row>
    <row r="1757">
      <c r="EQ1757" t="inlineStr">
        <is>
          <t>95行 19列，源：True 备：</t>
        </is>
      </c>
    </row>
    <row r="1758">
      <c r="EQ1758" t="inlineStr">
        <is>
          <t>96行 0列，源：217 备：303</t>
        </is>
      </c>
    </row>
    <row r="1759">
      <c r="EQ1759" t="inlineStr">
        <is>
          <t>96行 1列，源：nan 备：</t>
        </is>
      </c>
    </row>
    <row r="1760">
      <c r="EQ1760" t="inlineStr">
        <is>
          <t>96行 2列，源：nan 备：</t>
        </is>
      </c>
    </row>
    <row r="1761">
      <c r="EQ1761" t="inlineStr">
        <is>
          <t>96行 3列，源：nan 备：</t>
        </is>
      </c>
    </row>
    <row r="1762">
      <c r="EQ1762" t="inlineStr">
        <is>
          <t>96行 4列，源：nan 备：</t>
        </is>
      </c>
    </row>
    <row r="1763">
      <c r="EQ1763" t="inlineStr">
        <is>
          <t>96行 5列，源：None 备：</t>
        </is>
      </c>
    </row>
    <row r="1764">
      <c r="EQ1764" t="inlineStr">
        <is>
          <t>96行 6列，源：None 备：</t>
        </is>
      </c>
    </row>
    <row r="1765">
      <c r="EQ1765" t="inlineStr">
        <is>
          <t>96行 7列，源：None 备：</t>
        </is>
      </c>
    </row>
    <row r="1766">
      <c r="EQ1766" t="inlineStr">
        <is>
          <t>96行 8列，源：None 备：</t>
        </is>
      </c>
    </row>
    <row r="1767">
      <c r="EQ1767" t="inlineStr">
        <is>
          <t>96行 9列，源：None 备：</t>
        </is>
      </c>
    </row>
    <row r="1768">
      <c r="EQ1768" t="inlineStr">
        <is>
          <t>96行 10列，源：None 备：</t>
        </is>
      </c>
    </row>
    <row r="1769">
      <c r="EQ1769" t="inlineStr">
        <is>
          <t>96行 11列，源：None 备：</t>
        </is>
      </c>
    </row>
    <row r="1770">
      <c r="EQ1770" t="inlineStr">
        <is>
          <t>96行 12列，源：None 备：</t>
        </is>
      </c>
    </row>
    <row r="1771">
      <c r="EQ1771" t="inlineStr">
        <is>
          <t>96行 13列，源：None 备：</t>
        </is>
      </c>
    </row>
    <row r="1772">
      <c r="EQ1772" t="inlineStr">
        <is>
          <t>96行 14列，源：None 备：</t>
        </is>
      </c>
    </row>
    <row r="1773">
      <c r="EQ1773" t="inlineStr">
        <is>
          <t>96行 15列，源：-1.23456789e+38 备：</t>
        </is>
      </c>
    </row>
    <row r="1774">
      <c r="EQ1774" t="inlineStr">
        <is>
          <t>96行 16列，源：-3.4028230607370965e+38 备：</t>
        </is>
      </c>
    </row>
    <row r="1775">
      <c r="EQ1775" t="inlineStr">
        <is>
          <t>96行 19列，源：False 备：</t>
        </is>
      </c>
    </row>
    <row r="1776">
      <c r="EQ1776" t="inlineStr">
        <is>
          <t>97行 0列，源：218 备：304</t>
        </is>
      </c>
    </row>
    <row r="1777">
      <c r="EQ1777" t="inlineStr">
        <is>
          <t>97行 1列，源：nan 备：</t>
        </is>
      </c>
    </row>
    <row r="1778">
      <c r="EQ1778" t="inlineStr">
        <is>
          <t>97行 2列，源：nan 备：</t>
        </is>
      </c>
    </row>
    <row r="1779">
      <c r="EQ1779" t="inlineStr">
        <is>
          <t>97行 3列，源：nan 备：</t>
        </is>
      </c>
    </row>
    <row r="1780">
      <c r="EQ1780" t="inlineStr">
        <is>
          <t>97行 4列，源：nan 备：</t>
        </is>
      </c>
    </row>
    <row r="1781">
      <c r="EQ1781" t="inlineStr">
        <is>
          <t>97行 5列，源：None 备：</t>
        </is>
      </c>
    </row>
    <row r="1782">
      <c r="EQ1782" t="inlineStr">
        <is>
          <t>97行 6列，源：None 备：</t>
        </is>
      </c>
    </row>
    <row r="1783">
      <c r="EQ1783" t="inlineStr">
        <is>
          <t>97行 7列，源：None 备：</t>
        </is>
      </c>
    </row>
    <row r="1784">
      <c r="EQ1784" t="inlineStr">
        <is>
          <t>97行 8列，源：None 备：</t>
        </is>
      </c>
    </row>
    <row r="1785">
      <c r="EQ1785" t="inlineStr">
        <is>
          <t>97行 9列，源：None 备：</t>
        </is>
      </c>
    </row>
    <row r="1786">
      <c r="EQ1786" t="inlineStr">
        <is>
          <t>97行 10列，源：None 备：</t>
        </is>
      </c>
    </row>
    <row r="1787">
      <c r="EQ1787" t="inlineStr">
        <is>
          <t>97行 11列，源：None 备：</t>
        </is>
      </c>
    </row>
    <row r="1788">
      <c r="EQ1788" t="inlineStr">
        <is>
          <t>97行 12列，源：None 备：</t>
        </is>
      </c>
    </row>
    <row r="1789">
      <c r="EQ1789" t="inlineStr">
        <is>
          <t>97行 13列，源：None 备：</t>
        </is>
      </c>
    </row>
    <row r="1790">
      <c r="EQ1790" t="inlineStr">
        <is>
          <t>97行 14列，源：None 备：</t>
        </is>
      </c>
    </row>
    <row r="1791">
      <c r="EQ1791" t="inlineStr">
        <is>
          <t>97行 15列，源：1.23456789e-38 备：</t>
        </is>
      </c>
    </row>
    <row r="1792">
      <c r="EQ1792" t="inlineStr">
        <is>
          <t>97行 16列，源：1.1754939304327482e-38 备：</t>
        </is>
      </c>
    </row>
    <row r="1793">
      <c r="EQ1793" t="inlineStr">
        <is>
          <t>97行 19列，源：True 备：</t>
        </is>
      </c>
    </row>
    <row r="1794">
      <c r="EQ1794" t="inlineStr">
        <is>
          <t>98行 0列，源：219 备：305</t>
        </is>
      </c>
    </row>
    <row r="1795">
      <c r="EQ1795" t="inlineStr">
        <is>
          <t>98行 1列，源：nan 备：</t>
        </is>
      </c>
    </row>
    <row r="1796">
      <c r="EQ1796" t="inlineStr">
        <is>
          <t>98行 2列，源：nan 备：</t>
        </is>
      </c>
    </row>
    <row r="1797">
      <c r="EQ1797" t="inlineStr">
        <is>
          <t>98行 3列，源：nan 备：</t>
        </is>
      </c>
    </row>
    <row r="1798">
      <c r="EQ1798" t="inlineStr">
        <is>
          <t>98行 4列，源：nan 备：</t>
        </is>
      </c>
    </row>
    <row r="1799">
      <c r="EQ1799" t="inlineStr">
        <is>
          <t>98行 5列，源：None 备：</t>
        </is>
      </c>
    </row>
    <row r="1800">
      <c r="EQ1800" t="inlineStr">
        <is>
          <t>98行 6列，源：None 备：</t>
        </is>
      </c>
    </row>
    <row r="1801">
      <c r="EQ1801" t="inlineStr">
        <is>
          <t>98行 7列，源：None 备：</t>
        </is>
      </c>
    </row>
    <row r="1802">
      <c r="EQ1802" t="inlineStr">
        <is>
          <t>98行 8列，源：None 备：</t>
        </is>
      </c>
    </row>
    <row r="1803">
      <c r="EQ1803" t="inlineStr">
        <is>
          <t>98行 9列，源：None 备：</t>
        </is>
      </c>
    </row>
    <row r="1804">
      <c r="EQ1804" t="inlineStr">
        <is>
          <t>98行 10列，源：None 备：</t>
        </is>
      </c>
    </row>
    <row r="1805">
      <c r="EQ1805" t="inlineStr">
        <is>
          <t>98行 11列，源：None 备：</t>
        </is>
      </c>
    </row>
    <row r="1806">
      <c r="EQ1806" t="inlineStr">
        <is>
          <t>98行 12列，源：None 备：</t>
        </is>
      </c>
    </row>
    <row r="1807">
      <c r="EQ1807" t="inlineStr">
        <is>
          <t>98行 13列，源：None 备：</t>
        </is>
      </c>
    </row>
    <row r="1808">
      <c r="EQ1808" t="inlineStr">
        <is>
          <t>98行 14列，源：None 备：</t>
        </is>
      </c>
    </row>
    <row r="1809">
      <c r="EQ1809" t="inlineStr">
        <is>
          <t>98行 15列，源：3.402823466e+38 备：</t>
        </is>
      </c>
    </row>
    <row r="1810">
      <c r="EQ1810" t="inlineStr">
        <is>
          <t>98行 16列，源：3.4028230607370965e+38 备：</t>
        </is>
      </c>
    </row>
    <row r="1811">
      <c r="EQ1811" t="inlineStr">
        <is>
          <t>98行 19列，源：True 备：</t>
        </is>
      </c>
    </row>
    <row r="1812">
      <c r="EQ1812" t="inlineStr">
        <is>
          <t>99行 0列，源：220 备：306</t>
        </is>
      </c>
    </row>
    <row r="1813">
      <c r="EQ1813" t="inlineStr">
        <is>
          <t>99行 1列，源：nan 备：</t>
        </is>
      </c>
    </row>
    <row r="1814">
      <c r="EQ1814" t="inlineStr">
        <is>
          <t>99行 2列，源：nan 备：</t>
        </is>
      </c>
    </row>
    <row r="1815">
      <c r="EQ1815" t="inlineStr">
        <is>
          <t>99行 3列，源：nan 备：</t>
        </is>
      </c>
    </row>
    <row r="1816">
      <c r="EQ1816" t="inlineStr">
        <is>
          <t>99行 4列，源：nan 备：</t>
        </is>
      </c>
    </row>
    <row r="1817">
      <c r="EQ1817" t="inlineStr">
        <is>
          <t>99行 5列，源：None 备：</t>
        </is>
      </c>
    </row>
    <row r="1818">
      <c r="EQ1818" t="inlineStr">
        <is>
          <t>99行 6列，源：None 备：</t>
        </is>
      </c>
    </row>
    <row r="1819">
      <c r="EQ1819" t="inlineStr">
        <is>
          <t>99行 7列，源：None 备：</t>
        </is>
      </c>
    </row>
    <row r="1820">
      <c r="EQ1820" t="inlineStr">
        <is>
          <t>99行 8列，源：None 备：</t>
        </is>
      </c>
    </row>
    <row r="1821">
      <c r="EQ1821" t="inlineStr">
        <is>
          <t>99行 9列，源：None 备：</t>
        </is>
      </c>
    </row>
    <row r="1822">
      <c r="EQ1822" t="inlineStr">
        <is>
          <t>99行 10列，源：None 备：</t>
        </is>
      </c>
    </row>
    <row r="1823">
      <c r="EQ1823" t="inlineStr">
        <is>
          <t>99行 11列，源：None 备：</t>
        </is>
      </c>
    </row>
    <row r="1824">
      <c r="EQ1824" t="inlineStr">
        <is>
          <t>99行 12列，源：None 备：</t>
        </is>
      </c>
    </row>
    <row r="1825">
      <c r="EQ1825" t="inlineStr">
        <is>
          <t>99行 13列，源：None 备：</t>
        </is>
      </c>
    </row>
    <row r="1826">
      <c r="EQ1826" t="inlineStr">
        <is>
          <t>99行 14列，源：None 备：</t>
        </is>
      </c>
    </row>
    <row r="1827">
      <c r="EQ1827" t="inlineStr">
        <is>
          <t>99行 15列，源：-3.402823466e+38 备：</t>
        </is>
      </c>
    </row>
    <row r="1828">
      <c r="EQ1828" t="inlineStr">
        <is>
          <t>99行 16列，源：-3.4028230607370965e+38 备：</t>
        </is>
      </c>
    </row>
    <row r="1829">
      <c r="EQ1829" t="inlineStr">
        <is>
          <t>99行 19列，源：False 备：</t>
        </is>
      </c>
    </row>
    <row r="1830">
      <c r="EQ1830" t="inlineStr">
        <is>
          <t>100行 0列，源：251 备：307</t>
        </is>
      </c>
    </row>
    <row r="1831">
      <c r="EQ1831" t="inlineStr">
        <is>
          <t>100行 1列，源：nan 备：</t>
        </is>
      </c>
    </row>
    <row r="1832">
      <c r="EQ1832" t="inlineStr">
        <is>
          <t>100行 2列，源：nan 备：</t>
        </is>
      </c>
    </row>
    <row r="1833">
      <c r="EQ1833" t="inlineStr">
        <is>
          <t>100行 3列，源：nan 备：</t>
        </is>
      </c>
    </row>
    <row r="1834">
      <c r="EQ1834" t="inlineStr">
        <is>
          <t>100行 4列，源：nan 备：</t>
        </is>
      </c>
    </row>
    <row r="1835">
      <c r="EQ1835" t="inlineStr">
        <is>
          <t>100行 5列，源：None 备：</t>
        </is>
      </c>
    </row>
    <row r="1836">
      <c r="EQ1836" t="inlineStr">
        <is>
          <t>100行 6列，源：None 备：</t>
        </is>
      </c>
    </row>
    <row r="1837">
      <c r="EQ1837" t="inlineStr">
        <is>
          <t>100行 7列，源：None 备：</t>
        </is>
      </c>
    </row>
    <row r="1838">
      <c r="EQ1838" t="inlineStr">
        <is>
          <t>100行 8列，源：None 备：</t>
        </is>
      </c>
    </row>
    <row r="1839">
      <c r="EQ1839" t="inlineStr">
        <is>
          <t>100行 9列，源：None 备：</t>
        </is>
      </c>
    </row>
    <row r="1840">
      <c r="EQ1840" t="inlineStr">
        <is>
          <t>100行 10列，源：None 备：</t>
        </is>
      </c>
    </row>
    <row r="1841">
      <c r="EQ1841" t="inlineStr">
        <is>
          <t>100行 11列，源：None 备：</t>
        </is>
      </c>
    </row>
    <row r="1842">
      <c r="EQ1842" t="inlineStr">
        <is>
          <t>100行 12列，源：None 备：</t>
        </is>
      </c>
    </row>
    <row r="1843">
      <c r="EQ1843" t="inlineStr">
        <is>
          <t>100行 13列，源：None 备：</t>
        </is>
      </c>
    </row>
    <row r="1844">
      <c r="EQ1844" t="inlineStr">
        <is>
          <t>100行 14列，源：None 备：</t>
        </is>
      </c>
    </row>
    <row r="1845">
      <c r="EQ1845" t="inlineStr">
        <is>
          <t>100行 15列，源：nan 备：</t>
        </is>
      </c>
    </row>
    <row r="1846">
      <c r="EQ1846" t="inlineStr">
        <is>
          <t>100行 16列，源：nan 备：</t>
        </is>
      </c>
    </row>
    <row r="1847">
      <c r="EQ1847" t="inlineStr">
        <is>
          <t>100行 17列，源：None 备：</t>
        </is>
      </c>
    </row>
    <row r="1848">
      <c r="EQ1848" t="inlineStr">
        <is>
          <t>100行 18列，源：None 备：</t>
        </is>
      </c>
    </row>
    <row r="1849">
      <c r="EQ1849" t="inlineStr">
        <is>
          <t>100行 19列，源：None 备：</t>
        </is>
      </c>
    </row>
    <row r="1850">
      <c r="EQ1850" t="inlineStr">
        <is>
          <t>101行 0列，源：252 备：308</t>
        </is>
      </c>
    </row>
    <row r="1851">
      <c r="EQ1851" t="inlineStr">
        <is>
          <t>101行 1列，源：nan 备：</t>
        </is>
      </c>
    </row>
    <row r="1852">
      <c r="EQ1852" t="inlineStr">
        <is>
          <t>101行 2列，源：nan 备：</t>
        </is>
      </c>
    </row>
    <row r="1853">
      <c r="EQ1853" t="inlineStr">
        <is>
          <t>101行 3列，源：nan 备：</t>
        </is>
      </c>
    </row>
    <row r="1854">
      <c r="EQ1854" t="inlineStr">
        <is>
          <t>101行 4列，源：nan 备：</t>
        </is>
      </c>
    </row>
    <row r="1855">
      <c r="EQ1855" t="inlineStr">
        <is>
          <t>101行 5列，源：None 备：</t>
        </is>
      </c>
    </row>
    <row r="1856">
      <c r="EQ1856" t="inlineStr">
        <is>
          <t>101行 6列，源：None 备：</t>
        </is>
      </c>
    </row>
    <row r="1857">
      <c r="EQ1857" t="inlineStr">
        <is>
          <t>101行 7列，源：None 备：</t>
        </is>
      </c>
    </row>
    <row r="1858">
      <c r="EQ1858" t="inlineStr">
        <is>
          <t>101行 8列，源：None 备：</t>
        </is>
      </c>
    </row>
    <row r="1859">
      <c r="EQ1859" t="inlineStr">
        <is>
          <t>101行 9列，源：None 备：</t>
        </is>
      </c>
    </row>
    <row r="1860">
      <c r="EQ1860" t="inlineStr">
        <is>
          <t>101行 10列，源：None 备：</t>
        </is>
      </c>
    </row>
    <row r="1861">
      <c r="EQ1861" t="inlineStr">
        <is>
          <t>101行 11列，源：None 备：</t>
        </is>
      </c>
    </row>
    <row r="1862">
      <c r="EQ1862" t="inlineStr">
        <is>
          <t>101行 12列，源：None 备：</t>
        </is>
      </c>
    </row>
    <row r="1863">
      <c r="EQ1863" t="inlineStr">
        <is>
          <t>101行 13列，源：None 备：</t>
        </is>
      </c>
    </row>
    <row r="1864">
      <c r="EQ1864" t="inlineStr">
        <is>
          <t>101行 14列，源：None 备：</t>
        </is>
      </c>
    </row>
    <row r="1865">
      <c r="EQ1865" t="inlineStr">
        <is>
          <t>101行 15列，源：nan 备：</t>
        </is>
      </c>
    </row>
    <row r="1866">
      <c r="EQ1866" t="inlineStr">
        <is>
          <t>101行 16列，源：nan 备：</t>
        </is>
      </c>
    </row>
    <row r="1867">
      <c r="EQ1867" t="inlineStr">
        <is>
          <t>101行 17列，源：None 备：</t>
        </is>
      </c>
    </row>
    <row r="1868">
      <c r="EQ1868" t="inlineStr">
        <is>
          <t>101行 18列，源：None 备：</t>
        </is>
      </c>
    </row>
    <row r="1869">
      <c r="EQ1869" t="inlineStr">
        <is>
          <t>101行 19列，源：None 备：</t>
        </is>
      </c>
    </row>
    <row r="1870">
      <c r="EQ1870" t="inlineStr">
        <is>
          <t>102行 0列，源：253 备：309</t>
        </is>
      </c>
    </row>
    <row r="1871">
      <c r="EQ1871" t="inlineStr">
        <is>
          <t>102行 1列，源：nan 备：</t>
        </is>
      </c>
    </row>
    <row r="1872">
      <c r="EQ1872" t="inlineStr">
        <is>
          <t>102行 2列，源：nan 备：</t>
        </is>
      </c>
    </row>
    <row r="1873">
      <c r="EQ1873" t="inlineStr">
        <is>
          <t>102行 3列，源：nan 备：</t>
        </is>
      </c>
    </row>
    <row r="1874">
      <c r="EQ1874" t="inlineStr">
        <is>
          <t>102行 4列，源：nan 备：</t>
        </is>
      </c>
    </row>
    <row r="1875">
      <c r="EQ1875" t="inlineStr">
        <is>
          <t>102行 5列，源：None 备：</t>
        </is>
      </c>
    </row>
    <row r="1876">
      <c r="EQ1876" t="inlineStr">
        <is>
          <t>102行 6列，源：None 备：</t>
        </is>
      </c>
    </row>
    <row r="1877">
      <c r="EQ1877" t="inlineStr">
        <is>
          <t>102行 7列，源：None 备：</t>
        </is>
      </c>
    </row>
    <row r="1878">
      <c r="EQ1878" t="inlineStr">
        <is>
          <t>102行 8列，源：None 备：</t>
        </is>
      </c>
    </row>
    <row r="1879">
      <c r="EQ1879" t="inlineStr">
        <is>
          <t>102行 9列，源：None 备：</t>
        </is>
      </c>
    </row>
    <row r="1880">
      <c r="EQ1880" t="inlineStr">
        <is>
          <t>102行 10列，源：None 备：</t>
        </is>
      </c>
    </row>
    <row r="1881">
      <c r="EQ1881" t="inlineStr">
        <is>
          <t>102行 11列，源：None 备：</t>
        </is>
      </c>
    </row>
    <row r="1882">
      <c r="EQ1882" t="inlineStr">
        <is>
          <t>102行 12列，源：None 备：</t>
        </is>
      </c>
    </row>
    <row r="1883">
      <c r="EQ1883" t="inlineStr">
        <is>
          <t>102行 13列，源：None 备：</t>
        </is>
      </c>
    </row>
    <row r="1884">
      <c r="EQ1884" t="inlineStr">
        <is>
          <t>102行 14列，源：None 备：</t>
        </is>
      </c>
    </row>
    <row r="1885">
      <c r="EQ1885" t="inlineStr">
        <is>
          <t>102行 15列，源：nan 备：</t>
        </is>
      </c>
    </row>
    <row r="1886">
      <c r="EQ1886" t="inlineStr">
        <is>
          <t>102行 16列，源：nan 备：</t>
        </is>
      </c>
    </row>
    <row r="1887">
      <c r="EQ1887" t="inlineStr">
        <is>
          <t>102行 17列，源：None 备：</t>
        </is>
      </c>
    </row>
    <row r="1888">
      <c r="EQ1888" t="inlineStr">
        <is>
          <t>102行 18列，源：None 备：</t>
        </is>
      </c>
    </row>
    <row r="1889">
      <c r="EQ1889" t="inlineStr">
        <is>
          <t>102行 19列，源：None 备：</t>
        </is>
      </c>
    </row>
    <row r="1890">
      <c r="EQ1890" t="inlineStr">
        <is>
          <t>103行 0列，源：254 备：310</t>
        </is>
      </c>
    </row>
    <row r="1891">
      <c r="EQ1891" t="inlineStr">
        <is>
          <t>103行 1列，源：nan 备：</t>
        </is>
      </c>
    </row>
    <row r="1892">
      <c r="EQ1892" t="inlineStr">
        <is>
          <t>103行 2列，源：nan 备：</t>
        </is>
      </c>
    </row>
    <row r="1893">
      <c r="EQ1893" t="inlineStr">
        <is>
          <t>103行 3列，源：nan 备：</t>
        </is>
      </c>
    </row>
    <row r="1894">
      <c r="EQ1894" t="inlineStr">
        <is>
          <t>103行 4列，源：nan 备：</t>
        </is>
      </c>
    </row>
    <row r="1895">
      <c r="EQ1895" t="inlineStr">
        <is>
          <t>103行 5列，源：None 备：</t>
        </is>
      </c>
    </row>
    <row r="1896">
      <c r="EQ1896" t="inlineStr">
        <is>
          <t>103行 6列，源：None 备：</t>
        </is>
      </c>
    </row>
    <row r="1897">
      <c r="EQ1897" t="inlineStr">
        <is>
          <t>103行 7列，源：None 备：</t>
        </is>
      </c>
    </row>
    <row r="1898">
      <c r="EQ1898" t="inlineStr">
        <is>
          <t>103行 8列，源：None 备：</t>
        </is>
      </c>
    </row>
    <row r="1899">
      <c r="EQ1899" t="inlineStr">
        <is>
          <t>103行 9列，源：None 备：</t>
        </is>
      </c>
    </row>
    <row r="1900">
      <c r="EQ1900" t="inlineStr">
        <is>
          <t>103行 10列，源：None 备：</t>
        </is>
      </c>
    </row>
    <row r="1901">
      <c r="EQ1901" t="inlineStr">
        <is>
          <t>103行 11列，源：None 备：</t>
        </is>
      </c>
    </row>
    <row r="1902">
      <c r="EQ1902" t="inlineStr">
        <is>
          <t>103行 12列，源：None 备：</t>
        </is>
      </c>
    </row>
    <row r="1903">
      <c r="EQ1903" t="inlineStr">
        <is>
          <t>103行 13列，源：None 备：</t>
        </is>
      </c>
    </row>
    <row r="1904">
      <c r="EQ1904" t="inlineStr">
        <is>
          <t>103行 14列，源：None 备：</t>
        </is>
      </c>
    </row>
    <row r="1905">
      <c r="EQ1905" t="inlineStr">
        <is>
          <t>103行 15列，源：nan 备：</t>
        </is>
      </c>
    </row>
    <row r="1906">
      <c r="EQ1906" t="inlineStr">
        <is>
          <t>103行 16列，源：nan 备：</t>
        </is>
      </c>
    </row>
    <row r="1907">
      <c r="EQ1907" t="inlineStr">
        <is>
          <t>103行 17列，源：None 备：</t>
        </is>
      </c>
    </row>
    <row r="1908">
      <c r="EQ1908" t="inlineStr">
        <is>
          <t>103行 18列，源：None 备：</t>
        </is>
      </c>
    </row>
    <row r="1909">
      <c r="EQ1909" t="inlineStr">
        <is>
          <t>103行 19列，源：None 备：</t>
        </is>
      </c>
    </row>
    <row r="1910">
      <c r="EQ1910" t="inlineStr">
        <is>
          <t>104行 0列，源：255 备：311</t>
        </is>
      </c>
    </row>
    <row r="1911">
      <c r="EQ1911" t="inlineStr">
        <is>
          <t>104行 1列，源：nan 备：</t>
        </is>
      </c>
    </row>
    <row r="1912">
      <c r="EQ1912" t="inlineStr">
        <is>
          <t>104行 2列，源：nan 备：</t>
        </is>
      </c>
    </row>
    <row r="1913">
      <c r="EQ1913" t="inlineStr">
        <is>
          <t>104行 3列，源：nan 备：</t>
        </is>
      </c>
    </row>
    <row r="1914">
      <c r="EQ1914" t="inlineStr">
        <is>
          <t>104行 4列，源：nan 备：</t>
        </is>
      </c>
    </row>
    <row r="1915">
      <c r="EQ1915" t="inlineStr">
        <is>
          <t>104行 5列，源：None 备：</t>
        </is>
      </c>
    </row>
    <row r="1916">
      <c r="EQ1916" t="inlineStr">
        <is>
          <t>104行 6列，源：None 备：</t>
        </is>
      </c>
    </row>
    <row r="1917">
      <c r="EQ1917" t="inlineStr">
        <is>
          <t>104行 7列，源：None 备：</t>
        </is>
      </c>
    </row>
    <row r="1918">
      <c r="EQ1918" t="inlineStr">
        <is>
          <t>104行 8列，源：None 备：</t>
        </is>
      </c>
    </row>
    <row r="1919">
      <c r="EQ1919" t="inlineStr">
        <is>
          <t>104行 9列，源：None 备：</t>
        </is>
      </c>
    </row>
    <row r="1920">
      <c r="EQ1920" t="inlineStr">
        <is>
          <t>104行 10列，源：None 备：</t>
        </is>
      </c>
    </row>
    <row r="1921">
      <c r="EQ1921" t="inlineStr">
        <is>
          <t>104行 11列，源：None 备：</t>
        </is>
      </c>
    </row>
    <row r="1922">
      <c r="EQ1922" t="inlineStr">
        <is>
          <t>104行 12列，源：None 备：</t>
        </is>
      </c>
    </row>
    <row r="1923">
      <c r="EQ1923" t="inlineStr">
        <is>
          <t>104行 13列，源：None 备：</t>
        </is>
      </c>
    </row>
    <row r="1924">
      <c r="EQ1924" t="inlineStr">
        <is>
          <t>104行 14列，源：None 备：</t>
        </is>
      </c>
    </row>
    <row r="1925">
      <c r="EQ1925" t="inlineStr">
        <is>
          <t>104行 15列，源：nan 备：</t>
        </is>
      </c>
    </row>
    <row r="1926">
      <c r="EQ1926" t="inlineStr">
        <is>
          <t>104行 16列，源：nan 备：</t>
        </is>
      </c>
    </row>
    <row r="1927">
      <c r="EQ1927" t="inlineStr">
        <is>
          <t>104行 17列，源：None 备：</t>
        </is>
      </c>
    </row>
    <row r="1928">
      <c r="EQ1928" t="inlineStr">
        <is>
          <t>104行 18列，源：None 备：</t>
        </is>
      </c>
    </row>
    <row r="1929">
      <c r="EQ1929" t="inlineStr">
        <is>
          <t>104行 19列，源：None 备：</t>
        </is>
      </c>
    </row>
    <row r="1930">
      <c r="EQ1930" t="inlineStr">
        <is>
          <t>105行 0列，源：256 备：312</t>
        </is>
      </c>
    </row>
    <row r="1931">
      <c r="EQ1931" t="inlineStr">
        <is>
          <t>105行 1列，源：nan 备：</t>
        </is>
      </c>
    </row>
    <row r="1932">
      <c r="EQ1932" t="inlineStr">
        <is>
          <t>105行 2列，源：nan 备：</t>
        </is>
      </c>
    </row>
    <row r="1933">
      <c r="EQ1933" t="inlineStr">
        <is>
          <t>105行 3列，源：nan 备：</t>
        </is>
      </c>
    </row>
    <row r="1934">
      <c r="EQ1934" t="inlineStr">
        <is>
          <t>105行 4列，源：nan 备：</t>
        </is>
      </c>
    </row>
    <row r="1935">
      <c r="EQ1935" t="inlineStr">
        <is>
          <t>105行 5列，源：None 备：</t>
        </is>
      </c>
    </row>
    <row r="1936">
      <c r="EQ1936" t="inlineStr">
        <is>
          <t>105行 6列，源：None 备：</t>
        </is>
      </c>
    </row>
    <row r="1937">
      <c r="EQ1937" t="inlineStr">
        <is>
          <t>105行 7列，源：None 备：</t>
        </is>
      </c>
    </row>
    <row r="1938">
      <c r="EQ1938" t="inlineStr">
        <is>
          <t>105行 8列，源：None 备：</t>
        </is>
      </c>
    </row>
    <row r="1939">
      <c r="EQ1939" t="inlineStr">
        <is>
          <t>105行 9列，源：None 备：</t>
        </is>
      </c>
    </row>
    <row r="1940">
      <c r="EQ1940" t="inlineStr">
        <is>
          <t>105行 10列，源：None 备：</t>
        </is>
      </c>
    </row>
    <row r="1941">
      <c r="EQ1941" t="inlineStr">
        <is>
          <t>105行 11列，源：None 备：</t>
        </is>
      </c>
    </row>
    <row r="1942">
      <c r="EQ1942" t="inlineStr">
        <is>
          <t>105行 12列，源：None 备：</t>
        </is>
      </c>
    </row>
    <row r="1943">
      <c r="EQ1943" t="inlineStr">
        <is>
          <t>105行 13列，源：None 备：</t>
        </is>
      </c>
    </row>
    <row r="1944">
      <c r="EQ1944" t="inlineStr">
        <is>
          <t>105行 14列，源：None 备：</t>
        </is>
      </c>
    </row>
    <row r="1945">
      <c r="EQ1945" t="inlineStr">
        <is>
          <t>105行 15列，源：nan 备：</t>
        </is>
      </c>
    </row>
    <row r="1946">
      <c r="EQ1946" t="inlineStr">
        <is>
          <t>105行 16列，源：nan 备：</t>
        </is>
      </c>
    </row>
    <row r="1947">
      <c r="EQ1947" t="inlineStr">
        <is>
          <t>105行 17列，源：None 备：</t>
        </is>
      </c>
    </row>
    <row r="1948">
      <c r="EQ1948" t="inlineStr">
        <is>
          <t>105行 18列，源：None 备：</t>
        </is>
      </c>
    </row>
    <row r="1949">
      <c r="EQ1949" t="inlineStr">
        <is>
          <t>105行 19列，源：None 备：</t>
        </is>
      </c>
    </row>
    <row r="1950">
      <c r="EQ1950" t="inlineStr">
        <is>
          <t>106行 0列，源：257 备：313</t>
        </is>
      </c>
    </row>
    <row r="1951">
      <c r="EQ1951" t="inlineStr">
        <is>
          <t>106行 1列，源：nan 备：</t>
        </is>
      </c>
    </row>
    <row r="1952">
      <c r="EQ1952" t="inlineStr">
        <is>
          <t>106行 2列，源：nan 备：</t>
        </is>
      </c>
    </row>
    <row r="1953">
      <c r="EQ1953" t="inlineStr">
        <is>
          <t>106行 3列，源：nan 备：</t>
        </is>
      </c>
    </row>
    <row r="1954">
      <c r="EQ1954" t="inlineStr">
        <is>
          <t>106行 4列，源：nan 备：</t>
        </is>
      </c>
    </row>
    <row r="1955">
      <c r="EQ1955" t="inlineStr">
        <is>
          <t>106行 5列，源：None 备：</t>
        </is>
      </c>
    </row>
    <row r="1956">
      <c r="EQ1956" t="inlineStr">
        <is>
          <t>106行 6列，源：None 备：</t>
        </is>
      </c>
    </row>
    <row r="1957">
      <c r="EQ1957" t="inlineStr">
        <is>
          <t>106行 7列，源：None 备：</t>
        </is>
      </c>
    </row>
    <row r="1958">
      <c r="EQ1958" t="inlineStr">
        <is>
          <t>106行 8列，源：None 备：</t>
        </is>
      </c>
    </row>
    <row r="1959">
      <c r="EQ1959" t="inlineStr">
        <is>
          <t>106行 9列，源：None 备：</t>
        </is>
      </c>
    </row>
    <row r="1960">
      <c r="EQ1960" t="inlineStr">
        <is>
          <t>106行 10列，源：None 备：</t>
        </is>
      </c>
    </row>
    <row r="1961">
      <c r="EQ1961" t="inlineStr">
        <is>
          <t>106行 11列，源：None 备：</t>
        </is>
      </c>
    </row>
    <row r="1962">
      <c r="EQ1962" t="inlineStr">
        <is>
          <t>106行 12列，源：None 备：</t>
        </is>
      </c>
    </row>
    <row r="1963">
      <c r="EQ1963" t="inlineStr">
        <is>
          <t>106行 13列，源：None 备：</t>
        </is>
      </c>
    </row>
    <row r="1964">
      <c r="EQ1964" t="inlineStr">
        <is>
          <t>106行 14列，源：None 备：</t>
        </is>
      </c>
    </row>
    <row r="1965">
      <c r="EQ1965" t="inlineStr">
        <is>
          <t>106行 15列，源：nan 备：</t>
        </is>
      </c>
    </row>
    <row r="1966">
      <c r="EQ1966" t="inlineStr">
        <is>
          <t>106行 16列，源：nan 备：</t>
        </is>
      </c>
    </row>
    <row r="1967">
      <c r="EQ1967" t="inlineStr">
        <is>
          <t>106行 17列，源：None 备：</t>
        </is>
      </c>
    </row>
    <row r="1968">
      <c r="EQ1968" t="inlineStr">
        <is>
          <t>106行 18列，源：None 备：</t>
        </is>
      </c>
    </row>
    <row r="1969">
      <c r="EQ1969" t="inlineStr">
        <is>
          <t>106行 19列，源：None 备：</t>
        </is>
      </c>
    </row>
    <row r="1970">
      <c r="EQ1970" t="inlineStr">
        <is>
          <t>107行 0列，源：258 备：314</t>
        </is>
      </c>
    </row>
    <row r="1971">
      <c r="EQ1971" t="inlineStr">
        <is>
          <t>107行 1列，源：nan 备：</t>
        </is>
      </c>
    </row>
    <row r="1972">
      <c r="EQ1972" t="inlineStr">
        <is>
          <t>107行 2列，源：nan 备：</t>
        </is>
      </c>
    </row>
    <row r="1973">
      <c r="EQ1973" t="inlineStr">
        <is>
          <t>107行 3列，源：nan 备：</t>
        </is>
      </c>
    </row>
    <row r="1974">
      <c r="EQ1974" t="inlineStr">
        <is>
          <t>107行 4列，源：nan 备：</t>
        </is>
      </c>
    </row>
    <row r="1975">
      <c r="EQ1975" t="inlineStr">
        <is>
          <t>107行 5列，源：None 备：</t>
        </is>
      </c>
    </row>
    <row r="1976">
      <c r="EQ1976" t="inlineStr">
        <is>
          <t>107行 6列，源：None 备：</t>
        </is>
      </c>
    </row>
    <row r="1977">
      <c r="EQ1977" t="inlineStr">
        <is>
          <t>107行 7列，源：None 备：</t>
        </is>
      </c>
    </row>
    <row r="1978">
      <c r="EQ1978" t="inlineStr">
        <is>
          <t>107行 8列，源：None 备：</t>
        </is>
      </c>
    </row>
    <row r="1979">
      <c r="EQ1979" t="inlineStr">
        <is>
          <t>107行 9列，源：None 备：</t>
        </is>
      </c>
    </row>
    <row r="1980">
      <c r="EQ1980" t="inlineStr">
        <is>
          <t>107行 10列，源：None 备：</t>
        </is>
      </c>
    </row>
    <row r="1981">
      <c r="EQ1981" t="inlineStr">
        <is>
          <t>107行 11列，源：None 备：</t>
        </is>
      </c>
    </row>
    <row r="1982">
      <c r="EQ1982" t="inlineStr">
        <is>
          <t>107行 12列，源：None 备：</t>
        </is>
      </c>
    </row>
    <row r="1983">
      <c r="EQ1983" t="inlineStr">
        <is>
          <t>107行 13列，源：None 备：</t>
        </is>
      </c>
    </row>
    <row r="1984">
      <c r="EQ1984" t="inlineStr">
        <is>
          <t>107行 14列，源：None 备：</t>
        </is>
      </c>
    </row>
    <row r="1985">
      <c r="EQ1985" t="inlineStr">
        <is>
          <t>107行 15列，源：nan 备：</t>
        </is>
      </c>
    </row>
    <row r="1986">
      <c r="EQ1986" t="inlineStr">
        <is>
          <t>107行 16列，源：nan 备：</t>
        </is>
      </c>
    </row>
    <row r="1987">
      <c r="EQ1987" t="inlineStr">
        <is>
          <t>107行 17列，源：None 备：</t>
        </is>
      </c>
    </row>
    <row r="1988">
      <c r="EQ1988" t="inlineStr">
        <is>
          <t>107行 18列，源：None 备：</t>
        </is>
      </c>
    </row>
    <row r="1989">
      <c r="EQ1989" t="inlineStr">
        <is>
          <t>107行 19列，源：None 备：</t>
        </is>
      </c>
    </row>
    <row r="1990">
      <c r="EQ1990" t="inlineStr">
        <is>
          <t>108行 0列，源：259 备：315</t>
        </is>
      </c>
    </row>
    <row r="1991">
      <c r="EQ1991" t="inlineStr">
        <is>
          <t>108行 1列，源：nan 备：</t>
        </is>
      </c>
    </row>
    <row r="1992">
      <c r="EQ1992" t="inlineStr">
        <is>
          <t>108行 2列，源：nan 备：</t>
        </is>
      </c>
    </row>
    <row r="1993">
      <c r="EQ1993" t="inlineStr">
        <is>
          <t>108行 3列，源：nan 备：</t>
        </is>
      </c>
    </row>
    <row r="1994">
      <c r="EQ1994" t="inlineStr">
        <is>
          <t>108行 4列，源：nan 备：</t>
        </is>
      </c>
    </row>
    <row r="1995">
      <c r="EQ1995" t="inlineStr">
        <is>
          <t>108行 5列，源：None 备：</t>
        </is>
      </c>
    </row>
    <row r="1996">
      <c r="EQ1996" t="inlineStr">
        <is>
          <t>108行 6列，源：None 备：</t>
        </is>
      </c>
    </row>
    <row r="1997">
      <c r="EQ1997" t="inlineStr">
        <is>
          <t>108行 7列，源：None 备：</t>
        </is>
      </c>
    </row>
    <row r="1998">
      <c r="EQ1998" t="inlineStr">
        <is>
          <t>108行 8列，源：None 备：</t>
        </is>
      </c>
    </row>
    <row r="1999">
      <c r="EQ1999" t="inlineStr">
        <is>
          <t>108行 9列，源：None 备：</t>
        </is>
      </c>
    </row>
    <row r="2000">
      <c r="EQ2000" t="inlineStr">
        <is>
          <t>108行 10列，源：None 备：</t>
        </is>
      </c>
    </row>
    <row r="2001">
      <c r="EQ2001" t="inlineStr">
        <is>
          <t>108行 11列，源：None 备：</t>
        </is>
      </c>
    </row>
    <row r="2002">
      <c r="EQ2002" t="inlineStr">
        <is>
          <t>108行 12列，源：None 备：</t>
        </is>
      </c>
    </row>
    <row r="2003">
      <c r="EQ2003" t="inlineStr">
        <is>
          <t>108行 13列，源：None 备：</t>
        </is>
      </c>
    </row>
    <row r="2004">
      <c r="EQ2004" t="inlineStr">
        <is>
          <t>108行 14列，源：None 备：</t>
        </is>
      </c>
    </row>
    <row r="2005">
      <c r="EQ2005" t="inlineStr">
        <is>
          <t>108行 15列，源：nan 备：</t>
        </is>
      </c>
    </row>
    <row r="2006">
      <c r="EQ2006" t="inlineStr">
        <is>
          <t>108行 16列，源：nan 备：</t>
        </is>
      </c>
    </row>
    <row r="2007">
      <c r="EQ2007" t="inlineStr">
        <is>
          <t>108行 17列，源：None 备：</t>
        </is>
      </c>
    </row>
    <row r="2008">
      <c r="EQ2008" t="inlineStr">
        <is>
          <t>108行 18列，源：None 备：</t>
        </is>
      </c>
    </row>
    <row r="2009">
      <c r="EQ2009" t="inlineStr">
        <is>
          <t>108行 19列，源：None 备：</t>
        </is>
      </c>
    </row>
    <row r="2010">
      <c r="EQ2010" t="inlineStr">
        <is>
          <t>109行 0列，源：260 备：316</t>
        </is>
      </c>
    </row>
    <row r="2011">
      <c r="EQ2011" t="inlineStr">
        <is>
          <t>109行 1列，源：nan 备：</t>
        </is>
      </c>
    </row>
    <row r="2012">
      <c r="EQ2012" t="inlineStr">
        <is>
          <t>109行 2列，源：nan 备：</t>
        </is>
      </c>
    </row>
    <row r="2013">
      <c r="EQ2013" t="inlineStr">
        <is>
          <t>109行 3列，源：nan 备：</t>
        </is>
      </c>
    </row>
    <row r="2014">
      <c r="EQ2014" t="inlineStr">
        <is>
          <t>109行 4列，源：nan 备：</t>
        </is>
      </c>
    </row>
    <row r="2015">
      <c r="EQ2015" t="inlineStr">
        <is>
          <t>109行 5列，源：None 备：</t>
        </is>
      </c>
    </row>
    <row r="2016">
      <c r="EQ2016" t="inlineStr">
        <is>
          <t>109行 6列，源：None 备：</t>
        </is>
      </c>
    </row>
    <row r="2017">
      <c r="EQ2017" t="inlineStr">
        <is>
          <t>109行 7列，源：None 备：</t>
        </is>
      </c>
    </row>
    <row r="2018">
      <c r="EQ2018" t="inlineStr">
        <is>
          <t>109行 8列，源：None 备：</t>
        </is>
      </c>
    </row>
    <row r="2019">
      <c r="EQ2019" t="inlineStr">
        <is>
          <t>109行 9列，源：None 备：</t>
        </is>
      </c>
    </row>
    <row r="2020">
      <c r="EQ2020" t="inlineStr">
        <is>
          <t>109行 10列，源：None 备：</t>
        </is>
      </c>
    </row>
    <row r="2021">
      <c r="EQ2021" t="inlineStr">
        <is>
          <t>109行 11列，源：None 备：</t>
        </is>
      </c>
    </row>
    <row r="2022">
      <c r="EQ2022" t="inlineStr">
        <is>
          <t>109行 12列，源：None 备：</t>
        </is>
      </c>
    </row>
    <row r="2023">
      <c r="EQ2023" t="inlineStr">
        <is>
          <t>109行 13列，源：None 备：</t>
        </is>
      </c>
    </row>
    <row r="2024">
      <c r="EQ2024" t="inlineStr">
        <is>
          <t>109行 14列，源：None 备：</t>
        </is>
      </c>
    </row>
    <row r="2025">
      <c r="EQ2025" t="inlineStr">
        <is>
          <t>109行 15列，源：nan 备：</t>
        </is>
      </c>
    </row>
    <row r="2026">
      <c r="EQ2026" t="inlineStr">
        <is>
          <t>109行 16列，源：nan 备：</t>
        </is>
      </c>
    </row>
    <row r="2027">
      <c r="EQ2027" t="inlineStr">
        <is>
          <t>109行 17列，源：None 备：</t>
        </is>
      </c>
    </row>
    <row r="2028">
      <c r="EQ2028" t="inlineStr">
        <is>
          <t>109行 18列，源：None 备：</t>
        </is>
      </c>
    </row>
    <row r="2029">
      <c r="EQ2029" t="inlineStr">
        <is>
          <t>109行 19列，源：None 备：</t>
        </is>
      </c>
    </row>
    <row r="2030">
      <c r="EQ2030" t="inlineStr">
        <is>
          <t>110行 0列，源：261 备：317</t>
        </is>
      </c>
    </row>
    <row r="2031">
      <c r="EQ2031" t="inlineStr">
        <is>
          <t>110行 1列，源：nan 备：</t>
        </is>
      </c>
    </row>
    <row r="2032">
      <c r="EQ2032" t="inlineStr">
        <is>
          <t>110行 2列，源：nan 备：</t>
        </is>
      </c>
    </row>
    <row r="2033">
      <c r="EQ2033" t="inlineStr">
        <is>
          <t>110行 3列，源：nan 备：</t>
        </is>
      </c>
    </row>
    <row r="2034">
      <c r="EQ2034" t="inlineStr">
        <is>
          <t>110行 4列，源：nan 备：</t>
        </is>
      </c>
    </row>
    <row r="2035">
      <c r="EQ2035" t="inlineStr">
        <is>
          <t>110行 5列，源：None 备：</t>
        </is>
      </c>
    </row>
    <row r="2036">
      <c r="EQ2036" t="inlineStr">
        <is>
          <t>110行 6列，源：None 备：</t>
        </is>
      </c>
    </row>
    <row r="2037">
      <c r="EQ2037" t="inlineStr">
        <is>
          <t>110行 7列，源：None 备：</t>
        </is>
      </c>
    </row>
    <row r="2038">
      <c r="EQ2038" t="inlineStr">
        <is>
          <t>110行 8列，源：None 备：</t>
        </is>
      </c>
    </row>
    <row r="2039">
      <c r="EQ2039" t="inlineStr">
        <is>
          <t>110行 9列，源：None 备：</t>
        </is>
      </c>
    </row>
    <row r="2040">
      <c r="EQ2040" t="inlineStr">
        <is>
          <t>110行 10列，源：None 备：</t>
        </is>
      </c>
    </row>
    <row r="2041">
      <c r="EQ2041" t="inlineStr">
        <is>
          <t>110行 11列，源：None 备：</t>
        </is>
      </c>
    </row>
    <row r="2042">
      <c r="EQ2042" t="inlineStr">
        <is>
          <t>110行 12列，源：None 备：</t>
        </is>
      </c>
    </row>
    <row r="2043">
      <c r="EQ2043" t="inlineStr">
        <is>
          <t>110行 13列，源：None 备：</t>
        </is>
      </c>
    </row>
    <row r="2044">
      <c r="EQ2044" t="inlineStr">
        <is>
          <t>110行 14列，源：None 备：</t>
        </is>
      </c>
    </row>
    <row r="2045">
      <c r="EQ2045" t="inlineStr">
        <is>
          <t>110行 15列，源：nan 备：</t>
        </is>
      </c>
    </row>
    <row r="2046">
      <c r="EQ2046" t="inlineStr">
        <is>
          <t>110行 16列，源：nan 备：</t>
        </is>
      </c>
    </row>
    <row r="2047">
      <c r="EQ2047" t="inlineStr">
        <is>
          <t>110行 17列，源：None 备：</t>
        </is>
      </c>
    </row>
    <row r="2048">
      <c r="EQ2048" t="inlineStr">
        <is>
          <t>110行 18列，源：None 备：</t>
        </is>
      </c>
    </row>
    <row r="2049">
      <c r="EQ2049" t="inlineStr">
        <is>
          <t>110行 19列，源：None 备：</t>
        </is>
      </c>
    </row>
    <row r="2050">
      <c r="EQ2050" t="inlineStr">
        <is>
          <t>111行 0列，源：262 备：318</t>
        </is>
      </c>
    </row>
    <row r="2051">
      <c r="EQ2051" t="inlineStr">
        <is>
          <t>111行 1列，源：nan 备：</t>
        </is>
      </c>
    </row>
    <row r="2052">
      <c r="EQ2052" t="inlineStr">
        <is>
          <t>111行 2列，源：nan 备：</t>
        </is>
      </c>
    </row>
    <row r="2053">
      <c r="EQ2053" t="inlineStr">
        <is>
          <t>111行 3列，源：nan 备：</t>
        </is>
      </c>
    </row>
    <row r="2054">
      <c r="EQ2054" t="inlineStr">
        <is>
          <t>111行 4列，源：nan 备：</t>
        </is>
      </c>
    </row>
    <row r="2055">
      <c r="EQ2055" t="inlineStr">
        <is>
          <t>111行 5列，源：None 备：</t>
        </is>
      </c>
    </row>
    <row r="2056">
      <c r="EQ2056" t="inlineStr">
        <is>
          <t>111行 6列，源：None 备：</t>
        </is>
      </c>
    </row>
    <row r="2057">
      <c r="EQ2057" t="inlineStr">
        <is>
          <t>111行 7列，源：None 备：</t>
        </is>
      </c>
    </row>
    <row r="2058">
      <c r="EQ2058" t="inlineStr">
        <is>
          <t>111行 8列，源：None 备：</t>
        </is>
      </c>
    </row>
    <row r="2059">
      <c r="EQ2059" t="inlineStr">
        <is>
          <t>111行 9列，源：None 备：</t>
        </is>
      </c>
    </row>
    <row r="2060">
      <c r="EQ2060" t="inlineStr">
        <is>
          <t>111行 10列，源：None 备：</t>
        </is>
      </c>
    </row>
    <row r="2061">
      <c r="EQ2061" t="inlineStr">
        <is>
          <t>111行 11列，源：None 备：</t>
        </is>
      </c>
    </row>
    <row r="2062">
      <c r="EQ2062" t="inlineStr">
        <is>
          <t>111行 12列，源：None 备：</t>
        </is>
      </c>
    </row>
    <row r="2063">
      <c r="EQ2063" t="inlineStr">
        <is>
          <t>111行 13列，源：None 备：</t>
        </is>
      </c>
    </row>
    <row r="2064">
      <c r="EQ2064" t="inlineStr">
        <is>
          <t>111行 14列，源：None 备：</t>
        </is>
      </c>
    </row>
    <row r="2065">
      <c r="EQ2065" t="inlineStr">
        <is>
          <t>111行 15列，源：nan 备：</t>
        </is>
      </c>
    </row>
    <row r="2066">
      <c r="EQ2066" t="inlineStr">
        <is>
          <t>111行 16列，源：nan 备：</t>
        </is>
      </c>
    </row>
    <row r="2067">
      <c r="EQ2067" t="inlineStr">
        <is>
          <t>111行 17列，源：None 备：</t>
        </is>
      </c>
    </row>
    <row r="2068">
      <c r="EQ2068" t="inlineStr">
        <is>
          <t>111行 18列，源：None 备：</t>
        </is>
      </c>
    </row>
    <row r="2069">
      <c r="EQ2069" t="inlineStr">
        <is>
          <t>111行 19列，源：None 备：</t>
        </is>
      </c>
    </row>
    <row r="2070">
      <c r="EQ2070" t="inlineStr">
        <is>
          <t>112行 0列，源：263 备：319</t>
        </is>
      </c>
    </row>
    <row r="2071">
      <c r="EQ2071" t="inlineStr">
        <is>
          <t>112行 1列，源：nan 备：</t>
        </is>
      </c>
    </row>
    <row r="2072">
      <c r="EQ2072" t="inlineStr">
        <is>
          <t>112行 2列，源：nan 备：</t>
        </is>
      </c>
    </row>
    <row r="2073">
      <c r="EQ2073" t="inlineStr">
        <is>
          <t>112行 3列，源：nan 备：</t>
        </is>
      </c>
    </row>
    <row r="2074">
      <c r="EQ2074" t="inlineStr">
        <is>
          <t>112行 4列，源：nan 备：</t>
        </is>
      </c>
    </row>
    <row r="2075">
      <c r="EQ2075" t="inlineStr">
        <is>
          <t>112行 5列，源：None 备：</t>
        </is>
      </c>
    </row>
    <row r="2076">
      <c r="EQ2076" t="inlineStr">
        <is>
          <t>112行 6列，源：None 备：</t>
        </is>
      </c>
    </row>
    <row r="2077">
      <c r="EQ2077" t="inlineStr">
        <is>
          <t>112行 7列，源：None 备：</t>
        </is>
      </c>
    </row>
    <row r="2078">
      <c r="EQ2078" t="inlineStr">
        <is>
          <t>112行 8列，源：None 备：</t>
        </is>
      </c>
    </row>
    <row r="2079">
      <c r="EQ2079" t="inlineStr">
        <is>
          <t>112行 9列，源：None 备：</t>
        </is>
      </c>
    </row>
    <row r="2080">
      <c r="EQ2080" t="inlineStr">
        <is>
          <t>112行 10列，源：None 备：</t>
        </is>
      </c>
    </row>
    <row r="2081">
      <c r="EQ2081" t="inlineStr">
        <is>
          <t>112行 11列，源：None 备：</t>
        </is>
      </c>
    </row>
    <row r="2082">
      <c r="EQ2082" t="inlineStr">
        <is>
          <t>112行 12列，源：None 备：</t>
        </is>
      </c>
    </row>
    <row r="2083">
      <c r="EQ2083" t="inlineStr">
        <is>
          <t>112行 13列，源：None 备：</t>
        </is>
      </c>
    </row>
    <row r="2084">
      <c r="EQ2084" t="inlineStr">
        <is>
          <t>112行 14列，源：None 备：</t>
        </is>
      </c>
    </row>
    <row r="2085">
      <c r="EQ2085" t="inlineStr">
        <is>
          <t>112行 15列，源：nan 备：</t>
        </is>
      </c>
    </row>
    <row r="2086">
      <c r="EQ2086" t="inlineStr">
        <is>
          <t>112行 16列，源：nan 备：</t>
        </is>
      </c>
    </row>
    <row r="2087">
      <c r="EQ2087" t="inlineStr">
        <is>
          <t>112行 17列，源：None 备：</t>
        </is>
      </c>
    </row>
    <row r="2088">
      <c r="EQ2088" t="inlineStr">
        <is>
          <t>112行 18列，源：None 备：</t>
        </is>
      </c>
    </row>
    <row r="2089">
      <c r="EQ2089" t="inlineStr">
        <is>
          <t>112行 19列，源：None 备：</t>
        </is>
      </c>
    </row>
    <row r="2090">
      <c r="EQ2090" t="inlineStr">
        <is>
          <t>113行 0列，源：264 备：320</t>
        </is>
      </c>
    </row>
    <row r="2091">
      <c r="EQ2091" t="inlineStr">
        <is>
          <t>113行 1列，源：nan 备：</t>
        </is>
      </c>
    </row>
    <row r="2092">
      <c r="EQ2092" t="inlineStr">
        <is>
          <t>113行 2列，源：nan 备：</t>
        </is>
      </c>
    </row>
    <row r="2093">
      <c r="EQ2093" t="inlineStr">
        <is>
          <t>113行 3列，源：nan 备：</t>
        </is>
      </c>
    </row>
    <row r="2094">
      <c r="EQ2094" t="inlineStr">
        <is>
          <t>113行 4列，源：nan 备：</t>
        </is>
      </c>
    </row>
    <row r="2095">
      <c r="EQ2095" t="inlineStr">
        <is>
          <t>113行 5列，源：None 备：</t>
        </is>
      </c>
    </row>
    <row r="2096">
      <c r="EQ2096" t="inlineStr">
        <is>
          <t>113行 6列，源：None 备：</t>
        </is>
      </c>
    </row>
    <row r="2097">
      <c r="EQ2097" t="inlineStr">
        <is>
          <t>113行 7列，源：None 备：</t>
        </is>
      </c>
    </row>
    <row r="2098">
      <c r="EQ2098" t="inlineStr">
        <is>
          <t>113行 8列，源：None 备：</t>
        </is>
      </c>
    </row>
    <row r="2099">
      <c r="EQ2099" t="inlineStr">
        <is>
          <t>113行 9列，源：None 备：</t>
        </is>
      </c>
    </row>
    <row r="2100">
      <c r="EQ2100" t="inlineStr">
        <is>
          <t>113行 10列，源：None 备：</t>
        </is>
      </c>
    </row>
    <row r="2101">
      <c r="EQ2101" t="inlineStr">
        <is>
          <t>113行 11列，源：None 备：</t>
        </is>
      </c>
    </row>
    <row r="2102">
      <c r="EQ2102" t="inlineStr">
        <is>
          <t>113行 12列，源：None 备：</t>
        </is>
      </c>
    </row>
    <row r="2103">
      <c r="EQ2103" t="inlineStr">
        <is>
          <t>113行 13列，源：None 备：</t>
        </is>
      </c>
    </row>
    <row r="2104">
      <c r="EQ2104" t="inlineStr">
        <is>
          <t>113行 14列，源：None 备：</t>
        </is>
      </c>
    </row>
    <row r="2105">
      <c r="EQ2105" t="inlineStr">
        <is>
          <t>113行 15列，源：nan 备：</t>
        </is>
      </c>
    </row>
    <row r="2106">
      <c r="EQ2106" t="inlineStr">
        <is>
          <t>113行 16列，源：nan 备：</t>
        </is>
      </c>
    </row>
    <row r="2107">
      <c r="EQ2107" t="inlineStr">
        <is>
          <t>113行 17列，源：None 备：</t>
        </is>
      </c>
    </row>
    <row r="2108">
      <c r="EQ2108" t="inlineStr">
        <is>
          <t>113行 18列，源：None 备：</t>
        </is>
      </c>
    </row>
    <row r="2109">
      <c r="EQ2109" t="inlineStr">
        <is>
          <t>113行 19列，源：None 备：</t>
        </is>
      </c>
    </row>
    <row r="2110">
      <c r="EQ2110" t="inlineStr">
        <is>
          <t>114行 0列，源：265 备：351</t>
        </is>
      </c>
    </row>
    <row r="2111">
      <c r="EQ2111" t="inlineStr">
        <is>
          <t>114行 1列，源：nan 备：</t>
        </is>
      </c>
    </row>
    <row r="2112">
      <c r="EQ2112" t="inlineStr">
        <is>
          <t>114行 2列，源：nan 备：</t>
        </is>
      </c>
    </row>
    <row r="2113">
      <c r="EQ2113" t="inlineStr">
        <is>
          <t>114行 3列，源：nan 备：</t>
        </is>
      </c>
    </row>
    <row r="2114">
      <c r="EQ2114" t="inlineStr">
        <is>
          <t>114行 4列，源：nan 备：</t>
        </is>
      </c>
    </row>
    <row r="2115">
      <c r="EQ2115" t="inlineStr">
        <is>
          <t>114行 5列，源：None 备：</t>
        </is>
      </c>
    </row>
    <row r="2116">
      <c r="EQ2116" t="inlineStr">
        <is>
          <t>114行 6列，源：None 备：</t>
        </is>
      </c>
    </row>
    <row r="2117">
      <c r="EQ2117" t="inlineStr">
        <is>
          <t>114行 7列，源：None 备：</t>
        </is>
      </c>
    </row>
    <row r="2118">
      <c r="EQ2118" t="inlineStr">
        <is>
          <t>114行 8列，源：None 备：</t>
        </is>
      </c>
    </row>
    <row r="2119">
      <c r="EQ2119" t="inlineStr">
        <is>
          <t>114行 9列，源：None 备：</t>
        </is>
      </c>
    </row>
    <row r="2120">
      <c r="EQ2120" t="inlineStr">
        <is>
          <t>114行 10列，源：None 备：</t>
        </is>
      </c>
    </row>
    <row r="2121">
      <c r="EQ2121" t="inlineStr">
        <is>
          <t>114行 11列，源：None 备：</t>
        </is>
      </c>
    </row>
    <row r="2122">
      <c r="EQ2122" t="inlineStr">
        <is>
          <t>114行 12列，源：None 备：</t>
        </is>
      </c>
    </row>
    <row r="2123">
      <c r="EQ2123" t="inlineStr">
        <is>
          <t>114行 13列，源：None 备：</t>
        </is>
      </c>
    </row>
    <row r="2124">
      <c r="EQ2124" t="inlineStr">
        <is>
          <t>114行 14列，源：None 备：</t>
        </is>
      </c>
    </row>
    <row r="2125">
      <c r="EQ2125" t="inlineStr">
        <is>
          <t>114行 15列，源：nan 备：</t>
        </is>
      </c>
    </row>
    <row r="2126">
      <c r="EQ2126" t="inlineStr">
        <is>
          <t>114行 16列，源：nan 备：</t>
        </is>
      </c>
    </row>
    <row r="2127">
      <c r="EQ2127" t="inlineStr">
        <is>
          <t>114行 17列，源：None 备：</t>
        </is>
      </c>
    </row>
    <row r="2128">
      <c r="EQ2128" t="inlineStr">
        <is>
          <t>114行 18列，源：None 备：</t>
        </is>
      </c>
    </row>
    <row r="2129">
      <c r="EQ2129" t="inlineStr">
        <is>
          <t>114行 19列，源：None 备：</t>
        </is>
      </c>
    </row>
    <row r="2130">
      <c r="EQ2130" t="inlineStr">
        <is>
          <t>115行 0列，源：266 备：352</t>
        </is>
      </c>
    </row>
    <row r="2131">
      <c r="EQ2131" t="inlineStr">
        <is>
          <t>115行 1列，源：nan 备：</t>
        </is>
      </c>
    </row>
    <row r="2132">
      <c r="EQ2132" t="inlineStr">
        <is>
          <t>115行 2列，源：nan 备：</t>
        </is>
      </c>
    </row>
    <row r="2133">
      <c r="EQ2133" t="inlineStr">
        <is>
          <t>115行 3列，源：nan 备：</t>
        </is>
      </c>
    </row>
    <row r="2134">
      <c r="EQ2134" t="inlineStr">
        <is>
          <t>115行 4列，源：nan 备：</t>
        </is>
      </c>
    </row>
    <row r="2135">
      <c r="EQ2135" t="inlineStr">
        <is>
          <t>115行 5列，源：None 备：</t>
        </is>
      </c>
    </row>
    <row r="2136">
      <c r="EQ2136" t="inlineStr">
        <is>
          <t>115行 6列，源：None 备：</t>
        </is>
      </c>
    </row>
    <row r="2137">
      <c r="EQ2137" t="inlineStr">
        <is>
          <t>115行 7列，源：None 备：</t>
        </is>
      </c>
    </row>
    <row r="2138">
      <c r="EQ2138" t="inlineStr">
        <is>
          <t>115行 8列，源：None 备：</t>
        </is>
      </c>
    </row>
    <row r="2139">
      <c r="EQ2139" t="inlineStr">
        <is>
          <t>115行 9列，源：None 备：</t>
        </is>
      </c>
    </row>
    <row r="2140">
      <c r="EQ2140" t="inlineStr">
        <is>
          <t>115行 10列，源：None 备：</t>
        </is>
      </c>
    </row>
    <row r="2141">
      <c r="EQ2141" t="inlineStr">
        <is>
          <t>115行 11列，源：None 备：</t>
        </is>
      </c>
    </row>
    <row r="2142">
      <c r="EQ2142" t="inlineStr">
        <is>
          <t>115行 12列，源：None 备：</t>
        </is>
      </c>
    </row>
    <row r="2143">
      <c r="EQ2143" t="inlineStr">
        <is>
          <t>115行 13列，源：None 备：</t>
        </is>
      </c>
    </row>
    <row r="2144">
      <c r="EQ2144" t="inlineStr">
        <is>
          <t>115行 14列，源：None 备：</t>
        </is>
      </c>
    </row>
    <row r="2145">
      <c r="EQ2145" t="inlineStr">
        <is>
          <t>115行 15列，源：nan 备：</t>
        </is>
      </c>
    </row>
    <row r="2146">
      <c r="EQ2146" t="inlineStr">
        <is>
          <t>115行 16列，源：nan 备：</t>
        </is>
      </c>
    </row>
    <row r="2147">
      <c r="EQ2147" t="inlineStr">
        <is>
          <t>115行 17列，源：None 备：</t>
        </is>
      </c>
    </row>
    <row r="2148">
      <c r="EQ2148" t="inlineStr">
        <is>
          <t>115行 18列，源：None 备：</t>
        </is>
      </c>
    </row>
    <row r="2149">
      <c r="EQ2149" t="inlineStr">
        <is>
          <t>115行 19列，源：None 备：</t>
        </is>
      </c>
    </row>
    <row r="2150">
      <c r="EQ2150" t="inlineStr">
        <is>
          <t>116行 0列，源：267 备：353</t>
        </is>
      </c>
    </row>
    <row r="2151">
      <c r="EQ2151" t="inlineStr">
        <is>
          <t>116行 1列，源：nan 备：</t>
        </is>
      </c>
    </row>
    <row r="2152">
      <c r="EQ2152" t="inlineStr">
        <is>
          <t>116行 2列，源：nan 备：</t>
        </is>
      </c>
    </row>
    <row r="2153">
      <c r="EQ2153" t="inlineStr">
        <is>
          <t>116行 3列，源：nan 备：</t>
        </is>
      </c>
    </row>
    <row r="2154">
      <c r="EQ2154" t="inlineStr">
        <is>
          <t>116行 4列，源：nan 备：</t>
        </is>
      </c>
    </row>
    <row r="2155">
      <c r="EQ2155" t="inlineStr">
        <is>
          <t>116行 5列，源：None 备：</t>
        </is>
      </c>
    </row>
    <row r="2156">
      <c r="EQ2156" t="inlineStr">
        <is>
          <t>116行 6列，源：None 备：</t>
        </is>
      </c>
    </row>
    <row r="2157">
      <c r="EQ2157" t="inlineStr">
        <is>
          <t>116行 7列，源：None 备：</t>
        </is>
      </c>
    </row>
    <row r="2158">
      <c r="EQ2158" t="inlineStr">
        <is>
          <t>116行 8列，源：None 备：</t>
        </is>
      </c>
    </row>
    <row r="2159">
      <c r="EQ2159" t="inlineStr">
        <is>
          <t>116行 9列，源：None 备：</t>
        </is>
      </c>
    </row>
    <row r="2160">
      <c r="EQ2160" t="inlineStr">
        <is>
          <t>116行 10列，源：None 备：</t>
        </is>
      </c>
    </row>
    <row r="2161">
      <c r="EQ2161" t="inlineStr">
        <is>
          <t>116行 11列，源：None 备：</t>
        </is>
      </c>
    </row>
    <row r="2162">
      <c r="EQ2162" t="inlineStr">
        <is>
          <t>116行 12列，源：None 备：</t>
        </is>
      </c>
    </row>
    <row r="2163">
      <c r="EQ2163" t="inlineStr">
        <is>
          <t>116行 13列，源：None 备：</t>
        </is>
      </c>
    </row>
    <row r="2164">
      <c r="EQ2164" t="inlineStr">
        <is>
          <t>116行 14列，源：None 备：</t>
        </is>
      </c>
    </row>
    <row r="2165">
      <c r="EQ2165" t="inlineStr">
        <is>
          <t>116行 15列，源：nan 备：</t>
        </is>
      </c>
    </row>
    <row r="2166">
      <c r="EQ2166" t="inlineStr">
        <is>
          <t>116行 16列，源：nan 备：</t>
        </is>
      </c>
    </row>
    <row r="2167">
      <c r="EQ2167" t="inlineStr">
        <is>
          <t>116行 17列，源：None 备：</t>
        </is>
      </c>
    </row>
    <row r="2168">
      <c r="EQ2168" t="inlineStr">
        <is>
          <t>116行 18列，源：None 备：</t>
        </is>
      </c>
    </row>
    <row r="2169">
      <c r="EQ2169" t="inlineStr">
        <is>
          <t>116行 19列，源：None 备：</t>
        </is>
      </c>
    </row>
    <row r="2170">
      <c r="EQ2170" t="inlineStr">
        <is>
          <t>117行 0列，源：268 备：354</t>
        </is>
      </c>
    </row>
    <row r="2171">
      <c r="EQ2171" t="inlineStr">
        <is>
          <t>117行 1列，源：nan 备：</t>
        </is>
      </c>
    </row>
    <row r="2172">
      <c r="EQ2172" t="inlineStr">
        <is>
          <t>117行 2列，源：nan 备：</t>
        </is>
      </c>
    </row>
    <row r="2173">
      <c r="EQ2173" t="inlineStr">
        <is>
          <t>117行 3列，源：nan 备：</t>
        </is>
      </c>
    </row>
    <row r="2174">
      <c r="EQ2174" t="inlineStr">
        <is>
          <t>117行 4列，源：nan 备：</t>
        </is>
      </c>
    </row>
    <row r="2175">
      <c r="EQ2175" t="inlineStr">
        <is>
          <t>117行 5列，源：None 备：</t>
        </is>
      </c>
    </row>
    <row r="2176">
      <c r="EQ2176" t="inlineStr">
        <is>
          <t>117行 6列，源：None 备：</t>
        </is>
      </c>
    </row>
    <row r="2177">
      <c r="EQ2177" t="inlineStr">
        <is>
          <t>117行 7列，源：None 备：</t>
        </is>
      </c>
    </row>
    <row r="2178">
      <c r="EQ2178" t="inlineStr">
        <is>
          <t>117行 8列，源：None 备：</t>
        </is>
      </c>
    </row>
    <row r="2179">
      <c r="EQ2179" t="inlineStr">
        <is>
          <t>117行 9列，源：None 备：</t>
        </is>
      </c>
    </row>
    <row r="2180">
      <c r="EQ2180" t="inlineStr">
        <is>
          <t>117行 10列，源：None 备：</t>
        </is>
      </c>
    </row>
    <row r="2181">
      <c r="EQ2181" t="inlineStr">
        <is>
          <t>117行 11列，源：None 备：</t>
        </is>
      </c>
    </row>
    <row r="2182">
      <c r="EQ2182" t="inlineStr">
        <is>
          <t>117行 12列，源：None 备：</t>
        </is>
      </c>
    </row>
    <row r="2183">
      <c r="EQ2183" t="inlineStr">
        <is>
          <t>117行 13列，源：None 备：</t>
        </is>
      </c>
    </row>
    <row r="2184">
      <c r="EQ2184" t="inlineStr">
        <is>
          <t>117行 14列，源：None 备：</t>
        </is>
      </c>
    </row>
    <row r="2185">
      <c r="EQ2185" t="inlineStr">
        <is>
          <t>117行 15列，源：nan 备：</t>
        </is>
      </c>
    </row>
    <row r="2186">
      <c r="EQ2186" t="inlineStr">
        <is>
          <t>117行 16列，源：nan 备：</t>
        </is>
      </c>
    </row>
    <row r="2187">
      <c r="EQ2187" t="inlineStr">
        <is>
          <t>117行 17列，源：None 备：</t>
        </is>
      </c>
    </row>
    <row r="2188">
      <c r="EQ2188" t="inlineStr">
        <is>
          <t>117行 18列，源：None 备：</t>
        </is>
      </c>
    </row>
    <row r="2189">
      <c r="EQ2189" t="inlineStr">
        <is>
          <t>117行 19列，源：None 备：</t>
        </is>
      </c>
    </row>
    <row r="2190">
      <c r="EQ2190" t="inlineStr">
        <is>
          <t>118行 0列，源：269 备：355</t>
        </is>
      </c>
    </row>
    <row r="2191">
      <c r="EQ2191" t="inlineStr">
        <is>
          <t>118行 1列，源：nan 备：</t>
        </is>
      </c>
    </row>
    <row r="2192">
      <c r="EQ2192" t="inlineStr">
        <is>
          <t>118行 2列，源：nan 备：</t>
        </is>
      </c>
    </row>
    <row r="2193">
      <c r="EQ2193" t="inlineStr">
        <is>
          <t>118行 3列，源：nan 备：</t>
        </is>
      </c>
    </row>
    <row r="2194">
      <c r="EQ2194" t="inlineStr">
        <is>
          <t>118行 4列，源：nan 备：</t>
        </is>
      </c>
    </row>
    <row r="2195">
      <c r="EQ2195" t="inlineStr">
        <is>
          <t>118行 5列，源：None 备：</t>
        </is>
      </c>
    </row>
    <row r="2196">
      <c r="EQ2196" t="inlineStr">
        <is>
          <t>118行 6列，源：None 备：</t>
        </is>
      </c>
    </row>
    <row r="2197">
      <c r="EQ2197" t="inlineStr">
        <is>
          <t>118行 7列，源：None 备：</t>
        </is>
      </c>
    </row>
    <row r="2198">
      <c r="EQ2198" t="inlineStr">
        <is>
          <t>118行 8列，源：None 备：</t>
        </is>
      </c>
    </row>
    <row r="2199">
      <c r="EQ2199" t="inlineStr">
        <is>
          <t>118行 9列，源：None 备：</t>
        </is>
      </c>
    </row>
    <row r="2200">
      <c r="EQ2200" t="inlineStr">
        <is>
          <t>118行 10列，源：None 备：</t>
        </is>
      </c>
    </row>
    <row r="2201">
      <c r="EQ2201" t="inlineStr">
        <is>
          <t>118行 11列，源：None 备：</t>
        </is>
      </c>
    </row>
    <row r="2202">
      <c r="EQ2202" t="inlineStr">
        <is>
          <t>118行 12列，源：None 备：</t>
        </is>
      </c>
    </row>
    <row r="2203">
      <c r="EQ2203" t="inlineStr">
        <is>
          <t>118行 13列，源：None 备：</t>
        </is>
      </c>
    </row>
    <row r="2204">
      <c r="EQ2204" t="inlineStr">
        <is>
          <t>118行 14列，源：None 备：</t>
        </is>
      </c>
    </row>
    <row r="2205">
      <c r="EQ2205" t="inlineStr">
        <is>
          <t>118行 15列，源：nan 备：</t>
        </is>
      </c>
    </row>
    <row r="2206">
      <c r="EQ2206" t="inlineStr">
        <is>
          <t>118行 16列，源：nan 备：</t>
        </is>
      </c>
    </row>
    <row r="2207">
      <c r="EQ2207" t="inlineStr">
        <is>
          <t>118行 17列，源：None 备：</t>
        </is>
      </c>
    </row>
    <row r="2208">
      <c r="EQ2208" t="inlineStr">
        <is>
          <t>118行 18列，源：None 备：</t>
        </is>
      </c>
    </row>
    <row r="2209">
      <c r="EQ2209" t="inlineStr">
        <is>
          <t>118行 19列，源：None 备：</t>
        </is>
      </c>
    </row>
    <row r="2210">
      <c r="EQ2210" t="inlineStr">
        <is>
          <t>119行 0列，源：270 备：356</t>
        </is>
      </c>
    </row>
    <row r="2211">
      <c r="EQ2211" t="inlineStr">
        <is>
          <t>119行 1列，源：nan 备：</t>
        </is>
      </c>
    </row>
    <row r="2212">
      <c r="EQ2212" t="inlineStr">
        <is>
          <t>119行 2列，源：nan 备：</t>
        </is>
      </c>
    </row>
    <row r="2213">
      <c r="EQ2213" t="inlineStr">
        <is>
          <t>119行 3列，源：nan 备：</t>
        </is>
      </c>
    </row>
    <row r="2214">
      <c r="EQ2214" t="inlineStr">
        <is>
          <t>119行 4列，源：nan 备：</t>
        </is>
      </c>
    </row>
    <row r="2215">
      <c r="EQ2215" t="inlineStr">
        <is>
          <t>119行 5列，源：None 备：</t>
        </is>
      </c>
    </row>
    <row r="2216">
      <c r="EQ2216" t="inlineStr">
        <is>
          <t>119行 6列，源：None 备：</t>
        </is>
      </c>
    </row>
    <row r="2217">
      <c r="EQ2217" t="inlineStr">
        <is>
          <t>119行 7列，源：None 备：</t>
        </is>
      </c>
    </row>
    <row r="2218">
      <c r="EQ2218" t="inlineStr">
        <is>
          <t>119行 8列，源：None 备：</t>
        </is>
      </c>
    </row>
    <row r="2219">
      <c r="EQ2219" t="inlineStr">
        <is>
          <t>119行 9列，源：None 备：</t>
        </is>
      </c>
    </row>
    <row r="2220">
      <c r="EQ2220" t="inlineStr">
        <is>
          <t>119行 10列，源：None 备：</t>
        </is>
      </c>
    </row>
    <row r="2221">
      <c r="EQ2221" t="inlineStr">
        <is>
          <t>119行 11列，源：None 备：</t>
        </is>
      </c>
    </row>
    <row r="2222">
      <c r="EQ2222" t="inlineStr">
        <is>
          <t>119行 12列，源：None 备：</t>
        </is>
      </c>
    </row>
    <row r="2223">
      <c r="EQ2223" t="inlineStr">
        <is>
          <t>119行 13列，源：None 备：</t>
        </is>
      </c>
    </row>
    <row r="2224">
      <c r="EQ2224" t="inlineStr">
        <is>
          <t>119行 14列，源：None 备：</t>
        </is>
      </c>
    </row>
    <row r="2225">
      <c r="EQ2225" t="inlineStr">
        <is>
          <t>119行 15列，源：nan 备：</t>
        </is>
      </c>
    </row>
    <row r="2226">
      <c r="EQ2226" t="inlineStr">
        <is>
          <t>119行 16列，源：nan 备：</t>
        </is>
      </c>
    </row>
    <row r="2227">
      <c r="EQ2227" t="inlineStr">
        <is>
          <t>119行 17列，源：None 备：</t>
        </is>
      </c>
    </row>
    <row r="2228">
      <c r="EQ2228" t="inlineStr">
        <is>
          <t>119行 18列，源：None 备：</t>
        </is>
      </c>
    </row>
    <row r="2229">
      <c r="EQ2229" t="inlineStr">
        <is>
          <t>119行 19列，源：None 备：</t>
        </is>
      </c>
    </row>
    <row r="2230">
      <c r="EQ2230" t="inlineStr">
        <is>
          <t>120行 0列，源：301 备：357</t>
        </is>
      </c>
    </row>
    <row r="2231">
      <c r="EQ2231" t="inlineStr">
        <is>
          <t>120行 1列，源：nan 备：</t>
        </is>
      </c>
    </row>
    <row r="2232">
      <c r="EQ2232" t="inlineStr">
        <is>
          <t>120行 2列，源：nan 备：</t>
        </is>
      </c>
    </row>
    <row r="2233">
      <c r="EQ2233" t="inlineStr">
        <is>
          <t>120行 3列，源：nan 备：</t>
        </is>
      </c>
    </row>
    <row r="2234">
      <c r="EQ2234" t="inlineStr">
        <is>
          <t>120行 4列，源：nan 备：</t>
        </is>
      </c>
    </row>
    <row r="2235">
      <c r="EQ2235" t="inlineStr">
        <is>
          <t>120行 5列，源：None 备：</t>
        </is>
      </c>
    </row>
    <row r="2236">
      <c r="EQ2236" t="inlineStr">
        <is>
          <t>120行 6列，源：None 备：</t>
        </is>
      </c>
    </row>
    <row r="2237">
      <c r="EQ2237" t="inlineStr">
        <is>
          <t>120行 7列，源：None 备：</t>
        </is>
      </c>
    </row>
    <row r="2238">
      <c r="EQ2238" t="inlineStr">
        <is>
          <t>120行 8列，源：None 备：</t>
        </is>
      </c>
    </row>
    <row r="2239">
      <c r="EQ2239" t="inlineStr">
        <is>
          <t>120行 9列，源：None 备：</t>
        </is>
      </c>
    </row>
    <row r="2240">
      <c r="EQ2240" t="inlineStr">
        <is>
          <t>120行 10列，源：None 备：</t>
        </is>
      </c>
    </row>
    <row r="2241">
      <c r="EQ2241" t="inlineStr">
        <is>
          <t>120行 11列，源：None 备：</t>
        </is>
      </c>
    </row>
    <row r="2242">
      <c r="EQ2242" t="inlineStr">
        <is>
          <t>120行 12列，源：None 备：</t>
        </is>
      </c>
    </row>
    <row r="2243">
      <c r="EQ2243" t="inlineStr">
        <is>
          <t>120行 13列，源：None 备：</t>
        </is>
      </c>
    </row>
    <row r="2244">
      <c r="EQ2244" t="inlineStr">
        <is>
          <t>120行 14列，源：None 备：</t>
        </is>
      </c>
    </row>
    <row r="2245">
      <c r="EQ2245" t="inlineStr">
        <is>
          <t>120行 15列，源：nan 备：</t>
        </is>
      </c>
    </row>
    <row r="2246">
      <c r="EQ2246" t="inlineStr">
        <is>
          <t>120行 16列，源：nan 备：</t>
        </is>
      </c>
    </row>
    <row r="2247">
      <c r="EQ2247" t="inlineStr">
        <is>
          <t>120行 17列，源：None 备：</t>
        </is>
      </c>
    </row>
    <row r="2248">
      <c r="EQ2248" t="inlineStr">
        <is>
          <t>120行 18列，源：None 备：</t>
        </is>
      </c>
    </row>
    <row r="2249">
      <c r="EQ2249" t="inlineStr">
        <is>
          <t>120行 19列，源：None 备：</t>
        </is>
      </c>
    </row>
    <row r="2250">
      <c r="EQ2250" t="inlineStr">
        <is>
          <t>121行 0列，源：302 备：358</t>
        </is>
      </c>
    </row>
    <row r="2251">
      <c r="EQ2251" t="inlineStr">
        <is>
          <t>121行 1列，源：nan 备：</t>
        </is>
      </c>
    </row>
    <row r="2252">
      <c r="EQ2252" t="inlineStr">
        <is>
          <t>121行 2列，源：nan 备：</t>
        </is>
      </c>
    </row>
    <row r="2253">
      <c r="EQ2253" t="inlineStr">
        <is>
          <t>121行 3列，源：nan 备：</t>
        </is>
      </c>
    </row>
    <row r="2254">
      <c r="EQ2254" t="inlineStr">
        <is>
          <t>121行 4列，源：nan 备：</t>
        </is>
      </c>
    </row>
    <row r="2255">
      <c r="EQ2255" t="inlineStr">
        <is>
          <t>121行 5列，源：None 备：</t>
        </is>
      </c>
    </row>
    <row r="2256">
      <c r="EQ2256" t="inlineStr">
        <is>
          <t>121行 6列，源：None 备：</t>
        </is>
      </c>
    </row>
    <row r="2257">
      <c r="EQ2257" t="inlineStr">
        <is>
          <t>121行 7列，源：None 备：</t>
        </is>
      </c>
    </row>
    <row r="2258">
      <c r="EQ2258" t="inlineStr">
        <is>
          <t>121行 8列，源：None 备：</t>
        </is>
      </c>
    </row>
    <row r="2259">
      <c r="EQ2259" t="inlineStr">
        <is>
          <t>121行 9列，源：None 备：</t>
        </is>
      </c>
    </row>
    <row r="2260">
      <c r="EQ2260" t="inlineStr">
        <is>
          <t>121行 10列，源：None 备：</t>
        </is>
      </c>
    </row>
    <row r="2261">
      <c r="EQ2261" t="inlineStr">
        <is>
          <t>121行 11列，源：None 备：</t>
        </is>
      </c>
    </row>
    <row r="2262">
      <c r="EQ2262" t="inlineStr">
        <is>
          <t>121行 12列，源：None 备：</t>
        </is>
      </c>
    </row>
    <row r="2263">
      <c r="EQ2263" t="inlineStr">
        <is>
          <t>121行 13列，源：None 备：</t>
        </is>
      </c>
    </row>
    <row r="2264">
      <c r="EQ2264" t="inlineStr">
        <is>
          <t>121行 14列，源：None 备：</t>
        </is>
      </c>
    </row>
    <row r="2265">
      <c r="EQ2265" t="inlineStr">
        <is>
          <t>121行 15列，源：nan 备：</t>
        </is>
      </c>
    </row>
    <row r="2266">
      <c r="EQ2266" t="inlineStr">
        <is>
          <t>121行 16列，源：nan 备：</t>
        </is>
      </c>
    </row>
    <row r="2267">
      <c r="EQ2267" t="inlineStr">
        <is>
          <t>121行 17列，源：None 备：</t>
        </is>
      </c>
    </row>
    <row r="2268">
      <c r="EQ2268" t="inlineStr">
        <is>
          <t>121行 18列，源：None 备：</t>
        </is>
      </c>
    </row>
    <row r="2269">
      <c r="EQ2269" t="inlineStr">
        <is>
          <t>121行 19列，源：None 备：</t>
        </is>
      </c>
    </row>
    <row r="2270">
      <c r="EQ2270" t="inlineStr">
        <is>
          <t>122行 0列，源：303 备：359</t>
        </is>
      </c>
    </row>
    <row r="2271">
      <c r="EQ2271" t="inlineStr">
        <is>
          <t>122行 1列，源：nan 备：</t>
        </is>
      </c>
    </row>
    <row r="2272">
      <c r="EQ2272" t="inlineStr">
        <is>
          <t>122行 2列，源：nan 备：</t>
        </is>
      </c>
    </row>
    <row r="2273">
      <c r="EQ2273" t="inlineStr">
        <is>
          <t>122行 3列，源：nan 备：</t>
        </is>
      </c>
    </row>
    <row r="2274">
      <c r="EQ2274" t="inlineStr">
        <is>
          <t>122行 4列，源：nan 备：</t>
        </is>
      </c>
    </row>
    <row r="2275">
      <c r="EQ2275" t="inlineStr">
        <is>
          <t>122行 5列，源：None 备：</t>
        </is>
      </c>
    </row>
    <row r="2276">
      <c r="EQ2276" t="inlineStr">
        <is>
          <t>122行 6列，源：None 备：</t>
        </is>
      </c>
    </row>
    <row r="2277">
      <c r="EQ2277" t="inlineStr">
        <is>
          <t>122行 7列，源：None 备：</t>
        </is>
      </c>
    </row>
    <row r="2278">
      <c r="EQ2278" t="inlineStr">
        <is>
          <t>122行 8列，源：None 备：</t>
        </is>
      </c>
    </row>
    <row r="2279">
      <c r="EQ2279" t="inlineStr">
        <is>
          <t>122行 9列，源：None 备：</t>
        </is>
      </c>
    </row>
    <row r="2280">
      <c r="EQ2280" t="inlineStr">
        <is>
          <t>122行 10列，源：None 备：</t>
        </is>
      </c>
    </row>
    <row r="2281">
      <c r="EQ2281" t="inlineStr">
        <is>
          <t>122行 11列，源：None 备：</t>
        </is>
      </c>
    </row>
    <row r="2282">
      <c r="EQ2282" t="inlineStr">
        <is>
          <t>122行 12列，源：None 备：</t>
        </is>
      </c>
    </row>
    <row r="2283">
      <c r="EQ2283" t="inlineStr">
        <is>
          <t>122行 13列，源：None 备：</t>
        </is>
      </c>
    </row>
    <row r="2284">
      <c r="EQ2284" t="inlineStr">
        <is>
          <t>122行 14列，源：None 备：</t>
        </is>
      </c>
    </row>
    <row r="2285">
      <c r="EQ2285" t="inlineStr">
        <is>
          <t>122行 15列，源：nan 备：</t>
        </is>
      </c>
    </row>
    <row r="2286">
      <c r="EQ2286" t="inlineStr">
        <is>
          <t>122行 16列，源：nan 备：</t>
        </is>
      </c>
    </row>
    <row r="2287">
      <c r="EQ2287" t="inlineStr">
        <is>
          <t>122行 17列，源：None 备：</t>
        </is>
      </c>
    </row>
    <row r="2288">
      <c r="EQ2288" t="inlineStr">
        <is>
          <t>122行 18列，源：None 备：</t>
        </is>
      </c>
    </row>
    <row r="2289">
      <c r="EQ2289" t="inlineStr">
        <is>
          <t>122行 19列，源：None 备：</t>
        </is>
      </c>
    </row>
    <row r="2290">
      <c r="EQ2290" t="inlineStr">
        <is>
          <t>123行 0列，源：304 备：360</t>
        </is>
      </c>
    </row>
    <row r="2291">
      <c r="EQ2291" t="inlineStr">
        <is>
          <t>123行 1列，源：nan 备：</t>
        </is>
      </c>
    </row>
    <row r="2292">
      <c r="EQ2292" t="inlineStr">
        <is>
          <t>123行 2列，源：nan 备：</t>
        </is>
      </c>
    </row>
    <row r="2293">
      <c r="EQ2293" t="inlineStr">
        <is>
          <t>123行 3列，源：nan 备：</t>
        </is>
      </c>
    </row>
    <row r="2294">
      <c r="EQ2294" t="inlineStr">
        <is>
          <t>123行 4列，源：nan 备：</t>
        </is>
      </c>
    </row>
    <row r="2295">
      <c r="EQ2295" t="inlineStr">
        <is>
          <t>123行 5列，源：None 备：</t>
        </is>
      </c>
    </row>
    <row r="2296">
      <c r="EQ2296" t="inlineStr">
        <is>
          <t>123行 6列，源：None 备：</t>
        </is>
      </c>
    </row>
    <row r="2297">
      <c r="EQ2297" t="inlineStr">
        <is>
          <t>123行 7列，源：None 备：</t>
        </is>
      </c>
    </row>
    <row r="2298">
      <c r="EQ2298" t="inlineStr">
        <is>
          <t>123行 8列，源：None 备：</t>
        </is>
      </c>
    </row>
    <row r="2299">
      <c r="EQ2299" t="inlineStr">
        <is>
          <t>123行 9列，源：None 备：</t>
        </is>
      </c>
    </row>
    <row r="2300">
      <c r="EQ2300" t="inlineStr">
        <is>
          <t>123行 10列，源：None 备：</t>
        </is>
      </c>
    </row>
    <row r="2301">
      <c r="EQ2301" t="inlineStr">
        <is>
          <t>123行 11列，源：None 备：</t>
        </is>
      </c>
    </row>
    <row r="2302">
      <c r="EQ2302" t="inlineStr">
        <is>
          <t>123行 12列，源：None 备：</t>
        </is>
      </c>
    </row>
    <row r="2303">
      <c r="EQ2303" t="inlineStr">
        <is>
          <t>123行 13列，源：None 备：</t>
        </is>
      </c>
    </row>
    <row r="2304">
      <c r="EQ2304" t="inlineStr">
        <is>
          <t>123行 14列，源：None 备：</t>
        </is>
      </c>
    </row>
    <row r="2305">
      <c r="EQ2305" t="inlineStr">
        <is>
          <t>123行 15列，源：nan 备：</t>
        </is>
      </c>
    </row>
    <row r="2306">
      <c r="EQ2306" t="inlineStr">
        <is>
          <t>123行 16列，源：nan 备：</t>
        </is>
      </c>
    </row>
    <row r="2307">
      <c r="EQ2307" t="inlineStr">
        <is>
          <t>123行 17列，源：None 备：</t>
        </is>
      </c>
    </row>
    <row r="2308">
      <c r="EQ2308" t="inlineStr">
        <is>
          <t>123行 18列，源：None 备：</t>
        </is>
      </c>
    </row>
    <row r="2309">
      <c r="EQ2309" t="inlineStr">
        <is>
          <t>123行 19列，源：None 备：</t>
        </is>
      </c>
    </row>
    <row r="2310">
      <c r="EQ2310" t="inlineStr">
        <is>
          <t>124行 0列，源：305 备：361</t>
        </is>
      </c>
    </row>
    <row r="2311">
      <c r="EQ2311" t="inlineStr">
        <is>
          <t>124行 1列，源：nan 备：</t>
        </is>
      </c>
    </row>
    <row r="2312">
      <c r="EQ2312" t="inlineStr">
        <is>
          <t>124行 2列，源：nan 备：</t>
        </is>
      </c>
    </row>
    <row r="2313">
      <c r="EQ2313" t="inlineStr">
        <is>
          <t>124行 3列，源：nan 备：</t>
        </is>
      </c>
    </row>
    <row r="2314">
      <c r="EQ2314" t="inlineStr">
        <is>
          <t>124行 4列，源：nan 备：</t>
        </is>
      </c>
    </row>
    <row r="2315">
      <c r="EQ2315" t="inlineStr">
        <is>
          <t>124行 5列，源：None 备：</t>
        </is>
      </c>
    </row>
    <row r="2316">
      <c r="EQ2316" t="inlineStr">
        <is>
          <t>124行 6列，源：None 备：</t>
        </is>
      </c>
    </row>
    <row r="2317">
      <c r="EQ2317" t="inlineStr">
        <is>
          <t>124行 7列，源：None 备：</t>
        </is>
      </c>
    </row>
    <row r="2318">
      <c r="EQ2318" t="inlineStr">
        <is>
          <t>124行 8列，源：None 备：</t>
        </is>
      </c>
    </row>
    <row r="2319">
      <c r="EQ2319" t="inlineStr">
        <is>
          <t>124行 9列，源：None 备：</t>
        </is>
      </c>
    </row>
    <row r="2320">
      <c r="EQ2320" t="inlineStr">
        <is>
          <t>124行 10列，源：None 备：</t>
        </is>
      </c>
    </row>
    <row r="2321">
      <c r="EQ2321" t="inlineStr">
        <is>
          <t>124行 11列，源：None 备：</t>
        </is>
      </c>
    </row>
    <row r="2322">
      <c r="EQ2322" t="inlineStr">
        <is>
          <t>124行 12列，源：None 备：</t>
        </is>
      </c>
    </row>
    <row r="2323">
      <c r="EQ2323" t="inlineStr">
        <is>
          <t>124行 13列，源：None 备：</t>
        </is>
      </c>
    </row>
    <row r="2324">
      <c r="EQ2324" t="inlineStr">
        <is>
          <t>124行 14列，源：None 备：</t>
        </is>
      </c>
    </row>
    <row r="2325">
      <c r="EQ2325" t="inlineStr">
        <is>
          <t>124行 15列，源：nan 备：</t>
        </is>
      </c>
    </row>
    <row r="2326">
      <c r="EQ2326" t="inlineStr">
        <is>
          <t>124行 16列，源：nan 备：</t>
        </is>
      </c>
    </row>
    <row r="2327">
      <c r="EQ2327" t="inlineStr">
        <is>
          <t>124行 17列，源：None 备：</t>
        </is>
      </c>
    </row>
    <row r="2328">
      <c r="EQ2328" t="inlineStr">
        <is>
          <t>124行 18列，源：None 备：</t>
        </is>
      </c>
    </row>
    <row r="2329">
      <c r="EQ2329" t="inlineStr">
        <is>
          <t>124行 19列，源：None 备：</t>
        </is>
      </c>
    </row>
    <row r="2330">
      <c r="EQ2330" t="inlineStr">
        <is>
          <t>125行 0列，源：306 备：362</t>
        </is>
      </c>
    </row>
    <row r="2331">
      <c r="EQ2331" t="inlineStr">
        <is>
          <t>125行 1列，源：nan 备：</t>
        </is>
      </c>
    </row>
    <row r="2332">
      <c r="EQ2332" t="inlineStr">
        <is>
          <t>125行 2列，源：nan 备：</t>
        </is>
      </c>
    </row>
    <row r="2333">
      <c r="EQ2333" t="inlineStr">
        <is>
          <t>125行 3列，源：nan 备：</t>
        </is>
      </c>
    </row>
    <row r="2334">
      <c r="EQ2334" t="inlineStr">
        <is>
          <t>125行 4列，源：nan 备：</t>
        </is>
      </c>
    </row>
    <row r="2335">
      <c r="EQ2335" t="inlineStr">
        <is>
          <t>125行 5列，源：None 备：</t>
        </is>
      </c>
    </row>
    <row r="2336">
      <c r="EQ2336" t="inlineStr">
        <is>
          <t>125行 6列，源：None 备：</t>
        </is>
      </c>
    </row>
    <row r="2337">
      <c r="EQ2337" t="inlineStr">
        <is>
          <t>125行 7列，源：None 备：</t>
        </is>
      </c>
    </row>
    <row r="2338">
      <c r="EQ2338" t="inlineStr">
        <is>
          <t>125行 8列，源：None 备：</t>
        </is>
      </c>
    </row>
    <row r="2339">
      <c r="EQ2339" t="inlineStr">
        <is>
          <t>125行 9列，源：None 备：</t>
        </is>
      </c>
    </row>
    <row r="2340">
      <c r="EQ2340" t="inlineStr">
        <is>
          <t>125行 10列，源：None 备：</t>
        </is>
      </c>
    </row>
    <row r="2341">
      <c r="EQ2341" t="inlineStr">
        <is>
          <t>125行 11列，源：None 备：</t>
        </is>
      </c>
    </row>
    <row r="2342">
      <c r="EQ2342" t="inlineStr">
        <is>
          <t>125行 12列，源：None 备：</t>
        </is>
      </c>
    </row>
    <row r="2343">
      <c r="EQ2343" t="inlineStr">
        <is>
          <t>125行 13列，源：None 备：</t>
        </is>
      </c>
    </row>
    <row r="2344">
      <c r="EQ2344" t="inlineStr">
        <is>
          <t>125行 14列，源：None 备：</t>
        </is>
      </c>
    </row>
    <row r="2345">
      <c r="EQ2345" t="inlineStr">
        <is>
          <t>125行 15列，源：nan 备：</t>
        </is>
      </c>
    </row>
    <row r="2346">
      <c r="EQ2346" t="inlineStr">
        <is>
          <t>125行 16列，源：nan 备：</t>
        </is>
      </c>
    </row>
    <row r="2347">
      <c r="EQ2347" t="inlineStr">
        <is>
          <t>125行 17列，源：None 备：</t>
        </is>
      </c>
    </row>
    <row r="2348">
      <c r="EQ2348" t="inlineStr">
        <is>
          <t>125行 18列，源：None 备：</t>
        </is>
      </c>
    </row>
    <row r="2349">
      <c r="EQ2349" t="inlineStr">
        <is>
          <t>125行 19列，源：None 备：</t>
        </is>
      </c>
    </row>
    <row r="2350">
      <c r="EQ2350" t="inlineStr">
        <is>
          <t>126行 0列，源：307 备：363</t>
        </is>
      </c>
    </row>
    <row r="2351">
      <c r="EQ2351" t="inlineStr">
        <is>
          <t>126行 1列，源：nan 备：</t>
        </is>
      </c>
    </row>
    <row r="2352">
      <c r="EQ2352" t="inlineStr">
        <is>
          <t>126行 2列，源：nan 备：</t>
        </is>
      </c>
    </row>
    <row r="2353">
      <c r="EQ2353" t="inlineStr">
        <is>
          <t>126行 3列，源：nan 备：</t>
        </is>
      </c>
    </row>
    <row r="2354">
      <c r="EQ2354" t="inlineStr">
        <is>
          <t>126行 4列，源：nan 备：</t>
        </is>
      </c>
    </row>
    <row r="2355">
      <c r="EQ2355" t="inlineStr">
        <is>
          <t>126行 5列，源：None 备：</t>
        </is>
      </c>
    </row>
    <row r="2356">
      <c r="EQ2356" t="inlineStr">
        <is>
          <t>126行 6列，源：None 备：</t>
        </is>
      </c>
    </row>
    <row r="2357">
      <c r="EQ2357" t="inlineStr">
        <is>
          <t>126行 7列，源：None 备：</t>
        </is>
      </c>
    </row>
    <row r="2358">
      <c r="EQ2358" t="inlineStr">
        <is>
          <t>126行 8列，源：None 备：</t>
        </is>
      </c>
    </row>
    <row r="2359">
      <c r="EQ2359" t="inlineStr">
        <is>
          <t>126行 9列，源：None 备：</t>
        </is>
      </c>
    </row>
    <row r="2360">
      <c r="EQ2360" t="inlineStr">
        <is>
          <t>126行 10列，源：None 备：</t>
        </is>
      </c>
    </row>
    <row r="2361">
      <c r="EQ2361" t="inlineStr">
        <is>
          <t>126行 11列，源：None 备：</t>
        </is>
      </c>
    </row>
    <row r="2362">
      <c r="EQ2362" t="inlineStr">
        <is>
          <t>126行 12列，源：None 备：</t>
        </is>
      </c>
    </row>
    <row r="2363">
      <c r="EQ2363" t="inlineStr">
        <is>
          <t>126行 13列，源：None 备：</t>
        </is>
      </c>
    </row>
    <row r="2364">
      <c r="EQ2364" t="inlineStr">
        <is>
          <t>126行 14列，源：None 备：</t>
        </is>
      </c>
    </row>
    <row r="2365">
      <c r="EQ2365" t="inlineStr">
        <is>
          <t>126行 15列，源：nan 备：</t>
        </is>
      </c>
    </row>
    <row r="2366">
      <c r="EQ2366" t="inlineStr">
        <is>
          <t>126行 16列，源：nan 备：</t>
        </is>
      </c>
    </row>
    <row r="2367">
      <c r="EQ2367" t="inlineStr">
        <is>
          <t>126行 17列，源：None 备：</t>
        </is>
      </c>
    </row>
    <row r="2368">
      <c r="EQ2368" t="inlineStr">
        <is>
          <t>126行 18列，源：None 备：</t>
        </is>
      </c>
    </row>
    <row r="2369">
      <c r="EQ2369" t="inlineStr">
        <is>
          <t>126行 19列，源：None 备：</t>
        </is>
      </c>
    </row>
    <row r="2370">
      <c r="EQ2370" t="inlineStr">
        <is>
          <t>127行 0列，源：308 备：364</t>
        </is>
      </c>
    </row>
    <row r="2371">
      <c r="EQ2371" t="inlineStr">
        <is>
          <t>127行 1列，源：nan 备：</t>
        </is>
      </c>
    </row>
    <row r="2372">
      <c r="EQ2372" t="inlineStr">
        <is>
          <t>127行 2列，源：nan 备：</t>
        </is>
      </c>
    </row>
    <row r="2373">
      <c r="EQ2373" t="inlineStr">
        <is>
          <t>127行 3列，源：nan 备：</t>
        </is>
      </c>
    </row>
    <row r="2374">
      <c r="EQ2374" t="inlineStr">
        <is>
          <t>127行 4列，源：nan 备：</t>
        </is>
      </c>
    </row>
    <row r="2375">
      <c r="EQ2375" t="inlineStr">
        <is>
          <t>127行 5列，源：None 备：</t>
        </is>
      </c>
    </row>
    <row r="2376">
      <c r="EQ2376" t="inlineStr">
        <is>
          <t>127行 6列，源：None 备：</t>
        </is>
      </c>
    </row>
    <row r="2377">
      <c r="EQ2377" t="inlineStr">
        <is>
          <t>127行 7列，源：None 备：</t>
        </is>
      </c>
    </row>
    <row r="2378">
      <c r="EQ2378" t="inlineStr">
        <is>
          <t>127行 8列，源：None 备：</t>
        </is>
      </c>
    </row>
    <row r="2379">
      <c r="EQ2379" t="inlineStr">
        <is>
          <t>127行 9列，源：None 备：</t>
        </is>
      </c>
    </row>
    <row r="2380">
      <c r="EQ2380" t="inlineStr">
        <is>
          <t>127行 10列，源：None 备：</t>
        </is>
      </c>
    </row>
    <row r="2381">
      <c r="EQ2381" t="inlineStr">
        <is>
          <t>127行 11列，源：None 备：</t>
        </is>
      </c>
    </row>
    <row r="2382">
      <c r="EQ2382" t="inlineStr">
        <is>
          <t>127行 12列，源：None 备：</t>
        </is>
      </c>
    </row>
    <row r="2383">
      <c r="EQ2383" t="inlineStr">
        <is>
          <t>127行 13列，源：None 备：</t>
        </is>
      </c>
    </row>
    <row r="2384">
      <c r="EQ2384" t="inlineStr">
        <is>
          <t>127行 14列，源：None 备：</t>
        </is>
      </c>
    </row>
    <row r="2385">
      <c r="EQ2385" t="inlineStr">
        <is>
          <t>127行 15列，源：nan 备：</t>
        </is>
      </c>
    </row>
    <row r="2386">
      <c r="EQ2386" t="inlineStr">
        <is>
          <t>127行 16列，源：nan 备：</t>
        </is>
      </c>
    </row>
    <row r="2387">
      <c r="EQ2387" t="inlineStr">
        <is>
          <t>127行 17列，源：None 备：</t>
        </is>
      </c>
    </row>
    <row r="2388">
      <c r="EQ2388" t="inlineStr">
        <is>
          <t>127行 18列，源：None 备：</t>
        </is>
      </c>
    </row>
    <row r="2389">
      <c r="EQ2389" t="inlineStr">
        <is>
          <t>127行 19列，源：None 备：</t>
        </is>
      </c>
    </row>
    <row r="2390">
      <c r="EQ2390" t="inlineStr">
        <is>
          <t>128行 0列，源：309 备：365</t>
        </is>
      </c>
    </row>
    <row r="2391">
      <c r="EQ2391" t="inlineStr">
        <is>
          <t>128行 1列，源：nan 备：</t>
        </is>
      </c>
    </row>
    <row r="2392">
      <c r="EQ2392" t="inlineStr">
        <is>
          <t>128行 2列，源：nan 备：</t>
        </is>
      </c>
    </row>
    <row r="2393">
      <c r="EQ2393" t="inlineStr">
        <is>
          <t>128行 3列，源：nan 备：</t>
        </is>
      </c>
    </row>
    <row r="2394">
      <c r="EQ2394" t="inlineStr">
        <is>
          <t>128行 4列，源：nan 备：</t>
        </is>
      </c>
    </row>
    <row r="2395">
      <c r="EQ2395" t="inlineStr">
        <is>
          <t>128行 5列，源：None 备：</t>
        </is>
      </c>
    </row>
    <row r="2396">
      <c r="EQ2396" t="inlineStr">
        <is>
          <t>128行 6列，源：None 备：</t>
        </is>
      </c>
    </row>
    <row r="2397">
      <c r="EQ2397" t="inlineStr">
        <is>
          <t>128行 7列，源：None 备：</t>
        </is>
      </c>
    </row>
    <row r="2398">
      <c r="EQ2398" t="inlineStr">
        <is>
          <t>128行 8列，源：None 备：</t>
        </is>
      </c>
    </row>
    <row r="2399">
      <c r="EQ2399" t="inlineStr">
        <is>
          <t>128行 9列，源：None 备：</t>
        </is>
      </c>
    </row>
    <row r="2400">
      <c r="EQ2400" t="inlineStr">
        <is>
          <t>128行 10列，源：None 备：</t>
        </is>
      </c>
    </row>
    <row r="2401">
      <c r="EQ2401" t="inlineStr">
        <is>
          <t>128行 11列，源：None 备：</t>
        </is>
      </c>
    </row>
    <row r="2402">
      <c r="EQ2402" t="inlineStr">
        <is>
          <t>128行 12列，源：None 备：</t>
        </is>
      </c>
    </row>
    <row r="2403">
      <c r="EQ2403" t="inlineStr">
        <is>
          <t>128行 13列，源：None 备：</t>
        </is>
      </c>
    </row>
    <row r="2404">
      <c r="EQ2404" t="inlineStr">
        <is>
          <t>128行 14列，源：None 备：</t>
        </is>
      </c>
    </row>
    <row r="2405">
      <c r="EQ2405" t="inlineStr">
        <is>
          <t>128行 15列，源：nan 备：</t>
        </is>
      </c>
    </row>
    <row r="2406">
      <c r="EQ2406" t="inlineStr">
        <is>
          <t>128行 16列，源：nan 备：</t>
        </is>
      </c>
    </row>
    <row r="2407">
      <c r="EQ2407" t="inlineStr">
        <is>
          <t>128行 17列，源：None 备：</t>
        </is>
      </c>
    </row>
    <row r="2408">
      <c r="EQ2408" t="inlineStr">
        <is>
          <t>128行 18列，源：None 备：</t>
        </is>
      </c>
    </row>
    <row r="2409">
      <c r="EQ2409" t="inlineStr">
        <is>
          <t>128行 19列，源：None 备：</t>
        </is>
      </c>
    </row>
    <row r="2410">
      <c r="EQ2410" t="inlineStr">
        <is>
          <t>129行 0列，源：310 备：366</t>
        </is>
      </c>
    </row>
    <row r="2411">
      <c r="EQ2411" t="inlineStr">
        <is>
          <t>129行 1列，源：nan 备：</t>
        </is>
      </c>
    </row>
    <row r="2412">
      <c r="EQ2412" t="inlineStr">
        <is>
          <t>129行 2列，源：nan 备：</t>
        </is>
      </c>
    </row>
    <row r="2413">
      <c r="EQ2413" t="inlineStr">
        <is>
          <t>129行 3列，源：nan 备：</t>
        </is>
      </c>
    </row>
    <row r="2414">
      <c r="EQ2414" t="inlineStr">
        <is>
          <t>129行 4列，源：nan 备：</t>
        </is>
      </c>
    </row>
    <row r="2415">
      <c r="EQ2415" t="inlineStr">
        <is>
          <t>129行 5列，源：None 备：</t>
        </is>
      </c>
    </row>
    <row r="2416">
      <c r="EQ2416" t="inlineStr">
        <is>
          <t>129行 6列，源：None 备：</t>
        </is>
      </c>
    </row>
    <row r="2417">
      <c r="EQ2417" t="inlineStr">
        <is>
          <t>129行 7列，源：None 备：</t>
        </is>
      </c>
    </row>
    <row r="2418">
      <c r="EQ2418" t="inlineStr">
        <is>
          <t>129行 8列，源：None 备：</t>
        </is>
      </c>
    </row>
    <row r="2419">
      <c r="EQ2419" t="inlineStr">
        <is>
          <t>129行 9列，源：None 备：</t>
        </is>
      </c>
    </row>
    <row r="2420">
      <c r="EQ2420" t="inlineStr">
        <is>
          <t>129行 10列，源：None 备：</t>
        </is>
      </c>
    </row>
    <row r="2421">
      <c r="EQ2421" t="inlineStr">
        <is>
          <t>129行 11列，源：None 备：</t>
        </is>
      </c>
    </row>
    <row r="2422">
      <c r="EQ2422" t="inlineStr">
        <is>
          <t>129行 12列，源：None 备：</t>
        </is>
      </c>
    </row>
    <row r="2423">
      <c r="EQ2423" t="inlineStr">
        <is>
          <t>129行 13列，源：None 备：</t>
        </is>
      </c>
    </row>
    <row r="2424">
      <c r="EQ2424" t="inlineStr">
        <is>
          <t>129行 14列，源：None 备：</t>
        </is>
      </c>
    </row>
    <row r="2425">
      <c r="EQ2425" t="inlineStr">
        <is>
          <t>129行 15列，源：nan 备：</t>
        </is>
      </c>
    </row>
    <row r="2426">
      <c r="EQ2426" t="inlineStr">
        <is>
          <t>129行 16列，源：nan 备：</t>
        </is>
      </c>
    </row>
    <row r="2427">
      <c r="EQ2427" t="inlineStr">
        <is>
          <t>129行 17列，源：None 备：</t>
        </is>
      </c>
    </row>
    <row r="2428">
      <c r="EQ2428" t="inlineStr">
        <is>
          <t>129行 18列，源：None 备：</t>
        </is>
      </c>
    </row>
    <row r="2429">
      <c r="EQ2429" t="inlineStr">
        <is>
          <t>129行 19列，源：None 备：</t>
        </is>
      </c>
    </row>
    <row r="2430">
      <c r="EQ2430" t="inlineStr">
        <is>
          <t>130行 0列，源：311 备：367</t>
        </is>
      </c>
    </row>
    <row r="2431">
      <c r="EQ2431" t="inlineStr">
        <is>
          <t>130行 1列，源：nan 备：</t>
        </is>
      </c>
    </row>
    <row r="2432">
      <c r="EQ2432" t="inlineStr">
        <is>
          <t>130行 2列，源：nan 备：</t>
        </is>
      </c>
    </row>
    <row r="2433">
      <c r="EQ2433" t="inlineStr">
        <is>
          <t>130行 3列，源：nan 备：</t>
        </is>
      </c>
    </row>
    <row r="2434">
      <c r="EQ2434" t="inlineStr">
        <is>
          <t>130行 4列，源：nan 备：</t>
        </is>
      </c>
    </row>
    <row r="2435">
      <c r="EQ2435" t="inlineStr">
        <is>
          <t>130行 5列，源：None 备：</t>
        </is>
      </c>
    </row>
    <row r="2436">
      <c r="EQ2436" t="inlineStr">
        <is>
          <t>130行 6列，源：None 备：</t>
        </is>
      </c>
    </row>
    <row r="2437">
      <c r="EQ2437" t="inlineStr">
        <is>
          <t>130行 7列，源：None 备：</t>
        </is>
      </c>
    </row>
    <row r="2438">
      <c r="EQ2438" t="inlineStr">
        <is>
          <t>130行 8列，源：None 备：</t>
        </is>
      </c>
    </row>
    <row r="2439">
      <c r="EQ2439" t="inlineStr">
        <is>
          <t>130行 9列，源：None 备：</t>
        </is>
      </c>
    </row>
    <row r="2440">
      <c r="EQ2440" t="inlineStr">
        <is>
          <t>130行 10列，源：None 备：</t>
        </is>
      </c>
    </row>
    <row r="2441">
      <c r="EQ2441" t="inlineStr">
        <is>
          <t>130行 11列，源：None 备：</t>
        </is>
      </c>
    </row>
    <row r="2442">
      <c r="EQ2442" t="inlineStr">
        <is>
          <t>130行 12列，源：None 备：</t>
        </is>
      </c>
    </row>
    <row r="2443">
      <c r="EQ2443" t="inlineStr">
        <is>
          <t>130行 13列，源：None 备：</t>
        </is>
      </c>
    </row>
    <row r="2444">
      <c r="EQ2444" t="inlineStr">
        <is>
          <t>130行 14列，源：None 备：</t>
        </is>
      </c>
    </row>
    <row r="2445">
      <c r="EQ2445" t="inlineStr">
        <is>
          <t>130行 15列，源：nan 备：</t>
        </is>
      </c>
    </row>
    <row r="2446">
      <c r="EQ2446" t="inlineStr">
        <is>
          <t>130行 16列，源：nan 备：</t>
        </is>
      </c>
    </row>
    <row r="2447">
      <c r="EQ2447" t="inlineStr">
        <is>
          <t>130行 17列，源：None 备：</t>
        </is>
      </c>
    </row>
    <row r="2448">
      <c r="EQ2448" t="inlineStr">
        <is>
          <t>130行 18列，源：None 备：</t>
        </is>
      </c>
    </row>
    <row r="2449">
      <c r="EQ2449" t="inlineStr">
        <is>
          <t>130行 19列，源：None 备：</t>
        </is>
      </c>
    </row>
    <row r="2450">
      <c r="EQ2450" t="inlineStr">
        <is>
          <t>131行 0列，源：312 备：368</t>
        </is>
      </c>
    </row>
    <row r="2451">
      <c r="EQ2451" t="inlineStr">
        <is>
          <t>131行 1列，源：nan 备：</t>
        </is>
      </c>
    </row>
    <row r="2452">
      <c r="EQ2452" t="inlineStr">
        <is>
          <t>131行 2列，源：nan 备：</t>
        </is>
      </c>
    </row>
    <row r="2453">
      <c r="EQ2453" t="inlineStr">
        <is>
          <t>131行 3列，源：nan 备：</t>
        </is>
      </c>
    </row>
    <row r="2454">
      <c r="EQ2454" t="inlineStr">
        <is>
          <t>131行 4列，源：nan 备：</t>
        </is>
      </c>
    </row>
    <row r="2455">
      <c r="EQ2455" t="inlineStr">
        <is>
          <t>131行 5列，源：None 备：</t>
        </is>
      </c>
    </row>
    <row r="2456">
      <c r="EQ2456" t="inlineStr">
        <is>
          <t>131行 6列，源：None 备：</t>
        </is>
      </c>
    </row>
    <row r="2457">
      <c r="EQ2457" t="inlineStr">
        <is>
          <t>131行 7列，源：None 备：</t>
        </is>
      </c>
    </row>
    <row r="2458">
      <c r="EQ2458" t="inlineStr">
        <is>
          <t>131行 8列，源：None 备：</t>
        </is>
      </c>
    </row>
    <row r="2459">
      <c r="EQ2459" t="inlineStr">
        <is>
          <t>131行 9列，源：None 备：</t>
        </is>
      </c>
    </row>
    <row r="2460">
      <c r="EQ2460" t="inlineStr">
        <is>
          <t>131行 10列，源：None 备：</t>
        </is>
      </c>
    </row>
    <row r="2461">
      <c r="EQ2461" t="inlineStr">
        <is>
          <t>131行 11列，源：None 备：</t>
        </is>
      </c>
    </row>
    <row r="2462">
      <c r="EQ2462" t="inlineStr">
        <is>
          <t>131行 12列，源：None 备：</t>
        </is>
      </c>
    </row>
    <row r="2463">
      <c r="EQ2463" t="inlineStr">
        <is>
          <t>131行 13列，源：None 备：</t>
        </is>
      </c>
    </row>
    <row r="2464">
      <c r="EQ2464" t="inlineStr">
        <is>
          <t>131行 14列，源：None 备：</t>
        </is>
      </c>
    </row>
    <row r="2465">
      <c r="EQ2465" t="inlineStr">
        <is>
          <t>131行 15列，源：nan 备：</t>
        </is>
      </c>
    </row>
    <row r="2466">
      <c r="EQ2466" t="inlineStr">
        <is>
          <t>131行 16列，源：nan 备：</t>
        </is>
      </c>
    </row>
    <row r="2467">
      <c r="EQ2467" t="inlineStr">
        <is>
          <t>131行 17列，源：None 备：</t>
        </is>
      </c>
    </row>
    <row r="2468">
      <c r="EQ2468" t="inlineStr">
        <is>
          <t>131行 18列，源：None 备：</t>
        </is>
      </c>
    </row>
    <row r="2469">
      <c r="EQ2469" t="inlineStr">
        <is>
          <t>131行 19列，源：None 备：</t>
        </is>
      </c>
    </row>
    <row r="2470">
      <c r="EQ2470" t="inlineStr">
        <is>
          <t>132行 0列，源：313 备：369</t>
        </is>
      </c>
    </row>
    <row r="2471">
      <c r="EQ2471" t="inlineStr">
        <is>
          <t>132行 1列，源：nan 备：</t>
        </is>
      </c>
    </row>
    <row r="2472">
      <c r="EQ2472" t="inlineStr">
        <is>
          <t>132行 2列，源：nan 备：</t>
        </is>
      </c>
    </row>
    <row r="2473">
      <c r="EQ2473" t="inlineStr">
        <is>
          <t>132行 3列，源：nan 备：</t>
        </is>
      </c>
    </row>
    <row r="2474">
      <c r="EQ2474" t="inlineStr">
        <is>
          <t>132行 4列，源：nan 备：</t>
        </is>
      </c>
    </row>
    <row r="2475">
      <c r="EQ2475" t="inlineStr">
        <is>
          <t>132行 5列，源：None 备：</t>
        </is>
      </c>
    </row>
    <row r="2476">
      <c r="EQ2476" t="inlineStr">
        <is>
          <t>132行 6列，源：None 备：</t>
        </is>
      </c>
    </row>
    <row r="2477">
      <c r="EQ2477" t="inlineStr">
        <is>
          <t>132行 7列，源：None 备：</t>
        </is>
      </c>
    </row>
    <row r="2478">
      <c r="EQ2478" t="inlineStr">
        <is>
          <t>132行 8列，源：None 备：</t>
        </is>
      </c>
    </row>
    <row r="2479">
      <c r="EQ2479" t="inlineStr">
        <is>
          <t>132行 9列，源：None 备：</t>
        </is>
      </c>
    </row>
    <row r="2480">
      <c r="EQ2480" t="inlineStr">
        <is>
          <t>132行 10列，源：None 备：</t>
        </is>
      </c>
    </row>
    <row r="2481">
      <c r="EQ2481" t="inlineStr">
        <is>
          <t>132行 11列，源：None 备：</t>
        </is>
      </c>
    </row>
    <row r="2482">
      <c r="EQ2482" t="inlineStr">
        <is>
          <t>132行 12列，源：None 备：</t>
        </is>
      </c>
    </row>
    <row r="2483">
      <c r="EQ2483" t="inlineStr">
        <is>
          <t>132行 13列，源：None 备：</t>
        </is>
      </c>
    </row>
    <row r="2484">
      <c r="EQ2484" t="inlineStr">
        <is>
          <t>132行 14列，源：None 备：</t>
        </is>
      </c>
    </row>
    <row r="2485">
      <c r="EQ2485" t="inlineStr">
        <is>
          <t>132行 15列，源：nan 备：</t>
        </is>
      </c>
    </row>
    <row r="2486">
      <c r="EQ2486" t="inlineStr">
        <is>
          <t>132行 16列，源：nan 备：</t>
        </is>
      </c>
    </row>
    <row r="2487">
      <c r="EQ2487" t="inlineStr">
        <is>
          <t>132行 17列，源：None 备：</t>
        </is>
      </c>
    </row>
    <row r="2488">
      <c r="EQ2488" t="inlineStr">
        <is>
          <t>132行 18列，源：None 备：</t>
        </is>
      </c>
    </row>
    <row r="2489">
      <c r="EQ2489" t="inlineStr">
        <is>
          <t>132行 19列，源：None 备：</t>
        </is>
      </c>
    </row>
    <row r="2490">
      <c r="EQ2490" t="inlineStr">
        <is>
          <t>133行 0列，源：314 备：370</t>
        </is>
      </c>
    </row>
    <row r="2491">
      <c r="EQ2491" t="inlineStr">
        <is>
          <t>133行 1列，源：nan 备：</t>
        </is>
      </c>
    </row>
    <row r="2492">
      <c r="EQ2492" t="inlineStr">
        <is>
          <t>133行 2列，源：nan 备：</t>
        </is>
      </c>
    </row>
    <row r="2493">
      <c r="EQ2493" t="inlineStr">
        <is>
          <t>133行 3列，源：nan 备：</t>
        </is>
      </c>
    </row>
    <row r="2494">
      <c r="EQ2494" t="inlineStr">
        <is>
          <t>133行 4列，源：nan 备：</t>
        </is>
      </c>
    </row>
    <row r="2495">
      <c r="EQ2495" t="inlineStr">
        <is>
          <t>133行 5列，源：None 备：</t>
        </is>
      </c>
    </row>
    <row r="2496">
      <c r="EQ2496" t="inlineStr">
        <is>
          <t>133行 6列，源：None 备：</t>
        </is>
      </c>
    </row>
    <row r="2497">
      <c r="EQ2497" t="inlineStr">
        <is>
          <t>133行 7列，源：None 备：</t>
        </is>
      </c>
    </row>
    <row r="2498">
      <c r="EQ2498" t="inlineStr">
        <is>
          <t>133行 8列，源：None 备：</t>
        </is>
      </c>
    </row>
    <row r="2499">
      <c r="EQ2499" t="inlineStr">
        <is>
          <t>133行 9列，源：None 备：</t>
        </is>
      </c>
    </row>
    <row r="2500">
      <c r="EQ2500" t="inlineStr">
        <is>
          <t>133行 10列，源：None 备：</t>
        </is>
      </c>
    </row>
    <row r="2501">
      <c r="EQ2501" t="inlineStr">
        <is>
          <t>133行 11列，源：None 备：</t>
        </is>
      </c>
    </row>
    <row r="2502">
      <c r="EQ2502" t="inlineStr">
        <is>
          <t>133行 12列，源：None 备：</t>
        </is>
      </c>
    </row>
    <row r="2503">
      <c r="EQ2503" t="inlineStr">
        <is>
          <t>133行 13列，源：None 备：</t>
        </is>
      </c>
    </row>
    <row r="2504">
      <c r="EQ2504" t="inlineStr">
        <is>
          <t>133行 14列，源：None 备：</t>
        </is>
      </c>
    </row>
    <row r="2505">
      <c r="EQ2505" t="inlineStr">
        <is>
          <t>133行 15列，源：nan 备：</t>
        </is>
      </c>
    </row>
    <row r="2506">
      <c r="EQ2506" t="inlineStr">
        <is>
          <t>133行 16列，源：nan 备：</t>
        </is>
      </c>
    </row>
    <row r="2507">
      <c r="EQ2507" t="inlineStr">
        <is>
          <t>133行 17列，源：None 备：</t>
        </is>
      </c>
    </row>
    <row r="2508">
      <c r="EQ2508" t="inlineStr">
        <is>
          <t>133行 18列，源：None 备：</t>
        </is>
      </c>
    </row>
    <row r="2509">
      <c r="EQ2509" t="inlineStr">
        <is>
          <t>133行 19列，源：None 备：</t>
        </is>
      </c>
    </row>
    <row r="2510">
      <c r="EQ2510" t="inlineStr">
        <is>
          <t>134行 0列，源：315 备：4</t>
        </is>
      </c>
    </row>
    <row r="2511">
      <c r="EQ2511" t="inlineStr">
        <is>
          <t>134行 1列，源：nan 备：123</t>
        </is>
      </c>
    </row>
    <row r="2512">
      <c r="EQ2512" t="inlineStr">
        <is>
          <t>134行 2列，源：nan 备：12345</t>
        </is>
      </c>
    </row>
    <row r="2513">
      <c r="EQ2513" t="inlineStr">
        <is>
          <t>134行 3列，源：nan 备：1234567890</t>
        </is>
      </c>
    </row>
    <row r="2514">
      <c r="EQ2514" t="inlineStr">
        <is>
          <t>134行 4列，源：nan 备：1234567890123456</t>
        </is>
      </c>
    </row>
    <row r="2515">
      <c r="EQ2515" t="inlineStr">
        <is>
          <t>134行 5列，源：None 备：123456789123456789</t>
        </is>
      </c>
    </row>
    <row r="2516">
      <c r="EQ2516" t="inlineStr">
        <is>
          <t>134行 6列，源：None 备：-1234567890123456789012345</t>
        </is>
      </c>
    </row>
    <row r="2517">
      <c r="EQ2517" t="inlineStr">
        <is>
          <t>134行 7列，源：None 备：0.00000000000000000000000080000000000000</t>
        </is>
      </c>
    </row>
    <row r="2518">
      <c r="EQ2518" t="inlineStr">
        <is>
          <t>134行 8列，源：None 备：1234567890123456789012345678.1234567890</t>
        </is>
      </c>
    </row>
    <row r="2519">
      <c r="EQ2519" t="inlineStr">
        <is>
          <t>134行 9列，源：None 备：-123456789012.1234</t>
        </is>
      </c>
    </row>
    <row r="2520">
      <c r="EQ2520" t="inlineStr">
        <is>
          <t>134行 10列，源：None 备：123456789123456789</t>
        </is>
      </c>
    </row>
    <row r="2521">
      <c r="EQ2521" t="inlineStr">
        <is>
          <t>134行 11列，源：None 备：-1234567890123456789012345</t>
        </is>
      </c>
    </row>
    <row r="2522">
      <c r="EQ2522" t="inlineStr">
        <is>
          <t>134行 12列，源：None 备：0.00000000000000000000000080000000000000</t>
        </is>
      </c>
    </row>
    <row r="2523">
      <c r="EQ2523" t="inlineStr">
        <is>
          <t>134行 13列，源：None 备：1234567890123456789012345678.1234567890</t>
        </is>
      </c>
    </row>
    <row r="2524">
      <c r="EQ2524" t="inlineStr">
        <is>
          <t>134行 14列，源：None 备：-123456789012.12</t>
        </is>
      </c>
    </row>
    <row r="2525">
      <c r="EQ2525" t="inlineStr">
        <is>
          <t>134行 15列，源：nan 备：0.0000000000000</t>
        </is>
      </c>
    </row>
    <row r="2526">
      <c r="EQ2526" t="inlineStr">
        <is>
          <t>134行 16列，源：nan 备：299792448.000000</t>
        </is>
      </c>
    </row>
    <row r="2527">
      <c r="EQ2527" t="inlineStr">
        <is>
          <t>134行 17列，源：None 备：-500000.0000</t>
        </is>
      </c>
    </row>
    <row r="2528">
      <c r="EQ2528" t="inlineStr">
        <is>
          <t>134行 18列，源：None 备：1234.5678</t>
        </is>
      </c>
    </row>
    <row r="2529">
      <c r="EQ2529" t="inlineStr">
        <is>
          <t>134行 19列，源：None 备：1</t>
        </is>
      </c>
    </row>
    <row r="2530">
      <c r="EQ2530" t="inlineStr">
        <is>
          <t>135行 0列，源：316 备：404</t>
        </is>
      </c>
    </row>
    <row r="2531">
      <c r="EQ2531" t="inlineStr">
        <is>
          <t>135行 1列，源：nan 备：123</t>
        </is>
      </c>
    </row>
    <row r="2532">
      <c r="EQ2532" t="inlineStr">
        <is>
          <t>135行 2列，源：nan 备：12345</t>
        </is>
      </c>
    </row>
    <row r="2533">
      <c r="EQ2533" t="inlineStr">
        <is>
          <t>135行 3列，源：nan 备：1234567890</t>
        </is>
      </c>
    </row>
    <row r="2534">
      <c r="EQ2534" t="inlineStr">
        <is>
          <t>135行 4列，源：nan 备：1234567890123456</t>
        </is>
      </c>
    </row>
    <row r="2535">
      <c r="EQ2535" t="inlineStr">
        <is>
          <t>135行 5列，源：None 备：</t>
        </is>
      </c>
    </row>
    <row r="2536">
      <c r="EQ2536" t="inlineStr">
        <is>
          <t>135行 6列，源：None 备：</t>
        </is>
      </c>
    </row>
    <row r="2537">
      <c r="EQ2537" t="inlineStr">
        <is>
          <t>135行 7列，源：None 备：</t>
        </is>
      </c>
    </row>
    <row r="2538">
      <c r="EQ2538" t="inlineStr">
        <is>
          <t>135行 8列，源：None 备：</t>
        </is>
      </c>
    </row>
    <row r="2539">
      <c r="EQ2539" t="inlineStr">
        <is>
          <t>135行 9列，源：None 备：</t>
        </is>
      </c>
    </row>
    <row r="2540">
      <c r="EQ2540" t="inlineStr">
        <is>
          <t>135行 10列，源：None 备：</t>
        </is>
      </c>
    </row>
    <row r="2541">
      <c r="EQ2541" t="inlineStr">
        <is>
          <t>135行 11列，源：None 备：</t>
        </is>
      </c>
    </row>
    <row r="2542">
      <c r="EQ2542" t="inlineStr">
        <is>
          <t>135行 12列，源：None 备：</t>
        </is>
      </c>
    </row>
    <row r="2543">
      <c r="EQ2543" t="inlineStr">
        <is>
          <t>135行 13列，源：None 备：</t>
        </is>
      </c>
    </row>
    <row r="2544">
      <c r="EQ2544" t="inlineStr">
        <is>
          <t>135行 14列，源：None 备：</t>
        </is>
      </c>
    </row>
    <row r="2545">
      <c r="EQ2545" t="inlineStr">
        <is>
          <t>135行 15列，源：nan 备：</t>
        </is>
      </c>
    </row>
    <row r="2546">
      <c r="EQ2546" t="inlineStr">
        <is>
          <t>135行 16列，源：nan 备：</t>
        </is>
      </c>
    </row>
    <row r="2547">
      <c r="EQ2547" t="inlineStr">
        <is>
          <t>135行 17列，源：None 备：</t>
        </is>
      </c>
    </row>
    <row r="2548">
      <c r="EQ2548" t="inlineStr">
        <is>
          <t>135行 18列，源：None 备：</t>
        </is>
      </c>
    </row>
    <row r="2549">
      <c r="EQ2549" t="inlineStr">
        <is>
          <t>135行 19列，源：None 备：</t>
        </is>
      </c>
    </row>
    <row r="2550">
      <c r="EQ2550" t="inlineStr">
        <is>
          <t>136行 0列，源：317 备：406</t>
        </is>
      </c>
    </row>
    <row r="2551">
      <c r="EQ2551" t="inlineStr">
        <is>
          <t>136行 1列，源：nan 备：127</t>
        </is>
      </c>
    </row>
    <row r="2552">
      <c r="EQ2552" t="inlineStr">
        <is>
          <t>136行 2列，源：nan 备：255</t>
        </is>
      </c>
    </row>
    <row r="2553">
      <c r="EQ2553" t="inlineStr">
        <is>
          <t>136行 3列，源：nan 备：65535</t>
        </is>
      </c>
    </row>
    <row r="2554">
      <c r="EQ2554" t="inlineStr">
        <is>
          <t>136行 4列，源：nan 备：4294967295</t>
        </is>
      </c>
    </row>
    <row r="2555">
      <c r="EQ2555" t="inlineStr">
        <is>
          <t>136行 5列，源：None 备：</t>
        </is>
      </c>
    </row>
    <row r="2556">
      <c r="EQ2556" t="inlineStr">
        <is>
          <t>136行 6列，源：None 备：</t>
        </is>
      </c>
    </row>
    <row r="2557">
      <c r="EQ2557" t="inlineStr">
        <is>
          <t>136行 7列，源：None 备：</t>
        </is>
      </c>
    </row>
    <row r="2558">
      <c r="EQ2558" t="inlineStr">
        <is>
          <t>136行 8列，源：None 备：</t>
        </is>
      </c>
    </row>
    <row r="2559">
      <c r="EQ2559" t="inlineStr">
        <is>
          <t>136行 9列，源：None 备：</t>
        </is>
      </c>
    </row>
    <row r="2560">
      <c r="EQ2560" t="inlineStr">
        <is>
          <t>136行 10列，源：None 备：</t>
        </is>
      </c>
    </row>
    <row r="2561">
      <c r="EQ2561" t="inlineStr">
        <is>
          <t>136行 11列，源：None 备：</t>
        </is>
      </c>
    </row>
    <row r="2562">
      <c r="EQ2562" t="inlineStr">
        <is>
          <t>136行 12列，源：None 备：</t>
        </is>
      </c>
    </row>
    <row r="2563">
      <c r="EQ2563" t="inlineStr">
        <is>
          <t>136行 13列，源：None 备：</t>
        </is>
      </c>
    </row>
    <row r="2564">
      <c r="EQ2564" t="inlineStr">
        <is>
          <t>136行 14列，源：None 备：</t>
        </is>
      </c>
    </row>
    <row r="2565">
      <c r="EQ2565" t="inlineStr">
        <is>
          <t>136行 15列，源：nan 备：</t>
        </is>
      </c>
    </row>
    <row r="2566">
      <c r="EQ2566" t="inlineStr">
        <is>
          <t>136行 16列，源：nan 备：</t>
        </is>
      </c>
    </row>
    <row r="2567">
      <c r="EQ2567" t="inlineStr">
        <is>
          <t>136行 17列，源：None 备：</t>
        </is>
      </c>
    </row>
    <row r="2568">
      <c r="EQ2568" t="inlineStr">
        <is>
          <t>136行 18列，源：None 备：</t>
        </is>
      </c>
    </row>
    <row r="2569">
      <c r="EQ2569" t="inlineStr">
        <is>
          <t>136行 19列，源：None 备：</t>
        </is>
      </c>
    </row>
    <row r="2570">
      <c r="EQ2570" t="inlineStr">
        <is>
          <t>137行 0列，源：318 备：454</t>
        </is>
      </c>
    </row>
    <row r="2571">
      <c r="EQ2571" t="inlineStr">
        <is>
          <t>137行 1列，源：nan 备：123</t>
        </is>
      </c>
    </row>
    <row r="2572">
      <c r="EQ2572" t="inlineStr">
        <is>
          <t>137行 2列，源：nan 备：12345</t>
        </is>
      </c>
    </row>
    <row r="2573">
      <c r="EQ2573" t="inlineStr">
        <is>
          <t>137行 3列，源：nan 备：1234567890</t>
        </is>
      </c>
    </row>
    <row r="2574">
      <c r="EQ2574" t="inlineStr">
        <is>
          <t>137行 4列，源：nan 备：1234567890123456</t>
        </is>
      </c>
    </row>
    <row r="2575">
      <c r="EQ2575" t="inlineStr">
        <is>
          <t>137行 5列，源：None 备：</t>
        </is>
      </c>
    </row>
    <row r="2576">
      <c r="EQ2576" t="inlineStr">
        <is>
          <t>137行 6列，源：None 备：</t>
        </is>
      </c>
    </row>
    <row r="2577">
      <c r="EQ2577" t="inlineStr">
        <is>
          <t>137行 7列，源：None 备：</t>
        </is>
      </c>
    </row>
    <row r="2578">
      <c r="EQ2578" t="inlineStr">
        <is>
          <t>137行 8列，源：None 备：</t>
        </is>
      </c>
    </row>
    <row r="2579">
      <c r="EQ2579" t="inlineStr">
        <is>
          <t>137行 9列，源：None 备：</t>
        </is>
      </c>
    </row>
    <row r="2580">
      <c r="EQ2580" t="inlineStr">
        <is>
          <t>137行 10列，源：None 备：</t>
        </is>
      </c>
    </row>
    <row r="2581">
      <c r="EQ2581" t="inlineStr">
        <is>
          <t>137行 11列，源：None 备：</t>
        </is>
      </c>
    </row>
    <row r="2582">
      <c r="EQ2582" t="inlineStr">
        <is>
          <t>137行 12列，源：None 备：</t>
        </is>
      </c>
    </row>
    <row r="2583">
      <c r="EQ2583" t="inlineStr">
        <is>
          <t>137行 13列，源：None 备：</t>
        </is>
      </c>
    </row>
    <row r="2584">
      <c r="EQ2584" t="inlineStr">
        <is>
          <t>137行 14列，源：None 备：</t>
        </is>
      </c>
    </row>
    <row r="2585">
      <c r="EQ2585" t="inlineStr">
        <is>
          <t>137行 15列，源：nan 备：</t>
        </is>
      </c>
    </row>
    <row r="2586">
      <c r="EQ2586" t="inlineStr">
        <is>
          <t>137行 16列，源：nan 备：</t>
        </is>
      </c>
    </row>
    <row r="2587">
      <c r="EQ2587" t="inlineStr">
        <is>
          <t>137行 17列，源：None 备：</t>
        </is>
      </c>
    </row>
    <row r="2588">
      <c r="EQ2588" t="inlineStr">
        <is>
          <t>137行 18列，源：None 备：</t>
        </is>
      </c>
    </row>
    <row r="2589">
      <c r="EQ2589" t="inlineStr">
        <is>
          <t>137行 19列，源：None 备：</t>
        </is>
      </c>
    </row>
    <row r="2590">
      <c r="EQ2590" t="inlineStr">
        <is>
          <t>138行 0列，源：319 备：456</t>
        </is>
      </c>
    </row>
    <row r="2591">
      <c r="EQ2591" t="inlineStr">
        <is>
          <t>138行 1列，源：nan 备：127</t>
        </is>
      </c>
    </row>
    <row r="2592">
      <c r="EQ2592" t="inlineStr">
        <is>
          <t>138行 2列，源：nan 备：255</t>
        </is>
      </c>
    </row>
    <row r="2593">
      <c r="EQ2593" t="inlineStr">
        <is>
          <t>138行 3列，源：nan 备：65535</t>
        </is>
      </c>
    </row>
    <row r="2594">
      <c r="EQ2594" t="inlineStr">
        <is>
          <t>138行 4列，源：nan 备：4294967295</t>
        </is>
      </c>
    </row>
    <row r="2595">
      <c r="EQ2595" t="inlineStr">
        <is>
          <t>138行 5列，源：None 备：</t>
        </is>
      </c>
    </row>
    <row r="2596">
      <c r="EQ2596" t="inlineStr">
        <is>
          <t>138行 6列，源：None 备：</t>
        </is>
      </c>
    </row>
    <row r="2597">
      <c r="EQ2597" t="inlineStr">
        <is>
          <t>138行 7列，源：None 备：</t>
        </is>
      </c>
    </row>
    <row r="2598">
      <c r="EQ2598" t="inlineStr">
        <is>
          <t>138行 8列，源：None 备：</t>
        </is>
      </c>
    </row>
    <row r="2599">
      <c r="EQ2599" t="inlineStr">
        <is>
          <t>138行 9列，源：None 备：</t>
        </is>
      </c>
    </row>
    <row r="2600">
      <c r="EQ2600" t="inlineStr">
        <is>
          <t>138行 10列，源：None 备：</t>
        </is>
      </c>
    </row>
    <row r="2601">
      <c r="EQ2601" t="inlineStr">
        <is>
          <t>138行 11列，源：None 备：</t>
        </is>
      </c>
    </row>
    <row r="2602">
      <c r="EQ2602" t="inlineStr">
        <is>
          <t>138行 12列，源：None 备：</t>
        </is>
      </c>
    </row>
    <row r="2603">
      <c r="EQ2603" t="inlineStr">
        <is>
          <t>138行 13列，源：None 备：</t>
        </is>
      </c>
    </row>
    <row r="2604">
      <c r="EQ2604" t="inlineStr">
        <is>
          <t>138行 14列，源：None 备：</t>
        </is>
      </c>
    </row>
    <row r="2605">
      <c r="EQ2605" t="inlineStr">
        <is>
          <t>138行 15列，源：nan 备：</t>
        </is>
      </c>
    </row>
    <row r="2606">
      <c r="EQ2606" t="inlineStr">
        <is>
          <t>138行 16列，源：nan 备：</t>
        </is>
      </c>
    </row>
    <row r="2607">
      <c r="EQ2607" t="inlineStr">
        <is>
          <t>138行 17列，源：None 备：</t>
        </is>
      </c>
    </row>
    <row r="2608">
      <c r="EQ2608" t="inlineStr">
        <is>
          <t>138行 18列，源：None 备：</t>
        </is>
      </c>
    </row>
    <row r="2609">
      <c r="EQ2609" t="inlineStr">
        <is>
          <t>138行 19列，源：None 备：</t>
        </is>
      </c>
    </row>
    <row r="2610">
      <c r="EQ2610" t="inlineStr">
        <is>
          <t>139行 0列，源：320 备：5</t>
        </is>
      </c>
    </row>
    <row r="2611">
      <c r="EQ2611" t="inlineStr">
        <is>
          <t>139行 1列，源：nan 备：0</t>
        </is>
      </c>
    </row>
    <row r="2612">
      <c r="EQ2612" t="inlineStr">
        <is>
          <t>139行 2列，源：nan 备：0</t>
        </is>
      </c>
    </row>
    <row r="2613">
      <c r="EQ2613" t="inlineStr">
        <is>
          <t>139行 3列，源：nan 备：0</t>
        </is>
      </c>
    </row>
    <row r="2614">
      <c r="EQ2614" t="inlineStr">
        <is>
          <t>139行 4列，源：nan 备：0</t>
        </is>
      </c>
    </row>
    <row r="2615">
      <c r="EQ2615" t="inlineStr">
        <is>
          <t>139行 5列，源：None 备：</t>
        </is>
      </c>
    </row>
    <row r="2616">
      <c r="EQ2616" t="inlineStr">
        <is>
          <t>139行 6列，源：None 备：</t>
        </is>
      </c>
    </row>
    <row r="2617">
      <c r="EQ2617" t="inlineStr">
        <is>
          <t>139行 7列，源：None 备：</t>
        </is>
      </c>
    </row>
    <row r="2618">
      <c r="EQ2618" t="inlineStr">
        <is>
          <t>139行 8列，源：None 备：</t>
        </is>
      </c>
    </row>
    <row r="2619">
      <c r="EQ2619" t="inlineStr">
        <is>
          <t>139行 9列，源：None 备：</t>
        </is>
      </c>
    </row>
    <row r="2620">
      <c r="EQ2620" t="inlineStr">
        <is>
          <t>139行 10列，源：None 备：</t>
        </is>
      </c>
    </row>
    <row r="2621">
      <c r="EQ2621" t="inlineStr">
        <is>
          <t>139行 11列，源：None 备：</t>
        </is>
      </c>
    </row>
    <row r="2622">
      <c r="EQ2622" t="inlineStr">
        <is>
          <t>139行 12列，源：None 备：</t>
        </is>
      </c>
    </row>
    <row r="2623">
      <c r="EQ2623" t="inlineStr">
        <is>
          <t>139行 13列，源：None 备：</t>
        </is>
      </c>
    </row>
    <row r="2624">
      <c r="EQ2624" t="inlineStr">
        <is>
          <t>139行 14列，源：None 备：</t>
        </is>
      </c>
    </row>
    <row r="2625">
      <c r="EQ2625" t="inlineStr">
        <is>
          <t>139行 15列，源：nan 备：</t>
        </is>
      </c>
    </row>
    <row r="2626">
      <c r="EQ2626" t="inlineStr">
        <is>
          <t>139行 16列，源：nan 备：</t>
        </is>
      </c>
    </row>
    <row r="2627">
      <c r="EQ2627" t="inlineStr">
        <is>
          <t>139行 17列，源：None 备：</t>
        </is>
      </c>
    </row>
    <row r="2628">
      <c r="EQ2628" t="inlineStr">
        <is>
          <t>139行 18列，源：None 备：</t>
        </is>
      </c>
    </row>
    <row r="2629">
      <c r="EQ2629" t="inlineStr">
        <is>
          <t>139行 19列，源：None 备：</t>
        </is>
      </c>
    </row>
    <row r="2630">
      <c r="EQ2630" t="inlineStr">
        <is>
          <t>140行 0列，源：351 备：502</t>
        </is>
      </c>
    </row>
    <row r="2631">
      <c r="EQ2631" t="inlineStr">
        <is>
          <t>140行 1列，源：nan 备：</t>
        </is>
      </c>
    </row>
    <row r="2632">
      <c r="EQ2632" t="inlineStr">
        <is>
          <t>140行 2列，源：nan 备：</t>
        </is>
      </c>
    </row>
    <row r="2633">
      <c r="EQ2633" t="inlineStr">
        <is>
          <t>140行 3列，源：nan 备：</t>
        </is>
      </c>
    </row>
    <row r="2634">
      <c r="EQ2634" t="inlineStr">
        <is>
          <t>140行 4列，源：nan 备：</t>
        </is>
      </c>
    </row>
    <row r="2635">
      <c r="EQ2635" t="inlineStr">
        <is>
          <t>140行 5列，源：None 备：999999999999999999</t>
        </is>
      </c>
    </row>
    <row r="2636">
      <c r="EQ2636" t="inlineStr">
        <is>
          <t>140行 6列，源：None 备：99999999999999999999999999999999999999</t>
        </is>
      </c>
    </row>
    <row r="2637">
      <c r="EQ2637" t="inlineStr">
        <is>
          <t>140行 7列，源：None 备：0.99999999999999999999999999999999999999</t>
        </is>
      </c>
    </row>
    <row r="2638">
      <c r="EQ2638" t="inlineStr">
        <is>
          <t>140行 8列，源：None 备：9999999999999999999999999999.9999999999</t>
        </is>
      </c>
    </row>
    <row r="2639">
      <c r="EQ2639" t="inlineStr">
        <is>
          <t>140行 9列，源：None 备：999999999999999.9999</t>
        </is>
      </c>
    </row>
    <row r="2640">
      <c r="EQ2640" t="inlineStr">
        <is>
          <t>140行 10列，源：None 备：999999999999999999</t>
        </is>
      </c>
    </row>
    <row r="2641">
      <c r="EQ2641" t="inlineStr">
        <is>
          <t>140行 11列，源：None 备：99999999999999999999999999999999999999</t>
        </is>
      </c>
    </row>
    <row r="2642">
      <c r="EQ2642" t="inlineStr">
        <is>
          <t>140行 12列，源：None 备：0.99999999999999999999999999999999999999</t>
        </is>
      </c>
    </row>
    <row r="2643">
      <c r="EQ2643" t="inlineStr">
        <is>
          <t>140行 13列，源：None 备：9999999999999999999999999999.9999999999</t>
        </is>
      </c>
    </row>
    <row r="2644">
      <c r="EQ2644" t="inlineStr">
        <is>
          <t>140行 14列，源：None 备：9999999999999999.99</t>
        </is>
      </c>
    </row>
    <row r="2645">
      <c r="EQ2645" t="inlineStr">
        <is>
          <t>140行 15列，源：nan 备：</t>
        </is>
      </c>
    </row>
    <row r="2646">
      <c r="EQ2646" t="inlineStr">
        <is>
          <t>140行 16列，源：nan 备：</t>
        </is>
      </c>
    </row>
    <row r="2647">
      <c r="EQ2647" t="inlineStr">
        <is>
          <t>140行 17列，源：None 备：</t>
        </is>
      </c>
    </row>
    <row r="2648">
      <c r="EQ2648" t="inlineStr">
        <is>
          <t>140行 18列，源：None 备：</t>
        </is>
      </c>
    </row>
    <row r="2649">
      <c r="EQ2649" t="inlineStr">
        <is>
          <t>140行 19列，源：None 备：</t>
        </is>
      </c>
    </row>
    <row r="2650">
      <c r="EQ2650" t="inlineStr">
        <is>
          <t>141行 0列，源：352 备：504</t>
        </is>
      </c>
    </row>
    <row r="2651">
      <c r="EQ2651" t="inlineStr">
        <is>
          <t>141行 1列，源：nan 备：</t>
        </is>
      </c>
    </row>
    <row r="2652">
      <c r="EQ2652" t="inlineStr">
        <is>
          <t>141行 2列，源：nan 备：</t>
        </is>
      </c>
    </row>
    <row r="2653">
      <c r="EQ2653" t="inlineStr">
        <is>
          <t>141行 3列，源：nan 备：</t>
        </is>
      </c>
    </row>
    <row r="2654">
      <c r="EQ2654" t="inlineStr">
        <is>
          <t>141行 4列，源：nan 备：</t>
        </is>
      </c>
    </row>
    <row r="2655">
      <c r="EQ2655" t="inlineStr">
        <is>
          <t>141行 5列，源：None 备：123456789123456789</t>
        </is>
      </c>
    </row>
    <row r="2656">
      <c r="EQ2656" t="inlineStr">
        <is>
          <t>141行 6列，源：None 备：-1234567890123456789012345</t>
        </is>
      </c>
    </row>
    <row r="2657">
      <c r="EQ2657" t="inlineStr">
        <is>
          <t>141行 7列，源：None 备：0.00000000000000000000000080000000000000</t>
        </is>
      </c>
    </row>
    <row r="2658">
      <c r="EQ2658" t="inlineStr">
        <is>
          <t>141行 8列，源：None 备：1234567890123456789012345678.1234567890</t>
        </is>
      </c>
    </row>
    <row r="2659">
      <c r="EQ2659" t="inlineStr">
        <is>
          <t>141行 9列，源：None 备：-123456789012.1234</t>
        </is>
      </c>
    </row>
    <row r="2660">
      <c r="EQ2660" t="inlineStr">
        <is>
          <t>141行 10列，源：None 备：123456789123456789</t>
        </is>
      </c>
    </row>
    <row r="2661">
      <c r="EQ2661" t="inlineStr">
        <is>
          <t>141行 11列，源：None 备：-1234567890123456789012345</t>
        </is>
      </c>
    </row>
    <row r="2662">
      <c r="EQ2662" t="inlineStr">
        <is>
          <t>141行 12列，源：None 备：0.00000000000000000000000080000000000000</t>
        </is>
      </c>
    </row>
    <row r="2663">
      <c r="EQ2663" t="inlineStr">
        <is>
          <t>141行 13列，源：None 备：1234567890123456789012345678.1234567890</t>
        </is>
      </c>
    </row>
    <row r="2664">
      <c r="EQ2664" t="inlineStr">
        <is>
          <t>141行 14列，源：None 备：-123456789012.12</t>
        </is>
      </c>
    </row>
    <row r="2665">
      <c r="EQ2665" t="inlineStr">
        <is>
          <t>141行 15列，源：nan 备：</t>
        </is>
      </c>
    </row>
    <row r="2666">
      <c r="EQ2666" t="inlineStr">
        <is>
          <t>141行 16列，源：nan 备：</t>
        </is>
      </c>
    </row>
    <row r="2667">
      <c r="EQ2667" t="inlineStr">
        <is>
          <t>141行 17列，源：None 备：</t>
        </is>
      </c>
    </row>
    <row r="2668">
      <c r="EQ2668" t="inlineStr">
        <is>
          <t>141行 18列，源：None 备：</t>
        </is>
      </c>
    </row>
    <row r="2669">
      <c r="EQ2669" t="inlineStr">
        <is>
          <t>141行 19列，源：None 备：</t>
        </is>
      </c>
    </row>
    <row r="2670">
      <c r="EQ2670" t="inlineStr">
        <is>
          <t>142行 0列，源：353 备：51</t>
        </is>
      </c>
    </row>
    <row r="2671">
      <c r="EQ2671" t="inlineStr">
        <is>
          <t>142行 1列，源：nan 备：0</t>
        </is>
      </c>
    </row>
    <row r="2672">
      <c r="EQ2672" t="inlineStr">
        <is>
          <t>142行 2列，源：nan 备：-32768</t>
        </is>
      </c>
    </row>
    <row r="2673">
      <c r="EQ2673" t="inlineStr">
        <is>
          <t>142行 3列，源：nan 备：-2147483648</t>
        </is>
      </c>
    </row>
    <row r="2674">
      <c r="EQ2674" t="inlineStr">
        <is>
          <t>142行 4列，源：nan 备：-9223372036854775808</t>
        </is>
      </c>
    </row>
    <row r="2675">
      <c r="EQ2675" t="inlineStr">
        <is>
          <t>142行 5列，源：None 备：</t>
        </is>
      </c>
    </row>
    <row r="2676">
      <c r="EQ2676" t="inlineStr">
        <is>
          <t>142行 6列，源：None 备：</t>
        </is>
      </c>
    </row>
    <row r="2677">
      <c r="EQ2677" t="inlineStr">
        <is>
          <t>142行 7列，源：None 备：</t>
        </is>
      </c>
    </row>
    <row r="2678">
      <c r="EQ2678" t="inlineStr">
        <is>
          <t>142行 8列，源：None 备：</t>
        </is>
      </c>
    </row>
    <row r="2679">
      <c r="EQ2679" t="inlineStr">
        <is>
          <t>142行 9列，源：None 备：</t>
        </is>
      </c>
    </row>
    <row r="2680">
      <c r="EQ2680" t="inlineStr">
        <is>
          <t>142行 10列，源：None 备：</t>
        </is>
      </c>
    </row>
    <row r="2681">
      <c r="EQ2681" t="inlineStr">
        <is>
          <t>142行 11列，源：None 备：</t>
        </is>
      </c>
    </row>
    <row r="2682">
      <c r="EQ2682" t="inlineStr">
        <is>
          <t>142行 12列，源：None 备：</t>
        </is>
      </c>
    </row>
    <row r="2683">
      <c r="EQ2683" t="inlineStr">
        <is>
          <t>142行 13列，源：None 备：</t>
        </is>
      </c>
    </row>
    <row r="2684">
      <c r="EQ2684" t="inlineStr">
        <is>
          <t>142行 14列，源：None 备：</t>
        </is>
      </c>
    </row>
    <row r="2685">
      <c r="EQ2685" t="inlineStr">
        <is>
          <t>142行 15列，源：nan 备：</t>
        </is>
      </c>
    </row>
    <row r="2686">
      <c r="EQ2686" t="inlineStr">
        <is>
          <t>142行 16列，源：nan 备：</t>
        </is>
      </c>
    </row>
    <row r="2687">
      <c r="EQ2687" t="inlineStr">
        <is>
          <t>142行 17列，源：None 备：</t>
        </is>
      </c>
    </row>
    <row r="2688">
      <c r="EQ2688" t="inlineStr">
        <is>
          <t>142行 18列，源：None 备：</t>
        </is>
      </c>
    </row>
    <row r="2689">
      <c r="EQ2689" t="inlineStr">
        <is>
          <t>142行 19列，源：None 备：</t>
        </is>
      </c>
    </row>
    <row r="2690">
      <c r="EQ2690" t="inlineStr">
        <is>
          <t>143行 0列，源：354 备：512</t>
        </is>
      </c>
    </row>
    <row r="2691">
      <c r="EQ2691" t="inlineStr">
        <is>
          <t>143行 1列，源：nan 备：</t>
        </is>
      </c>
    </row>
    <row r="2692">
      <c r="EQ2692" t="inlineStr">
        <is>
          <t>143行 2列，源：nan 备：</t>
        </is>
      </c>
    </row>
    <row r="2693">
      <c r="EQ2693" t="inlineStr">
        <is>
          <t>143行 3列，源：nan 备：</t>
        </is>
      </c>
    </row>
    <row r="2694">
      <c r="EQ2694" t="inlineStr">
        <is>
          <t>143行 4列，源：nan 备：</t>
        </is>
      </c>
    </row>
    <row r="2695">
      <c r="EQ2695" t="inlineStr">
        <is>
          <t>143行 5列，源：None 备：123</t>
        </is>
      </c>
    </row>
    <row r="2696">
      <c r="EQ2696" t="inlineStr">
        <is>
          <t>143行 6列，源：None 备：12345678901234567890123789012345678</t>
        </is>
      </c>
    </row>
    <row r="2697">
      <c r="EQ2697" t="inlineStr">
        <is>
          <t>143行 7列，源：None 备：0.12345678901234590123456789012367800000</t>
        </is>
      </c>
    </row>
    <row r="2698">
      <c r="EQ2698" t="inlineStr">
        <is>
          <t>143行 8列，源：None 备：123456789012367012345678.1245890000</t>
        </is>
      </c>
    </row>
    <row r="2699">
      <c r="EQ2699" t="inlineStr">
        <is>
          <t>143行 9列，源：None 备：123456712345.6789</t>
        </is>
      </c>
    </row>
    <row r="2700">
      <c r="EQ2700" t="inlineStr">
        <is>
          <t>143行 10列，源：None 备：988</t>
        </is>
      </c>
    </row>
    <row r="2701">
      <c r="EQ2701" t="inlineStr">
        <is>
          <t>143行 11列，源：None 备：987654321098765410987654321098765432</t>
        </is>
      </c>
    </row>
    <row r="2702">
      <c r="EQ2702" t="inlineStr">
        <is>
          <t>143行 12列，源：None 备：0.98765432109874321098765432109876543200</t>
        </is>
      </c>
    </row>
    <row r="2703">
      <c r="EQ2703" t="inlineStr">
        <is>
          <t>143行 13列，源：None 备：987654321098765432105432.1098542000</t>
        </is>
      </c>
    </row>
    <row r="2704">
      <c r="EQ2704" t="inlineStr">
        <is>
          <t>143行 14列，源：None 备：1234567012456.78</t>
        </is>
      </c>
    </row>
    <row r="2705">
      <c r="EQ2705" t="inlineStr">
        <is>
          <t>143行 15列，源：nan 备：</t>
        </is>
      </c>
    </row>
    <row r="2706">
      <c r="EQ2706" t="inlineStr">
        <is>
          <t>143行 16列，源：nan 备：</t>
        </is>
      </c>
    </row>
    <row r="2707">
      <c r="EQ2707" t="inlineStr">
        <is>
          <t>143行 17列，源：None 备：</t>
        </is>
      </c>
    </row>
    <row r="2708">
      <c r="EQ2708" t="inlineStr">
        <is>
          <t>143行 18列，源：None 备：</t>
        </is>
      </c>
    </row>
    <row r="2709">
      <c r="EQ2709" t="inlineStr">
        <is>
          <t>143行 19列，源：None 备：</t>
        </is>
      </c>
    </row>
    <row r="2710">
      <c r="EQ2710" t="inlineStr">
        <is>
          <t>144行 0列，源：355 备：514</t>
        </is>
      </c>
    </row>
    <row r="2711">
      <c r="EQ2711" t="inlineStr">
        <is>
          <t>144行 1列，源：nan 备：</t>
        </is>
      </c>
    </row>
    <row r="2712">
      <c r="EQ2712" t="inlineStr">
        <is>
          <t>144行 2列，源：nan 备：</t>
        </is>
      </c>
    </row>
    <row r="2713">
      <c r="EQ2713" t="inlineStr">
        <is>
          <t>144行 3列，源：nan 备：</t>
        </is>
      </c>
    </row>
    <row r="2714">
      <c r="EQ2714" t="inlineStr">
        <is>
          <t>144行 4列，源：nan 备：</t>
        </is>
      </c>
    </row>
    <row r="2715">
      <c r="EQ2715" t="inlineStr">
        <is>
          <t>144行 5列，源：None 备：1000000000000000</t>
        </is>
      </c>
    </row>
    <row r="2716">
      <c r="EQ2716" t="inlineStr">
        <is>
          <t>144行 6列，源：None 备：99999999999999999999999999999999</t>
        </is>
      </c>
    </row>
    <row r="2717">
      <c r="EQ2717" t="inlineStr">
        <is>
          <t>144行 7列，源：None 备：0.99999999999999999999999999999900000000</t>
        </is>
      </c>
    </row>
    <row r="2718">
      <c r="EQ2718" t="inlineStr">
        <is>
          <t>144行 8列，源：None 备：9999999999999999999999.9999990000</t>
        </is>
      </c>
    </row>
    <row r="2719">
      <c r="EQ2719" t="inlineStr">
        <is>
          <t>144行 9列，源：None 备：999999999999.9990</t>
        </is>
      </c>
    </row>
    <row r="2720">
      <c r="EQ2720" t="inlineStr">
        <is>
          <t>144行 10列，源：None 备：100000000000000</t>
        </is>
      </c>
    </row>
    <row r="2721">
      <c r="EQ2721" t="inlineStr">
        <is>
          <t>144行 11列，源：None 备：999999999999999999999</t>
        </is>
      </c>
    </row>
    <row r="2722">
      <c r="EQ2722" t="inlineStr">
        <is>
          <t>144行 12列，源：None 备：0.99999999999999999999999999900000000000</t>
        </is>
      </c>
    </row>
    <row r="2723">
      <c r="EQ2723" t="inlineStr">
        <is>
          <t>144行 13列，源：None 备：999999999999999999999.9999990000</t>
        </is>
      </c>
    </row>
    <row r="2724">
      <c r="EQ2724" t="inlineStr">
        <is>
          <t>144行 14列，源：None 备：9999999999.99</t>
        </is>
      </c>
    </row>
    <row r="2725">
      <c r="EQ2725" t="inlineStr">
        <is>
          <t>144行 15列，源：nan 备：</t>
        </is>
      </c>
    </row>
    <row r="2726">
      <c r="EQ2726" t="inlineStr">
        <is>
          <t>144行 16列，源：nan 备：</t>
        </is>
      </c>
    </row>
    <row r="2727">
      <c r="EQ2727" t="inlineStr">
        <is>
          <t>144行 17列，源：None 备：</t>
        </is>
      </c>
    </row>
    <row r="2728">
      <c r="EQ2728" t="inlineStr">
        <is>
          <t>144行 18列，源：None 备：</t>
        </is>
      </c>
    </row>
    <row r="2729">
      <c r="EQ2729" t="inlineStr">
        <is>
          <t>144行 19列，源：None 备：</t>
        </is>
      </c>
    </row>
    <row r="2730">
      <c r="EQ2730" t="inlineStr">
        <is>
          <t>145行 0列，源：356 备：515</t>
        </is>
      </c>
    </row>
    <row r="2731">
      <c r="EQ2731" t="inlineStr">
        <is>
          <t>145行 1列，源：nan 备：</t>
        </is>
      </c>
    </row>
    <row r="2732">
      <c r="EQ2732" t="inlineStr">
        <is>
          <t>145行 2列，源：nan 备：</t>
        </is>
      </c>
    </row>
    <row r="2733">
      <c r="EQ2733" t="inlineStr">
        <is>
          <t>145行 3列，源：nan 备：</t>
        </is>
      </c>
    </row>
    <row r="2734">
      <c r="EQ2734" t="inlineStr">
        <is>
          <t>145行 4列，源：nan 备：</t>
        </is>
      </c>
    </row>
    <row r="2735">
      <c r="EQ2735" t="inlineStr">
        <is>
          <t>145行 5列，源：None 备：0</t>
        </is>
      </c>
    </row>
    <row r="2736">
      <c r="EQ2736" t="inlineStr">
        <is>
          <t>145行 6列，源：None 备：1</t>
        </is>
      </c>
    </row>
    <row r="2737">
      <c r="EQ2737" t="inlineStr">
        <is>
          <t>145行 7列，源：None 备：0.00000000000000000000000000100000000000</t>
        </is>
      </c>
    </row>
    <row r="2738">
      <c r="EQ2738" t="inlineStr">
        <is>
          <t>145行 8列，源：None 备：0.0000000010</t>
        </is>
      </c>
    </row>
    <row r="2739">
      <c r="EQ2739" t="inlineStr">
        <is>
          <t>145行 9列，源：None 备：0.0001</t>
        </is>
      </c>
    </row>
    <row r="2740">
      <c r="EQ2740" t="inlineStr">
        <is>
          <t>145行 10列，源：None 备：0</t>
        </is>
      </c>
    </row>
    <row r="2741">
      <c r="EQ2741" t="inlineStr">
        <is>
          <t>145行 11列，源：None 备：1</t>
        </is>
      </c>
    </row>
    <row r="2742">
      <c r="EQ2742" t="inlineStr">
        <is>
          <t>145行 12列，源：None 备：0.00000000000000000000000000000100000000</t>
        </is>
      </c>
    </row>
    <row r="2743">
      <c r="EQ2743" t="inlineStr">
        <is>
          <t>145行 13列，源：None 备：0.0000010000</t>
        </is>
      </c>
    </row>
    <row r="2744">
      <c r="EQ2744" t="inlineStr">
        <is>
          <t>145行 14列，源：None 备：0.01</t>
        </is>
      </c>
    </row>
    <row r="2745">
      <c r="EQ2745" t="inlineStr">
        <is>
          <t>145行 15列，源：nan 备：</t>
        </is>
      </c>
    </row>
    <row r="2746">
      <c r="EQ2746" t="inlineStr">
        <is>
          <t>145行 16列，源：nan 备：</t>
        </is>
      </c>
    </row>
    <row r="2747">
      <c r="EQ2747" t="inlineStr">
        <is>
          <t>145行 17列，源：None 备：</t>
        </is>
      </c>
    </row>
    <row r="2748">
      <c r="EQ2748" t="inlineStr">
        <is>
          <t>145行 18列，源：None 备：</t>
        </is>
      </c>
    </row>
    <row r="2749">
      <c r="EQ2749" t="inlineStr">
        <is>
          <t>145行 19列，源：None 备：</t>
        </is>
      </c>
    </row>
    <row r="2750">
      <c r="EQ2750" t="inlineStr">
        <is>
          <t>146行 0列，源：357 备：52</t>
        </is>
      </c>
    </row>
    <row r="2751">
      <c r="EQ2751" t="inlineStr">
        <is>
          <t>146行 1列，源：nan 备：255</t>
        </is>
      </c>
    </row>
    <row r="2752">
      <c r="EQ2752" t="inlineStr">
        <is>
          <t>146行 2列，源：nan 备：32767</t>
        </is>
      </c>
    </row>
    <row r="2753">
      <c r="EQ2753" t="inlineStr">
        <is>
          <t>146行 3列，源：nan 备：2147483647</t>
        </is>
      </c>
    </row>
    <row r="2754">
      <c r="EQ2754" t="inlineStr">
        <is>
          <t>146行 4列，源：nan 备：9223372036854775807</t>
        </is>
      </c>
    </row>
    <row r="2755">
      <c r="EQ2755" t="inlineStr">
        <is>
          <t>146行 5列，源：None 备：</t>
        </is>
      </c>
    </row>
    <row r="2756">
      <c r="EQ2756" t="inlineStr">
        <is>
          <t>146行 6列，源：None 备：</t>
        </is>
      </c>
    </row>
    <row r="2757">
      <c r="EQ2757" t="inlineStr">
        <is>
          <t>146行 7列，源：None 备：</t>
        </is>
      </c>
    </row>
    <row r="2758">
      <c r="EQ2758" t="inlineStr">
        <is>
          <t>146行 8列，源：None 备：</t>
        </is>
      </c>
    </row>
    <row r="2759">
      <c r="EQ2759" t="inlineStr">
        <is>
          <t>146行 9列，源：None 备：</t>
        </is>
      </c>
    </row>
    <row r="2760">
      <c r="EQ2760" t="inlineStr">
        <is>
          <t>146行 10列，源：None 备：</t>
        </is>
      </c>
    </row>
    <row r="2761">
      <c r="EQ2761" t="inlineStr">
        <is>
          <t>146行 11列，源：None 备：</t>
        </is>
      </c>
    </row>
    <row r="2762">
      <c r="EQ2762" t="inlineStr">
        <is>
          <t>146行 12列，源：None 备：</t>
        </is>
      </c>
    </row>
    <row r="2763">
      <c r="EQ2763" t="inlineStr">
        <is>
          <t>146行 13列，源：None 备：</t>
        </is>
      </c>
    </row>
    <row r="2764">
      <c r="EQ2764" t="inlineStr">
        <is>
          <t>146行 14列，源：None 备：</t>
        </is>
      </c>
    </row>
    <row r="2765">
      <c r="EQ2765" t="inlineStr">
        <is>
          <t>146行 15列，源：nan 备：</t>
        </is>
      </c>
    </row>
    <row r="2766">
      <c r="EQ2766" t="inlineStr">
        <is>
          <t>146行 16列，源：nan 备：</t>
        </is>
      </c>
    </row>
    <row r="2767">
      <c r="EQ2767" t="inlineStr">
        <is>
          <t>146行 17列，源：None 备：</t>
        </is>
      </c>
    </row>
    <row r="2768">
      <c r="EQ2768" t="inlineStr">
        <is>
          <t>146行 18列，源：None 备：</t>
        </is>
      </c>
    </row>
    <row r="2769">
      <c r="EQ2769" t="inlineStr">
        <is>
          <t>146行 19列，源：None 备：</t>
        </is>
      </c>
    </row>
    <row r="2770">
      <c r="EQ2770" t="inlineStr">
        <is>
          <t>147行 0列，源：358 备：53</t>
        </is>
      </c>
    </row>
    <row r="2771">
      <c r="EQ2771" t="inlineStr">
        <is>
          <t>147行 1列，源：nan 备：</t>
        </is>
      </c>
    </row>
    <row r="2772">
      <c r="EQ2772" t="inlineStr">
        <is>
          <t>147行 2列，源：nan 备：</t>
        </is>
      </c>
    </row>
    <row r="2773">
      <c r="EQ2773" t="inlineStr">
        <is>
          <t>147行 3列，源：nan 备：</t>
        </is>
      </c>
    </row>
    <row r="2774">
      <c r="EQ2774" t="inlineStr">
        <is>
          <t>147行 4列，源：nan 备：</t>
        </is>
      </c>
    </row>
    <row r="2775">
      <c r="EQ2775" t="inlineStr">
        <is>
          <t>147行 5列，源：None 备：</t>
        </is>
      </c>
    </row>
    <row r="2776">
      <c r="EQ2776" t="inlineStr">
        <is>
          <t>147行 6列，源：None 备：</t>
        </is>
      </c>
    </row>
    <row r="2777">
      <c r="EQ2777" t="inlineStr">
        <is>
          <t>147行 7列，源：None 备：</t>
        </is>
      </c>
    </row>
    <row r="2778">
      <c r="EQ2778" t="inlineStr">
        <is>
          <t>147行 8列，源：None 备：</t>
        </is>
      </c>
    </row>
    <row r="2779">
      <c r="EQ2779" t="inlineStr">
        <is>
          <t>147行 9列，源：None 备：</t>
        </is>
      </c>
    </row>
    <row r="2780">
      <c r="EQ2780" t="inlineStr">
        <is>
          <t>147行 10列，源：None 备：</t>
        </is>
      </c>
    </row>
    <row r="2781">
      <c r="EQ2781" t="inlineStr">
        <is>
          <t>147行 11列，源：None 备：</t>
        </is>
      </c>
    </row>
    <row r="2782">
      <c r="EQ2782" t="inlineStr">
        <is>
          <t>147行 12列，源：None 备：</t>
        </is>
      </c>
    </row>
    <row r="2783">
      <c r="EQ2783" t="inlineStr">
        <is>
          <t>147行 13列，源：None 备：</t>
        </is>
      </c>
    </row>
    <row r="2784">
      <c r="EQ2784" t="inlineStr">
        <is>
          <t>147行 14列，源：None 备：</t>
        </is>
      </c>
    </row>
    <row r="2785">
      <c r="EQ2785" t="inlineStr">
        <is>
          <t>147行 15列，源：nan 备：</t>
        </is>
      </c>
    </row>
    <row r="2786">
      <c r="EQ2786" t="inlineStr">
        <is>
          <t>147行 16列，源：nan 备：</t>
        </is>
      </c>
    </row>
    <row r="2787">
      <c r="EQ2787" t="inlineStr">
        <is>
          <t>147行 17列，源：None 备：</t>
        </is>
      </c>
    </row>
    <row r="2788">
      <c r="EQ2788" t="inlineStr">
        <is>
          <t>147行 18列，源：None 备：</t>
        </is>
      </c>
    </row>
    <row r="2789">
      <c r="EQ2789" t="inlineStr">
        <is>
          <t>147行 19列，源：None 备：</t>
        </is>
      </c>
    </row>
    <row r="2790">
      <c r="EQ2790" t="inlineStr">
        <is>
          <t>148行 0列，源：359 备：54</t>
        </is>
      </c>
    </row>
    <row r="2791">
      <c r="EQ2791" t="inlineStr">
        <is>
          <t>148行 1列，源：nan 备：123</t>
        </is>
      </c>
    </row>
    <row r="2792">
      <c r="EQ2792" t="inlineStr">
        <is>
          <t>148行 2列，源：nan 备：12345</t>
        </is>
      </c>
    </row>
    <row r="2793">
      <c r="EQ2793" t="inlineStr">
        <is>
          <t>148行 3列，源：nan 备：1234567890</t>
        </is>
      </c>
    </row>
    <row r="2794">
      <c r="EQ2794" t="inlineStr">
        <is>
          <t>148行 4列，源：nan 备：1234567890123456</t>
        </is>
      </c>
    </row>
    <row r="2795">
      <c r="EQ2795" t="inlineStr">
        <is>
          <t>148行 5列，源：None 备：</t>
        </is>
      </c>
    </row>
    <row r="2796">
      <c r="EQ2796" t="inlineStr">
        <is>
          <t>148行 6列，源：None 备：</t>
        </is>
      </c>
    </row>
    <row r="2797">
      <c r="EQ2797" t="inlineStr">
        <is>
          <t>148行 7列，源：None 备：</t>
        </is>
      </c>
    </row>
    <row r="2798">
      <c r="EQ2798" t="inlineStr">
        <is>
          <t>148行 8列，源：None 备：</t>
        </is>
      </c>
    </row>
    <row r="2799">
      <c r="EQ2799" t="inlineStr">
        <is>
          <t>148行 9列，源：None 备：</t>
        </is>
      </c>
    </row>
    <row r="2800">
      <c r="EQ2800" t="inlineStr">
        <is>
          <t>148行 10列，源：None 备：</t>
        </is>
      </c>
    </row>
    <row r="2801">
      <c r="EQ2801" t="inlineStr">
        <is>
          <t>148行 11列，源：None 备：</t>
        </is>
      </c>
    </row>
    <row r="2802">
      <c r="EQ2802" t="inlineStr">
        <is>
          <t>148行 12列，源：None 备：</t>
        </is>
      </c>
    </row>
    <row r="2803">
      <c r="EQ2803" t="inlineStr">
        <is>
          <t>148行 13列，源：None 备：</t>
        </is>
      </c>
    </row>
    <row r="2804">
      <c r="EQ2804" t="inlineStr">
        <is>
          <t>148行 14列，源：None 备：</t>
        </is>
      </c>
    </row>
    <row r="2805">
      <c r="EQ2805" t="inlineStr">
        <is>
          <t>148行 15列，源：nan 备：</t>
        </is>
      </c>
    </row>
    <row r="2806">
      <c r="EQ2806" t="inlineStr">
        <is>
          <t>148行 16列，源：nan 备：</t>
        </is>
      </c>
    </row>
    <row r="2807">
      <c r="EQ2807" t="inlineStr">
        <is>
          <t>148行 17列，源：None 备：</t>
        </is>
      </c>
    </row>
    <row r="2808">
      <c r="EQ2808" t="inlineStr">
        <is>
          <t>148行 18列，源：None 备：</t>
        </is>
      </c>
    </row>
    <row r="2809">
      <c r="EQ2809" t="inlineStr">
        <is>
          <t>148行 19列，源：None 备：</t>
        </is>
      </c>
    </row>
    <row r="2810">
      <c r="EQ2810" t="inlineStr">
        <is>
          <t>149行 0列，源：360 备：55</t>
        </is>
      </c>
    </row>
    <row r="2811">
      <c r="EQ2811" t="inlineStr">
        <is>
          <t>149行 1列，源：nan 备：0</t>
        </is>
      </c>
    </row>
    <row r="2812">
      <c r="EQ2812" t="inlineStr">
        <is>
          <t>149行 2列，源：nan 备：0</t>
        </is>
      </c>
    </row>
    <row r="2813">
      <c r="EQ2813" t="inlineStr">
        <is>
          <t>149行 3列，源：nan 备：0</t>
        </is>
      </c>
    </row>
    <row r="2814">
      <c r="EQ2814" t="inlineStr">
        <is>
          <t>149行 4列，源：nan 备：0</t>
        </is>
      </c>
    </row>
    <row r="2815">
      <c r="EQ2815" t="inlineStr">
        <is>
          <t>149行 5列，源：None 备：</t>
        </is>
      </c>
    </row>
    <row r="2816">
      <c r="EQ2816" t="inlineStr">
        <is>
          <t>149行 6列，源：None 备：</t>
        </is>
      </c>
    </row>
    <row r="2817">
      <c r="EQ2817" t="inlineStr">
        <is>
          <t>149行 7列，源：None 备：</t>
        </is>
      </c>
    </row>
    <row r="2818">
      <c r="EQ2818" t="inlineStr">
        <is>
          <t>149行 8列，源：None 备：</t>
        </is>
      </c>
    </row>
    <row r="2819">
      <c r="EQ2819" t="inlineStr">
        <is>
          <t>149行 9列，源：None 备：</t>
        </is>
      </c>
    </row>
    <row r="2820">
      <c r="EQ2820" t="inlineStr">
        <is>
          <t>149行 10列，源：None 备：</t>
        </is>
      </c>
    </row>
    <row r="2821">
      <c r="EQ2821" t="inlineStr">
        <is>
          <t>149行 11列，源：None 备：</t>
        </is>
      </c>
    </row>
    <row r="2822">
      <c r="EQ2822" t="inlineStr">
        <is>
          <t>149行 12列，源：None 备：</t>
        </is>
      </c>
    </row>
    <row r="2823">
      <c r="EQ2823" t="inlineStr">
        <is>
          <t>149行 13列，源：None 备：</t>
        </is>
      </c>
    </row>
    <row r="2824">
      <c r="EQ2824" t="inlineStr">
        <is>
          <t>149行 14列，源：None 备：</t>
        </is>
      </c>
    </row>
    <row r="2825">
      <c r="EQ2825" t="inlineStr">
        <is>
          <t>149行 15列，源：nan 备：</t>
        </is>
      </c>
    </row>
    <row r="2826">
      <c r="EQ2826" t="inlineStr">
        <is>
          <t>149行 16列，源：nan 备：</t>
        </is>
      </c>
    </row>
    <row r="2827">
      <c r="EQ2827" t="inlineStr">
        <is>
          <t>149行 17列，源：None 备：</t>
        </is>
      </c>
    </row>
    <row r="2828">
      <c r="EQ2828" t="inlineStr">
        <is>
          <t>149行 18列，源：None 备：</t>
        </is>
      </c>
    </row>
    <row r="2829">
      <c r="EQ2829" t="inlineStr">
        <is>
          <t>149行 19列，源：None 备：</t>
        </is>
      </c>
    </row>
    <row r="2830">
      <c r="EQ2830" t="inlineStr">
        <is>
          <t>150行 0列，源：361 备：56</t>
        </is>
      </c>
    </row>
    <row r="2831">
      <c r="EQ2831" t="inlineStr">
        <is>
          <t>150行 1列，源：nan 备：127</t>
        </is>
      </c>
    </row>
    <row r="2832">
      <c r="EQ2832" t="inlineStr">
        <is>
          <t>150行 2列，源：nan 备：255</t>
        </is>
      </c>
    </row>
    <row r="2833">
      <c r="EQ2833" t="inlineStr">
        <is>
          <t>150行 3列，源：nan 备：65535</t>
        </is>
      </c>
    </row>
    <row r="2834">
      <c r="EQ2834" t="inlineStr">
        <is>
          <t>150行 4列，源：nan 备：4294967295</t>
        </is>
      </c>
    </row>
    <row r="2835">
      <c r="EQ2835" t="inlineStr">
        <is>
          <t>150行 5列，源：None 备：</t>
        </is>
      </c>
    </row>
    <row r="2836">
      <c r="EQ2836" t="inlineStr">
        <is>
          <t>150行 6列，源：None 备：</t>
        </is>
      </c>
    </row>
    <row r="2837">
      <c r="EQ2837" t="inlineStr">
        <is>
          <t>150行 7列，源：None 备：</t>
        </is>
      </c>
    </row>
    <row r="2838">
      <c r="EQ2838" t="inlineStr">
        <is>
          <t>150行 8列，源：None 备：</t>
        </is>
      </c>
    </row>
    <row r="2839">
      <c r="EQ2839" t="inlineStr">
        <is>
          <t>150行 9列，源：None 备：</t>
        </is>
      </c>
    </row>
    <row r="2840">
      <c r="EQ2840" t="inlineStr">
        <is>
          <t>150行 10列，源：None 备：</t>
        </is>
      </c>
    </row>
    <row r="2841">
      <c r="EQ2841" t="inlineStr">
        <is>
          <t>150行 11列，源：None 备：</t>
        </is>
      </c>
    </row>
    <row r="2842">
      <c r="EQ2842" t="inlineStr">
        <is>
          <t>150行 12列，源：None 备：</t>
        </is>
      </c>
    </row>
    <row r="2843">
      <c r="EQ2843" t="inlineStr">
        <is>
          <t>150行 13列，源：None 备：</t>
        </is>
      </c>
    </row>
    <row r="2844">
      <c r="EQ2844" t="inlineStr">
        <is>
          <t>150行 14列，源：None 备：</t>
        </is>
      </c>
    </row>
    <row r="2845">
      <c r="EQ2845" t="inlineStr">
        <is>
          <t>150行 15列，源：nan 备：</t>
        </is>
      </c>
    </row>
    <row r="2846">
      <c r="EQ2846" t="inlineStr">
        <is>
          <t>150行 16列，源：nan 备：</t>
        </is>
      </c>
    </row>
    <row r="2847">
      <c r="EQ2847" t="inlineStr">
        <is>
          <t>150行 17列，源：None 备：</t>
        </is>
      </c>
    </row>
    <row r="2848">
      <c r="EQ2848" t="inlineStr">
        <is>
          <t>150行 18列，源：None 备：</t>
        </is>
      </c>
    </row>
    <row r="2849">
      <c r="EQ2849" t="inlineStr">
        <is>
          <t>150行 19列，源：None 备：</t>
        </is>
      </c>
    </row>
    <row r="2850">
      <c r="EQ2850" t="inlineStr">
        <is>
          <t>151行 0列，源：362 备：57</t>
        </is>
      </c>
    </row>
    <row r="2851">
      <c r="EQ2851" t="inlineStr">
        <is>
          <t>151行 1列，源：nan 备：255</t>
        </is>
      </c>
    </row>
    <row r="2852">
      <c r="EQ2852" t="inlineStr">
        <is>
          <t>151行 2列，源：nan 备：32767</t>
        </is>
      </c>
    </row>
    <row r="2853">
      <c r="EQ2853" t="inlineStr">
        <is>
          <t>151行 3列，源：nan 备：2147483647</t>
        </is>
      </c>
    </row>
    <row r="2854">
      <c r="EQ2854" t="inlineStr">
        <is>
          <t>151行 4列，源：nan 备：9223372036854775807</t>
        </is>
      </c>
    </row>
    <row r="2855">
      <c r="EQ2855" t="inlineStr">
        <is>
          <t>151行 5列，源：None 备：</t>
        </is>
      </c>
    </row>
    <row r="2856">
      <c r="EQ2856" t="inlineStr">
        <is>
          <t>151行 6列，源：None 备：</t>
        </is>
      </c>
    </row>
    <row r="2857">
      <c r="EQ2857" t="inlineStr">
        <is>
          <t>151行 7列，源：None 备：</t>
        </is>
      </c>
    </row>
    <row r="2858">
      <c r="EQ2858" t="inlineStr">
        <is>
          <t>151行 8列，源：None 备：</t>
        </is>
      </c>
    </row>
    <row r="2859">
      <c r="EQ2859" t="inlineStr">
        <is>
          <t>151行 9列，源：None 备：</t>
        </is>
      </c>
    </row>
    <row r="2860">
      <c r="EQ2860" t="inlineStr">
        <is>
          <t>151行 10列，源：None 备：</t>
        </is>
      </c>
    </row>
    <row r="2861">
      <c r="EQ2861" t="inlineStr">
        <is>
          <t>151行 11列，源：None 备：</t>
        </is>
      </c>
    </row>
    <row r="2862">
      <c r="EQ2862" t="inlineStr">
        <is>
          <t>151行 12列，源：None 备：</t>
        </is>
      </c>
    </row>
    <row r="2863">
      <c r="EQ2863" t="inlineStr">
        <is>
          <t>151行 13列，源：None 备：</t>
        </is>
      </c>
    </row>
    <row r="2864">
      <c r="EQ2864" t="inlineStr">
        <is>
          <t>151行 14列，源：None 备：</t>
        </is>
      </c>
    </row>
    <row r="2865">
      <c r="EQ2865" t="inlineStr">
        <is>
          <t>151行 15列，源：nan 备：</t>
        </is>
      </c>
    </row>
    <row r="2866">
      <c r="EQ2866" t="inlineStr">
        <is>
          <t>151行 16列，源：nan 备：</t>
        </is>
      </c>
    </row>
    <row r="2867">
      <c r="EQ2867" t="inlineStr">
        <is>
          <t>151行 17列，源：None 备：</t>
        </is>
      </c>
    </row>
    <row r="2868">
      <c r="EQ2868" t="inlineStr">
        <is>
          <t>151行 18列，源：None 备：</t>
        </is>
      </c>
    </row>
    <row r="2869">
      <c r="EQ2869" t="inlineStr">
        <is>
          <t>151行 19列，源：None 备：</t>
        </is>
      </c>
    </row>
    <row r="2870">
      <c r="EQ2870" t="inlineStr">
        <is>
          <t>152行 0列，源：363 备：58</t>
        </is>
      </c>
    </row>
    <row r="2871">
      <c r="EQ2871" t="inlineStr">
        <is>
          <t>152行 1列，源：nan 备：0</t>
        </is>
      </c>
    </row>
    <row r="2872">
      <c r="EQ2872" t="inlineStr">
        <is>
          <t>152行 2列，源：nan 备：-32768</t>
        </is>
      </c>
    </row>
    <row r="2873">
      <c r="EQ2873" t="inlineStr">
        <is>
          <t>152行 3列，源：nan 备：-2147483648</t>
        </is>
      </c>
    </row>
    <row r="2874">
      <c r="EQ2874" t="inlineStr">
        <is>
          <t>152行 4列，源：nan 备：-9223372036854775808</t>
        </is>
      </c>
    </row>
    <row r="2875">
      <c r="EQ2875" t="inlineStr">
        <is>
          <t>152行 5列，源：None 备：</t>
        </is>
      </c>
    </row>
    <row r="2876">
      <c r="EQ2876" t="inlineStr">
        <is>
          <t>152行 6列，源：None 备：</t>
        </is>
      </c>
    </row>
    <row r="2877">
      <c r="EQ2877" t="inlineStr">
        <is>
          <t>152行 7列，源：None 备：</t>
        </is>
      </c>
    </row>
    <row r="2878">
      <c r="EQ2878" t="inlineStr">
        <is>
          <t>152行 8列，源：None 备：</t>
        </is>
      </c>
    </row>
    <row r="2879">
      <c r="EQ2879" t="inlineStr">
        <is>
          <t>152行 9列，源：None 备：</t>
        </is>
      </c>
    </row>
    <row r="2880">
      <c r="EQ2880" t="inlineStr">
        <is>
          <t>152行 10列，源：None 备：</t>
        </is>
      </c>
    </row>
    <row r="2881">
      <c r="EQ2881" t="inlineStr">
        <is>
          <t>152行 11列，源：None 备：</t>
        </is>
      </c>
    </row>
    <row r="2882">
      <c r="EQ2882" t="inlineStr">
        <is>
          <t>152行 12列，源：None 备：</t>
        </is>
      </c>
    </row>
    <row r="2883">
      <c r="EQ2883" t="inlineStr">
        <is>
          <t>152行 13列，源：None 备：</t>
        </is>
      </c>
    </row>
    <row r="2884">
      <c r="EQ2884" t="inlineStr">
        <is>
          <t>152行 14列，源：None 备：</t>
        </is>
      </c>
    </row>
    <row r="2885">
      <c r="EQ2885" t="inlineStr">
        <is>
          <t>152行 15列，源：nan 备：</t>
        </is>
      </c>
    </row>
    <row r="2886">
      <c r="EQ2886" t="inlineStr">
        <is>
          <t>152行 16列，源：nan 备：</t>
        </is>
      </c>
    </row>
    <row r="2887">
      <c r="EQ2887" t="inlineStr">
        <is>
          <t>152行 17列，源：None 备：</t>
        </is>
      </c>
    </row>
    <row r="2888">
      <c r="EQ2888" t="inlineStr">
        <is>
          <t>152行 18列，源：None 备：</t>
        </is>
      </c>
    </row>
    <row r="2889">
      <c r="EQ2889" t="inlineStr">
        <is>
          <t>152行 19列，源：None 备：</t>
        </is>
      </c>
    </row>
    <row r="2890">
      <c r="EQ2890" t="inlineStr">
        <is>
          <t>153行 0列，源：364 备：59</t>
        </is>
      </c>
    </row>
    <row r="2891">
      <c r="EQ2891" t="inlineStr">
        <is>
          <t>153行 1列，源：nan 备：42</t>
        </is>
      </c>
    </row>
    <row r="2892">
      <c r="EQ2892" t="inlineStr">
        <is>
          <t>153行 2列，源：nan 备：12345</t>
        </is>
      </c>
    </row>
    <row r="2893">
      <c r="EQ2893" t="inlineStr">
        <is>
          <t>153行 3列，源：nan 备：123456789</t>
        </is>
      </c>
    </row>
    <row r="2894">
      <c r="EQ2894" t="inlineStr">
        <is>
          <t>153行 4列，源：nan 备：123456789012345</t>
        </is>
      </c>
    </row>
    <row r="2895">
      <c r="EQ2895" t="inlineStr">
        <is>
          <t>153行 5列，源：None 备：</t>
        </is>
      </c>
    </row>
    <row r="2896">
      <c r="EQ2896" t="inlineStr">
        <is>
          <t>153行 6列，源：None 备：</t>
        </is>
      </c>
    </row>
    <row r="2897">
      <c r="EQ2897" t="inlineStr">
        <is>
          <t>153行 7列，源：None 备：</t>
        </is>
      </c>
    </row>
    <row r="2898">
      <c r="EQ2898" t="inlineStr">
        <is>
          <t>153行 8列，源：None 备：</t>
        </is>
      </c>
    </row>
    <row r="2899">
      <c r="EQ2899" t="inlineStr">
        <is>
          <t>153行 9列，源：None 备：</t>
        </is>
      </c>
    </row>
    <row r="2900">
      <c r="EQ2900" t="inlineStr">
        <is>
          <t>153行 10列，源：None 备：</t>
        </is>
      </c>
    </row>
    <row r="2901">
      <c r="EQ2901" t="inlineStr">
        <is>
          <t>153行 11列，源：None 备：</t>
        </is>
      </c>
    </row>
    <row r="2902">
      <c r="EQ2902" t="inlineStr">
        <is>
          <t>153行 12列，源：None 备：</t>
        </is>
      </c>
    </row>
    <row r="2903">
      <c r="EQ2903" t="inlineStr">
        <is>
          <t>153行 13列，源：None 备：</t>
        </is>
      </c>
    </row>
    <row r="2904">
      <c r="EQ2904" t="inlineStr">
        <is>
          <t>153行 14列，源：None 备：</t>
        </is>
      </c>
    </row>
    <row r="2905">
      <c r="EQ2905" t="inlineStr">
        <is>
          <t>153行 15列，源：nan 备：</t>
        </is>
      </c>
    </row>
    <row r="2906">
      <c r="EQ2906" t="inlineStr">
        <is>
          <t>153行 16列，源：nan 备：</t>
        </is>
      </c>
    </row>
    <row r="2907">
      <c r="EQ2907" t="inlineStr">
        <is>
          <t>153行 17列，源：None 备：</t>
        </is>
      </c>
    </row>
    <row r="2908">
      <c r="EQ2908" t="inlineStr">
        <is>
          <t>153行 18列，源：None 备：</t>
        </is>
      </c>
    </row>
    <row r="2909">
      <c r="EQ2909" t="inlineStr">
        <is>
          <t>153行 19列，源：None 备：</t>
        </is>
      </c>
    </row>
    <row r="2910">
      <c r="EQ2910" t="inlineStr">
        <is>
          <t>154行 0列，源：365 备：6</t>
        </is>
      </c>
    </row>
    <row r="2911">
      <c r="EQ2911" t="inlineStr">
        <is>
          <t>154行 1列，源：nan 备：127</t>
        </is>
      </c>
    </row>
    <row r="2912">
      <c r="EQ2912" t="inlineStr">
        <is>
          <t>154行 2列，源：nan 备：255</t>
        </is>
      </c>
    </row>
    <row r="2913">
      <c r="EQ2913" t="inlineStr">
        <is>
          <t>154行 3列，源：nan 备：65535</t>
        </is>
      </c>
    </row>
    <row r="2914">
      <c r="EQ2914" t="inlineStr">
        <is>
          <t>154行 4列，源：nan 备：4294967295</t>
        </is>
      </c>
    </row>
    <row r="2915">
      <c r="EQ2915" t="inlineStr">
        <is>
          <t>154行 5列，源：None 备：</t>
        </is>
      </c>
    </row>
    <row r="2916">
      <c r="EQ2916" t="inlineStr">
        <is>
          <t>154行 6列，源：None 备：</t>
        </is>
      </c>
    </row>
    <row r="2917">
      <c r="EQ2917" t="inlineStr">
        <is>
          <t>154行 7列，源：None 备：</t>
        </is>
      </c>
    </row>
    <row r="2918">
      <c r="EQ2918" t="inlineStr">
        <is>
          <t>154行 8列，源：None 备：</t>
        </is>
      </c>
    </row>
    <row r="2919">
      <c r="EQ2919" t="inlineStr">
        <is>
          <t>154行 9列，源：None 备：</t>
        </is>
      </c>
    </row>
    <row r="2920">
      <c r="EQ2920" t="inlineStr">
        <is>
          <t>154行 10列，源：None 备：</t>
        </is>
      </c>
    </row>
    <row r="2921">
      <c r="EQ2921" t="inlineStr">
        <is>
          <t>154行 11列，源：None 备：</t>
        </is>
      </c>
    </row>
    <row r="2922">
      <c r="EQ2922" t="inlineStr">
        <is>
          <t>154行 12列，源：None 备：</t>
        </is>
      </c>
    </row>
    <row r="2923">
      <c r="EQ2923" t="inlineStr">
        <is>
          <t>154行 13列，源：None 备：</t>
        </is>
      </c>
    </row>
    <row r="2924">
      <c r="EQ2924" t="inlineStr">
        <is>
          <t>154行 14列，源：None 备：</t>
        </is>
      </c>
    </row>
    <row r="2925">
      <c r="EQ2925" t="inlineStr">
        <is>
          <t>154行 15列，源：nan 备：</t>
        </is>
      </c>
    </row>
    <row r="2926">
      <c r="EQ2926" t="inlineStr">
        <is>
          <t>154行 16列，源：nan 备：</t>
        </is>
      </c>
    </row>
    <row r="2927">
      <c r="EQ2927" t="inlineStr">
        <is>
          <t>154行 17列，源：None 备：</t>
        </is>
      </c>
    </row>
    <row r="2928">
      <c r="EQ2928" t="inlineStr">
        <is>
          <t>154行 18列，源：None 备：</t>
        </is>
      </c>
    </row>
    <row r="2929">
      <c r="EQ2929" t="inlineStr">
        <is>
          <t>154行 19列，源：None 备：</t>
        </is>
      </c>
    </row>
    <row r="2930">
      <c r="EQ2930" t="inlineStr">
        <is>
          <t>155行 0列，源：366 备：60</t>
        </is>
      </c>
    </row>
    <row r="2931">
      <c r="EQ2931" t="inlineStr">
        <is>
          <t>155行 1列，源：nan 备：99</t>
        </is>
      </c>
    </row>
    <row r="2932">
      <c r="EQ2932" t="inlineStr">
        <is>
          <t>155行 2列，源：nan 备：-12345</t>
        </is>
      </c>
    </row>
    <row r="2933">
      <c r="EQ2933" t="inlineStr">
        <is>
          <t>155行 3列，源：nan 备：-123456789</t>
        </is>
      </c>
    </row>
    <row r="2934">
      <c r="EQ2934" t="inlineStr">
        <is>
          <t>155行 4列，源：nan 备：-123456789012345</t>
        </is>
      </c>
    </row>
    <row r="2935">
      <c r="EQ2935" t="inlineStr">
        <is>
          <t>155行 5列，源：None 备：</t>
        </is>
      </c>
    </row>
    <row r="2936">
      <c r="EQ2936" t="inlineStr">
        <is>
          <t>155行 6列，源：None 备：</t>
        </is>
      </c>
    </row>
    <row r="2937">
      <c r="EQ2937" t="inlineStr">
        <is>
          <t>155行 7列，源：None 备：</t>
        </is>
      </c>
    </row>
    <row r="2938">
      <c r="EQ2938" t="inlineStr">
        <is>
          <t>155行 8列，源：None 备：</t>
        </is>
      </c>
    </row>
    <row r="2939">
      <c r="EQ2939" t="inlineStr">
        <is>
          <t>155行 9列，源：None 备：</t>
        </is>
      </c>
    </row>
    <row r="2940">
      <c r="EQ2940" t="inlineStr">
        <is>
          <t>155行 10列，源：None 备：</t>
        </is>
      </c>
    </row>
    <row r="2941">
      <c r="EQ2941" t="inlineStr">
        <is>
          <t>155行 11列，源：None 备：</t>
        </is>
      </c>
    </row>
    <row r="2942">
      <c r="EQ2942" t="inlineStr">
        <is>
          <t>155行 12列，源：None 备：</t>
        </is>
      </c>
    </row>
    <row r="2943">
      <c r="EQ2943" t="inlineStr">
        <is>
          <t>155行 13列，源：None 备：</t>
        </is>
      </c>
    </row>
    <row r="2944">
      <c r="EQ2944" t="inlineStr">
        <is>
          <t>155行 14列，源：None 备：</t>
        </is>
      </c>
    </row>
    <row r="2945">
      <c r="EQ2945" t="inlineStr">
        <is>
          <t>155行 15列，源：nan 备：</t>
        </is>
      </c>
    </row>
    <row r="2946">
      <c r="EQ2946" t="inlineStr">
        <is>
          <t>155行 16列，源：nan 备：</t>
        </is>
      </c>
    </row>
    <row r="2947">
      <c r="EQ2947" t="inlineStr">
        <is>
          <t>155行 17列，源：None 备：</t>
        </is>
      </c>
    </row>
    <row r="2948">
      <c r="EQ2948" t="inlineStr">
        <is>
          <t>155行 18列，源：None 备：</t>
        </is>
      </c>
    </row>
    <row r="2949">
      <c r="EQ2949" t="inlineStr">
        <is>
          <t>155行 19列，源：None 备：</t>
        </is>
      </c>
    </row>
    <row r="2950">
      <c r="EQ2950" t="inlineStr">
        <is>
          <t>156行 0列，源：367 备：602</t>
        </is>
      </c>
    </row>
    <row r="2951">
      <c r="EQ2951" t="inlineStr">
        <is>
          <t>156行 1列，源：nan 备：</t>
        </is>
      </c>
    </row>
    <row r="2952">
      <c r="EQ2952" t="inlineStr">
        <is>
          <t>156行 2列，源：nan 备：</t>
        </is>
      </c>
    </row>
    <row r="2953">
      <c r="EQ2953" t="inlineStr">
        <is>
          <t>156行 3列，源：nan 备：</t>
        </is>
      </c>
    </row>
    <row r="2954">
      <c r="EQ2954" t="inlineStr">
        <is>
          <t>156行 4列，源：nan 备：</t>
        </is>
      </c>
    </row>
    <row r="2955">
      <c r="EQ2955" t="inlineStr">
        <is>
          <t>156行 5列，源：None 备：999999999999999999</t>
        </is>
      </c>
    </row>
    <row r="2956">
      <c r="EQ2956" t="inlineStr">
        <is>
          <t>156行 6列，源：None 备：99999999999999999999999999999999999999</t>
        </is>
      </c>
    </row>
    <row r="2957">
      <c r="EQ2957" t="inlineStr">
        <is>
          <t>156行 7列，源：None 备：0.99999999999999999999999999999999999999</t>
        </is>
      </c>
    </row>
    <row r="2958">
      <c r="EQ2958" t="inlineStr">
        <is>
          <t>156行 8列，源：None 备：9999999999999999999999999999.9999999999</t>
        </is>
      </c>
    </row>
    <row r="2959">
      <c r="EQ2959" t="inlineStr">
        <is>
          <t>156行 9列，源：None 备：999999999999999.9999</t>
        </is>
      </c>
    </row>
    <row r="2960">
      <c r="EQ2960" t="inlineStr">
        <is>
          <t>156行 10列，源：None 备：999999999999999999</t>
        </is>
      </c>
    </row>
    <row r="2961">
      <c r="EQ2961" t="inlineStr">
        <is>
          <t>156行 11列，源：None 备：99999999999999999999999999999999999999</t>
        </is>
      </c>
    </row>
    <row r="2962">
      <c r="EQ2962" t="inlineStr">
        <is>
          <t>156行 12列，源：None 备：0.99999999999999999999999999999999999999</t>
        </is>
      </c>
    </row>
    <row r="2963">
      <c r="EQ2963" t="inlineStr">
        <is>
          <t>156行 13列，源：None 备：9999999999999999999999999999.9999999999</t>
        </is>
      </c>
    </row>
    <row r="2964">
      <c r="EQ2964" t="inlineStr">
        <is>
          <t>156行 14列，源：None 备：9999999999999999.99</t>
        </is>
      </c>
    </row>
    <row r="2965">
      <c r="EQ2965" t="inlineStr">
        <is>
          <t>156行 15列，源：nan 备：</t>
        </is>
      </c>
    </row>
    <row r="2966">
      <c r="EQ2966" t="inlineStr">
        <is>
          <t>156行 16列，源：nan 备：</t>
        </is>
      </c>
    </row>
    <row r="2967">
      <c r="EQ2967" t="inlineStr">
        <is>
          <t>156行 17列，源：None 备：</t>
        </is>
      </c>
    </row>
    <row r="2968">
      <c r="EQ2968" t="inlineStr">
        <is>
          <t>156行 18列，源：None 备：</t>
        </is>
      </c>
    </row>
    <row r="2969">
      <c r="EQ2969" t="inlineStr">
        <is>
          <t>156行 19列，源：None 备：</t>
        </is>
      </c>
    </row>
    <row r="2970">
      <c r="EQ2970" t="inlineStr">
        <is>
          <t>157行 0列，源：368 备：604</t>
        </is>
      </c>
    </row>
    <row r="2971">
      <c r="EQ2971" t="inlineStr">
        <is>
          <t>157行 1列，源：nan 备：</t>
        </is>
      </c>
    </row>
    <row r="2972">
      <c r="EQ2972" t="inlineStr">
        <is>
          <t>157行 2列，源：nan 备：</t>
        </is>
      </c>
    </row>
    <row r="2973">
      <c r="EQ2973" t="inlineStr">
        <is>
          <t>157行 3列，源：nan 备：</t>
        </is>
      </c>
    </row>
    <row r="2974">
      <c r="EQ2974" t="inlineStr">
        <is>
          <t>157行 4列，源：nan 备：</t>
        </is>
      </c>
    </row>
    <row r="2975">
      <c r="EQ2975" t="inlineStr">
        <is>
          <t>157行 5列，源：None 备：123456789123456789</t>
        </is>
      </c>
    </row>
    <row r="2976">
      <c r="EQ2976" t="inlineStr">
        <is>
          <t>157行 6列，源：None 备：-1234567890123456789012345</t>
        </is>
      </c>
    </row>
    <row r="2977">
      <c r="EQ2977" t="inlineStr">
        <is>
          <t>157行 7列，源：None 备：0.00000000000000000000000080000000000000</t>
        </is>
      </c>
    </row>
    <row r="2978">
      <c r="EQ2978" t="inlineStr">
        <is>
          <t>157行 8列，源：None 备：1234567890123456789012345678.1234567890</t>
        </is>
      </c>
    </row>
    <row r="2979">
      <c r="EQ2979" t="inlineStr">
        <is>
          <t>157行 9列，源：None 备：-123456789012.1234</t>
        </is>
      </c>
    </row>
    <row r="2980">
      <c r="EQ2980" t="inlineStr">
        <is>
          <t>157行 10列，源：None 备：123456789123456789</t>
        </is>
      </c>
    </row>
    <row r="2981">
      <c r="EQ2981" t="inlineStr">
        <is>
          <t>157行 11列，源：None 备：-1234567890123456789012345</t>
        </is>
      </c>
    </row>
    <row r="2982">
      <c r="EQ2982" t="inlineStr">
        <is>
          <t>157行 12列，源：None 备：0.00000000000000000000000080000000000000</t>
        </is>
      </c>
    </row>
    <row r="2983">
      <c r="EQ2983" t="inlineStr">
        <is>
          <t>157行 13列，源：None 备：1234567890123456789012345678.1234567890</t>
        </is>
      </c>
    </row>
    <row r="2984">
      <c r="EQ2984" t="inlineStr">
        <is>
          <t>157行 14列，源：None 备：-123456789012.12</t>
        </is>
      </c>
    </row>
    <row r="2985">
      <c r="EQ2985" t="inlineStr">
        <is>
          <t>157行 15列，源：nan 备：</t>
        </is>
      </c>
    </row>
    <row r="2986">
      <c r="EQ2986" t="inlineStr">
        <is>
          <t>157行 16列，源：nan 备：</t>
        </is>
      </c>
    </row>
    <row r="2987">
      <c r="EQ2987" t="inlineStr">
        <is>
          <t>157行 17列，源：None 备：</t>
        </is>
      </c>
    </row>
    <row r="2988">
      <c r="EQ2988" t="inlineStr">
        <is>
          <t>157行 18列，源：None 备：</t>
        </is>
      </c>
    </row>
    <row r="2989">
      <c r="EQ2989" t="inlineStr">
        <is>
          <t>157行 19列，源：None 备：</t>
        </is>
      </c>
    </row>
    <row r="2990">
      <c r="EQ2990" t="inlineStr">
        <is>
          <t>158行 0列，源：369 备：61</t>
        </is>
      </c>
    </row>
    <row r="2991">
      <c r="EQ2991" t="inlineStr">
        <is>
          <t>158行 1列，源：nan 备：200</t>
        </is>
      </c>
    </row>
    <row r="2992">
      <c r="EQ2992" t="inlineStr">
        <is>
          <t>158行 2列，源：nan 备：20000</t>
        </is>
      </c>
    </row>
    <row r="2993">
      <c r="EQ2993" t="inlineStr">
        <is>
          <t>158行 3列，源：nan 备：2000000000</t>
        </is>
      </c>
    </row>
    <row r="2994">
      <c r="EQ2994" t="inlineStr">
        <is>
          <t>158行 4列，源：nan 备：2000000000000000</t>
        </is>
      </c>
    </row>
    <row r="2995">
      <c r="EQ2995" t="inlineStr">
        <is>
          <t>158行 5列，源：None 备：</t>
        </is>
      </c>
    </row>
    <row r="2996">
      <c r="EQ2996" t="inlineStr">
        <is>
          <t>158行 6列，源：None 备：</t>
        </is>
      </c>
    </row>
    <row r="2997">
      <c r="EQ2997" t="inlineStr">
        <is>
          <t>158行 7列，源：None 备：</t>
        </is>
      </c>
    </row>
    <row r="2998">
      <c r="EQ2998" t="inlineStr">
        <is>
          <t>158行 8列，源：None 备：</t>
        </is>
      </c>
    </row>
    <row r="2999">
      <c r="EQ2999" t="inlineStr">
        <is>
          <t>158行 9列，源：None 备：</t>
        </is>
      </c>
    </row>
    <row r="3000">
      <c r="EQ3000" t="inlineStr">
        <is>
          <t>158行 10列，源：None 备：</t>
        </is>
      </c>
    </row>
    <row r="3001">
      <c r="EQ3001" t="inlineStr">
        <is>
          <t>158行 11列，源：None 备：</t>
        </is>
      </c>
    </row>
    <row r="3002">
      <c r="EQ3002" t="inlineStr">
        <is>
          <t>158行 12列，源：None 备：</t>
        </is>
      </c>
    </row>
    <row r="3003">
      <c r="EQ3003" t="inlineStr">
        <is>
          <t>158行 13列，源：None 备：</t>
        </is>
      </c>
    </row>
    <row r="3004">
      <c r="EQ3004" t="inlineStr">
        <is>
          <t>158行 14列，源：None 备：</t>
        </is>
      </c>
    </row>
    <row r="3005">
      <c r="EQ3005" t="inlineStr">
        <is>
          <t>158行 15列，源：nan 备：</t>
        </is>
      </c>
    </row>
    <row r="3006">
      <c r="EQ3006" t="inlineStr">
        <is>
          <t>158行 16列，源：nan 备：</t>
        </is>
      </c>
    </row>
    <row r="3007">
      <c r="EQ3007" t="inlineStr">
        <is>
          <t>158行 17列，源：None 备：</t>
        </is>
      </c>
    </row>
    <row r="3008">
      <c r="EQ3008" t="inlineStr">
        <is>
          <t>158行 18列，源：None 备：</t>
        </is>
      </c>
    </row>
    <row r="3009">
      <c r="EQ3009" t="inlineStr">
        <is>
          <t>158行 19列，源：None 备：</t>
        </is>
      </c>
    </row>
    <row r="3010">
      <c r="EQ3010" t="inlineStr">
        <is>
          <t>159行 0列，源：370 备：612</t>
        </is>
      </c>
    </row>
    <row r="3011">
      <c r="EQ3011" t="inlineStr">
        <is>
          <t>159行 1列，源：nan 备：</t>
        </is>
      </c>
    </row>
    <row r="3012">
      <c r="EQ3012" t="inlineStr">
        <is>
          <t>159行 2列，源：nan 备：</t>
        </is>
      </c>
    </row>
    <row r="3013">
      <c r="EQ3013" t="inlineStr">
        <is>
          <t>159行 3列，源：nan 备：</t>
        </is>
      </c>
    </row>
    <row r="3014">
      <c r="EQ3014" t="inlineStr">
        <is>
          <t>159行 4列，源：nan 备：</t>
        </is>
      </c>
    </row>
    <row r="3015">
      <c r="EQ3015" t="inlineStr">
        <is>
          <t>159行 5列，源：None 备：123</t>
        </is>
      </c>
    </row>
    <row r="3016">
      <c r="EQ3016" t="inlineStr">
        <is>
          <t>159行 6列，源：None 备：12345678901234567890123789012345678</t>
        </is>
      </c>
    </row>
    <row r="3017">
      <c r="EQ3017" t="inlineStr">
        <is>
          <t>159行 7列，源：None 备：0.12345678901234590123456789012367800000</t>
        </is>
      </c>
    </row>
    <row r="3018">
      <c r="EQ3018" t="inlineStr">
        <is>
          <t>159行 8列，源：None 备：123456789012367012345678.1245890000</t>
        </is>
      </c>
    </row>
    <row r="3019">
      <c r="EQ3019" t="inlineStr">
        <is>
          <t>159行 9列，源：None 备：123456712345.6789</t>
        </is>
      </c>
    </row>
    <row r="3020">
      <c r="EQ3020" t="inlineStr">
        <is>
          <t>159行 10列，源：None 备：988</t>
        </is>
      </c>
    </row>
    <row r="3021">
      <c r="EQ3021" t="inlineStr">
        <is>
          <t>159行 11列，源：None 备：987654321098765410987654321098765432</t>
        </is>
      </c>
    </row>
    <row r="3022">
      <c r="EQ3022" t="inlineStr">
        <is>
          <t>159行 12列，源：None 备：0.98765432109874321098765432109876543200</t>
        </is>
      </c>
    </row>
    <row r="3023">
      <c r="EQ3023" t="inlineStr">
        <is>
          <t>159行 13列，源：None 备：987654321098765432105432.1098542000</t>
        </is>
      </c>
    </row>
    <row r="3024">
      <c r="EQ3024" t="inlineStr">
        <is>
          <t>159行 14列，源：None 备：1234567012456.78</t>
        </is>
      </c>
    </row>
    <row r="3025">
      <c r="EQ3025" t="inlineStr">
        <is>
          <t>159行 15列，源：nan 备：</t>
        </is>
      </c>
    </row>
    <row r="3026">
      <c r="EQ3026" t="inlineStr">
        <is>
          <t>159行 16列，源：nan 备：</t>
        </is>
      </c>
    </row>
    <row r="3027">
      <c r="EQ3027" t="inlineStr">
        <is>
          <t>159行 17列，源：None 备：</t>
        </is>
      </c>
    </row>
    <row r="3028">
      <c r="EQ3028" t="inlineStr">
        <is>
          <t>159行 18列，源：None 备：</t>
        </is>
      </c>
    </row>
    <row r="3029">
      <c r="EQ3029" t="inlineStr">
        <is>
          <t>159行 19列，源：None 备：</t>
        </is>
      </c>
    </row>
    <row r="3030">
      <c r="EQ3030" t="inlineStr">
        <is>
          <t>160行 0列，源：404 备：614</t>
        </is>
      </c>
    </row>
    <row r="3031">
      <c r="EQ3031" t="inlineStr">
        <is>
          <t>160行 1列，源：123.0 备：</t>
        </is>
      </c>
    </row>
    <row r="3032">
      <c r="EQ3032" t="inlineStr">
        <is>
          <t>160行 2列，源：12345.0 备：</t>
        </is>
      </c>
    </row>
    <row r="3033">
      <c r="EQ3033" t="inlineStr">
        <is>
          <t>160行 3列，源：1234567890.0 备：</t>
        </is>
      </c>
    </row>
    <row r="3034">
      <c r="EQ3034" t="inlineStr">
        <is>
          <t>160行 4列，源：1234567890123456.0 备：</t>
        </is>
      </c>
    </row>
    <row r="3035">
      <c r="EQ3035" t="inlineStr">
        <is>
          <t>160行 5列，源：None 备：1000000000000000</t>
        </is>
      </c>
    </row>
    <row r="3036">
      <c r="EQ3036" t="inlineStr">
        <is>
          <t>160行 6列，源：None 备：99999999999999999999999999999999</t>
        </is>
      </c>
    </row>
    <row r="3037">
      <c r="EQ3037" t="inlineStr">
        <is>
          <t>160行 7列，源：None 备：0.99999999999999999999999999999900000000</t>
        </is>
      </c>
    </row>
    <row r="3038">
      <c r="EQ3038" t="inlineStr">
        <is>
          <t>160行 8列，源：None 备：9999999999999999999999.9999990000</t>
        </is>
      </c>
    </row>
    <row r="3039">
      <c r="EQ3039" t="inlineStr">
        <is>
          <t>160行 9列，源：None 备：999999999999.9990</t>
        </is>
      </c>
    </row>
    <row r="3040">
      <c r="EQ3040" t="inlineStr">
        <is>
          <t>160行 10列，源：None 备：100000000000000</t>
        </is>
      </c>
    </row>
    <row r="3041">
      <c r="EQ3041" t="inlineStr">
        <is>
          <t>160行 11列，源：None 备：999999999999999999999</t>
        </is>
      </c>
    </row>
    <row r="3042">
      <c r="EQ3042" t="inlineStr">
        <is>
          <t>160行 12列，源：None 备：0.99999999999999999999999999900000000000</t>
        </is>
      </c>
    </row>
    <row r="3043">
      <c r="EQ3043" t="inlineStr">
        <is>
          <t>160行 13列，源：None 备：999999999999999999999.9999990000</t>
        </is>
      </c>
    </row>
    <row r="3044">
      <c r="EQ3044" t="inlineStr">
        <is>
          <t>160行 14列，源：None 备：9999999999.99</t>
        </is>
      </c>
    </row>
    <row r="3045">
      <c r="EQ3045" t="inlineStr">
        <is>
          <t>160行 15列，源：nan 备：</t>
        </is>
      </c>
    </row>
    <row r="3046">
      <c r="EQ3046" t="inlineStr">
        <is>
          <t>160行 16列，源：nan 备：</t>
        </is>
      </c>
    </row>
    <row r="3047">
      <c r="EQ3047" t="inlineStr">
        <is>
          <t>160行 17列，源：None 备：</t>
        </is>
      </c>
    </row>
    <row r="3048">
      <c r="EQ3048" t="inlineStr">
        <is>
          <t>160行 18列，源：None 备：</t>
        </is>
      </c>
    </row>
    <row r="3049">
      <c r="EQ3049" t="inlineStr">
        <is>
          <t>160行 19列，源：None 备：</t>
        </is>
      </c>
    </row>
    <row r="3050">
      <c r="EQ3050" t="inlineStr">
        <is>
          <t>161行 0列，源：406 备：615</t>
        </is>
      </c>
    </row>
    <row r="3051">
      <c r="EQ3051" t="inlineStr">
        <is>
          <t>161行 1列，源：127.0 备：</t>
        </is>
      </c>
    </row>
    <row r="3052">
      <c r="EQ3052" t="inlineStr">
        <is>
          <t>161行 2列，源：255.0 备：</t>
        </is>
      </c>
    </row>
    <row r="3053">
      <c r="EQ3053" t="inlineStr">
        <is>
          <t>161行 3列，源：65535.0 备：</t>
        </is>
      </c>
    </row>
    <row r="3054">
      <c r="EQ3054" t="inlineStr">
        <is>
          <t>161行 4列，源：4294967295.0 备：</t>
        </is>
      </c>
    </row>
    <row r="3055">
      <c r="EQ3055" t="inlineStr">
        <is>
          <t>161行 5列，源：None 备：0</t>
        </is>
      </c>
    </row>
    <row r="3056">
      <c r="EQ3056" t="inlineStr">
        <is>
          <t>161行 6列，源：None 备：1</t>
        </is>
      </c>
    </row>
    <row r="3057">
      <c r="EQ3057" t="inlineStr">
        <is>
          <t>161行 7列，源：None 备：0.00000000000000000000000000100000000000</t>
        </is>
      </c>
    </row>
    <row r="3058">
      <c r="EQ3058" t="inlineStr">
        <is>
          <t>161行 8列，源：None 备：0.0000000010</t>
        </is>
      </c>
    </row>
    <row r="3059">
      <c r="EQ3059" t="inlineStr">
        <is>
          <t>161行 9列，源：None 备：0.0001</t>
        </is>
      </c>
    </row>
    <row r="3060">
      <c r="EQ3060" t="inlineStr">
        <is>
          <t>161行 10列，源：None 备：0</t>
        </is>
      </c>
    </row>
    <row r="3061">
      <c r="EQ3061" t="inlineStr">
        <is>
          <t>161行 11列，源：None 备：1</t>
        </is>
      </c>
    </row>
    <row r="3062">
      <c r="EQ3062" t="inlineStr">
        <is>
          <t>161行 12列，源：None 备：0.00000000000000000000000000000100000000</t>
        </is>
      </c>
    </row>
    <row r="3063">
      <c r="EQ3063" t="inlineStr">
        <is>
          <t>161行 13列，源：None 备：0.0000010000</t>
        </is>
      </c>
    </row>
    <row r="3064">
      <c r="EQ3064" t="inlineStr">
        <is>
          <t>161行 14列，源：None 备：0.01</t>
        </is>
      </c>
    </row>
    <row r="3065">
      <c r="EQ3065" t="inlineStr">
        <is>
          <t>161行 15列，源：nan 备：</t>
        </is>
      </c>
    </row>
    <row r="3066">
      <c r="EQ3066" t="inlineStr">
        <is>
          <t>161行 16列，源：nan 备：</t>
        </is>
      </c>
    </row>
    <row r="3067">
      <c r="EQ3067" t="inlineStr">
        <is>
          <t>161行 17列，源：None 备：</t>
        </is>
      </c>
    </row>
    <row r="3068">
      <c r="EQ3068" t="inlineStr">
        <is>
          <t>161行 18列，源：None 备：</t>
        </is>
      </c>
    </row>
    <row r="3069">
      <c r="EQ3069" t="inlineStr">
        <is>
          <t>161行 19列，源：None 备：</t>
        </is>
      </c>
    </row>
    <row r="3070">
      <c r="EQ3070" t="inlineStr">
        <is>
          <t>162行 0列，源：454 备：62</t>
        </is>
      </c>
    </row>
    <row r="3071">
      <c r="EQ3071" t="inlineStr">
        <is>
          <t>162行 1列，源：123.0 备：</t>
        </is>
      </c>
    </row>
    <row r="3072">
      <c r="EQ3072" t="inlineStr">
        <is>
          <t>162行 2列，源：12345.0 备：</t>
        </is>
      </c>
    </row>
    <row r="3073">
      <c r="EQ3073" t="inlineStr">
        <is>
          <t>162行 3列，源：1234567890.0 备：</t>
        </is>
      </c>
    </row>
    <row r="3074">
      <c r="EQ3074" t="inlineStr">
        <is>
          <t>162行 4列，源：1234567890123456.0 备：</t>
        </is>
      </c>
    </row>
    <row r="3075">
      <c r="EQ3075" t="inlineStr">
        <is>
          <t>162行 5列，源：None 备：</t>
        </is>
      </c>
    </row>
    <row r="3076">
      <c r="EQ3076" t="inlineStr">
        <is>
          <t>162行 6列，源：None 备：</t>
        </is>
      </c>
    </row>
    <row r="3077">
      <c r="EQ3077" t="inlineStr">
        <is>
          <t>162行 7列，源：None 备：</t>
        </is>
      </c>
    </row>
    <row r="3078">
      <c r="EQ3078" t="inlineStr">
        <is>
          <t>162行 8列，源：None 备：</t>
        </is>
      </c>
    </row>
    <row r="3079">
      <c r="EQ3079" t="inlineStr">
        <is>
          <t>162行 9列，源：None 备：</t>
        </is>
      </c>
    </row>
    <row r="3080">
      <c r="EQ3080" t="inlineStr">
        <is>
          <t>162行 10列，源：None 备：</t>
        </is>
      </c>
    </row>
    <row r="3081">
      <c r="EQ3081" t="inlineStr">
        <is>
          <t>162行 11列，源：None 备：</t>
        </is>
      </c>
    </row>
    <row r="3082">
      <c r="EQ3082" t="inlineStr">
        <is>
          <t>162行 12列，源：None 备：</t>
        </is>
      </c>
    </row>
    <row r="3083">
      <c r="EQ3083" t="inlineStr">
        <is>
          <t>162行 13列，源：None 备：</t>
        </is>
      </c>
    </row>
    <row r="3084">
      <c r="EQ3084" t="inlineStr">
        <is>
          <t>162行 14列，源：None 备：</t>
        </is>
      </c>
    </row>
    <row r="3085">
      <c r="EQ3085" t="inlineStr">
        <is>
          <t>162行 15列，源：nan 备：</t>
        </is>
      </c>
    </row>
    <row r="3086">
      <c r="EQ3086" t="inlineStr">
        <is>
          <t>162行 16列，源：nan 备：</t>
        </is>
      </c>
    </row>
    <row r="3087">
      <c r="EQ3087" t="inlineStr">
        <is>
          <t>162行 17列，源：None 备：</t>
        </is>
      </c>
    </row>
    <row r="3088">
      <c r="EQ3088" t="inlineStr">
        <is>
          <t>162行 18列，源：None 备：</t>
        </is>
      </c>
    </row>
    <row r="3089">
      <c r="EQ3089" t="inlineStr">
        <is>
          <t>162行 19列，源：None 备：</t>
        </is>
      </c>
    </row>
    <row r="3090">
      <c r="EQ3090" t="inlineStr">
        <is>
          <t>163行 0列，源：456 备：63</t>
        </is>
      </c>
    </row>
    <row r="3091">
      <c r="EQ3091" t="inlineStr">
        <is>
          <t>163行 1列，源：127.0 备：</t>
        </is>
      </c>
    </row>
    <row r="3092">
      <c r="EQ3092" t="inlineStr">
        <is>
          <t>163行 2列，源：255.0 备：</t>
        </is>
      </c>
    </row>
    <row r="3093">
      <c r="EQ3093" t="inlineStr">
        <is>
          <t>163行 3列，源：65535.0 备：</t>
        </is>
      </c>
    </row>
    <row r="3094">
      <c r="EQ3094" t="inlineStr">
        <is>
          <t>163行 4列，源：4294967295.0 备：</t>
        </is>
      </c>
    </row>
    <row r="3095">
      <c r="EQ3095" t="inlineStr">
        <is>
          <t>163行 5列，源：None 备：</t>
        </is>
      </c>
    </row>
    <row r="3096">
      <c r="EQ3096" t="inlineStr">
        <is>
          <t>163行 6列，源：None 备：</t>
        </is>
      </c>
    </row>
    <row r="3097">
      <c r="EQ3097" t="inlineStr">
        <is>
          <t>163行 7列，源：None 备：</t>
        </is>
      </c>
    </row>
    <row r="3098">
      <c r="EQ3098" t="inlineStr">
        <is>
          <t>163行 8列，源：None 备：</t>
        </is>
      </c>
    </row>
    <row r="3099">
      <c r="EQ3099" t="inlineStr">
        <is>
          <t>163行 9列，源：None 备：</t>
        </is>
      </c>
    </row>
    <row r="3100">
      <c r="EQ3100" t="inlineStr">
        <is>
          <t>163行 10列，源：None 备：</t>
        </is>
      </c>
    </row>
    <row r="3101">
      <c r="EQ3101" t="inlineStr">
        <is>
          <t>163行 11列，源：None 备：</t>
        </is>
      </c>
    </row>
    <row r="3102">
      <c r="EQ3102" t="inlineStr">
        <is>
          <t>163行 12列，源：None 备：</t>
        </is>
      </c>
    </row>
    <row r="3103">
      <c r="EQ3103" t="inlineStr">
        <is>
          <t>163行 13列，源：None 备：</t>
        </is>
      </c>
    </row>
    <row r="3104">
      <c r="EQ3104" t="inlineStr">
        <is>
          <t>163行 14列，源：None 备：</t>
        </is>
      </c>
    </row>
    <row r="3105">
      <c r="EQ3105" t="inlineStr">
        <is>
          <t>163行 15列，源：nan 备：</t>
        </is>
      </c>
    </row>
    <row r="3106">
      <c r="EQ3106" t="inlineStr">
        <is>
          <t>163行 16列，源：nan 备：</t>
        </is>
      </c>
    </row>
    <row r="3107">
      <c r="EQ3107" t="inlineStr">
        <is>
          <t>163行 17列，源：None 备：</t>
        </is>
      </c>
    </row>
    <row r="3108">
      <c r="EQ3108" t="inlineStr">
        <is>
          <t>163行 18列，源：None 备：</t>
        </is>
      </c>
    </row>
    <row r="3109">
      <c r="EQ3109" t="inlineStr">
        <is>
          <t>163行 19列，源：None 备：</t>
        </is>
      </c>
    </row>
    <row r="3110">
      <c r="EQ3110" t="inlineStr">
        <is>
          <t>164行 0列，源：502 备：64</t>
        </is>
      </c>
    </row>
    <row r="3111">
      <c r="EQ3111" t="inlineStr">
        <is>
          <t>164行 1列，源：nan 备：</t>
        </is>
      </c>
    </row>
    <row r="3112">
      <c r="EQ3112" t="inlineStr">
        <is>
          <t>164行 2列，源：nan 备：</t>
        </is>
      </c>
    </row>
    <row r="3113">
      <c r="EQ3113" t="inlineStr">
        <is>
          <t>164行 3列，源：nan 备：</t>
        </is>
      </c>
    </row>
    <row r="3114">
      <c r="EQ3114" t="inlineStr">
        <is>
          <t>164行 4列，源：nan 备：</t>
        </is>
      </c>
    </row>
    <row r="3115">
      <c r="EQ3115" t="inlineStr">
        <is>
          <t>164行 15列，源：nan 备：</t>
        </is>
      </c>
    </row>
    <row r="3116">
      <c r="EQ3116" t="inlineStr">
        <is>
          <t>164行 16列，源：nan 备：</t>
        </is>
      </c>
    </row>
    <row r="3117">
      <c r="EQ3117" t="inlineStr">
        <is>
          <t>164行 17列，源：None 备：</t>
        </is>
      </c>
    </row>
    <row r="3118">
      <c r="EQ3118" t="inlineStr">
        <is>
          <t>164行 18列，源：None 备：</t>
        </is>
      </c>
    </row>
    <row r="3119">
      <c r="EQ3119" t="inlineStr">
        <is>
          <t>164行 19列，源：None 备：</t>
        </is>
      </c>
    </row>
    <row r="3120">
      <c r="EQ3120" t="inlineStr">
        <is>
          <t>165行 0列，源：504 备：65</t>
        </is>
      </c>
    </row>
    <row r="3121">
      <c r="EQ3121" t="inlineStr">
        <is>
          <t>165行 1列，源：nan 备：</t>
        </is>
      </c>
    </row>
    <row r="3122">
      <c r="EQ3122" t="inlineStr">
        <is>
          <t>165行 2列，源：nan 备：</t>
        </is>
      </c>
    </row>
    <row r="3123">
      <c r="EQ3123" t="inlineStr">
        <is>
          <t>165行 3列，源：nan 备：</t>
        </is>
      </c>
    </row>
    <row r="3124">
      <c r="EQ3124" t="inlineStr">
        <is>
          <t>165行 4列，源：nan 备：</t>
        </is>
      </c>
    </row>
    <row r="3125">
      <c r="EQ3125" t="inlineStr">
        <is>
          <t>165行 15列，源：nan 备：</t>
        </is>
      </c>
    </row>
    <row r="3126">
      <c r="EQ3126" t="inlineStr">
        <is>
          <t>165行 16列，源：nan 备：</t>
        </is>
      </c>
    </row>
    <row r="3127">
      <c r="EQ3127" t="inlineStr">
        <is>
          <t>165行 17列，源：None 备：</t>
        </is>
      </c>
    </row>
    <row r="3128">
      <c r="EQ3128" t="inlineStr">
        <is>
          <t>165行 18列，源：None 备：</t>
        </is>
      </c>
    </row>
    <row r="3129">
      <c r="EQ3129" t="inlineStr">
        <is>
          <t>165行 19列，源：None 备：</t>
        </is>
      </c>
    </row>
    <row r="3130">
      <c r="EQ3130" t="inlineStr">
        <is>
          <t>166行 0列，源：512 备：66</t>
        </is>
      </c>
    </row>
    <row r="3131">
      <c r="EQ3131" t="inlineStr">
        <is>
          <t>166行 1列，源：nan 备：</t>
        </is>
      </c>
    </row>
    <row r="3132">
      <c r="EQ3132" t="inlineStr">
        <is>
          <t>166行 2列，源：nan 备：</t>
        </is>
      </c>
    </row>
    <row r="3133">
      <c r="EQ3133" t="inlineStr">
        <is>
          <t>166行 3列，源：nan 备：</t>
        </is>
      </c>
    </row>
    <row r="3134">
      <c r="EQ3134" t="inlineStr">
        <is>
          <t>166行 4列，源：nan 备：</t>
        </is>
      </c>
    </row>
    <row r="3135">
      <c r="EQ3135" t="inlineStr">
        <is>
          <t>166行 15列，源：nan 备：</t>
        </is>
      </c>
    </row>
    <row r="3136">
      <c r="EQ3136" t="inlineStr">
        <is>
          <t>166行 16列，源：nan 备：</t>
        </is>
      </c>
    </row>
    <row r="3137">
      <c r="EQ3137" t="inlineStr">
        <is>
          <t>166行 17列，源：None 备：</t>
        </is>
      </c>
    </row>
    <row r="3138">
      <c r="EQ3138" t="inlineStr">
        <is>
          <t>166行 18列，源：None 备：</t>
        </is>
      </c>
    </row>
    <row r="3139">
      <c r="EQ3139" t="inlineStr">
        <is>
          <t>166行 19列，源：None 备：</t>
        </is>
      </c>
    </row>
    <row r="3140">
      <c r="EQ3140" t="inlineStr">
        <is>
          <t>167行 0列，源：514 备：67</t>
        </is>
      </c>
    </row>
    <row r="3141">
      <c r="EQ3141" t="inlineStr">
        <is>
          <t>167行 1列，源：nan 备：</t>
        </is>
      </c>
    </row>
    <row r="3142">
      <c r="EQ3142" t="inlineStr">
        <is>
          <t>167行 2列，源：nan 备：</t>
        </is>
      </c>
    </row>
    <row r="3143">
      <c r="EQ3143" t="inlineStr">
        <is>
          <t>167行 3列，源：nan 备：</t>
        </is>
      </c>
    </row>
    <row r="3144">
      <c r="EQ3144" t="inlineStr">
        <is>
          <t>167行 4列，源：nan 备：</t>
        </is>
      </c>
    </row>
    <row r="3145">
      <c r="EQ3145" t="inlineStr">
        <is>
          <t>167行 15列，源：nan 备：</t>
        </is>
      </c>
    </row>
    <row r="3146">
      <c r="EQ3146" t="inlineStr">
        <is>
          <t>167行 16列，源：nan 备：</t>
        </is>
      </c>
    </row>
    <row r="3147">
      <c r="EQ3147" t="inlineStr">
        <is>
          <t>167行 17列，源：None 备：</t>
        </is>
      </c>
    </row>
    <row r="3148">
      <c r="EQ3148" t="inlineStr">
        <is>
          <t>167行 18列，源：None 备：</t>
        </is>
      </c>
    </row>
    <row r="3149">
      <c r="EQ3149" t="inlineStr">
        <is>
          <t>167行 19列，源：None 备：</t>
        </is>
      </c>
    </row>
    <row r="3150">
      <c r="EQ3150" t="inlineStr">
        <is>
          <t>168行 0列，源：515 备：68</t>
        </is>
      </c>
    </row>
    <row r="3151">
      <c r="EQ3151" t="inlineStr">
        <is>
          <t>168行 1列，源：nan 备：</t>
        </is>
      </c>
    </row>
    <row r="3152">
      <c r="EQ3152" t="inlineStr">
        <is>
          <t>168行 2列，源：nan 备：</t>
        </is>
      </c>
    </row>
    <row r="3153">
      <c r="EQ3153" t="inlineStr">
        <is>
          <t>168行 3列，源：nan 备：</t>
        </is>
      </c>
    </row>
    <row r="3154">
      <c r="EQ3154" t="inlineStr">
        <is>
          <t>168行 4列，源：nan 备：</t>
        </is>
      </c>
    </row>
    <row r="3155">
      <c r="EQ3155" t="inlineStr">
        <is>
          <t>168行 15列，源：nan 备：</t>
        </is>
      </c>
    </row>
    <row r="3156">
      <c r="EQ3156" t="inlineStr">
        <is>
          <t>168行 16列，源：nan 备：</t>
        </is>
      </c>
    </row>
    <row r="3157">
      <c r="EQ3157" t="inlineStr">
        <is>
          <t>168行 17列，源：None 备：</t>
        </is>
      </c>
    </row>
    <row r="3158">
      <c r="EQ3158" t="inlineStr">
        <is>
          <t>168行 18列，源：None 备：</t>
        </is>
      </c>
    </row>
    <row r="3159">
      <c r="EQ3159" t="inlineStr">
        <is>
          <t>168行 19列，源：None 备：</t>
        </is>
      </c>
    </row>
    <row r="3160">
      <c r="EQ3160" t="inlineStr">
        <is>
          <t>169行 0列，源：602 备：69</t>
        </is>
      </c>
    </row>
    <row r="3161">
      <c r="EQ3161" t="inlineStr">
        <is>
          <t>169行 1列，源：nan 备：</t>
        </is>
      </c>
    </row>
    <row r="3162">
      <c r="EQ3162" t="inlineStr">
        <is>
          <t>169行 2列，源：nan 备：</t>
        </is>
      </c>
    </row>
    <row r="3163">
      <c r="EQ3163" t="inlineStr">
        <is>
          <t>169行 3列，源：nan 备：</t>
        </is>
      </c>
    </row>
    <row r="3164">
      <c r="EQ3164" t="inlineStr">
        <is>
          <t>169行 4列，源：nan 备：</t>
        </is>
      </c>
    </row>
    <row r="3165">
      <c r="EQ3165" t="inlineStr">
        <is>
          <t>169行 15列，源：nan 备：</t>
        </is>
      </c>
    </row>
    <row r="3166">
      <c r="EQ3166" t="inlineStr">
        <is>
          <t>169行 16列，源：nan 备：</t>
        </is>
      </c>
    </row>
    <row r="3167">
      <c r="EQ3167" t="inlineStr">
        <is>
          <t>169行 17列，源：None 备：</t>
        </is>
      </c>
    </row>
    <row r="3168">
      <c r="EQ3168" t="inlineStr">
        <is>
          <t>169行 18列，源：None 备：</t>
        </is>
      </c>
    </row>
    <row r="3169">
      <c r="EQ3169" t="inlineStr">
        <is>
          <t>169行 19列，源：None 备：</t>
        </is>
      </c>
    </row>
    <row r="3170">
      <c r="EQ3170" t="inlineStr">
        <is>
          <t>170行 0列，源：604 备：7</t>
        </is>
      </c>
    </row>
    <row r="3171">
      <c r="EQ3171" t="inlineStr">
        <is>
          <t>170行 1列，源：nan 备：255</t>
        </is>
      </c>
    </row>
    <row r="3172">
      <c r="EQ3172" t="inlineStr">
        <is>
          <t>170行 2列，源：nan 备：32767</t>
        </is>
      </c>
    </row>
    <row r="3173">
      <c r="EQ3173" t="inlineStr">
        <is>
          <t>170行 3列，源：nan 备：2147483647</t>
        </is>
      </c>
    </row>
    <row r="3174">
      <c r="EQ3174" t="inlineStr">
        <is>
          <t>170行 4列，源：nan 备：9223372036854775807</t>
        </is>
      </c>
    </row>
    <row r="3175">
      <c r="EQ3175" t="inlineStr">
        <is>
          <t>170行 15列，源：nan 备：</t>
        </is>
      </c>
    </row>
    <row r="3176">
      <c r="EQ3176" t="inlineStr">
        <is>
          <t>170行 16列，源：nan 备：</t>
        </is>
      </c>
    </row>
    <row r="3177">
      <c r="EQ3177" t="inlineStr">
        <is>
          <t>170行 17列，源：None 备：</t>
        </is>
      </c>
    </row>
    <row r="3178">
      <c r="EQ3178" t="inlineStr">
        <is>
          <t>170行 18列，源：None 备：</t>
        </is>
      </c>
    </row>
    <row r="3179">
      <c r="EQ3179" t="inlineStr">
        <is>
          <t>170行 19列，源：None 备：</t>
        </is>
      </c>
    </row>
    <row r="3180">
      <c r="EQ3180" t="inlineStr">
        <is>
          <t>171行 0列，源：612 备：70</t>
        </is>
      </c>
    </row>
    <row r="3181">
      <c r="EQ3181" t="inlineStr">
        <is>
          <t>171行 1列，源：nan 备：</t>
        </is>
      </c>
    </row>
    <row r="3182">
      <c r="EQ3182" t="inlineStr">
        <is>
          <t>171行 2列，源：nan 备：</t>
        </is>
      </c>
    </row>
    <row r="3183">
      <c r="EQ3183" t="inlineStr">
        <is>
          <t>171行 3列，源：nan 备：</t>
        </is>
      </c>
    </row>
    <row r="3184">
      <c r="EQ3184" t="inlineStr">
        <is>
          <t>171行 4列，源：nan 备：</t>
        </is>
      </c>
    </row>
    <row r="3185">
      <c r="EQ3185" t="inlineStr">
        <is>
          <t>171行 15列，源：nan 备：</t>
        </is>
      </c>
    </row>
    <row r="3186">
      <c r="EQ3186" t="inlineStr">
        <is>
          <t>171行 16列，源：nan 备：</t>
        </is>
      </c>
    </row>
    <row r="3187">
      <c r="EQ3187" t="inlineStr">
        <is>
          <t>171行 17列，源：None 备：</t>
        </is>
      </c>
    </row>
    <row r="3188">
      <c r="EQ3188" t="inlineStr">
        <is>
          <t>171行 18列，源：None 备：</t>
        </is>
      </c>
    </row>
    <row r="3189">
      <c r="EQ3189" t="inlineStr">
        <is>
          <t>171行 19列，源：None 备：</t>
        </is>
      </c>
    </row>
    <row r="3190">
      <c r="EQ3190" t="inlineStr">
        <is>
          <t>172行 0列，源：614 备：701</t>
        </is>
      </c>
    </row>
    <row r="3191">
      <c r="EQ3191" t="inlineStr">
        <is>
          <t>172行 1列，源：nan 备：</t>
        </is>
      </c>
    </row>
    <row r="3192">
      <c r="EQ3192" t="inlineStr">
        <is>
          <t>172行 2列，源：nan 备：</t>
        </is>
      </c>
    </row>
    <row r="3193">
      <c r="EQ3193" t="inlineStr">
        <is>
          <t>172行 3列，源：nan 备：</t>
        </is>
      </c>
    </row>
    <row r="3194">
      <c r="EQ3194" t="inlineStr">
        <is>
          <t>172行 4列，源：nan 备：</t>
        </is>
      </c>
    </row>
    <row r="3195">
      <c r="EQ3195" t="inlineStr">
        <is>
          <t>172行 15列，源：nan 备：-1.7900000000000e+308</t>
        </is>
      </c>
    </row>
    <row r="3196">
      <c r="EQ3196" t="inlineStr">
        <is>
          <t>172行 16列，源：nan 备：-339999995214436424907732413799364296704.000000</t>
        </is>
      </c>
    </row>
    <row r="3197">
      <c r="EQ3197" t="inlineStr">
        <is>
          <t>172行 17列，源：None 备：-922337203685477.5808</t>
        </is>
      </c>
    </row>
    <row r="3198">
      <c r="EQ3198" t="inlineStr">
        <is>
          <t>172行 18列，源：None 备：-214748.3648</t>
        </is>
      </c>
    </row>
    <row r="3199">
      <c r="EQ3199" t="inlineStr">
        <is>
          <t>172行 19列，源：None 备：0</t>
        </is>
      </c>
    </row>
    <row r="3200">
      <c r="EQ3200" t="inlineStr">
        <is>
          <t>173行 0列，源：615 备：717</t>
        </is>
      </c>
    </row>
    <row r="3201">
      <c r="EQ3201" t="inlineStr">
        <is>
          <t>173行 1列，源：nan 备：</t>
        </is>
      </c>
    </row>
    <row r="3202">
      <c r="EQ3202" t="inlineStr">
        <is>
          <t>173行 2列，源：nan 备：</t>
        </is>
      </c>
    </row>
    <row r="3203">
      <c r="EQ3203" t="inlineStr">
        <is>
          <t>173行 3列，源：nan 备：</t>
        </is>
      </c>
    </row>
    <row r="3204">
      <c r="EQ3204" t="inlineStr">
        <is>
          <t>173行 4列，源：nan 备：</t>
        </is>
      </c>
    </row>
    <row r="3205">
      <c r="EQ3205" t="inlineStr">
        <is>
          <t>173行 15列，源：nan 备：-123456789000000002003480098325095514112.0000000000000</t>
        </is>
      </c>
    </row>
    <row r="3206">
      <c r="EQ3206" t="inlineStr">
        <is>
          <t>173行 16列，源：nan 备：-340282306073709652508363335590014353408.000000</t>
        </is>
      </c>
    </row>
    <row r="3207">
      <c r="EQ3207" t="inlineStr">
        <is>
          <t>173行 17列，源：None 备：-123456.7890</t>
        </is>
      </c>
    </row>
    <row r="3208">
      <c r="EQ3208" t="inlineStr">
        <is>
          <t>173行 18列，源：None 备：-1234.5678</t>
        </is>
      </c>
    </row>
    <row r="3209">
      <c r="EQ3209" t="inlineStr">
        <is>
          <t>173行 19列，源：None 备：0</t>
        </is>
      </c>
    </row>
    <row r="3210">
      <c r="EQ3210" t="inlineStr">
        <is>
          <t>174行 0列，源：701 备：720</t>
        </is>
      </c>
    </row>
    <row r="3211">
      <c r="EQ3211" t="inlineStr">
        <is>
          <t>174行 1列，源：nan 备：</t>
        </is>
      </c>
    </row>
    <row r="3212">
      <c r="EQ3212" t="inlineStr">
        <is>
          <t>174行 2列，源：nan 备：</t>
        </is>
      </c>
    </row>
    <row r="3213">
      <c r="EQ3213" t="inlineStr">
        <is>
          <t>174行 3列，源：nan 备：</t>
        </is>
      </c>
    </row>
    <row r="3214">
      <c r="EQ3214" t="inlineStr">
        <is>
          <t>174行 4列，源：nan 备：</t>
        </is>
      </c>
    </row>
    <row r="3215">
      <c r="EQ3215" t="inlineStr">
        <is>
          <t>174行 5列，源：None 备：</t>
        </is>
      </c>
    </row>
    <row r="3216">
      <c r="EQ3216" t="inlineStr">
        <is>
          <t>174行 6列，源：None 备：</t>
        </is>
      </c>
    </row>
    <row r="3217">
      <c r="EQ3217" t="inlineStr">
        <is>
          <t>174行 7列，源：None 备：</t>
        </is>
      </c>
    </row>
    <row r="3218">
      <c r="EQ3218" t="inlineStr">
        <is>
          <t>174行 8列，源：None 备：</t>
        </is>
      </c>
    </row>
    <row r="3219">
      <c r="EQ3219" t="inlineStr">
        <is>
          <t>174行 9列，源：None 备：</t>
        </is>
      </c>
    </row>
    <row r="3220">
      <c r="EQ3220" t="inlineStr">
        <is>
          <t>174行 10列，源：None 备：</t>
        </is>
      </c>
    </row>
    <row r="3221">
      <c r="EQ3221" t="inlineStr">
        <is>
          <t>174行 11列，源：None 备：</t>
        </is>
      </c>
    </row>
    <row r="3222">
      <c r="EQ3222" t="inlineStr">
        <is>
          <t>174行 12列，源：None 备：</t>
        </is>
      </c>
    </row>
    <row r="3223">
      <c r="EQ3223" t="inlineStr">
        <is>
          <t>174行 13列，源：None 备：</t>
        </is>
      </c>
    </row>
    <row r="3224">
      <c r="EQ3224" t="inlineStr">
        <is>
          <t>174行 14列，源：None 备：</t>
        </is>
      </c>
    </row>
    <row r="3225">
      <c r="EQ3225" t="inlineStr">
        <is>
          <t>174行 15列，源：-1.79e+308 备：-340282346600000016151267322115014000640.0000000000000</t>
        </is>
      </c>
    </row>
    <row r="3226">
      <c r="EQ3226" t="inlineStr">
        <is>
          <t>174行 16列，源：-3.3999999521443642e+38 备：-340282306073709652508363335590014353408.000000</t>
        </is>
      </c>
    </row>
    <row r="3227">
      <c r="EQ3227" t="inlineStr">
        <is>
          <t>174行 19列，源：False 备：0</t>
        </is>
      </c>
    </row>
    <row r="3228">
      <c r="EQ3228" t="inlineStr">
        <is>
          <t>175行 0列，源：717 备：8</t>
        </is>
      </c>
    </row>
    <row r="3229">
      <c r="EQ3229" t="inlineStr">
        <is>
          <t>175行 1列，源：nan 备：0</t>
        </is>
      </c>
    </row>
    <row r="3230">
      <c r="EQ3230" t="inlineStr">
        <is>
          <t>175行 2列，源：nan 备：-32768</t>
        </is>
      </c>
    </row>
    <row r="3231">
      <c r="EQ3231" t="inlineStr">
        <is>
          <t>175行 3列，源：nan 备：-2147483648</t>
        </is>
      </c>
    </row>
    <row r="3232">
      <c r="EQ3232" t="inlineStr">
        <is>
          <t>175行 4列，源：nan 备：-9223372036854775808</t>
        </is>
      </c>
    </row>
    <row r="3233">
      <c r="EQ3233" t="inlineStr">
        <is>
          <t>175行 5列，源：None 备：</t>
        </is>
      </c>
    </row>
    <row r="3234">
      <c r="EQ3234" t="inlineStr">
        <is>
          <t>175行 6列，源：None 备：</t>
        </is>
      </c>
    </row>
    <row r="3235">
      <c r="EQ3235" t="inlineStr">
        <is>
          <t>175行 7列，源：None 备：</t>
        </is>
      </c>
    </row>
    <row r="3236">
      <c r="EQ3236" t="inlineStr">
        <is>
          <t>175行 8列，源：None 备：</t>
        </is>
      </c>
    </row>
    <row r="3237">
      <c r="EQ3237" t="inlineStr">
        <is>
          <t>175行 9列，源：None 备：</t>
        </is>
      </c>
    </row>
    <row r="3238">
      <c r="EQ3238" t="inlineStr">
        <is>
          <t>175行 10列，源：None 备：</t>
        </is>
      </c>
    </row>
    <row r="3239">
      <c r="EQ3239" t="inlineStr">
        <is>
          <t>175行 11列，源：None 备：</t>
        </is>
      </c>
    </row>
    <row r="3240">
      <c r="EQ3240" t="inlineStr">
        <is>
          <t>175行 12列，源：None 备：</t>
        </is>
      </c>
    </row>
    <row r="3241">
      <c r="EQ3241" t="inlineStr">
        <is>
          <t>175行 13列，源：None 备：</t>
        </is>
      </c>
    </row>
    <row r="3242">
      <c r="EQ3242" t="inlineStr">
        <is>
          <t>175行 14列，源：None 备：</t>
        </is>
      </c>
    </row>
    <row r="3243">
      <c r="EQ3243" t="inlineStr">
        <is>
          <t>175行 15列，源：-1.23456789e+38 备：</t>
        </is>
      </c>
    </row>
    <row r="3244">
      <c r="EQ3244" t="inlineStr">
        <is>
          <t>175行 16列，源：-3.4028230607370965e+38 备：</t>
        </is>
      </c>
    </row>
    <row r="3245">
      <c r="EQ3245" t="inlineStr">
        <is>
          <t>175行 19列，源：False 备：</t>
        </is>
      </c>
    </row>
    <row r="3246">
      <c r="EQ3246" t="inlineStr">
        <is>
          <t>176行 0列，源：720 备：9</t>
        </is>
      </c>
    </row>
    <row r="3247">
      <c r="EQ3247" t="inlineStr">
        <is>
          <t>176行 1列，源：nan 备：42</t>
        </is>
      </c>
    </row>
    <row r="3248">
      <c r="EQ3248" t="inlineStr">
        <is>
          <t>176行 2列，源：nan 备：12345</t>
        </is>
      </c>
    </row>
    <row r="3249">
      <c r="EQ3249" t="inlineStr">
        <is>
          <t>176行 3列，源：nan 备：123456789</t>
        </is>
      </c>
    </row>
    <row r="3250">
      <c r="EQ3250" t="inlineStr">
        <is>
          <t>176行 4列，源：nan 备：123456789012345</t>
        </is>
      </c>
    </row>
    <row r="3251">
      <c r="EQ3251" t="inlineStr">
        <is>
          <t>176行 5列，源：None 备：</t>
        </is>
      </c>
    </row>
    <row r="3252">
      <c r="EQ3252" t="inlineStr">
        <is>
          <t>176行 6列，源：None 备：</t>
        </is>
      </c>
    </row>
    <row r="3253">
      <c r="EQ3253" t="inlineStr">
        <is>
          <t>176行 7列，源：None 备：</t>
        </is>
      </c>
    </row>
    <row r="3254">
      <c r="EQ3254" t="inlineStr">
        <is>
          <t>176行 8列，源：None 备：</t>
        </is>
      </c>
    </row>
    <row r="3255">
      <c r="EQ3255" t="inlineStr">
        <is>
          <t>176行 9列，源：None 备：</t>
        </is>
      </c>
    </row>
    <row r="3256">
      <c r="EQ3256" t="inlineStr">
        <is>
          <t>176行 10列，源：None 备：</t>
        </is>
      </c>
    </row>
    <row r="3257">
      <c r="EQ3257" t="inlineStr">
        <is>
          <t>176行 11列，源：None 备：</t>
        </is>
      </c>
    </row>
    <row r="3258">
      <c r="EQ3258" t="inlineStr">
        <is>
          <t>176行 12列，源：None 备：</t>
        </is>
      </c>
    </row>
    <row r="3259">
      <c r="EQ3259" t="inlineStr">
        <is>
          <t>176行 13列，源：None 备：</t>
        </is>
      </c>
    </row>
    <row r="3260">
      <c r="EQ3260" t="inlineStr">
        <is>
          <t>176行 14列，源：None 备：</t>
        </is>
      </c>
    </row>
    <row r="3261">
      <c r="EQ3261" t="inlineStr">
        <is>
          <t>176行 15列，源：-3.402823466e+38 备：</t>
        </is>
      </c>
    </row>
    <row r="3262">
      <c r="EQ3262" t="inlineStr">
        <is>
          <t>176行 16列，源：-3.4028230607370965e+38 备：</t>
        </is>
      </c>
    </row>
    <row r="3263">
      <c r="EQ3263" t="inlineStr">
        <is>
          <t>176行 19列，源：False 备：</t>
        </is>
      </c>
    </row>
    <row r="3264">
      <c r="EQ3264" t="inlineStr">
        <is>
          <t>177行 1列，源：nan 备：</t>
        </is>
      </c>
    </row>
    <row r="3265">
      <c r="EQ3265" t="inlineStr">
        <is>
          <t>177行 2列，源：nan 备：</t>
        </is>
      </c>
    </row>
    <row r="3266">
      <c r="EQ3266" t="inlineStr">
        <is>
          <t>177行 3列，源：nan 备：</t>
        </is>
      </c>
    </row>
    <row r="3267">
      <c r="EQ3267" t="inlineStr">
        <is>
          <t>177行 4列，源：nan 备：</t>
        </is>
      </c>
    </row>
    <row r="3268">
      <c r="EQ3268" t="inlineStr">
        <is>
          <t>177行 5列，源：None 备：</t>
        </is>
      </c>
    </row>
    <row r="3269">
      <c r="EQ3269" t="inlineStr">
        <is>
          <t>177行 6列，源：None 备：</t>
        </is>
      </c>
    </row>
    <row r="3270">
      <c r="EQ3270" t="inlineStr">
        <is>
          <t>177行 7列，源：None 备：</t>
        </is>
      </c>
    </row>
    <row r="3271">
      <c r="EQ3271" t="inlineStr">
        <is>
          <t>177行 8列，源：None 备：</t>
        </is>
      </c>
    </row>
    <row r="3272">
      <c r="EQ3272" t="inlineStr">
        <is>
          <t>177行 9列，源：None 备：</t>
        </is>
      </c>
    </row>
    <row r="3273">
      <c r="EQ3273" t="inlineStr">
        <is>
          <t>177行 10列，源：None 备：</t>
        </is>
      </c>
    </row>
    <row r="3274">
      <c r="EQ3274" t="inlineStr">
        <is>
          <t>177行 11列，源：None 备：</t>
        </is>
      </c>
    </row>
    <row r="3275">
      <c r="EQ3275" t="inlineStr">
        <is>
          <t>177行 12列，源：None 备：</t>
        </is>
      </c>
    </row>
    <row r="3276">
      <c r="EQ3276" t="inlineStr">
        <is>
          <t>177行 13列，源：None 备：</t>
        </is>
      </c>
    </row>
    <row r="3277">
      <c r="EQ3277" t="inlineStr">
        <is>
          <t>177行 14列，源：None 备：</t>
        </is>
      </c>
    </row>
    <row r="3278">
      <c r="EQ3278" t="inlineStr">
        <is>
          <t>177行 15列，源：-1.79e+308 备：-1.7900000000000e+308</t>
        </is>
      </c>
    </row>
    <row r="3279">
      <c r="EQ3279" t="inlineStr">
        <is>
          <t>177行 16列，源：-3.3999999521443642e+38 备：-339999995214436424907732413799364296704.000000</t>
        </is>
      </c>
    </row>
    <row r="3280">
      <c r="EQ3280" t="inlineStr">
        <is>
          <t>177行 19列，源：False 备：0</t>
        </is>
      </c>
    </row>
    <row r="3281">
      <c r="EQ3281" t="inlineStr">
        <is>
          <t>178行 1列，源：nan 备：</t>
        </is>
      </c>
    </row>
    <row r="3282">
      <c r="EQ3282" t="inlineStr">
        <is>
          <t>178行 2列，源：nan 备：</t>
        </is>
      </c>
    </row>
    <row r="3283">
      <c r="EQ3283" t="inlineStr">
        <is>
          <t>178行 3列，源：nan 备：</t>
        </is>
      </c>
    </row>
    <row r="3284">
      <c r="EQ3284" t="inlineStr">
        <is>
          <t>178行 4列，源：nan 备：</t>
        </is>
      </c>
    </row>
    <row r="3285">
      <c r="EQ3285" t="inlineStr">
        <is>
          <t>178行 5列，源：None 备：</t>
        </is>
      </c>
    </row>
    <row r="3286">
      <c r="EQ3286" t="inlineStr">
        <is>
          <t>178行 6列，源：None 备：</t>
        </is>
      </c>
    </row>
    <row r="3287">
      <c r="EQ3287" t="inlineStr">
        <is>
          <t>178行 7列，源：None 备：</t>
        </is>
      </c>
    </row>
    <row r="3288">
      <c r="EQ3288" t="inlineStr">
        <is>
          <t>178行 8列，源：None 备：</t>
        </is>
      </c>
    </row>
    <row r="3289">
      <c r="EQ3289" t="inlineStr">
        <is>
          <t>178行 9列，源：None 备：</t>
        </is>
      </c>
    </row>
    <row r="3290">
      <c r="EQ3290" t="inlineStr">
        <is>
          <t>178行 10列，源：None 备：</t>
        </is>
      </c>
    </row>
    <row r="3291">
      <c r="EQ3291" t="inlineStr">
        <is>
          <t>178行 11列，源：None 备：</t>
        </is>
      </c>
    </row>
    <row r="3292">
      <c r="EQ3292" t="inlineStr">
        <is>
          <t>178行 12列，源：None 备：</t>
        </is>
      </c>
    </row>
    <row r="3293">
      <c r="EQ3293" t="inlineStr">
        <is>
          <t>178行 13列，源：None 备：</t>
        </is>
      </c>
    </row>
    <row r="3294">
      <c r="EQ3294" t="inlineStr">
        <is>
          <t>178行 14列，源：None 备：</t>
        </is>
      </c>
    </row>
    <row r="3295">
      <c r="EQ3295" t="inlineStr">
        <is>
          <t>178行 15列，源：-1.23456789e+38 备：-123456789000000002003480098325095514112.0000000000000</t>
        </is>
      </c>
    </row>
    <row r="3296">
      <c r="EQ3296" t="inlineStr">
        <is>
          <t>178行 16列，源：-3.4028230607370965e+38 备：-340282306073709652508363335590014353408.000000</t>
        </is>
      </c>
    </row>
    <row r="3297">
      <c r="EQ3297" t="inlineStr">
        <is>
          <t>178行 19列，源：False 备：0</t>
        </is>
      </c>
    </row>
    <row r="3298">
      <c r="EQ3298" t="inlineStr">
        <is>
          <t>179行 1列，源：nan 备：</t>
        </is>
      </c>
    </row>
    <row r="3299">
      <c r="EQ3299" t="inlineStr">
        <is>
          <t>179行 2列，源：nan 备：</t>
        </is>
      </c>
    </row>
    <row r="3300">
      <c r="EQ3300" t="inlineStr">
        <is>
          <t>179行 3列，源：nan 备：</t>
        </is>
      </c>
    </row>
    <row r="3301">
      <c r="EQ3301" t="inlineStr">
        <is>
          <t>179行 4列，源：nan 备：</t>
        </is>
      </c>
    </row>
    <row r="3302">
      <c r="EQ3302" t="inlineStr">
        <is>
          <t>179行 5列，源：None 备：</t>
        </is>
      </c>
    </row>
    <row r="3303">
      <c r="EQ3303" t="inlineStr">
        <is>
          <t>179行 6列，源：None 备：</t>
        </is>
      </c>
    </row>
    <row r="3304">
      <c r="EQ3304" t="inlineStr">
        <is>
          <t>179行 7列，源：None 备：</t>
        </is>
      </c>
    </row>
    <row r="3305">
      <c r="EQ3305" t="inlineStr">
        <is>
          <t>179行 8列，源：None 备：</t>
        </is>
      </c>
    </row>
    <row r="3306">
      <c r="EQ3306" t="inlineStr">
        <is>
          <t>179行 9列，源：None 备：</t>
        </is>
      </c>
    </row>
    <row r="3307">
      <c r="EQ3307" t="inlineStr">
        <is>
          <t>179行 10列，源：None 备：</t>
        </is>
      </c>
    </row>
    <row r="3308">
      <c r="EQ3308" t="inlineStr">
        <is>
          <t>179行 11列，源：None 备：</t>
        </is>
      </c>
    </row>
    <row r="3309">
      <c r="EQ3309" t="inlineStr">
        <is>
          <t>179行 12列，源：None 备：</t>
        </is>
      </c>
    </row>
    <row r="3310">
      <c r="EQ3310" t="inlineStr">
        <is>
          <t>179行 13列，源：None 备：</t>
        </is>
      </c>
    </row>
    <row r="3311">
      <c r="EQ3311" t="inlineStr">
        <is>
          <t>179行 14列，源：None 备：</t>
        </is>
      </c>
    </row>
    <row r="3312">
      <c r="EQ3312" t="inlineStr">
        <is>
          <t>179行 15列，源：-3.402823466e+38 备：-340282346600000016151267322115014000640.0000000000000</t>
        </is>
      </c>
    </row>
    <row r="3313">
      <c r="EQ3313" t="inlineStr">
        <is>
          <t>179行 16列，源：-3.4028230607370965e+38 备：-340282306073709652508363335590014353408.000000</t>
        </is>
      </c>
    </row>
    <row r="3314">
      <c r="EQ3314" t="inlineStr">
        <is>
          <t>179行 19列，源：False 备：0</t>
        </is>
      </c>
    </row>
  </sheetData>
  <mergeCells count="213">
    <mergeCell ref="A474:A478"/>
    <mergeCell ref="A1027:A1029"/>
    <mergeCell ref="A654:A658"/>
    <mergeCell ref="A333:A342"/>
    <mergeCell ref="A600:A609"/>
    <mergeCell ref="A643:A653"/>
    <mergeCell ref="A1253:A1255"/>
    <mergeCell ref="A615:A624"/>
    <mergeCell ref="A1058:A1062"/>
    <mergeCell ref="A848:A850"/>
    <mergeCell ref="A1071:A1080"/>
    <mergeCell ref="A1207:A1216"/>
    <mergeCell ref="A52:A54"/>
    <mergeCell ref="A494:A496"/>
    <mergeCell ref="A525:A527"/>
    <mergeCell ref="A1035:A1039"/>
    <mergeCell ref="A1324:A1328"/>
    <mergeCell ref="A1150:A1170"/>
    <mergeCell ref="A556:A559"/>
    <mergeCell ref="A916:A920"/>
    <mergeCell ref="A678:A687"/>
    <mergeCell ref="A941:A943"/>
    <mergeCell ref="A77:A81"/>
    <mergeCell ref="A721:A725"/>
    <mergeCell ref="A343:A352"/>
    <mergeCell ref="A1124:A1149"/>
    <mergeCell ref="A585:A594"/>
    <mergeCell ref="A949:A952"/>
    <mergeCell ref="A58:A62"/>
    <mergeCell ref="A935:A940"/>
    <mergeCell ref="A379:A388"/>
    <mergeCell ref="A980:A984"/>
    <mergeCell ref="A1189:A1191"/>
    <mergeCell ref="A107:A111"/>
    <mergeCell ref="A443:A452"/>
    <mergeCell ref="A967:A969"/>
    <mergeCell ref="A1396:A1398"/>
    <mergeCell ref="A181:A184"/>
    <mergeCell ref="A484:A493"/>
    <mergeCell ref="A286:A288"/>
    <mergeCell ref="A315:A319"/>
    <mergeCell ref="A194:A214"/>
    <mergeCell ref="A228:A232"/>
    <mergeCell ref="A659:A661"/>
    <mergeCell ref="A236:A238"/>
    <mergeCell ref="A149:A151"/>
    <mergeCell ref="A267:A269"/>
    <mergeCell ref="A92:A95"/>
    <mergeCell ref="A306:A308"/>
    <mergeCell ref="A389:A409"/>
    <mergeCell ref="A3:A7"/>
    <mergeCell ref="A959:A961"/>
    <mergeCell ref="A301:A305"/>
    <mergeCell ref="A1308:A1310"/>
    <mergeCell ref="A261:A266"/>
    <mergeCell ref="A440:A442"/>
    <mergeCell ref="A185:A187"/>
    <mergeCell ref="A1352:A1361"/>
    <mergeCell ref="A18:A22"/>
    <mergeCell ref="A512:A516"/>
    <mergeCell ref="A223:A227"/>
    <mergeCell ref="A1118:A1123"/>
    <mergeCell ref="A171:A180"/>
    <mergeCell ref="A991:A1000"/>
    <mergeCell ref="A696:A705"/>
    <mergeCell ref="A463:A473"/>
    <mergeCell ref="A47:A51"/>
    <mergeCell ref="A239:A260"/>
    <mergeCell ref="A1370:A1390"/>
    <mergeCell ref="A693:A695"/>
    <mergeCell ref="A1404:A1424"/>
    <mergeCell ref="A913:A915"/>
    <mergeCell ref="A215:A219"/>
    <mergeCell ref="A1192:A1201"/>
    <mergeCell ref="A96:A98"/>
    <mergeCell ref="A1425:A1434"/>
    <mergeCell ref="A353:A373"/>
    <mergeCell ref="A112:A116"/>
    <mergeCell ref="A560:A569"/>
    <mergeCell ref="A854:A858"/>
    <mergeCell ref="A1297:A1307"/>
    <mergeCell ref="A1081:A1086"/>
    <mergeCell ref="A823:A826"/>
    <mergeCell ref="A773:A778"/>
    <mergeCell ref="A962:A966"/>
    <mergeCell ref="A1243:A1252"/>
    <mergeCell ref="A1349:A1351"/>
    <mergeCell ref="A23:A26"/>
    <mergeCell ref="A1365:A1369"/>
    <mergeCell ref="A434:A439"/>
    <mergeCell ref="A832:A836"/>
    <mergeCell ref="A688:A692"/>
    <mergeCell ref="A625:A634"/>
    <mergeCell ref="A419:A428"/>
    <mergeCell ref="A580:A584"/>
    <mergeCell ref="A330:A332"/>
    <mergeCell ref="A146:A148"/>
    <mergeCell ref="A908:A912"/>
    <mergeCell ref="A1321:A1323"/>
    <mergeCell ref="A883:A886"/>
    <mergeCell ref="A517:A521"/>
    <mergeCell ref="A1399:A1403"/>
    <mergeCell ref="A429:A433"/>
    <mergeCell ref="A851:A853"/>
    <mergeCell ref="A99:A101"/>
    <mergeCell ref="A1176:A1178"/>
    <mergeCell ref="A55:A57"/>
    <mergeCell ref="A985:A990"/>
    <mergeCell ref="A543:A545"/>
    <mergeCell ref="A453:A457"/>
    <mergeCell ref="A779:A781"/>
    <mergeCell ref="A575:A579"/>
    <mergeCell ref="A163:A165"/>
    <mergeCell ref="A729:A733"/>
    <mergeCell ref="A944:A948"/>
    <mergeCell ref="A1261:A1281"/>
    <mergeCell ref="A1362:A1364"/>
    <mergeCell ref="A1087:A1091"/>
    <mergeCell ref="A1391:A1395"/>
    <mergeCell ref="A1001:A1026"/>
    <mergeCell ref="A278:A280"/>
    <mergeCell ref="A33:A37"/>
    <mergeCell ref="A765:A767"/>
    <mergeCell ref="A799:A801"/>
    <mergeCell ref="A1063:A1065"/>
    <mergeCell ref="A44:A46"/>
    <mergeCell ref="A843:A847"/>
    <mergeCell ref="A926:A930"/>
    <mergeCell ref="A837:A842"/>
    <mergeCell ref="A1171:A1175"/>
    <mergeCell ref="A1066:A1070"/>
    <mergeCell ref="A827:A831"/>
    <mergeCell ref="A270:A272"/>
    <mergeCell ref="A82:A91"/>
    <mergeCell ref="A538:A542"/>
    <mergeCell ref="A1040:A1042"/>
    <mergeCell ref="A502:A511"/>
    <mergeCell ref="A410:A415"/>
    <mergeCell ref="A102:A106"/>
    <mergeCell ref="A726:A728"/>
    <mergeCell ref="A953:A955"/>
    <mergeCell ref="A1292:A1296"/>
    <mergeCell ref="A1339:A1343"/>
    <mergeCell ref="A791:A793"/>
    <mergeCell ref="A30:A32"/>
    <mergeCell ref="A638:A642"/>
    <mergeCell ref="A921:A925"/>
    <mergeCell ref="A166:A170"/>
    <mergeCell ref="A1092:A1117"/>
    <mergeCell ref="A1311:A1320"/>
    <mergeCell ref="A595:A599"/>
    <mergeCell ref="A528:A537"/>
    <mergeCell ref="A458:A462"/>
    <mergeCell ref="A570:A574"/>
    <mergeCell ref="A281:A285"/>
    <mergeCell ref="A635:A637"/>
    <mergeCell ref="A233:A235"/>
    <mergeCell ref="A1282:A1291"/>
    <mergeCell ref="A1445:A1447"/>
    <mergeCell ref="A38:A43"/>
    <mergeCell ref="A152:A157"/>
    <mergeCell ref="A744:A764"/>
    <mergeCell ref="A862:A882"/>
    <mergeCell ref="A73:A76"/>
    <mergeCell ref="A273:A277"/>
    <mergeCell ref="A120:A124"/>
    <mergeCell ref="A27:A29"/>
    <mergeCell ref="A734:A743"/>
    <mergeCell ref="A970:A979"/>
    <mergeCell ref="A931:A934"/>
    <mergeCell ref="A1217:A1242"/>
    <mergeCell ref="A374:A378"/>
    <mergeCell ref="A662:A671"/>
    <mergeCell ref="A672:A677"/>
    <mergeCell ref="A546:A555"/>
    <mergeCell ref="A711:A720"/>
    <mergeCell ref="A1344:A1348"/>
    <mergeCell ref="A63:A67"/>
    <mergeCell ref="A293:A297"/>
    <mergeCell ref="A320:A329"/>
    <mergeCell ref="A68:A72"/>
    <mergeCell ref="A479:A483"/>
    <mergeCell ref="A768:A772"/>
    <mergeCell ref="A220:A222"/>
    <mergeCell ref="A416:A418"/>
    <mergeCell ref="A787:A790"/>
    <mergeCell ref="A956:A958"/>
    <mergeCell ref="A1053:A1057"/>
    <mergeCell ref="A1202:A1206"/>
    <mergeCell ref="A117:A119"/>
    <mergeCell ref="A1179:A1188"/>
    <mergeCell ref="A794:A798"/>
    <mergeCell ref="A1030:A1034"/>
    <mergeCell ref="A859:A861"/>
    <mergeCell ref="A1043:A1052"/>
    <mergeCell ref="A782:A786"/>
    <mergeCell ref="A1256:A1260"/>
    <mergeCell ref="A1440:A1444"/>
    <mergeCell ref="A188:A193"/>
    <mergeCell ref="A706:A710"/>
    <mergeCell ref="A887:A907"/>
    <mergeCell ref="A1329:A1338"/>
    <mergeCell ref="A497:A501"/>
    <mergeCell ref="A522:A524"/>
    <mergeCell ref="A610:A614"/>
    <mergeCell ref="A298:A300"/>
    <mergeCell ref="A309:A314"/>
    <mergeCell ref="A802:A822"/>
    <mergeCell ref="A289:A292"/>
    <mergeCell ref="A125:A145"/>
    <mergeCell ref="A8:A17"/>
    <mergeCell ref="A158:A162"/>
    <mergeCell ref="A1435:A1439"/>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2026-04-17T15:25:24Z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2052-12.1.0.25225</vt:lpwstr>
  </property>
  <property name="CalculationRule" fmtid="{D5CDD505-2E9C-101B-9397-08002B2CF9AE}" pid="4">
    <vt:i4>0</vt:i4>
  </property>
</Properties>
</file>