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3"/>
  </bookViews>
  <sheets>
    <sheet sheetId="4" name="Resumen" state="visible" r:id="rId4"/>
    <sheet sheetId="2" name="Flujos" state="visible" r:id="rId5"/>
    <sheet sheetId="3" name="Pasos" state="visible" r:id="rId6"/>
    <sheet sheetId="1" name="Capturas" state="visible" r:id="rId7"/>
  </sheets>
  <calcPr calcId="171027" fullCalcOnLoad="1"/>
</workbook>
</file>

<file path=xl/sharedStrings.xml><?xml version="1.0" encoding="utf-8"?>
<sst xmlns="http://schemas.openxmlformats.org/spreadsheetml/2006/main" count="1650" uniqueCount="650">
  <si>
    <t>Flujos disponibles · Sistema de Trámites Migratorios</t>
  </si>
  <si>
    <t>Fecha de ejecución</t>
  </si>
  <si>
    <t>2026-10-18 15:06</t>
  </si>
  <si>
    <t>Ejecutado por</t>
  </si>
  <si>
    <t>Edgar Rosario (cubriendo QA)</t>
  </si>
  <si>
    <t>Entorno</t>
  </si>
  <si>
    <t>Docker Desktop: PostgreSQL 16, backend Spring Boot (http://localhost:8080), frontend nginx (http://localhost:8081)</t>
  </si>
  <si>
    <t>Código probado</t>
  </si>
  <si>
    <t>Rama integracion/frontend-backend, commit b8a1b91 (clon limpio desde GitHub)</t>
  </si>
  <si>
    <t>Datos</t>
  </si>
  <si>
    <t>Solo usuarios y datos ficticios (dominio demo.pa); tokens y contraseñas enmascarados en la evidencia</t>
  </si>
  <si>
    <t>Indicador</t>
  </si>
  <si>
    <t>Valor</t>
  </si>
  <si>
    <t>Flujos documentados</t>
  </si>
  <si>
    <t>Flujos que pasan</t>
  </si>
  <si>
    <t>Pasan con observación</t>
  </si>
  <si>
    <t>No conectados al backend</t>
  </si>
  <si>
    <t>Flujos que fallan</t>
  </si>
  <si>
    <t>Peticiones HTTP ejecutadas</t>
  </si>
  <si>
    <t>Peticiones con el código esperado</t>
  </si>
  <si>
    <t>Módulo</t>
  </si>
  <si>
    <t>Flujos</t>
  </si>
  <si>
    <t>Pasan</t>
  </si>
  <si>
    <t>Fallan</t>
  </si>
  <si>
    <t>Acceso</t>
  </si>
  <si>
    <t>Cuenta</t>
  </si>
  <si>
    <t>Seguridad</t>
  </si>
  <si>
    <t>Catálogos</t>
  </si>
  <si>
    <t>Expedientes</t>
  </si>
  <si>
    <t>Documentos</t>
  </si>
  <si>
    <t>Estados</t>
  </si>
  <si>
    <t>Observaciones</t>
  </si>
  <si>
    <t>Historial</t>
  </si>
  <si>
    <t>Notificaciones</t>
  </si>
  <si>
    <t>Consentimiento</t>
  </si>
  <si>
    <t>Derechos ARCO</t>
  </si>
  <si>
    <t>Auditoría</t>
  </si>
  <si>
    <t>Errores</t>
  </si>
  <si>
    <t>Fuentes simuladas</t>
  </si>
  <si>
    <t>Portal del cliente</t>
  </si>
  <si>
    <t>Módulo interno</t>
  </si>
  <si>
    <t>• El módulo interno (I-01 y siguientes) todavía usa datos ficticios del frontend y no llama a la API; sus flujos se probaron directamente contra la API (F-15 a F-35).</t>
  </si>
  <si>
    <t>• En “Mis trámites” (P-06) el portal muestra un bloque de carga duplicado y tarjetas de ejemplo; pendiente TASK-16.3 (Frontend).</t>
  </si>
  <si>
    <t>• La fuente simulada TE no tiene datos para la cédula consultada en F-34: el escenario OK devolvió “sin resultado” (404), que es una respuesta válida de la fuente.</t>
  </si>
  <si>
    <t>• El código y las capturas de cada flujo están en QA/evidencias/sprints-2-4/flujos del repositorio (rama qa/pruebas-sprints-2-4).</t>
  </si>
  <si>
    <t>ID</t>
  </si>
  <si>
    <t>Flujo</t>
  </si>
  <si>
    <t>Rol(es)</t>
  </si>
  <si>
    <t>Canal</t>
  </si>
  <si>
    <t>Tareas relacionadas</t>
  </si>
  <si>
    <t>Pasos ejecutados</t>
  </si>
  <si>
    <t>Resultado esperado</t>
  </si>
  <si>
    <t>Resultado obtenido</t>
  </si>
  <si>
    <t>Estado</t>
  </si>
  <si>
    <t>Captura</t>
  </si>
  <si>
    <t>F-01</t>
  </si>
  <si>
    <t>Health check del backend</t>
  </si>
  <si>
    <t>Público</t>
  </si>
  <si>
    <t>API REST (http://localhost:8080)</t>
  </si>
  <si>
    <t>TASK-10.6</t>
  </si>
  <si>
    <t>1. sin sesión: GET /actuator/health → 200</t>
  </si>
  <si>
    <t>GET /actuator/health responde 200 con status UP sin exponer detalles.</t>
  </si>
  <si>
    <t>1 de 1 pasos con el código esperado (200).</t>
  </si>
  <si>
    <t>PASA</t>
  </si>
  <si>
    <t>Ver F-01</t>
  </si>
  <si>
    <t>F-02</t>
  </si>
  <si>
    <t>Iniciar sesión con credenciales válidas</t>
  </si>
  <si>
    <t>Cliente</t>
  </si>
  <si>
    <t>TASK-13.4, TASK-22.5</t>
  </si>
  <si>
    <t xml:space="preserve">1. cliente: POST /api/auth/login → 200
2. cliente: GET /api/perfil → 200</t>
  </si>
  <si>
    <t>Login correcto devuelve token, rol y datos del usuario; el token se enmascara en la evidencia.</t>
  </si>
  <si>
    <t>2 de 2 pasos con el código esperado (200).</t>
  </si>
  <si>
    <t>Ver F-02</t>
  </si>
  <si>
    <t>F-03</t>
  </si>
  <si>
    <t>Login fallido sin revelar si el correo existe</t>
  </si>
  <si>
    <t>Sin sesión</t>
  </si>
  <si>
    <t>TASK-14.4, TASK-22.5</t>
  </si>
  <si>
    <t xml:space="preserve">1. sin sesión: POST /api/auth/login → 401
2. sin sesión: POST /api/auth/login → 401</t>
  </si>
  <si>
    <t>Contraseña errónea y correo inexistente responden igual: 401 con el mismo código y mensaje.</t>
  </si>
  <si>
    <t>2 de 2 pasos con el código esperado (401).</t>
  </si>
  <si>
    <t>Ver F-03</t>
  </si>
  <si>
    <t>F-04</t>
  </si>
  <si>
    <t>Registro de cuenta de cliente (P-02)</t>
  </si>
  <si>
    <t>—</t>
  </si>
  <si>
    <t xml:space="preserve">1. sin sesión: POST /api/auth/registro → 400
2. sin sesión: POST /api/auth/registro → 400
3. sin sesión: POST /api/auth/registro → 201</t>
  </si>
  <si>
    <t>Registro con datos válidos crea la cuenta (201); política de contraseña y aceptación de tratamiento obligatorias (400).</t>
  </si>
  <si>
    <t>3 de 3 pasos con el código esperado (400, 201).</t>
  </si>
  <si>
    <t>Ver F-04</t>
  </si>
  <si>
    <t>F-05</t>
  </si>
  <si>
    <t>Recuperación de contraseña (P-04)</t>
  </si>
  <si>
    <t>TASK-14.4</t>
  </si>
  <si>
    <t xml:space="preserve">1. sin sesión: POST /api/auth/recuperacion → 202
2. sin sesión: POST /api/auth/recuperacion → 202
3. sin sesión: POST /api/auth/recuperacion/confirmacion → 400</t>
  </si>
  <si>
    <t>La solicitud responde 202 igual exista o no la cuenta; un token inválido se rechaza.</t>
  </si>
  <si>
    <t>3 de 3 pasos con el código esperado (202, 400).</t>
  </si>
  <si>
    <t>Ver F-05</t>
  </si>
  <si>
    <t>F-06</t>
  </si>
  <si>
    <t>Consultar y actualizar mi perfil (P-05)</t>
  </si>
  <si>
    <t>TASK-13.4</t>
  </si>
  <si>
    <t xml:space="preserve">1. cliente: PATCH /api/perfil → 200
2. cliente: GET /api/perfil → 200</t>
  </si>
  <si>
    <t>El cliente ve su perfil y cambia teléfono e idioma; intentar cambiar su rol no tiene efecto.</t>
  </si>
  <si>
    <t>2 de 2 pasos con el código esperado (200). El rol sigue siendo SOLICITANTE.</t>
  </si>
  <si>
    <t>Ver F-06</t>
  </si>
  <si>
    <t>F-07</t>
  </si>
  <si>
    <t>Cambio de contraseña con la actual incorrecta</t>
  </si>
  <si>
    <t>TASK-22.5</t>
  </si>
  <si>
    <t>1. cliente: PUT /api/auth/contrasena → 400</t>
  </si>
  <si>
    <t>Sin la contraseña actual correcta el cambio se rechaza (400) y queda auditado como FALLO.</t>
  </si>
  <si>
    <t>1 de 1 pasos con el código esperado (400).</t>
  </si>
  <si>
    <t>Ver F-07</t>
  </si>
  <si>
    <t>F-08</t>
  </si>
  <si>
    <t>Cerrar sesión invalida el token</t>
  </si>
  <si>
    <t>Cliente 2</t>
  </si>
  <si>
    <t xml:space="preserve">1. temporal: POST /api/auth/login → 200
2. temporal: GET /api/perfil → 200
3. temporal: POST /api/auth/logout → 204
4. temporal: GET /api/perfil → 401</t>
  </si>
  <si>
    <t>Tras POST /api/auth/logout (204), el mismo token responde 401.</t>
  </si>
  <si>
    <t>4 de 4 pasos con el código esperado (200, 204, 401).</t>
  </si>
  <si>
    <t>Ver F-08</t>
  </si>
  <si>
    <t>F-09</t>
  </si>
  <si>
    <t>Token falso o ausente</t>
  </si>
  <si>
    <t>TASK-13.4, TASK-14.4</t>
  </si>
  <si>
    <t xml:space="preserve">1. sin sesión: GET /api/expedientes → 401
2. falso: GET /api/expedientes → 401</t>
  </si>
  <si>
    <t>Sin token o con un token inventado la API responde 401 con cuerpo uniforme.</t>
  </si>
  <si>
    <t>Ver F-09</t>
  </si>
  <si>
    <t>F-10</t>
  </si>
  <si>
    <t>Consultar tipos de trámite y tipos documentales</t>
  </si>
  <si>
    <t>TASK-16.4</t>
  </si>
  <si>
    <t xml:space="preserve">1. cliente: GET /api/catalogos/tipos-tramite → 200
2. cliente: GET /api/catalogos/tipos-documentales → 200</t>
  </si>
  <si>
    <t>Se listan los 4 trámites con sus requisitos y los tipos documentales con MIME y tamaño máximo.</t>
  </si>
  <si>
    <t>Ver F-10</t>
  </si>
  <si>
    <t>F-11</t>
  </si>
  <si>
    <t>Crear expediente (P-09…P-17)</t>
  </si>
  <si>
    <t xml:space="preserve">1. cliente: POST /api/expedientes → 201
2. cliente: POST /api/expedientes → 400</t>
  </si>
  <si>
    <t>El cliente crea un expediente (201, estado RECIBIDO); un tipo inexistente responde 400 con el campo señalado.</t>
  </si>
  <si>
    <t>2 de 2 pasos con el código esperado (201, 400).</t>
  </si>
  <si>
    <t>Ver F-11</t>
  </si>
  <si>
    <t>F-12</t>
  </si>
  <si>
    <t>Listar mis expedientes con filtros y paginación (P-06)</t>
  </si>
  <si>
    <t xml:space="preserve">1. cliente: GET /api/expedientes?tamano=5&amp;pagina=0 → 200
2. cliente: GET /api/expedientes?tipoTramite=PRORROGA_ESTADIA&amp;estado=RECIBIDO → 200
3. cliente: GET /api/expedientes?tamano=101 → 400</t>
  </si>
  <si>
    <t>El listado trae solo expedientes del cliente, con filtros y paginación; tamaño fuera de rango → 400.</t>
  </si>
  <si>
    <t>3 de 3 pasos con el código esperado (200, 400).</t>
  </si>
  <si>
    <t>Ver F-12</t>
  </si>
  <si>
    <t>F-13</t>
  </si>
  <si>
    <t>Expediente ajeno responde como inexistente</t>
  </si>
  <si>
    <t>TASK-16.4, TASK-13.4</t>
  </si>
  <si>
    <t xml:space="preserve">1. cliente2: GET /api/expedientes/a07e4d6d-5628-44e4-ac2e-fb497c6f1a6e → 404
2. cliente2: GET /api/expedientes/a07e4d6d-5628-44e4-ac2e-fb497c6f1a6e/historial → 404</t>
  </si>
  <si>
    <t>Otro cliente recibe 404 (sin revelar el expediente) en detalle, documentos e historial.</t>
  </si>
  <si>
    <t>2 de 2 pasos con el código esperado (404).</t>
  </si>
  <si>
    <t>Ver F-13</t>
  </si>
  <si>
    <t>F-14</t>
  </si>
  <si>
    <t>Representante crea expediente a nombre de su representado</t>
  </si>
  <si>
    <t>Abogada</t>
  </si>
  <si>
    <t xml:space="preserve">1. abogado: POST /api/expedientes → 201
2. abogado: POST /api/expedientes → 403
3. cliente: GET /api/expedientes/f8828536-c566-4625-9d20-e30c85ebfd81 → 200</t>
  </si>
  <si>
    <t>Con representación acreditada se crea a nombre del titular (201); sin ella → 403 SIN_REPRESENTACION.</t>
  </si>
  <si>
    <t>3 de 3 pasos con el código esperado (201, 403, 200).</t>
  </si>
  <si>
    <t>Ver F-14</t>
  </si>
  <si>
    <t>F-15</t>
  </si>
  <si>
    <t>Consulta del despacho, supervisor y auditor</t>
  </si>
  <si>
    <t>Recepción / Supervisor / Auditor</t>
  </si>
  <si>
    <t xml:space="preserve">1. recepcion: GET /api/expedientes/a07e4d6d-5628-44e4-ac2e-fb497c6f1a6e → 200
2. supervisor: GET /api/expedientes?tamano=3 → 200
3. auditor: GET /api/expedientes/a07e4d6d-5628-44e4-ac2e-fb497c6f1a6e → 200
4. admin: GET /api/expedientes/a07e4d6d-5628-44e4-ac2e-fb497c6f1a6e → 403</t>
  </si>
  <si>
    <t>Personal interno lista y ve el expediente; el administrador recibe 403.</t>
  </si>
  <si>
    <t>4 de 4 pasos con el código esperado (200, 403).</t>
  </si>
  <si>
    <t>Ver F-15</t>
  </si>
  <si>
    <t>F-16</t>
  </si>
  <si>
    <t>Subir documentos válidos (P-14)</t>
  </si>
  <si>
    <t>TASK-17.5</t>
  </si>
  <si>
    <t xml:space="preserve">1. cliente: POST /api/expedientes/a07e4d6d-5628-44e4-ac2e-fb497c6f1a6e/documentos → 201
2. cliente: POST /api/expedientes/a07e4d6d-5628-44e4-ac2e-fb497c6f1a6e/documentos → 201
3. cliente: GET /api/expedientes/a07e4d6d-5628-44e4-ac2e-fb497c6f1a6e/documentos → 200</t>
  </si>
  <si>
    <t>PDF válido se adjunta (201) sin exponer la ruta del almacén; segundo del mismo tipo avisa duplicado.</t>
  </si>
  <si>
    <t>3 de 3 pasos con el código esperado (201, 200).</t>
  </si>
  <si>
    <t>Ver F-16</t>
  </si>
  <si>
    <t>F-17</t>
  </si>
  <si>
    <t>Rechazo de archivos inválidos</t>
  </si>
  <si>
    <t xml:space="preserve">1. cliente: POST /api/expedientes/a07e4d6d-5628-44e4-ac2e-fb497c6f1a6e/documentos → 400
2. cliente: POST /api/expedientes/a07e4d6d-5628-44e4-ac2e-fb497c6f1a6e/documentos → 400
3. cliente: POST /api/expedientes/a07e4d6d-5628-44e4-ac2e-fb497c6f1a6e/documentos → 400</t>
  </si>
  <si>
    <t>Ejecutable, contenido que no es PDF y archivo &gt; 10 MB se rechazan con 400 y el campo archivo.</t>
  </si>
  <si>
    <t>3 de 3 pasos con el código esperado (400).</t>
  </si>
  <si>
    <t>Ver F-17</t>
  </si>
  <si>
    <t>F-18</t>
  </si>
  <si>
    <t>Descarga protegida por rol</t>
  </si>
  <si>
    <t>Varios</t>
  </si>
  <si>
    <t>TASK-17.5, TASK-13.4</t>
  </si>
  <si>
    <t xml:space="preserve">1. cliente: GET /api/expedientes/a07e4d6d-5628-44e4-ac2e-fb497c6f1a6e/documentos/67a59e34-5e7e-49db-b48d-f2fa0c73a9b9/contenido → 200
2. recepcion: GET /api/expedientes/a07e4d6d-5628-44e4-ac2e-fb497c6f1a6e/documentos/67a59e34-5e7e-49db-b48d-f2fa0c73a9b9/contenido → 200
3. supervisor: GET /api/expedientes/a07e4d6d-5628-44e4-ac2e-fb497c6f1a6e/documentos/67a59e34-5e7e-49db-b48d-f2fa0c73a9b9/contenido → 200
4. auditor: GET /api/expedientes/a07e4d6d-5628-44e4-ac2e-fb497c6f1a6e/documentos/67a59e34-5e7e-49db-b48d-f2fa0c73a9b9/contenido → 403
5. admin: GET /api/expedientes/a07e4d6d-5628-44e4-ac2e-fb497c6f1a6e/documentos/67a59e34-5e7e-49db-b48d-f2fa0c73a9b9/contenido → 403
6. cliente2: GET /api/expedientes/a07e4d6d-5628-44e4-ac2e-fb497c6f1a6e/documentos/67a59e34-5e7e-49db-b48d-f2fa0c73a9b9/contenido → 404</t>
  </si>
  <si>
    <t>Titular, recepción (CONSULTAR) y supervisor descargan (200); auditor y admin 403; otro cliente 404.</t>
  </si>
  <si>
    <t>6 de 6 pasos con el código esperado (200, 403, 404).</t>
  </si>
  <si>
    <t>Ver F-18</t>
  </si>
  <si>
    <t>F-19</t>
  </si>
  <si>
    <t>Recorrido completo hasta la resolución y el archivo</t>
  </si>
  <si>
    <t>Analista / Resolutora</t>
  </si>
  <si>
    <t>TASK-19.5</t>
  </si>
  <si>
    <t xml:space="preserve">1. analista: PATCH /api/expedientes/a07e4d6d-5628-44e4-ac2e-fb497c6f1a6e/estado → 200
2. analista: PATCH /api/expedientes/a07e4d6d-5628-44e4-ac2e-fb497c6f1a6e/estado → 200
3. resolutor: PATCH /api/expedientes/a07e4d6d-5628-44e4-ac2e-fb497c6f1a6e/estado → 200
4. resolutor: PATCH /api/expedientes/a07e4d6d-5628-44e4-ac2e-fb497c6f1a6e/estado → 200
5. resolutor: PATCH /api/expedientes/a07e4d6d-5628-44e4-ac2e-fb497c6f1a6e/estado → 200
6. resolutor: PATCH /api/expedientes/a07e4d6d-5628-44e4-ac2e-fb497c6f1a6e/estado → 200
7. resolutor: PATCH /api/expedientes/a07e4d6d-5628-44e4-ac2e-fb497c6f1a6e/estado → 200</t>
  </si>
  <si>
    <t>Cada transición válida responde 200 con versión incrementada: RECIBIDO → EN_ANALISIS → ADMITIDO → EN_RESOLUCION → RESUELTO (APROBADA) → NOTIFICADO → ENTREGADO → ARCHIVADO.</t>
  </si>
  <si>
    <t>7 de 7 pasos con el código esperado (200).</t>
  </si>
  <si>
    <t>Ver F-19</t>
  </si>
  <si>
    <t>F-20</t>
  </si>
  <si>
    <t>Transición no permitida, sin requisitos y versión desactualizada</t>
  </si>
  <si>
    <t xml:space="preserve">1. cliente: POST /api/expedientes → 201
2. resolutor: PATCH /api/expedientes/6cc86399-ff29-4fec-ba82-1ae01163c0cb/estado → 409
3. analista: PATCH /api/expedientes/6cc86399-ff29-4fec-ba82-1ae01163c0cb/estado → 409
4. analista: PATCH /api/expedientes/6cc86399-ff29-4fec-ba82-1ae01163c0cb/estado → 200
5. analista: PATCH /api/expedientes/6cc86399-ff29-4fec-ba82-1ae01163c0cb/estado → 200
6. resolutor: PATCH /api/expedientes/6cc86399-ff29-4fec-ba82-1ae01163c0cb/estado → 409
7. analista: PATCH /api/expedientes/6cc86399-ff29-4fec-ba82-1ae01163c0cb/estado → 409</t>
  </si>
  <si>
    <t>Saltar estados → 409 TRANSICION_NO_PERMITIDA; resolver sin documentos → 409 REQUISITOS_INCOMPLETOS; versión vieja → 409 VERSION_DESACTUALIZADA; el estado no cambia.</t>
  </si>
  <si>
    <t>7 de 7 pasos con el código esperado (201, 409, 200).</t>
  </si>
  <si>
    <t>Ver F-20</t>
  </si>
  <si>
    <t>F-21</t>
  </si>
  <si>
    <t>Permisos por etapa</t>
  </si>
  <si>
    <t>Cliente / Supervisor / Resolutora</t>
  </si>
  <si>
    <t>TASK-19.5, TASK-13.4</t>
  </si>
  <si>
    <t xml:space="preserve">1. cliente: POST /api/expedientes → 201
2. cliente: PATCH /api/expedientes/7ca29808-b5f4-4ac3-8b2c-89c4989cf362/estado → 403
3. supervisor: PATCH /api/expedientes/7ca29808-b5f4-4ac3-8b2c-89c4989cf362/estado → 403
4. resolutor: PATCH /api/expedientes/7ca29808-b5f4-4ac3-8b2c-89c4989cf362/estado → 403</t>
  </si>
  <si>
    <t>Cliente y supervisor no cambian estados (403); la resolutora no inicia el análisis (403).</t>
  </si>
  <si>
    <t>4 de 4 pasos con el código esperado (201, 403).</t>
  </si>
  <si>
    <t>Ver F-21</t>
  </si>
  <si>
    <t>F-22</t>
  </si>
  <si>
    <t>Registrar y responder observaciones (I-08 / P-20)</t>
  </si>
  <si>
    <t>Analista / Cliente</t>
  </si>
  <si>
    <t>TASK-20.3</t>
  </si>
  <si>
    <t xml:space="preserve">1. analista: POST /api/expedientes/6cc86399-ff29-4fec-ba82-1ae01163c0cb/observaciones → 201
2. cliente: POST /api/expedientes/6cc86399-ff29-4fec-ba82-1ae01163c0cb/observaciones → 201
3. cliente: GET /api/expedientes/6cc86399-ff29-4fec-ba82-1ae01163c0cb/observaciones → 200
4. analista: POST /api/expedientes/6cc86399-ff29-4fec-ba82-1ae01163c0cb/observaciones → 400</t>
  </si>
  <si>
    <t>Analista con OBSERVAR y cliente titular registran (201); ambos ven el hilo; texto vacío → 400.</t>
  </si>
  <si>
    <t>4 de 4 pasos con el código esperado (201, 200, 400).</t>
  </si>
  <si>
    <t>Ver F-22</t>
  </si>
  <si>
    <t>F-23</t>
  </si>
  <si>
    <t>Observaciones: roles sin permiso</t>
  </si>
  <si>
    <t>Resolutora / Supervisor / Auditor / Admin</t>
  </si>
  <si>
    <t>TASK-20.3, TASK-13.4</t>
  </si>
  <si>
    <t xml:space="preserve">1. resolutor: POST /api/expedientes/6cc86399-ff29-4fec-ba82-1ae01163c0cb/observaciones → 403
2. supervisor: POST /api/expedientes/6cc86399-ff29-4fec-ba82-1ae01163c0cb/observaciones → 403
3. auditor: POST /api/expedientes/6cc86399-ff29-4fec-ba82-1ae01163c0cb/observaciones → 403
4. supervisor: GET /api/expedientes/6cc86399-ff29-4fec-ba82-1ae01163c0cb/observaciones → 200
5. admin: GET /api/expedientes/6cc86399-ff29-4fec-ba82-1ae01163c0cb/observaciones → 403</t>
  </si>
  <si>
    <t>Resolutora (sin OBSERVAR), supervisor y auditor no escriben (403); supervisor lee (200); admin no lee (403).</t>
  </si>
  <si>
    <t>5 de 5 pasos con el código esperado (403, 200).</t>
  </si>
  <si>
    <t>Ver F-23</t>
  </si>
  <si>
    <t>F-24</t>
  </si>
  <si>
    <t>Historial con proyección por rol (P-19 / I-06)</t>
  </si>
  <si>
    <t>Cliente / Analista</t>
  </si>
  <si>
    <t>TASK-21.3</t>
  </si>
  <si>
    <t xml:space="preserve">1. cliente: GET /api/expedientes/a07e4d6d-5628-44e4-ac2e-fb497c6f1a6e/historial → 200
2. analista: GET /api/expedientes/a07e4d6d-5628-44e4-ac2e-fb497c6f1a6e/historial → 200</t>
  </si>
  <si>
    <t>El cliente ve todos los cambios sin la nota interna; la analista ve la nota interna.</t>
  </si>
  <si>
    <t>2 de 2 pasos con el código esperado (200). Nota interna visible para el cliente: no · para la analista: sí.</t>
  </si>
  <si>
    <t>Ver F-24</t>
  </si>
  <si>
    <t>F-25</t>
  </si>
  <si>
    <t>Historial: accesos denegados</t>
  </si>
  <si>
    <t>Admin / Cliente 2 / Sin sesión</t>
  </si>
  <si>
    <t xml:space="preserve">1. admin: GET /api/expedientes/a07e4d6d-5628-44e4-ac2e-fb497c6f1a6e/historial → 403
2. cliente2: GET /api/expedientes/a07e4d6d-5628-44e4-ac2e-fb497c6f1a6e/historial → 404
3. sin sesión: GET /api/expedientes/a07e4d6d-5628-44e4-ac2e-fb497c6f1a6e/historial → 401
4. analista: POST /api/expedientes/a07e4d6d-5628-44e4-ac2e-fb497c6f1a6e/historial → 403</t>
  </si>
  <si>
    <t>Admin 403, cliente ajeno 404, sin sesión 401; el historial no se escribe por la API (403).</t>
  </si>
  <si>
    <t>4 de 4 pasos con el código esperado (403, 404, 401).</t>
  </si>
  <si>
    <t>Ver F-25</t>
  </si>
  <si>
    <t>F-26</t>
  </si>
  <si>
    <t>Ver notificaciones y marcar como leída (P-20)</t>
  </si>
  <si>
    <t>TASK-18.4</t>
  </si>
  <si>
    <t xml:space="preserve">1. cliente: GET /api/notificaciones?tamano=5 → 200
2. cliente: PUT /api/notificaciones/702d8c97-9f25-4e00-b3f8-cbfaa6cf7840/leida → 204
3. cliente: PUT /api/notificaciones/702d8c97-9f25-4e00-b3f8-cbfaa6cf7840/leida → 204
4. cliente2: PUT /api/notificaciones/702d8c97-9f25-4e00-b3f8-cbfaa6cf7840/leida → 404
5. auditor: GET /api/notificaciones → 403</t>
  </si>
  <si>
    <t>El cliente ve sus avisos con plantilla fija (sin textos del caso) y marca uno como leído (204, idempotente); el auditor no tiene bandeja (403).</t>
  </si>
  <si>
    <t>5 de 5 pasos con el código esperado (200, 204, 404, 403). Ningún aviso contiene textos de observaciones ni motivos.</t>
  </si>
  <si>
    <t>Ver F-26</t>
  </si>
  <si>
    <t>F-27</t>
  </si>
  <si>
    <t>Documento sensible sin consentimiento expreso</t>
  </si>
  <si>
    <t>TASK-18b.5</t>
  </si>
  <si>
    <t xml:space="preserve">1. cliente2: POST /api/expedientes → 201
2. cliente2: POST /api/expedientes/24936f26-1eee-45e5-80be-f0c248ae683f/documentos → 403</t>
  </si>
  <si>
    <t>Adjuntar CERTIFICADO_SALUD sin consentimiento expreso vigente → 403 CONSENTIMIENTO_EXPRESO_REQUERIDO.</t>
  </si>
  <si>
    <t>2 de 2 pasos con el código esperado (201, 403).</t>
  </si>
  <si>
    <t>Ver F-27</t>
  </si>
  <si>
    <t>F-28</t>
  </si>
  <si>
    <t>Registrar, consultar y revocar consentimiento (P-05)</t>
  </si>
  <si>
    <t>Cliente 2 / Recepción</t>
  </si>
  <si>
    <t xml:space="preserve">1. cliente2: POST /api/consentimientos → 201
2. cliente2: POST /api/expedientes/24936f26-1eee-45e5-80be-f0c248ae683f/documentos → 201
3. recepcion: GET /api/consentimientos?titularId=babe40a3-138f-432d-8f4c-1b6357220be1 → 200
4. cliente2: PATCH /api/consentimientos/7c105d1e-1632-47e6-93c2-bb688b27e729 → 200
5. cliente2: PATCH /api/consentimientos/7c105d1e-1632-47e6-93c2-bb688b27e729 → 409</t>
  </si>
  <si>
    <t>Alta 201 VIGENTE; con consentimiento expreso se admite el sensible (201); revocación 200 REVOCADO conservando la evidencia; segunda revocación 409.</t>
  </si>
  <si>
    <t>5 de 5 pasos con el código esperado (201, 200, 409).</t>
  </si>
  <si>
    <t>Ver F-28</t>
  </si>
  <si>
    <t>F-29</t>
  </si>
  <si>
    <t>Crear y atender una solicitud ARCO</t>
  </si>
  <si>
    <t>TASK-18c.5</t>
  </si>
  <si>
    <t xml:space="preserve">1. cliente2: POST /api/solicitudes-arco → 201
2. recepcion: PATCH /api/solicitudes-arco/75f3c3eb-43b4-4729-bc25-c5054219dd58 → 409
3. recepcion: PATCH /api/solicitudes-arco/75f3c3eb-43b4-4729-bc25-c5054219dd58 → 200
4. recepcion: PATCH /api/solicitudes-arco/75f3c3eb-43b4-4729-bc25-c5054219dd58 → 400
5. recepcion: PATCH /api/solicitudes-arco/75f3c3eb-43b4-4729-bc25-c5054219dd58 → 200</t>
  </si>
  <si>
    <t>Registro 201 RECIBIDA con plazo; atención EN_ATENCION → ATENDIDA (200); saltar a ATENDIDA → 409; rechazo sin motivo → 400.</t>
  </si>
  <si>
    <t>5 de 5 pasos con el código esperado (201, 409, 200, 400).</t>
  </si>
  <si>
    <t>Ver F-29</t>
  </si>
  <si>
    <t>F-30</t>
  </si>
  <si>
    <t>ARCO: titularidad y acceso por rol</t>
  </si>
  <si>
    <t>Cliente / Auditor / Supervisor / Admin</t>
  </si>
  <si>
    <t xml:space="preserve">1. cliente: GET /api/solicitudes-arco/75f3c3eb-43b4-4729-bc25-c5054219dd58 → 404
2. auditor: GET /api/solicitudes-arco/75f3c3eb-43b4-4729-bc25-c5054219dd58 → 200
3. auditor: PATCH /api/solicitudes-arco/75f3c3eb-43b4-4729-bc25-c5054219dd58 → 403
4. supervisor: GET /api/solicitudes-arco → 403
5. admin: GET /api/solicitudes-arco → 403</t>
  </si>
  <si>
    <t>Otro cliente no ve la solicitud (404); el auditor la consulta (200) pero no la atiende (403); supervisor y admin 403.</t>
  </si>
  <si>
    <t>5 de 5 pasos con el código esperado (404, 200, 403).</t>
  </si>
  <si>
    <t>Ver F-30</t>
  </si>
  <si>
    <t>F-31</t>
  </si>
  <si>
    <t>Consultar la bitácora con filtros (I-16)</t>
  </si>
  <si>
    <t>Auditor</t>
  </si>
  <si>
    <t xml:space="preserve">1. auditor: GET /api/auditoria/eventos?operacion=CAMBIAR_ESTADO&amp;tamano=3 → 200
2. auditor: GET /api/auditoria/eventos?recurso=a07e4d6d-5628-44e4-ac2e-fb497c6f1a6e&amp;tamano=3 → 200
3. auditor: GET /api/auditoria/eventos?operacion=ACCESO_DENEGADO&amp;tamano=3 → 200
4. supervisor: GET /api/auditoria/eventos → 403</t>
  </si>
  <si>
    <t>El auditor consulta eventos filtrados por operación y recurso con actor, resultado y correlación; otros roles 403.</t>
  </si>
  <si>
    <t>Ver F-31</t>
  </si>
  <si>
    <t>F-32</t>
  </si>
  <si>
    <t>Exportar la bitácora a CSV</t>
  </si>
  <si>
    <t xml:space="preserve">1. auditor: GET /api/auditoria/eventos/exportacion?recurso=a07e4d6d-5628-44e4-ac2e-fb497c6f1a6e → 200
2. cliente: GET /api/auditoria/eventos/exportacion → 403</t>
  </si>
  <si>
    <t>La exportación responde 200 text/csv con los filtros aplicados; el cliente recibe 403.</t>
  </si>
  <si>
    <t>2 de 2 pasos con el código esperado (200, 403).</t>
  </si>
  <si>
    <t>Ver F-32</t>
  </si>
  <si>
    <t>F-33</t>
  </si>
  <si>
    <t>Cuerpo de error uniforme por código</t>
  </si>
  <si>
    <t xml:space="preserve">1. cliente: POST /api/expedientes → 400
2. sin sesión: GET /api/expedientes → 401
3. cliente: GET /api/auditoria/eventos → 403
4. cliente: GET /api/expedientes/00000000-0000-0000-0000-000000000000 → 404
5. cliente: POST /api/expedientes → 415
6. analista: PATCH /api/expedientes/6cc86399-ff29-4fec-ba82-1ae01163c0cb/estado → 409</t>
  </si>
  <si>
    <t>400, 401, 403, 404, 409 y 415 responden {codigo, mensaje, correlacionId} sin trazas ni SQL.</t>
  </si>
  <si>
    <t>6 de 6 pasos con el código esperado (400, 401, 403, 404, 415, 409).</t>
  </si>
  <si>
    <t>Ver F-33</t>
  </si>
  <si>
    <t>F-34</t>
  </si>
  <si>
    <t>Consultas a fuentes simuladas con escenarios</t>
  </si>
  <si>
    <t>Recepción</t>
  </si>
  <si>
    <t xml:space="preserve">1. recepcion: GET /api/mock/te/personas/CEDULA/8-123-456 → 404
2. recepcion: GET /api/mock/te/personas/CEDULA/8-123-456 → 404
3. recepcion: GET /api/mock/te/personas/CEDULA/8-123-456 → 500
4. recepcion: GET /api/mock/te/personas/CEDULA/8-123-456 → 504
5. recepcion: GET /api/mock/te/personas/CEDULA/8-123-456 → 429
6. cliente: GET /api/mock/te/personas/CEDULA/8-123-456 → 403</t>
  </si>
  <si>
    <t>TE OK (200), sin resultado (4xx), fallo técnico (500 ERROR_TECNICO), tiempo agotado (504) y límite (429); el cliente no accede (403).</t>
  </si>
  <si>
    <t>6 de 6 pasos con el código esperado (404, 500, 504, 429, 403).</t>
  </si>
  <si>
    <t>Ver F-34</t>
  </si>
  <si>
    <t>F-35</t>
  </si>
  <si>
    <t>Matriz de acceso por rol (muestra)</t>
  </si>
  <si>
    <t>Todos los roles</t>
  </si>
  <si>
    <t xml:space="preserve">1. cliente: POST /api/expedientes → 201
2. recepcion: POST /api/expedientes → 403
3. supervisor: POST /api/expedientes → 403
4. auditor: POST /api/expedientes → 403
5. admin: POST /api/expedientes → 403
6. cliente: GET /api/auditoria/eventos?tamano=1 → 403
7. recepcion: GET /api/auditoria/eventos?tamano=1 → 403
8. supervisor: GET /api/auditoria/eventos?tamano=1 → 403
9. auditor: GET /api/auditoria/eventos?tamano=1 → 200
10. admin: GET /api/auditoria/eventos?tamano=1 → 403</t>
  </si>
  <si>
    <t>Cada rol accede solo a lo que le permite la matriz: crear expediente solo cliente; bitácora solo auditor; bandeja ARCO cliente/funcionario/auditor.</t>
  </si>
  <si>
    <t>10 de 10 pasos con el código esperado (201, 403, 200).</t>
  </si>
  <si>
    <t>Ver F-35</t>
  </si>
  <si>
    <t>U-01</t>
  </si>
  <si>
    <t>Pantalla de inicio de sesión (P-01) con usuario demo</t>
  </si>
  <si>
    <t>Portal (http://localhost:8081)</t>
  </si>
  <si>
    <t xml:space="preserve">1. Abrir #/login
2. Escribir cliente@demo.pa y la contraseña demo</t>
  </si>
  <si>
    <t>El formulario acepta las credenciales del usuario ficticio.</t>
  </si>
  <si>
    <t>Formulario completado con el usuario demo.</t>
  </si>
  <si>
    <t>Ver U-01</t>
  </si>
  <si>
    <t>U-02</t>
  </si>
  <si>
    <t>Login conectado al backend → Mis trámites (P-06)</t>
  </si>
  <si>
    <t xml:space="preserve">1. Pulsar “Iniciar sesión”
2. Ver la cabecera con el usuario autenticado</t>
  </si>
  <si>
    <t>El backend autentica y el portal muestra el nombre del usuario (Carla Cliente).</t>
  </si>
  <si>
    <t>Sesión iniciada como “Carla Cliente (ficticia)”. Observación: “Mis trámites” muestra un bloque de carga duplicado y tarjetas de ejemplo (TASK-16.3 pendiente).</t>
  </si>
  <si>
    <t>PASA CON OBSERVACIÓN</t>
  </si>
  <si>
    <t>Ver U-02</t>
  </si>
  <si>
    <t>U-03</t>
  </si>
  <si>
    <t>Mi perfil (P-05) con datos del backend</t>
  </si>
  <si>
    <t>1. Abrir #/perfil con la sesión del cliente</t>
  </si>
  <si>
    <t>Se muestran los datos reales de la cuenta, incluido el teléfono cambiado por la API en F-06.</t>
  </si>
  <si>
    <t>Perfil con nombre, correo y teléfono +507 6111-2222 traídos del backend.</t>
  </si>
  <si>
    <t>Ver U-03</t>
  </si>
  <si>
    <t>U-04</t>
  </si>
  <si>
    <t>Registro de cuenta desde el portal (P-02)</t>
  </si>
  <si>
    <t xml:space="preserve">1. Abrir #/registro
2. Completar datos ficticios y aceptar el tratamiento
3. Pulsar “Crear cuenta”</t>
  </si>
  <si>
    <t>La cuenta se crea en el backend y el portal redirige al login.</t>
  </si>
  <si>
    <t>Redirige al login; se verificó por API que qa-portal-1018@demo.pa inicia sesión (200).</t>
  </si>
  <si>
    <t>Ver U-04</t>
  </si>
  <si>
    <t>U-05</t>
  </si>
  <si>
    <t>Recuperación de contraseña desde el portal (P-04)</t>
  </si>
  <si>
    <t xml:space="preserve">1. Abrir #/recuperar-clave
2. Escribir el correo y pulsar “Enviar enlace”</t>
  </si>
  <si>
    <t>Mensaje genérico que no revela si el correo existe.</t>
  </si>
  <si>
    <t>“Si el correo está registrado, recibirá un enlace temporal válido por 1 hora.”</t>
  </si>
  <si>
    <t>Ver U-05</t>
  </si>
  <si>
    <t>U-06</t>
  </si>
  <si>
    <t>Acceso institucional del despacho (I-01)</t>
  </si>
  <si>
    <t xml:space="preserve">1. Abrir #/interno/login
2. Escribir recepcion@demo.pa y la contraseña demo
3. Pulsar “Continuar”</t>
  </si>
  <si>
    <t>El módulo interno autentica contra el backend.</t>
  </si>
  <si>
    <t>Rechaza al usuario demo: la pantalla todavía usa datos ficticios del frontend (js/fixtures/i-01-login-interno.js) y no llama a la API. Integración pendiente de Frontend.</t>
  </si>
  <si>
    <t>NO CONECTADO</t>
  </si>
  <si>
    <t>Ver U-06</t>
  </si>
  <si>
    <t>Paso</t>
  </si>
  <si>
    <t>Actor</t>
  </si>
  <si>
    <t>Método</t>
  </si>
  <si>
    <t>Ruta</t>
  </si>
  <si>
    <t>Petición (enmascarada)</t>
  </si>
  <si>
    <t>Código esperado</t>
  </si>
  <si>
    <t>Código obtenido</t>
  </si>
  <si>
    <t>¿Coincide?</t>
  </si>
  <si>
    <t>Correlación (X-Correlation-Id)</t>
  </si>
  <si>
    <t>sin sesión</t>
  </si>
  <si>
    <t>GET</t>
  </si>
  <si>
    <t>/actuator/health</t>
  </si>
  <si>
    <t>200</t>
  </si>
  <si>
    <t>Sí</t>
  </si>
  <si>
    <t>f2dc7964-53e3-4e70-9393-ae64091410d5</t>
  </si>
  <si>
    <t>cliente</t>
  </si>
  <si>
    <t>POST</t>
  </si>
  <si>
    <t>/api/auth/login</t>
  </si>
  <si>
    <t>{"correo":"cliente@demo.pa","contrasena":"•••"}</t>
  </si>
  <si>
    <t>71aeb483-2246-4a9d-9c19-279c52f03b43</t>
  </si>
  <si>
    <t>/api/perfil</t>
  </si>
  <si>
    <t>9db756e2-647a-449e-ab32-abf3a664aec5</t>
  </si>
  <si>
    <t>{"correo":"cliente2@demo.pa","contrasena":"•••"}</t>
  </si>
  <si>
    <t>401</t>
  </si>
  <si>
    <t>037dab57-dd05-4644-8a11-14491b092adf</t>
  </si>
  <si>
    <t>{"correo":"no-existe@demo.pa","contrasena":"•••"}</t>
  </si>
  <si>
    <t>62a7a202-576a-4d6e-be33-72c94d408e4c</t>
  </si>
  <si>
    <t>/api/auth/registro</t>
  </si>
  <si>
    <t>{"tipoDocumento":"PASAPORTE","numeroDocumento":"QA54010587","nombre":"Cliente QA (ficticio)","nacionalidad":"CO","correo":"xqa-1792354010587@demo.pa","telefono":"+507 6000-0000","paisResidencia":"PA","contrasena":"•••","aceptaTratamientoDatos":true}</t>
  </si>
  <si>
    <t>400</t>
  </si>
  <si>
    <t>a9ea7253-309d-460e-9107-a65a9ffe80d2</t>
  </si>
  <si>
    <t>{"tipoDocumento":"PASAPORTE","numeroDocumento":"QA54010587","nombre":"Cliente QA (ficticio)","nacionalidad":"CO","correo":"yqa-1792354010587@demo.pa","telefono":"+507 6000-0000","paisResidencia":"PA","contrasena":"•••","aceptaTratamientoDatos":false}</t>
  </si>
  <si>
    <t>6053b818-d20a-459d-ade0-47f45ed98a85</t>
  </si>
  <si>
    <t>{"tipoDocumento":"PASAPORTE","numeroDocumento":"QA54010587","nombre":"Cliente QA (ficticio)","nacionalidad":"CO","correo":"qa-1792354010587@demo.pa","telefono":"+507 6000-0000","paisResidencia":"PA","contrasena":"•••","aceptaTratamientoDatos":true}</t>
  </si>
  <si>
    <t>201</t>
  </si>
  <si>
    <t>a5f78480-eba4-4d08-86ee-b20347440259</t>
  </si>
  <si>
    <t>/api/auth/recuperacion</t>
  </si>
  <si>
    <t>{"correo":"qa-1792354010587@demo.pa"}</t>
  </si>
  <si>
    <t>202</t>
  </si>
  <si>
    <t>387c014f-00bd-4fb5-ad8c-20eb485d5430</t>
  </si>
  <si>
    <t>{"correo":"no-existe@demo.pa"}</t>
  </si>
  <si>
    <t>d294006a-b5f1-4996-96eb-cb8e5f7428a4</t>
  </si>
  <si>
    <t>/api/auth/recuperacion/confirmacion</t>
  </si>
  <si>
    <t>{"token":"•••","contrasenaNueva":"•••"}</t>
  </si>
  <si>
    <t>5d589800-3e58-41b2-8bd4-76d4c23d81f5</t>
  </si>
  <si>
    <t>PATCH</t>
  </si>
  <si>
    <t>{"telefono":"+507 6111-2222","idiomaNotificacion":"ES","rol":"ADMIN"}</t>
  </si>
  <si>
    <t>3fe591c6-4c82-4888-b6da-6a764867e3cd</t>
  </si>
  <si>
    <t>dbc5b0d9-6f32-4e73-bc6c-970b629a7e0a</t>
  </si>
  <si>
    <t>PUT</t>
  </si>
  <si>
    <t>/api/auth/contrasena</t>
  </si>
  <si>
    <t>{"contrasenaActual":"•••","contrasenaNueva":"•••"}</t>
  </si>
  <si>
    <t>b652ea61-54bb-4802-9593-b36666be13b3</t>
  </si>
  <si>
    <t>temporal</t>
  </si>
  <si>
    <t>02def1de-b2c9-4b59-aea5-4340fd7364e1</t>
  </si>
  <si>
    <t>1ca94a69-d74e-4715-ae79-2266d45c5acc</t>
  </si>
  <si>
    <t>/api/auth/logout</t>
  </si>
  <si>
    <t>204</t>
  </si>
  <si>
    <t>9f23e04c-4092-46de-97d0-0b54b2aa5364</t>
  </si>
  <si>
    <t>006bd162-8fb8-4ff2-bd1d-f97c579bc8fd</t>
  </si>
  <si>
    <t>/api/expedientes</t>
  </si>
  <si>
    <t>beae171f-632a-4548-b235-72c753271417</t>
  </si>
  <si>
    <t>falso</t>
  </si>
  <si>
    <t>abf75406-9fd7-44dd-943b-a31687a64f93</t>
  </si>
  <si>
    <t>/api/catalogos/tipos-tramite</t>
  </si>
  <si>
    <t>94b96811-b2fb-410c-97b5-9d9de9f73462</t>
  </si>
  <si>
    <t>/api/catalogos/tipos-documentales</t>
  </si>
  <si>
    <t>168e2d14-4aaa-44a0-9058-c63b436b330a</t>
  </si>
  <si>
    <t>{"tipoTramite":"PRORROGA_ESTADIA"}</t>
  </si>
  <si>
    <t>12f907fe-226f-4bcf-a0fd-cf4ec95fe932</t>
  </si>
  <si>
    <t>{"tipoTramite":"NO_EXISTE"}</t>
  </si>
  <si>
    <t>38a59134-90dc-4d0b-8a95-dce4500a5095</t>
  </si>
  <si>
    <t>/api/expedientes?tamano=5&amp;pagina=0</t>
  </si>
  <si>
    <t>8a86d4fb-b381-4f2c-a777-a191c034cd94</t>
  </si>
  <si>
    <t>/api/expedientes?tipoTramite=PRORROGA_ESTADIA&amp;estado=RECIBIDO</t>
  </si>
  <si>
    <t>52f75ed6-e5b1-4d04-b7af-e9979fd1fdc2</t>
  </si>
  <si>
    <t>/api/expedientes?tamano=101</t>
  </si>
  <si>
    <t>8bfe86e1-13ce-4da5-86ca-7795fa010766</t>
  </si>
  <si>
    <t>cliente2</t>
  </si>
  <si>
    <t>/api/expedientes/a07e4d6d-5628-44e4-ac2e-fb497c6f1a6e</t>
  </si>
  <si>
    <t>404</t>
  </si>
  <si>
    <t>ba3c03c3-6ab2-46b5-b182-1af169d041d2</t>
  </si>
  <si>
    <t>/api/expedientes/a07e4d6d-5628-44e4-ac2e-fb497c6f1a6e/historial</t>
  </si>
  <si>
    <t>a716d46d-7d6a-4fda-a3db-12feb61e8100</t>
  </si>
  <si>
    <t>abogado</t>
  </si>
  <si>
    <t>{"tipoTramite":"PRORROGA_ESTADIA","titularId":"9947f9da-efc3-4a08-bbaa-c616a94a06db"}</t>
  </si>
  <si>
    <t>f78b59c9-20b5-4216-b937-0f709bcefdc8</t>
  </si>
  <si>
    <t>{"tipoTramite":"PRORROGA_ESTADIA","titularId":"babe40a3-138f-432d-8f4c-1b6357220be1"}</t>
  </si>
  <si>
    <t>403</t>
  </si>
  <si>
    <t>d2ca4725-ba7a-4e60-a23d-db07a2b485c7</t>
  </si>
  <si>
    <t>/api/expedientes/f8828536-c566-4625-9d20-e30c85ebfd81</t>
  </si>
  <si>
    <t>c7a946f9-dfca-447b-9d1f-7c0599de3b97</t>
  </si>
  <si>
    <t>recepcion</t>
  </si>
  <si>
    <t>cda6b49a-ea2b-4371-be86-03defae57ffd</t>
  </si>
  <si>
    <t>supervisor</t>
  </si>
  <si>
    <t>/api/expedientes?tamano=3</t>
  </si>
  <si>
    <t>b5ea2c70-9b19-40b0-9ec4-ad5f9bf4033e</t>
  </si>
  <si>
    <t>auditor</t>
  </si>
  <si>
    <t>b4daf4e9-142e-4843-b73f-f9bfe9d57621</t>
  </si>
  <si>
    <t>admin</t>
  </si>
  <si>
    <t>8ab1bd26-e885-4399-968b-537c0e963c9a</t>
  </si>
  <si>
    <t>/api/expedientes/a07e4d6d-5628-44e4-ac2e-fb497c6f1a6e/documentos</t>
  </si>
  <si>
    <t>multipart: archivo=pasaporte.pdf (application/pdf, 50 bytes), tipoDocumental=PASAPORTE</t>
  </si>
  <si>
    <t>934941dd-a91c-4e18-8c22-ea1739b2b7fe</t>
  </si>
  <si>
    <t>multipart: archivo=pago.pdf (application/pdf, 50 bytes), tipoDocumental=COMPROBANTE_PAGO</t>
  </si>
  <si>
    <t>4f40ea22-3b7b-4a67-b4ed-4d8fedf94245</t>
  </si>
  <si>
    <t>5f584b4b-aef8-4f77-81be-295b2a8530af</t>
  </si>
  <si>
    <t>multipart: archivo=programa.exe (application/x-msdownload, 11 bytes), tipoDocumental=PASAPORTE</t>
  </si>
  <si>
    <t>a6fd8662-8ba0-4623-ad0b-814e26f86d27</t>
  </si>
  <si>
    <t>multipart: archivo=falso.pdf (application/pdf, 23 bytes), tipoDocumental=PASAPORTE</t>
  </si>
  <si>
    <t>001a272f-391a-4d95-b2f7-20a85381722c</t>
  </si>
  <si>
    <t>multipart: archivo=enorme.pdf (application/pdf, 10485761 bytes), tipoDocumental=PASAPORTE</t>
  </si>
  <si>
    <t>4c0522fb-5189-4122-8429-a1d910770cb0</t>
  </si>
  <si>
    <t>/api/expedientes/a07e4d6d-5628-44e4-ac2e-fb497c6f1a6e/documentos/67a59e34-5e7e-49db-b48d-f2fa0c73a9b9/contenido</t>
  </si>
  <si>
    <t>0ed60d31-b2db-4d00-afef-58be4a59b9ec</t>
  </si>
  <si>
    <t>1067b6c2-0ac1-496c-a271-1a5c653b0046</t>
  </si>
  <si>
    <t>eea7f228-145b-43ab-8a62-fe7d4a05e8da</t>
  </si>
  <si>
    <t>d2499915-2d8a-4674-b45d-f5667652e979</t>
  </si>
  <si>
    <t>e5f91054-f884-41fb-96a9-4c80a1a68cfd</t>
  </si>
  <si>
    <t>2333c9e7-f241-4955-89e5-c416f57a73e6</t>
  </si>
  <si>
    <t>analista</t>
  </si>
  <si>
    <t>/api/expedientes/a07e4d6d-5628-44e4-ac2e-fb497c6f1a6e/estado</t>
  </si>
  <si>
    <t>{"estadoNuevo":"EN_ANALISIS","motivo":"Nota interna: revisar pasaporte","version":0}</t>
  </si>
  <si>
    <t>24c16f97-c963-4dc4-9c3a-93b24794fa6f</t>
  </si>
  <si>
    <t>{"estadoNuevo":"ADMITIDO","motivo":"Solicitud conforme","version":1}</t>
  </si>
  <si>
    <t>6f0c2ff4-cde5-43f5-88ab-56f3a200f20b</t>
  </si>
  <si>
    <t>resolutor</t>
  </si>
  <si>
    <t>{"estadoNuevo":"EN_RESOLUCION","motivo":"Requisitos completos","version":2}</t>
  </si>
  <si>
    <t>c52025af-1c6a-4495-b721-b0a95b1683cb</t>
  </si>
  <si>
    <t>{"estadoNuevo":"RESUELTO","motivo":"Cumple los requisitos del trámite","version":3,"resultado":"APROBADA"}</t>
  </si>
  <si>
    <t>659a4b1d-0fa2-41a5-8a11-f1e524a0cf45</t>
  </si>
  <si>
    <t>{"estadoNuevo":"NOTIFICADO","motivo":"Resolución notificada","version":4}</t>
  </si>
  <si>
    <t>03f7dc47-57d2-474b-ad72-0d1cd369f642</t>
  </si>
  <si>
    <t>{"estadoNuevo":"ENTREGADO","motivo":"Documento entregado","version":5}</t>
  </si>
  <si>
    <t>0e3eb0fe-ca66-49b1-91d3-599232ba5ec8</t>
  </si>
  <si>
    <t>{"estadoNuevo":"ARCHIVADO","motivo":"Trámite concluido","version":6}</t>
  </si>
  <si>
    <t>04fb0176-1705-4874-83b6-df9e290d17e3</t>
  </si>
  <si>
    <t>c474b657-7fa7-4c3e-8386-40347f09e07e</t>
  </si>
  <si>
    <t>/api/expedientes/6cc86399-ff29-4fec-ba82-1ae01163c0cb/estado</t>
  </si>
  <si>
    <t>{"estadoNuevo":"NOTIFICADO","motivo":"Saltar el proceso","version":0}</t>
  </si>
  <si>
    <t>403 / 409</t>
  </si>
  <si>
    <t>da5200f6-5803-48b9-89f5-003d27c00c60</t>
  </si>
  <si>
    <t>{"estadoNuevo":"ADMITIDO","motivo":"Saltar el análisis","version":0}</t>
  </si>
  <si>
    <t>409</t>
  </si>
  <si>
    <t>d204ddcf-7ef3-4f76-bb73-a979be345586</t>
  </si>
  <si>
    <t>{"estadoNuevo":"EN_ANALISIS","motivo":"Inicio","version":0}</t>
  </si>
  <si>
    <t>28b8f081-0bd5-4bdf-b239-f5b95c4d29ad</t>
  </si>
  <si>
    <t>{"estadoNuevo":"ADMITIDO","motivo":"Conforme","version":1}</t>
  </si>
  <si>
    <t>517e361f-e0d3-49b2-a9ce-b6b657f30529</t>
  </si>
  <si>
    <t>{"estadoNuevo":"EN_RESOLUCION","motivo":"Sin documentos","version":2}</t>
  </si>
  <si>
    <t>28aa187b-3a93-454e-a95f-637a56ab3f6d</t>
  </si>
  <si>
    <t>{"estadoNuevo":"CON_OBSERVACIONES","motivo":"Versión vieja","version":0}</t>
  </si>
  <si>
    <t>c1699df3-3c1c-4aff-85f0-da1b9bfb0981</t>
  </si>
  <si>
    <t>ab3c2c1a-d986-41a6-b59b-810156473467</t>
  </si>
  <si>
    <t>/api/expedientes/7ca29808-b5f4-4ac3-8b2c-89c4989cf362/estado</t>
  </si>
  <si>
    <t>36bead3c-e16d-4ce4-9a21-1576010de39b</t>
  </si>
  <si>
    <t>0ac59f7b-8e7d-4491-a965-4cbd2cae2763</t>
  </si>
  <si>
    <t>01774fc6-b21f-4f55-ae09-b3f55251fc7c</t>
  </si>
  <si>
    <t>/api/expedientes/6cc86399-ff29-4fec-ba82-1ae01163c0cb/observaciones</t>
  </si>
  <si>
    <t>{"texto":"La foto del pasaporte está borrosa."}</t>
  </si>
  <si>
    <t>f73b6796-3448-4b27-819e-072498412384</t>
  </si>
  <si>
    <t>{"texto":"Subo una foto nueva hoy."}</t>
  </si>
  <si>
    <t>43d20458-b102-4e78-8558-6f929e170eeb</t>
  </si>
  <si>
    <t>9e463e4b-c062-4446-9c8f-42d5956cfdbb</t>
  </si>
  <si>
    <t>{"texto":"   "}</t>
  </si>
  <si>
    <t>e20ed0b6-a5a0-43be-b873-73f1171f5148</t>
  </si>
  <si>
    <t>{"texto":"x"}</t>
  </si>
  <si>
    <t>2fd29381-4e53-4d9c-91c4-fa6502f4e820</t>
  </si>
  <si>
    <t>3da6e76e-574b-44d2-b145-988f3f12dfdd</t>
  </si>
  <si>
    <t>31360a52-5900-4e0c-a029-a00e0527608b</t>
  </si>
  <si>
    <t>a91d2e76-bf9b-4f8e-aa5b-277fc1027607</t>
  </si>
  <si>
    <t>e6d74ac1-be8a-4bb1-8e53-d237d4fc96e1</t>
  </si>
  <si>
    <t>6285e07f-ff30-4fef-a884-b7d074cab357</t>
  </si>
  <si>
    <t>a31ae2e7-5d27-4bcc-8371-2b5b2cc19a41</t>
  </si>
  <si>
    <t>201c9e89-2b4b-423c-b947-d65a528cafd2</t>
  </si>
  <si>
    <t>3e1bc92a-d24a-4e82-9f54-d05e2b1b0390</t>
  </si>
  <si>
    <t>cae665a5-8f61-47a9-b180-ce5be5148b02</t>
  </si>
  <si>
    <t>{"estadoNuevo":"RESUELTO"}</t>
  </si>
  <si>
    <t>4e847b24-43fe-4cd2-a0d2-c89e05ce650c</t>
  </si>
  <si>
    <t>/api/notificaciones?tamano=5</t>
  </si>
  <si>
    <t>2e3c98f6-5560-4277-9350-135777c1afaf</t>
  </si>
  <si>
    <t>/api/notificaciones/702d8c97-9f25-4e00-b3f8-cbfaa6cf7840/leida</t>
  </si>
  <si>
    <t>89c49b67-329f-4f6f-9146-ca5ff8ede309</t>
  </si>
  <si>
    <t>79952fa7-3d19-4561-ab16-c11324e19678</t>
  </si>
  <si>
    <t>75dcd280-70d5-4a9b-99d6-661a40104df0</t>
  </si>
  <si>
    <t>/api/notificaciones</t>
  </si>
  <si>
    <t>2ed7d6c7-fce1-4e84-81fe-055c5ae1c118</t>
  </si>
  <si>
    <t>{"tipoTramite":"RESIDENCIA_TEMPORAL"}</t>
  </si>
  <si>
    <t>898b03ca-8e86-4d02-8968-946158827e25</t>
  </si>
  <si>
    <t>/api/expedientes/24936f26-1eee-45e5-80be-f0c248ae683f/documentos</t>
  </si>
  <si>
    <t>multipart: archivo=salud.pdf (application/pdf, 50 bytes), tipoDocumental=CERTIFICADO_SALUD</t>
  </si>
  <si>
    <t>c2d2b20c-9864-4d08-8029-2987891c1d3a</t>
  </si>
  <si>
    <t>/api/consentimientos</t>
  </si>
  <si>
    <t>{"titularId":"babe40a3-138f-432d-8f4c-1b6357220be1","finalidad":"Trámite de residencia temporal","alcance":"Identidad y documentos del trámite","baseLegal":"Ley 81 de 2019","expreso":true}</t>
  </si>
  <si>
    <t>bc9f9fb1-f69f-491a-8f7a-346cb09ac95e</t>
  </si>
  <si>
    <t>6bd7d8ef-0f3a-44ef-bf3a-b5633fc73dd0</t>
  </si>
  <si>
    <t>/api/consentimientos?titularId=babe40a3-138f-432d-8f4c-1b6357220be1</t>
  </si>
  <si>
    <t>6a7bf63b-e9ce-4010-aef1-32a74466b6d8</t>
  </si>
  <si>
    <t>/api/consentimientos/7c105d1e-1632-47e6-93c2-bb688b27e729</t>
  </si>
  <si>
    <t>8a1a8c8b-a059-4c1d-877d-696a3020e10f</t>
  </si>
  <si>
    <t>459c9c5e-59a2-4793-bbb2-07fddbb719a6</t>
  </si>
  <si>
    <t>/api/solicitudes-arco</t>
  </si>
  <si>
    <t>{"tipo":"RECTIFICACION","descripcion":"Mi segundo apellido está mal escrito."}</t>
  </si>
  <si>
    <t>5da31d6d-0812-4b78-b08b-f6f17c631c0b</t>
  </si>
  <si>
    <t>/api/solicitudes-arco/75f3c3eb-43b4-4729-bc25-c5054219dd58</t>
  </si>
  <si>
    <t>{"estado":"ATENDIDA"}</t>
  </si>
  <si>
    <t>8ffce92e-620b-47a9-9309-ef8317f28e95</t>
  </si>
  <si>
    <t>{"estado":"EN_ATENCION"}</t>
  </si>
  <si>
    <t>b9cf368e-3d27-4a35-b9ba-fb783a84d05e</t>
  </si>
  <si>
    <t>{"estado":"RECHAZADA"}</t>
  </si>
  <si>
    <t>8142d654-549f-4c9d-80b8-c0561cc7b924</t>
  </si>
  <si>
    <t>c1bbda8e-8b60-4061-a4d6-bcd6c392e041</t>
  </si>
  <si>
    <t>ff2c65ca-1550-4bd1-a7b4-8910f9810aca</t>
  </si>
  <si>
    <t>d5c98e0c-6b70-455b-8189-c53e9fced0d6</t>
  </si>
  <si>
    <t>a146d9bc-8eb3-48b5-9369-c8f4faae8de5</t>
  </si>
  <si>
    <t>186ced49-ceb1-46b5-bf1e-318edc9f2011</t>
  </si>
  <si>
    <t>15f09c06-3d8b-4b45-becd-ea75377ae6ba</t>
  </si>
  <si>
    <t>/api/auditoria/eventos?operacion=CAMBIAR_ESTADO&amp;tamano=3</t>
  </si>
  <si>
    <t>762960d0-7794-4075-ba7d-4127e422b6f1</t>
  </si>
  <si>
    <t>/api/auditoria/eventos?recurso=a07e4d6d-5628-44e4-ac2e-fb497c6f1a6e&amp;tamano=3</t>
  </si>
  <si>
    <t>9c4fb3ec-4ffc-4477-902d-777764684276</t>
  </si>
  <si>
    <t>/api/auditoria/eventos?operacion=ACCESO_DENEGADO&amp;tamano=3</t>
  </si>
  <si>
    <t>3736614c-f975-438e-8362-5b54bacdcc97</t>
  </si>
  <si>
    <t>/api/auditoria/eventos</t>
  </si>
  <si>
    <t>1f6d38a9-92cc-44a9-a253-5d18a45198da</t>
  </si>
  <si>
    <t>/api/auditoria/eventos/exportacion?recurso=a07e4d6d-5628-44e4-ac2e-fb497c6f1a6e</t>
  </si>
  <si>
    <t>f7f389dd-d5b5-4086-a1c0-e0529524a39a</t>
  </si>
  <si>
    <t>/api/auditoria/eventos/exportacion</t>
  </si>
  <si>
    <t>c260757d-74d7-4289-b9f9-8e449a451cb3</t>
  </si>
  <si>
    <t>{"tipoTramite":</t>
  </si>
  <si>
    <t>dd68a269-7609-4300-8dbc-73257949776d</t>
  </si>
  <si>
    <t>f9e674c4-fcd2-4c49-bbb5-6b6577aa1cc4</t>
  </si>
  <si>
    <t>119b6fda-6cdb-45b7-bade-34bc0abf7da1</t>
  </si>
  <si>
    <t>/api/expedientes/00000000-0000-0000-0000-000000000000</t>
  </si>
  <si>
    <t>f509f93a-ba58-448e-8394-f503477a3713</t>
  </si>
  <si>
    <t>tipoTramite=PRORROGA_ESTADIA</t>
  </si>
  <si>
    <t>415</t>
  </si>
  <si>
    <t>6df7c594-53c0-4512-89ac-d9bbee117037</t>
  </si>
  <si>
    <t>414515f4-3810-4684-9ec6-5f4d59ce9187</t>
  </si>
  <si>
    <t>/api/mock/te/personas/CEDULA/8-123-456</t>
  </si>
  <si>
    <t>200 / 404</t>
  </si>
  <si>
    <t>5f708c70-2567-4811-b7f8-51ca0ef6e4e3</t>
  </si>
  <si>
    <t>X-Scenario: SIN_RESULTADO —</t>
  </si>
  <si>
    <t>404 / 422</t>
  </si>
  <si>
    <t>97264956-75a2-48f7-964a-fc8250b8e8f7</t>
  </si>
  <si>
    <t>X-Scenario: ERROR_TECNICO —</t>
  </si>
  <si>
    <t>500</t>
  </si>
  <si>
    <t>78d83e69-751c-4362-8d51-ea38f448d52c</t>
  </si>
  <si>
    <t>X-Scenario: TIMEOUT —</t>
  </si>
  <si>
    <t>504</t>
  </si>
  <si>
    <t>697b17f0-ec0b-4226-86cb-321d3710b051</t>
  </si>
  <si>
    <t>X-Scenario: RATE_LIMIT —</t>
  </si>
  <si>
    <t>429</t>
  </si>
  <si>
    <t>0eb268df-141e-4e40-8c05-a8fa95ab3ca1</t>
  </si>
  <si>
    <t>92765269-b3e7-4eb1-add6-0fa53c64e94f</t>
  </si>
  <si>
    <t>2ec29009-9e50-4a81-88c6-740de8f09b25</t>
  </si>
  <si>
    <t>1d7a7eea-60b3-4e6d-95dc-1a6d30ebffd1</t>
  </si>
  <si>
    <t>f1a15bbb-9e11-47f3-8728-2bf0c45140f1</t>
  </si>
  <si>
    <t>60653efe-b7b7-4a0e-b07a-c757d34a3a16</t>
  </si>
  <si>
    <t>e3bfd0f7-47aa-41eb-b701-aa7b6c95fa3f</t>
  </si>
  <si>
    <t>/api/auditoria/eventos?tamano=1</t>
  </si>
  <si>
    <t>4b2664d5-d419-456b-b41a-6e9bfc181a40</t>
  </si>
  <si>
    <t>542d92bb-aef5-465f-8746-477a59520b16</t>
  </si>
  <si>
    <t>c9223ad8-d025-45d8-97eb-a87af3bef7ca</t>
  </si>
  <si>
    <t>e7568108-10e9-415f-9079-20b424aa751c</t>
  </si>
  <si>
    <t>d14d6eb4-bb90-4b9d-bc4d-da970432e0db</t>
  </si>
  <si>
    <t>Capturas de evidencia por flujo (API real en Docker y portal) · 2026-10-18 15:06</t>
  </si>
  <si>
    <t>F-01 · Health check del backend — PASA</t>
  </si>
  <si>
    <t>↑ Volver a Flujos</t>
  </si>
  <si>
    <t>F-02 · Iniciar sesión con credenciales válidas — PASA</t>
  </si>
  <si>
    <t>F-03 · Login fallido sin revelar si el correo existe — PASA</t>
  </si>
  <si>
    <t>F-04 · Registro de cuenta de cliente (P-02) — PASA</t>
  </si>
  <si>
    <t>F-05 · Recuperación de contraseña (P-04) — PASA</t>
  </si>
  <si>
    <t>F-06 · Consultar y actualizar mi perfil (P-05) — PASA</t>
  </si>
  <si>
    <t>F-07 · Cambio de contraseña con la actual incorrecta — PASA</t>
  </si>
  <si>
    <t>F-08 · Cerrar sesión invalida el token — PASA</t>
  </si>
  <si>
    <t>F-09 · Token falso o ausente — PASA</t>
  </si>
  <si>
    <t>F-10 · Consultar tipos de trámite y tipos documentales — PASA</t>
  </si>
  <si>
    <t>F-11 · Crear expediente (P-09…P-17) — PASA</t>
  </si>
  <si>
    <t>F-12 · Listar mis expedientes con filtros y paginación (P-06) — PASA</t>
  </si>
  <si>
    <t>F-13 · Expediente ajeno responde como inexistente — PASA</t>
  </si>
  <si>
    <t>F-14 · Representante crea expediente a nombre de su representado — PASA</t>
  </si>
  <si>
    <t>F-15 · Consulta del despacho, supervisor y auditor — PASA</t>
  </si>
  <si>
    <t>F-16 · Subir documentos válidos (P-14) — PASA</t>
  </si>
  <si>
    <t>F-17 · Rechazo de archivos inválidos — PASA</t>
  </si>
  <si>
    <t>F-18 · Descarga protegida por rol — PASA</t>
  </si>
  <si>
    <t>F-19 · Recorrido completo hasta la resolución y el archivo — PASA</t>
  </si>
  <si>
    <t>F-20 · Transición no permitida, sin requisitos y versión desactualizada — PASA</t>
  </si>
  <si>
    <t>F-21 · Permisos por etapa — PASA</t>
  </si>
  <si>
    <t>F-22 · Registrar y responder observaciones (I-08 / P-20) — PASA</t>
  </si>
  <si>
    <t>F-23 · Observaciones: roles sin permiso — PASA</t>
  </si>
  <si>
    <t>F-24 · Historial con proyección por rol (P-19 / I-06) — PASA</t>
  </si>
  <si>
    <t>F-25 · Historial: accesos denegados — PASA</t>
  </si>
  <si>
    <t>F-26 · Ver notificaciones y marcar como leída (P-20) — PASA</t>
  </si>
  <si>
    <t>F-27 · Documento sensible sin consentimiento expreso — PASA</t>
  </si>
  <si>
    <t>F-28 · Registrar, consultar y revocar consentimiento (P-05) — PASA</t>
  </si>
  <si>
    <t>F-29 · Crear y atender una solicitud ARCO — PASA</t>
  </si>
  <si>
    <t>F-30 · ARCO: titularidad y acceso por rol — PASA</t>
  </si>
  <si>
    <t>F-31 · Consultar la bitácora con filtros (I-16) — PASA</t>
  </si>
  <si>
    <t>F-32 · Exportar la bitácora a CSV — PASA</t>
  </si>
  <si>
    <t>F-33 · Cuerpo de error uniforme por código — PASA</t>
  </si>
  <si>
    <t>F-34 · Consultas a fuentes simuladas con escenarios — PASA</t>
  </si>
  <si>
    <t>F-35 · Matriz de acceso por rol (muestra) — PASA</t>
  </si>
  <si>
    <t>U-01 · Pantalla de inicio de sesión (P-01) con usuario demo — PASA</t>
  </si>
  <si>
    <t>U-02 · Login conectado al backend → Mis trámites (P-06) — PASA CON OBSERVACIÓN</t>
  </si>
  <si>
    <t>U-03 · Mi perfil (P-05) con datos del backend — PASA</t>
  </si>
  <si>
    <t>U-04 · Registro de cuenta desde el portal (P-02) — PASA</t>
  </si>
  <si>
    <t>U-05 · Recuperación de contraseña desde el portal (P-04) — PASA</t>
  </si>
  <si>
    <t>U-06 · Acceso institucional del despacho (I-01) — NO CONECTADO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</si>
</sst>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F4E79"/>
      <sz val="16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b/>
      <color rgb="FF1F4E79"/>
      <sz val="12"/>
      <name val="Arial"/>
    </font>
    <font>
      <b/>
      <color rgb="FF1A7F37"/>
      <sz val="10"/>
      <name val="Arial"/>
    </font>
    <font>
      <u/>
      <color rgb="FF0563C1"/>
      <sz val="10"/>
      <name val="Arial"/>
    </font>
    <font>
      <b/>
      <color rgb="FF9A6700"/>
      <sz val="10"/>
      <name val="Arial"/>
    </font>
    <font>
      <b/>
      <color rgb="FF1F4E79"/>
      <sz val="14"/>
      <name val="Arial"/>
    </font>
    <font>
      <b/>
      <color rgb="FF1A7F37"/>
      <sz val="11"/>
      <name val="Arial"/>
    </font>
    <font>
      <b/>
      <color rgb="FF9A67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0" borderId="0" xfId="0" applyFont="1"/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7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3</xdr:row>
      <xdr:rowOff>0</xdr:rowOff>
    </xdr:from>
    <xdr:ext cx="7239000" cy="2952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22</xdr:row>
      <xdr:rowOff>0</xdr:rowOff>
    </xdr:from>
    <xdr:ext cx="7239000" cy="55435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55</xdr:row>
      <xdr:rowOff>0</xdr:rowOff>
    </xdr:from>
    <xdr:ext cx="7239000" cy="4191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80</xdr:row>
      <xdr:rowOff>0</xdr:rowOff>
    </xdr:from>
    <xdr:ext cx="7239000" cy="87439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129</xdr:row>
      <xdr:rowOff>0</xdr:rowOff>
    </xdr:from>
    <xdr:ext cx="7239000" cy="3867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153</xdr:row>
      <xdr:rowOff>0</xdr:rowOff>
    </xdr:from>
    <xdr:ext cx="7239000" cy="53149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184</xdr:row>
      <xdr:rowOff>0</xdr:rowOff>
    </xdr:from>
    <xdr:ext cx="7239000" cy="366712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207</xdr:row>
      <xdr:rowOff>0</xdr:rowOff>
    </xdr:from>
    <xdr:ext cx="7239000" cy="64198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244</xdr:row>
      <xdr:rowOff>0</xdr:rowOff>
    </xdr:from>
    <xdr:ext cx="7239000" cy="38766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268</xdr:row>
      <xdr:rowOff>0</xdr:rowOff>
    </xdr:from>
    <xdr:ext cx="7239000" cy="580072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302</xdr:row>
      <xdr:rowOff>0</xdr:rowOff>
    </xdr:from>
    <xdr:ext cx="7239000" cy="57054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335</xdr:row>
      <xdr:rowOff>0</xdr:rowOff>
    </xdr:from>
    <xdr:ext cx="7239000" cy="782002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380</xdr:row>
      <xdr:rowOff>0</xdr:rowOff>
    </xdr:from>
    <xdr:ext cx="7239000" cy="38766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404</xdr:row>
      <xdr:rowOff>0</xdr:rowOff>
    </xdr:from>
    <xdr:ext cx="7239000" cy="675322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443</xdr:row>
      <xdr:rowOff>0</xdr:rowOff>
    </xdr:from>
    <xdr:ext cx="7239000" cy="75057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486</xdr:row>
      <xdr:rowOff>0</xdr:rowOff>
    </xdr:from>
    <xdr:ext cx="7239000" cy="799147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531</xdr:row>
      <xdr:rowOff>0</xdr:rowOff>
    </xdr:from>
    <xdr:ext cx="7239000" cy="801052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577</xdr:row>
      <xdr:rowOff>0</xdr:rowOff>
    </xdr:from>
    <xdr:ext cx="7239000" cy="825817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624</xdr:row>
      <xdr:rowOff>0</xdr:rowOff>
    </xdr:from>
    <xdr:ext cx="7239000" cy="110871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686</xdr:row>
      <xdr:rowOff>0</xdr:rowOff>
    </xdr:from>
    <xdr:ext cx="7239000" cy="110871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748</xdr:row>
      <xdr:rowOff>0</xdr:rowOff>
    </xdr:from>
    <xdr:ext cx="7239000" cy="7296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790</xdr:row>
      <xdr:rowOff>0</xdr:rowOff>
    </xdr:from>
    <xdr:ext cx="7239000" cy="80962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836</xdr:row>
      <xdr:rowOff>0</xdr:rowOff>
    </xdr:from>
    <xdr:ext cx="7239000" cy="83439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883</xdr:row>
      <xdr:rowOff>0</xdr:rowOff>
    </xdr:from>
    <xdr:ext cx="7239000" cy="599122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918</xdr:row>
      <xdr:rowOff>0</xdr:rowOff>
    </xdr:from>
    <xdr:ext cx="7239000" cy="64198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955</xdr:row>
      <xdr:rowOff>0</xdr:rowOff>
    </xdr:from>
    <xdr:ext cx="7239000" cy="656272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993</xdr:row>
      <xdr:rowOff>0</xdr:rowOff>
    </xdr:from>
    <xdr:ext cx="7239000" cy="50292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1023</xdr:row>
      <xdr:rowOff>0</xdr:rowOff>
    </xdr:from>
    <xdr:ext cx="7239000" cy="96964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1077</xdr:row>
      <xdr:rowOff>0</xdr:rowOff>
    </xdr:from>
    <xdr:ext cx="7239000" cy="100393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1133</xdr:row>
      <xdr:rowOff>0</xdr:rowOff>
    </xdr:from>
    <xdr:ext cx="7239000" cy="802957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1179</xdr:row>
      <xdr:rowOff>0</xdr:rowOff>
    </xdr:from>
    <xdr:ext cx="7239000" cy="75057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1222</xdr:row>
      <xdr:rowOff>0</xdr:rowOff>
    </xdr:from>
    <xdr:ext cx="7239000" cy="456247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1249</xdr:row>
      <xdr:rowOff>0</xdr:rowOff>
    </xdr:from>
    <xdr:ext cx="7239000" cy="911542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1300</xdr:row>
      <xdr:rowOff>0</xdr:rowOff>
    </xdr:from>
    <xdr:ext cx="7239000" cy="943927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1353</xdr:row>
      <xdr:rowOff>0</xdr:rowOff>
    </xdr:from>
    <xdr:ext cx="7239000" cy="1163002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1418</xdr:row>
      <xdr:rowOff>0</xdr:rowOff>
    </xdr:from>
    <xdr:ext cx="7239000" cy="427672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1444</xdr:row>
      <xdr:rowOff>0</xdr:rowOff>
    </xdr:from>
    <xdr:ext cx="7239000" cy="68389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1483</xdr:row>
      <xdr:rowOff>0</xdr:rowOff>
    </xdr:from>
    <xdr:ext cx="7239000" cy="76962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1527</xdr:row>
      <xdr:rowOff>0</xdr:rowOff>
    </xdr:from>
    <xdr:ext cx="7239000" cy="854392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1575</xdr:row>
      <xdr:rowOff>0</xdr:rowOff>
    </xdr:from>
    <xdr:ext cx="7239000" cy="3200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1595</xdr:row>
      <xdr:rowOff>0</xdr:rowOff>
    </xdr:from>
    <xdr:ext cx="7239000" cy="54673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Flujos&apos;!A2" TargetMode="External"/><Relationship Id="rId2" Type="http://schemas.openxmlformats.org/officeDocument/2006/relationships/hyperlink" Target="#&apos;Flujos&apos;!A3" TargetMode="External"/><Relationship Id="rId3" Type="http://schemas.openxmlformats.org/officeDocument/2006/relationships/hyperlink" Target="#&apos;Flujos&apos;!A4" TargetMode="External"/><Relationship Id="rId4" Type="http://schemas.openxmlformats.org/officeDocument/2006/relationships/hyperlink" Target="#&apos;Flujos&apos;!A5" TargetMode="External"/><Relationship Id="rId5" Type="http://schemas.openxmlformats.org/officeDocument/2006/relationships/hyperlink" Target="#&apos;Flujos&apos;!A6" TargetMode="External"/><Relationship Id="rId6" Type="http://schemas.openxmlformats.org/officeDocument/2006/relationships/hyperlink" Target="#&apos;Flujos&apos;!A7" TargetMode="External"/><Relationship Id="rId7" Type="http://schemas.openxmlformats.org/officeDocument/2006/relationships/hyperlink" Target="#&apos;Flujos&apos;!A8" TargetMode="External"/><Relationship Id="rId8" Type="http://schemas.openxmlformats.org/officeDocument/2006/relationships/hyperlink" Target="#&apos;Flujos&apos;!A9" TargetMode="External"/><Relationship Id="rId9" Type="http://schemas.openxmlformats.org/officeDocument/2006/relationships/hyperlink" Target="#&apos;Flujos&apos;!A10" TargetMode="External"/><Relationship Id="rId10" Type="http://schemas.openxmlformats.org/officeDocument/2006/relationships/hyperlink" Target="#&apos;Flujos&apos;!A11" TargetMode="External"/><Relationship Id="rId11" Type="http://schemas.openxmlformats.org/officeDocument/2006/relationships/hyperlink" Target="#&apos;Flujos&apos;!A12" TargetMode="External"/><Relationship Id="rId12" Type="http://schemas.openxmlformats.org/officeDocument/2006/relationships/hyperlink" Target="#&apos;Flujos&apos;!A13" TargetMode="External"/><Relationship Id="rId13" Type="http://schemas.openxmlformats.org/officeDocument/2006/relationships/hyperlink" Target="#&apos;Flujos&apos;!A14" TargetMode="External"/><Relationship Id="rId14" Type="http://schemas.openxmlformats.org/officeDocument/2006/relationships/hyperlink" Target="#&apos;Flujos&apos;!A15" TargetMode="External"/><Relationship Id="rId15" Type="http://schemas.openxmlformats.org/officeDocument/2006/relationships/hyperlink" Target="#&apos;Flujos&apos;!A16" TargetMode="External"/><Relationship Id="rId16" Type="http://schemas.openxmlformats.org/officeDocument/2006/relationships/hyperlink" Target="#&apos;Flujos&apos;!A17" TargetMode="External"/><Relationship Id="rId17" Type="http://schemas.openxmlformats.org/officeDocument/2006/relationships/hyperlink" Target="#&apos;Flujos&apos;!A18" TargetMode="External"/><Relationship Id="rId18" Type="http://schemas.openxmlformats.org/officeDocument/2006/relationships/hyperlink" Target="#&apos;Flujos&apos;!A19" TargetMode="External"/><Relationship Id="rId19" Type="http://schemas.openxmlformats.org/officeDocument/2006/relationships/hyperlink" Target="#&apos;Flujos&apos;!A20" TargetMode="External"/><Relationship Id="rId20" Type="http://schemas.openxmlformats.org/officeDocument/2006/relationships/hyperlink" Target="#&apos;Flujos&apos;!A21" TargetMode="External"/><Relationship Id="rId21" Type="http://schemas.openxmlformats.org/officeDocument/2006/relationships/hyperlink" Target="#&apos;Flujos&apos;!A22" TargetMode="External"/><Relationship Id="rId22" Type="http://schemas.openxmlformats.org/officeDocument/2006/relationships/hyperlink" Target="#&apos;Flujos&apos;!A23" TargetMode="External"/><Relationship Id="rId23" Type="http://schemas.openxmlformats.org/officeDocument/2006/relationships/hyperlink" Target="#&apos;Flujos&apos;!A24" TargetMode="External"/><Relationship Id="rId24" Type="http://schemas.openxmlformats.org/officeDocument/2006/relationships/hyperlink" Target="#&apos;Flujos&apos;!A25" TargetMode="External"/><Relationship Id="rId25" Type="http://schemas.openxmlformats.org/officeDocument/2006/relationships/hyperlink" Target="#&apos;Flujos&apos;!A26" TargetMode="External"/><Relationship Id="rId26" Type="http://schemas.openxmlformats.org/officeDocument/2006/relationships/hyperlink" Target="#&apos;Flujos&apos;!A27" TargetMode="External"/><Relationship Id="rId27" Type="http://schemas.openxmlformats.org/officeDocument/2006/relationships/hyperlink" Target="#&apos;Flujos&apos;!A28" TargetMode="External"/><Relationship Id="rId28" Type="http://schemas.openxmlformats.org/officeDocument/2006/relationships/hyperlink" Target="#&apos;Flujos&apos;!A29" TargetMode="External"/><Relationship Id="rId29" Type="http://schemas.openxmlformats.org/officeDocument/2006/relationships/hyperlink" Target="#&apos;Flujos&apos;!A30" TargetMode="External"/><Relationship Id="rId30" Type="http://schemas.openxmlformats.org/officeDocument/2006/relationships/hyperlink" Target="#&apos;Flujos&apos;!A31" TargetMode="External"/><Relationship Id="rId31" Type="http://schemas.openxmlformats.org/officeDocument/2006/relationships/hyperlink" Target="#&apos;Flujos&apos;!A32" TargetMode="External"/><Relationship Id="rId32" Type="http://schemas.openxmlformats.org/officeDocument/2006/relationships/hyperlink" Target="#&apos;Flujos&apos;!A33" TargetMode="External"/><Relationship Id="rId33" Type="http://schemas.openxmlformats.org/officeDocument/2006/relationships/hyperlink" Target="#&apos;Flujos&apos;!A34" TargetMode="External"/><Relationship Id="rId34" Type="http://schemas.openxmlformats.org/officeDocument/2006/relationships/hyperlink" Target="#&apos;Flujos&apos;!A35" TargetMode="External"/><Relationship Id="rId35" Type="http://schemas.openxmlformats.org/officeDocument/2006/relationships/hyperlink" Target="#&apos;Flujos&apos;!A36" TargetMode="External"/><Relationship Id="rId36" Type="http://schemas.openxmlformats.org/officeDocument/2006/relationships/hyperlink" Target="#&apos;Flujos&apos;!A37" TargetMode="External"/><Relationship Id="rId37" Type="http://schemas.openxmlformats.org/officeDocument/2006/relationships/hyperlink" Target="#&apos;Flujos&apos;!A38" TargetMode="External"/><Relationship Id="rId38" Type="http://schemas.openxmlformats.org/officeDocument/2006/relationships/hyperlink" Target="#&apos;Flujos&apos;!A39" TargetMode="External"/><Relationship Id="rId39" Type="http://schemas.openxmlformats.org/officeDocument/2006/relationships/hyperlink" Target="#&apos;Flujos&apos;!A40" TargetMode="External"/><Relationship Id="rId40" Type="http://schemas.openxmlformats.org/officeDocument/2006/relationships/hyperlink" Target="#&apos;Flujos&apos;!A41" TargetMode="External"/><Relationship Id="rId41" Type="http://schemas.openxmlformats.org/officeDocument/2006/relationships/hyperlink" Target="#&apos;Flujos&apos;!A42" TargetMode="External"/><Relationship Id="rId4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Capturas&apos;!B3" TargetMode="External"/><Relationship Id="rId2" Type="http://schemas.openxmlformats.org/officeDocument/2006/relationships/hyperlink" Target="#&apos;Capturas&apos;!B22" TargetMode="External"/><Relationship Id="rId3" Type="http://schemas.openxmlformats.org/officeDocument/2006/relationships/hyperlink" Target="#&apos;Capturas&apos;!B55" TargetMode="External"/><Relationship Id="rId4" Type="http://schemas.openxmlformats.org/officeDocument/2006/relationships/hyperlink" Target="#&apos;Capturas&apos;!B80" TargetMode="External"/><Relationship Id="rId5" Type="http://schemas.openxmlformats.org/officeDocument/2006/relationships/hyperlink" Target="#&apos;Capturas&apos;!B129" TargetMode="External"/><Relationship Id="rId6" Type="http://schemas.openxmlformats.org/officeDocument/2006/relationships/hyperlink" Target="#&apos;Capturas&apos;!B153" TargetMode="External"/><Relationship Id="rId7" Type="http://schemas.openxmlformats.org/officeDocument/2006/relationships/hyperlink" Target="#&apos;Capturas&apos;!B184" TargetMode="External"/><Relationship Id="rId8" Type="http://schemas.openxmlformats.org/officeDocument/2006/relationships/hyperlink" Target="#&apos;Capturas&apos;!B207" TargetMode="External"/><Relationship Id="rId9" Type="http://schemas.openxmlformats.org/officeDocument/2006/relationships/hyperlink" Target="#&apos;Capturas&apos;!B244" TargetMode="External"/><Relationship Id="rId10" Type="http://schemas.openxmlformats.org/officeDocument/2006/relationships/hyperlink" Target="#&apos;Capturas&apos;!B268" TargetMode="External"/><Relationship Id="rId11" Type="http://schemas.openxmlformats.org/officeDocument/2006/relationships/hyperlink" Target="#&apos;Capturas&apos;!B302" TargetMode="External"/><Relationship Id="rId12" Type="http://schemas.openxmlformats.org/officeDocument/2006/relationships/hyperlink" Target="#&apos;Capturas&apos;!B335" TargetMode="External"/><Relationship Id="rId13" Type="http://schemas.openxmlformats.org/officeDocument/2006/relationships/hyperlink" Target="#&apos;Capturas&apos;!B380" TargetMode="External"/><Relationship Id="rId14" Type="http://schemas.openxmlformats.org/officeDocument/2006/relationships/hyperlink" Target="#&apos;Capturas&apos;!B404" TargetMode="External"/><Relationship Id="rId15" Type="http://schemas.openxmlformats.org/officeDocument/2006/relationships/hyperlink" Target="#&apos;Capturas&apos;!B443" TargetMode="External"/><Relationship Id="rId16" Type="http://schemas.openxmlformats.org/officeDocument/2006/relationships/hyperlink" Target="#&apos;Capturas&apos;!B486" TargetMode="External"/><Relationship Id="rId17" Type="http://schemas.openxmlformats.org/officeDocument/2006/relationships/hyperlink" Target="#&apos;Capturas&apos;!B531" TargetMode="External"/><Relationship Id="rId18" Type="http://schemas.openxmlformats.org/officeDocument/2006/relationships/hyperlink" Target="#&apos;Capturas&apos;!B577" TargetMode="External"/><Relationship Id="rId19" Type="http://schemas.openxmlformats.org/officeDocument/2006/relationships/hyperlink" Target="#&apos;Capturas&apos;!B624" TargetMode="External"/><Relationship Id="rId20" Type="http://schemas.openxmlformats.org/officeDocument/2006/relationships/hyperlink" Target="#&apos;Capturas&apos;!B686" TargetMode="External"/><Relationship Id="rId21" Type="http://schemas.openxmlformats.org/officeDocument/2006/relationships/hyperlink" Target="#&apos;Capturas&apos;!B748" TargetMode="External"/><Relationship Id="rId22" Type="http://schemas.openxmlformats.org/officeDocument/2006/relationships/hyperlink" Target="#&apos;Capturas&apos;!B790" TargetMode="External"/><Relationship Id="rId23" Type="http://schemas.openxmlformats.org/officeDocument/2006/relationships/hyperlink" Target="#&apos;Capturas&apos;!B836" TargetMode="External"/><Relationship Id="rId24" Type="http://schemas.openxmlformats.org/officeDocument/2006/relationships/hyperlink" Target="#&apos;Capturas&apos;!B883" TargetMode="External"/><Relationship Id="rId25" Type="http://schemas.openxmlformats.org/officeDocument/2006/relationships/hyperlink" Target="#&apos;Capturas&apos;!B918" TargetMode="External"/><Relationship Id="rId26" Type="http://schemas.openxmlformats.org/officeDocument/2006/relationships/hyperlink" Target="#&apos;Capturas&apos;!B955" TargetMode="External"/><Relationship Id="rId27" Type="http://schemas.openxmlformats.org/officeDocument/2006/relationships/hyperlink" Target="#&apos;Capturas&apos;!B993" TargetMode="External"/><Relationship Id="rId28" Type="http://schemas.openxmlformats.org/officeDocument/2006/relationships/hyperlink" Target="#&apos;Capturas&apos;!B1023" TargetMode="External"/><Relationship Id="rId29" Type="http://schemas.openxmlformats.org/officeDocument/2006/relationships/hyperlink" Target="#&apos;Capturas&apos;!B1077" TargetMode="External"/><Relationship Id="rId30" Type="http://schemas.openxmlformats.org/officeDocument/2006/relationships/hyperlink" Target="#&apos;Capturas&apos;!B1133" TargetMode="External"/><Relationship Id="rId31" Type="http://schemas.openxmlformats.org/officeDocument/2006/relationships/hyperlink" Target="#&apos;Capturas&apos;!B1179" TargetMode="External"/><Relationship Id="rId32" Type="http://schemas.openxmlformats.org/officeDocument/2006/relationships/hyperlink" Target="#&apos;Capturas&apos;!B1222" TargetMode="External"/><Relationship Id="rId33" Type="http://schemas.openxmlformats.org/officeDocument/2006/relationships/hyperlink" Target="#&apos;Capturas&apos;!B1249" TargetMode="External"/><Relationship Id="rId34" Type="http://schemas.openxmlformats.org/officeDocument/2006/relationships/hyperlink" Target="#&apos;Capturas&apos;!B1300" TargetMode="External"/><Relationship Id="rId35" Type="http://schemas.openxmlformats.org/officeDocument/2006/relationships/hyperlink" Target="#&apos;Capturas&apos;!B1353" TargetMode="External"/><Relationship Id="rId36" Type="http://schemas.openxmlformats.org/officeDocument/2006/relationships/hyperlink" Target="#&apos;Capturas&apos;!B1418" TargetMode="External"/><Relationship Id="rId37" Type="http://schemas.openxmlformats.org/officeDocument/2006/relationships/hyperlink" Target="#&apos;Capturas&apos;!B1444" TargetMode="External"/><Relationship Id="rId38" Type="http://schemas.openxmlformats.org/officeDocument/2006/relationships/hyperlink" Target="#&apos;Capturas&apos;!B1483" TargetMode="External"/><Relationship Id="rId39" Type="http://schemas.openxmlformats.org/officeDocument/2006/relationships/hyperlink" Target="#&apos;Capturas&apos;!B1527" TargetMode="External"/><Relationship Id="rId40" Type="http://schemas.openxmlformats.org/officeDocument/2006/relationships/hyperlink" Target="#&apos;Capturas&apos;!B1575" TargetMode="External"/><Relationship Id="rId41" Type="http://schemas.openxmlformats.org/officeDocument/2006/relationships/hyperlink" Target="#&apos;Capturas&apos;!B1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95"/>
  <sheetViews>
    <sheetView workbookViewId="0" showGridLines="0"/>
  </sheetViews>
  <sheetFormatPr defaultRowHeight="15" outlineLevelRow="0" outlineLevelCol="0" x14ac:dyDescent="55"/>
  <cols>
    <col min="1" max="1" width="4" customWidth="1"/>
    <col min="2" max="12" width="12" customWidth="1"/>
  </cols>
  <sheetData>
    <row r="1" spans="2:2" x14ac:dyDescent="0.25">
      <c r="B1" s="13" t="s">
        <v>607</v>
      </c>
    </row>
    <row r="3" spans="2:9" x14ac:dyDescent="0.25">
      <c r="B3" s="14" t="s">
        <v>608</v>
      </c>
      <c r="I3" s="15" t="s">
        <v>609</v>
      </c>
    </row>
    <row r="22" spans="2:9" x14ac:dyDescent="0.25">
      <c r="B22" s="14" t="s">
        <v>610</v>
      </c>
      <c r="I22" s="15" t="s">
        <v>609</v>
      </c>
    </row>
    <row r="55" spans="2:9" x14ac:dyDescent="0.25">
      <c r="B55" s="14" t="s">
        <v>611</v>
      </c>
      <c r="I55" s="15" t="s">
        <v>609</v>
      </c>
    </row>
    <row r="80" spans="2:9" x14ac:dyDescent="0.25">
      <c r="B80" s="14" t="s">
        <v>612</v>
      </c>
      <c r="I80" s="15" t="s">
        <v>609</v>
      </c>
    </row>
    <row r="129" spans="2:9" x14ac:dyDescent="0.25">
      <c r="B129" s="14" t="s">
        <v>613</v>
      </c>
      <c r="I129" s="15" t="s">
        <v>609</v>
      </c>
    </row>
    <row r="153" spans="2:9" x14ac:dyDescent="0.25">
      <c r="B153" s="14" t="s">
        <v>614</v>
      </c>
      <c r="I153" s="15" t="s">
        <v>609</v>
      </c>
    </row>
    <row r="184" spans="2:9" x14ac:dyDescent="0.25">
      <c r="B184" s="14" t="s">
        <v>615</v>
      </c>
      <c r="I184" s="15" t="s">
        <v>609</v>
      </c>
    </row>
    <row r="207" spans="2:9" x14ac:dyDescent="0.25">
      <c r="B207" s="14" t="s">
        <v>616</v>
      </c>
      <c r="I207" s="15" t="s">
        <v>609</v>
      </c>
    </row>
    <row r="244" spans="2:9" x14ac:dyDescent="0.25">
      <c r="B244" s="14" t="s">
        <v>617</v>
      </c>
      <c r="I244" s="15" t="s">
        <v>609</v>
      </c>
    </row>
    <row r="268" spans="2:9" x14ac:dyDescent="0.25">
      <c r="B268" s="14" t="s">
        <v>618</v>
      </c>
      <c r="I268" s="15" t="s">
        <v>609</v>
      </c>
    </row>
    <row r="302" spans="2:9" x14ac:dyDescent="0.25">
      <c r="B302" s="14" t="s">
        <v>619</v>
      </c>
      <c r="I302" s="15" t="s">
        <v>609</v>
      </c>
    </row>
    <row r="335" spans="2:9" x14ac:dyDescent="0.25">
      <c r="B335" s="14" t="s">
        <v>620</v>
      </c>
      <c r="I335" s="15" t="s">
        <v>609</v>
      </c>
    </row>
    <row r="380" spans="2:9" x14ac:dyDescent="0.25">
      <c r="B380" s="14" t="s">
        <v>621</v>
      </c>
      <c r="I380" s="15" t="s">
        <v>609</v>
      </c>
    </row>
    <row r="404" spans="2:9" x14ac:dyDescent="0.25">
      <c r="B404" s="14" t="s">
        <v>622</v>
      </c>
      <c r="I404" s="15" t="s">
        <v>609</v>
      </c>
    </row>
    <row r="443" spans="2:9" x14ac:dyDescent="0.25">
      <c r="B443" s="14" t="s">
        <v>623</v>
      </c>
      <c r="I443" s="15" t="s">
        <v>609</v>
      </c>
    </row>
    <row r="486" spans="2:9" x14ac:dyDescent="0.25">
      <c r="B486" s="14" t="s">
        <v>624</v>
      </c>
      <c r="I486" s="15" t="s">
        <v>609</v>
      </c>
    </row>
    <row r="531" spans="2:9" x14ac:dyDescent="0.25">
      <c r="B531" s="14" t="s">
        <v>625</v>
      </c>
      <c r="I531" s="15" t="s">
        <v>609</v>
      </c>
    </row>
    <row r="577" spans="2:9" x14ac:dyDescent="0.25">
      <c r="B577" s="14" t="s">
        <v>626</v>
      </c>
      <c r="I577" s="15" t="s">
        <v>609</v>
      </c>
    </row>
    <row r="624" spans="2:9" x14ac:dyDescent="0.25">
      <c r="B624" s="14" t="s">
        <v>627</v>
      </c>
      <c r="I624" s="15" t="s">
        <v>609</v>
      </c>
    </row>
    <row r="686" spans="2:9" x14ac:dyDescent="0.25">
      <c r="B686" s="14" t="s">
        <v>628</v>
      </c>
      <c r="I686" s="15" t="s">
        <v>609</v>
      </c>
    </row>
    <row r="748" spans="2:9" x14ac:dyDescent="0.25">
      <c r="B748" s="14" t="s">
        <v>629</v>
      </c>
      <c r="I748" s="15" t="s">
        <v>609</v>
      </c>
    </row>
    <row r="790" spans="2:9" x14ac:dyDescent="0.25">
      <c r="B790" s="14" t="s">
        <v>630</v>
      </c>
      <c r="I790" s="15" t="s">
        <v>609</v>
      </c>
    </row>
    <row r="836" spans="2:9" x14ac:dyDescent="0.25">
      <c r="B836" s="14" t="s">
        <v>631</v>
      </c>
      <c r="I836" s="15" t="s">
        <v>609</v>
      </c>
    </row>
    <row r="883" spans="2:9" x14ac:dyDescent="0.25">
      <c r="B883" s="14" t="s">
        <v>632</v>
      </c>
      <c r="I883" s="15" t="s">
        <v>609</v>
      </c>
    </row>
    <row r="918" spans="2:9" x14ac:dyDescent="0.25">
      <c r="B918" s="14" t="s">
        <v>633</v>
      </c>
      <c r="I918" s="15" t="s">
        <v>609</v>
      </c>
    </row>
    <row r="955" spans="2:9" x14ac:dyDescent="0.25">
      <c r="B955" s="14" t="s">
        <v>634</v>
      </c>
      <c r="I955" s="15" t="s">
        <v>609</v>
      </c>
    </row>
    <row r="993" spans="2:9" x14ac:dyDescent="0.25">
      <c r="B993" s="14" t="s">
        <v>635</v>
      </c>
      <c r="I993" s="15" t="s">
        <v>609</v>
      </c>
    </row>
    <row r="1023" spans="2:9" x14ac:dyDescent="0.25">
      <c r="B1023" s="14" t="s">
        <v>636</v>
      </c>
      <c r="I1023" s="15" t="s">
        <v>609</v>
      </c>
    </row>
    <row r="1077" spans="2:9" x14ac:dyDescent="0.25">
      <c r="B1077" s="14" t="s">
        <v>637</v>
      </c>
      <c r="I1077" s="15" t="s">
        <v>609</v>
      </c>
    </row>
    <row r="1133" spans="2:9" x14ac:dyDescent="0.25">
      <c r="B1133" s="14" t="s">
        <v>638</v>
      </c>
      <c r="I1133" s="15" t="s">
        <v>609</v>
      </c>
    </row>
    <row r="1179" spans="2:9" x14ac:dyDescent="0.25">
      <c r="B1179" s="14" t="s">
        <v>639</v>
      </c>
      <c r="I1179" s="15" t="s">
        <v>609</v>
      </c>
    </row>
    <row r="1222" spans="2:9" x14ac:dyDescent="0.25">
      <c r="B1222" s="14" t="s">
        <v>640</v>
      </c>
      <c r="I1222" s="15" t="s">
        <v>609</v>
      </c>
    </row>
    <row r="1249" spans="2:9" x14ac:dyDescent="0.25">
      <c r="B1249" s="14" t="s">
        <v>641</v>
      </c>
      <c r="I1249" s="15" t="s">
        <v>609</v>
      </c>
    </row>
    <row r="1300" spans="2:9" x14ac:dyDescent="0.25">
      <c r="B1300" s="14" t="s">
        <v>642</v>
      </c>
      <c r="I1300" s="15" t="s">
        <v>609</v>
      </c>
    </row>
    <row r="1353" spans="2:9" x14ac:dyDescent="0.25">
      <c r="B1353" s="14" t="s">
        <v>643</v>
      </c>
      <c r="I1353" s="15" t="s">
        <v>609</v>
      </c>
    </row>
    <row r="1418" spans="2:9" x14ac:dyDescent="0.25">
      <c r="B1418" s="14" t="s">
        <v>644</v>
      </c>
      <c r="I1418" s="15" t="s">
        <v>609</v>
      </c>
    </row>
    <row r="1444" spans="2:9" x14ac:dyDescent="0.25">
      <c r="B1444" s="16" t="s">
        <v>645</v>
      </c>
      <c r="I1444" s="15" t="s">
        <v>609</v>
      </c>
    </row>
    <row r="1483" spans="2:9" x14ac:dyDescent="0.25">
      <c r="B1483" s="14" t="s">
        <v>646</v>
      </c>
      <c r="I1483" s="15" t="s">
        <v>609</v>
      </c>
    </row>
    <row r="1527" spans="2:9" x14ac:dyDescent="0.25">
      <c r="B1527" s="14" t="s">
        <v>647</v>
      </c>
      <c r="I1527" s="15" t="s">
        <v>609</v>
      </c>
    </row>
    <row r="1575" spans="2:9" x14ac:dyDescent="0.25">
      <c r="B1575" s="14" t="s">
        <v>648</v>
      </c>
      <c r="I1575" s="15" t="s">
        <v>609</v>
      </c>
    </row>
    <row r="1595" spans="2:9" x14ac:dyDescent="0.25">
      <c r="B1595" s="16" t="s">
        <v>649</v>
      </c>
      <c r="I1595" s="15" t="s">
        <v>609</v>
      </c>
    </row>
  </sheetData>
  <hyperlinks>
    <hyperlink ref="I3" r:id="rId1" location="#'Flujos'!A2"/>
    <hyperlink ref="I22" r:id="rId2" location="#'Flujos'!A3"/>
    <hyperlink ref="I55" r:id="rId3" location="#'Flujos'!A4"/>
    <hyperlink ref="I80" r:id="rId4" location="#'Flujos'!A5"/>
    <hyperlink ref="I129" r:id="rId5" location="#'Flujos'!A6"/>
    <hyperlink ref="I153" r:id="rId6" location="#'Flujos'!A7"/>
    <hyperlink ref="I184" r:id="rId7" location="#'Flujos'!A8"/>
    <hyperlink ref="I207" r:id="rId8" location="#'Flujos'!A9"/>
    <hyperlink ref="I244" r:id="rId9" location="#'Flujos'!A10"/>
    <hyperlink ref="I268" r:id="rId10" location="#'Flujos'!A11"/>
    <hyperlink ref="I302" r:id="rId11" location="#'Flujos'!A12"/>
    <hyperlink ref="I335" r:id="rId12" location="#'Flujos'!A13"/>
    <hyperlink ref="I380" r:id="rId13" location="#'Flujos'!A14"/>
    <hyperlink ref="I404" r:id="rId14" location="#'Flujos'!A15"/>
    <hyperlink ref="I443" r:id="rId15" location="#'Flujos'!A16"/>
    <hyperlink ref="I486" r:id="rId16" location="#'Flujos'!A17"/>
    <hyperlink ref="I531" r:id="rId17" location="#'Flujos'!A18"/>
    <hyperlink ref="I577" r:id="rId18" location="#'Flujos'!A19"/>
    <hyperlink ref="I624" r:id="rId19" location="#'Flujos'!A20"/>
    <hyperlink ref="I686" r:id="rId20" location="#'Flujos'!A21"/>
    <hyperlink ref="I748" r:id="rId21" location="#'Flujos'!A22"/>
    <hyperlink ref="I790" r:id="rId22" location="#'Flujos'!A23"/>
    <hyperlink ref="I836" r:id="rId23" location="#'Flujos'!A24"/>
    <hyperlink ref="I883" r:id="rId24" location="#'Flujos'!A25"/>
    <hyperlink ref="I918" r:id="rId25" location="#'Flujos'!A26"/>
    <hyperlink ref="I955" r:id="rId26" location="#'Flujos'!A27"/>
    <hyperlink ref="I993" r:id="rId27" location="#'Flujos'!A28"/>
    <hyperlink ref="I1023" r:id="rId28" location="#'Flujos'!A29"/>
    <hyperlink ref="I1077" r:id="rId29" location="#'Flujos'!A30"/>
    <hyperlink ref="I1133" r:id="rId30" location="#'Flujos'!A31"/>
    <hyperlink ref="I1179" r:id="rId31" location="#'Flujos'!A32"/>
    <hyperlink ref="I1222" r:id="rId32" location="#'Flujos'!A33"/>
    <hyperlink ref="I1249" r:id="rId33" location="#'Flujos'!A34"/>
    <hyperlink ref="I1300" r:id="rId34" location="#'Flujos'!A35"/>
    <hyperlink ref="I1353" r:id="rId35" location="#'Flujos'!A36"/>
    <hyperlink ref="I1418" r:id="rId36" location="#'Flujos'!A37"/>
    <hyperlink ref="I1444" r:id="rId37" location="#'Flujos'!A38"/>
    <hyperlink ref="I1483" r:id="rId38" location="#'Flujos'!A39"/>
    <hyperlink ref="I1527" r:id="rId39" location="#'Flujos'!A40"/>
    <hyperlink ref="I1575" r:id="rId40" location="#'Flujos'!A41"/>
    <hyperlink ref="I1595" r:id="rId41" location="#'Flujos'!A42"/>
  </hyperlinks>
  <pageMargins left="0.7" right="0.7" top="0.75" bottom="0.75" header="0.3" footer="0.3"/>
  <pageSetup orientation="portrait" horizontalDpi="4294967295" verticalDpi="4294967295" scale="100" fitToWidth="1" fitToHeight="1"/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38" customWidth="1"/>
    <col min="4" max="5" width="20" customWidth="1"/>
    <col min="6" max="6" width="18" customWidth="1"/>
    <col min="7" max="7" width="60" customWidth="1"/>
    <col min="8" max="9" width="48" customWidth="1"/>
    <col min="10" max="10" width="14" customWidth="1"/>
    <col min="11" max="11" width="16" customWidth="1"/>
  </cols>
  <sheetData>
    <row r="1" spans="1:11" x14ac:dyDescent="0.25">
      <c r="A1" s="4" t="s">
        <v>45</v>
      </c>
      <c r="B1" s="4" t="s">
        <v>20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</row>
    <row r="2" spans="1:11" x14ac:dyDescent="0.25">
      <c r="A2" s="8" t="s">
        <v>55</v>
      </c>
      <c r="B2" s="8" t="s">
        <v>5</v>
      </c>
      <c r="C2" s="8" t="s">
        <v>56</v>
      </c>
      <c r="D2" s="8" t="s">
        <v>57</v>
      </c>
      <c r="E2" s="8" t="s">
        <v>58</v>
      </c>
      <c r="F2" s="8" t="s">
        <v>59</v>
      </c>
      <c r="G2" s="8" t="s">
        <v>60</v>
      </c>
      <c r="H2" s="8" t="s">
        <v>61</v>
      </c>
      <c r="I2" s="8" t="s">
        <v>62</v>
      </c>
      <c r="J2" s="9" t="s">
        <v>63</v>
      </c>
      <c r="K2" s="10" t="s">
        <v>64</v>
      </c>
    </row>
    <row r="3" spans="1:11" x14ac:dyDescent="0.25">
      <c r="A3" s="8" t="s">
        <v>65</v>
      </c>
      <c r="B3" s="8" t="s">
        <v>24</v>
      </c>
      <c r="C3" s="8" t="s">
        <v>66</v>
      </c>
      <c r="D3" s="8" t="s">
        <v>67</v>
      </c>
      <c r="E3" s="8" t="s">
        <v>58</v>
      </c>
      <c r="F3" s="8" t="s">
        <v>68</v>
      </c>
      <c r="G3" s="8" t="s">
        <v>69</v>
      </c>
      <c r="H3" s="8" t="s">
        <v>70</v>
      </c>
      <c r="I3" s="8" t="s">
        <v>71</v>
      </c>
      <c r="J3" s="9" t="s">
        <v>63</v>
      </c>
      <c r="K3" s="10" t="s">
        <v>72</v>
      </c>
    </row>
    <row r="4" spans="1:11" x14ac:dyDescent="0.25">
      <c r="A4" s="8" t="s">
        <v>73</v>
      </c>
      <c r="B4" s="8" t="s">
        <v>24</v>
      </c>
      <c r="C4" s="8" t="s">
        <v>74</v>
      </c>
      <c r="D4" s="8" t="s">
        <v>75</v>
      </c>
      <c r="E4" s="8" t="s">
        <v>58</v>
      </c>
      <c r="F4" s="8" t="s">
        <v>76</v>
      </c>
      <c r="G4" s="8" t="s">
        <v>77</v>
      </c>
      <c r="H4" s="8" t="s">
        <v>78</v>
      </c>
      <c r="I4" s="8" t="s">
        <v>79</v>
      </c>
      <c r="J4" s="9" t="s">
        <v>63</v>
      </c>
      <c r="K4" s="10" t="s">
        <v>80</v>
      </c>
    </row>
    <row r="5" spans="1:11" x14ac:dyDescent="0.25">
      <c r="A5" s="8" t="s">
        <v>81</v>
      </c>
      <c r="B5" s="8" t="s">
        <v>25</v>
      </c>
      <c r="C5" s="8" t="s">
        <v>82</v>
      </c>
      <c r="D5" s="8" t="s">
        <v>75</v>
      </c>
      <c r="E5" s="8" t="s">
        <v>58</v>
      </c>
      <c r="F5" s="8" t="s">
        <v>83</v>
      </c>
      <c r="G5" s="8" t="s">
        <v>84</v>
      </c>
      <c r="H5" s="8" t="s">
        <v>85</v>
      </c>
      <c r="I5" s="8" t="s">
        <v>86</v>
      </c>
      <c r="J5" s="9" t="s">
        <v>63</v>
      </c>
      <c r="K5" s="10" t="s">
        <v>87</v>
      </c>
    </row>
    <row r="6" spans="1:11" x14ac:dyDescent="0.25">
      <c r="A6" s="8" t="s">
        <v>88</v>
      </c>
      <c r="B6" s="8" t="s">
        <v>25</v>
      </c>
      <c r="C6" s="8" t="s">
        <v>89</v>
      </c>
      <c r="D6" s="8" t="s">
        <v>75</v>
      </c>
      <c r="E6" s="8" t="s">
        <v>58</v>
      </c>
      <c r="F6" s="8" t="s">
        <v>90</v>
      </c>
      <c r="G6" s="8" t="s">
        <v>91</v>
      </c>
      <c r="H6" s="8" t="s">
        <v>92</v>
      </c>
      <c r="I6" s="8" t="s">
        <v>93</v>
      </c>
      <c r="J6" s="9" t="s">
        <v>63</v>
      </c>
      <c r="K6" s="10" t="s">
        <v>94</v>
      </c>
    </row>
    <row r="7" spans="1:11" x14ac:dyDescent="0.25">
      <c r="A7" s="8" t="s">
        <v>95</v>
      </c>
      <c r="B7" s="8" t="s">
        <v>25</v>
      </c>
      <c r="C7" s="8" t="s">
        <v>96</v>
      </c>
      <c r="D7" s="8" t="s">
        <v>67</v>
      </c>
      <c r="E7" s="8" t="s">
        <v>58</v>
      </c>
      <c r="F7" s="8" t="s">
        <v>97</v>
      </c>
      <c r="G7" s="8" t="s">
        <v>98</v>
      </c>
      <c r="H7" s="8" t="s">
        <v>99</v>
      </c>
      <c r="I7" s="8" t="s">
        <v>100</v>
      </c>
      <c r="J7" s="9" t="s">
        <v>63</v>
      </c>
      <c r="K7" s="10" t="s">
        <v>101</v>
      </c>
    </row>
    <row r="8" spans="1:11" x14ac:dyDescent="0.25">
      <c r="A8" s="8" t="s">
        <v>102</v>
      </c>
      <c r="B8" s="8" t="s">
        <v>25</v>
      </c>
      <c r="C8" s="8" t="s">
        <v>103</v>
      </c>
      <c r="D8" s="8" t="s">
        <v>67</v>
      </c>
      <c r="E8" s="8" t="s">
        <v>58</v>
      </c>
      <c r="F8" s="8" t="s">
        <v>104</v>
      </c>
      <c r="G8" s="8" t="s">
        <v>105</v>
      </c>
      <c r="H8" s="8" t="s">
        <v>106</v>
      </c>
      <c r="I8" s="8" t="s">
        <v>107</v>
      </c>
      <c r="J8" s="9" t="s">
        <v>63</v>
      </c>
      <c r="K8" s="10" t="s">
        <v>108</v>
      </c>
    </row>
    <row r="9" spans="1:11" x14ac:dyDescent="0.25">
      <c r="A9" s="8" t="s">
        <v>109</v>
      </c>
      <c r="B9" s="8" t="s">
        <v>24</v>
      </c>
      <c r="C9" s="8" t="s">
        <v>110</v>
      </c>
      <c r="D9" s="8" t="s">
        <v>111</v>
      </c>
      <c r="E9" s="8" t="s">
        <v>58</v>
      </c>
      <c r="F9" s="8" t="s">
        <v>97</v>
      </c>
      <c r="G9" s="8" t="s">
        <v>112</v>
      </c>
      <c r="H9" s="8" t="s">
        <v>113</v>
      </c>
      <c r="I9" s="8" t="s">
        <v>114</v>
      </c>
      <c r="J9" s="9" t="s">
        <v>63</v>
      </c>
      <c r="K9" s="10" t="s">
        <v>115</v>
      </c>
    </row>
    <row r="10" spans="1:11" x14ac:dyDescent="0.25">
      <c r="A10" s="8" t="s">
        <v>116</v>
      </c>
      <c r="B10" s="8" t="s">
        <v>26</v>
      </c>
      <c r="C10" s="8" t="s">
        <v>117</v>
      </c>
      <c r="D10" s="8" t="s">
        <v>75</v>
      </c>
      <c r="E10" s="8" t="s">
        <v>58</v>
      </c>
      <c r="F10" s="8" t="s">
        <v>118</v>
      </c>
      <c r="G10" s="8" t="s">
        <v>119</v>
      </c>
      <c r="H10" s="8" t="s">
        <v>120</v>
      </c>
      <c r="I10" s="8" t="s">
        <v>79</v>
      </c>
      <c r="J10" s="9" t="s">
        <v>63</v>
      </c>
      <c r="K10" s="10" t="s">
        <v>121</v>
      </c>
    </row>
    <row r="11" spans="1:11" x14ac:dyDescent="0.25">
      <c r="A11" s="8" t="s">
        <v>122</v>
      </c>
      <c r="B11" s="8" t="s">
        <v>27</v>
      </c>
      <c r="C11" s="8" t="s">
        <v>123</v>
      </c>
      <c r="D11" s="8" t="s">
        <v>67</v>
      </c>
      <c r="E11" s="8" t="s">
        <v>58</v>
      </c>
      <c r="F11" s="8" t="s">
        <v>124</v>
      </c>
      <c r="G11" s="8" t="s">
        <v>125</v>
      </c>
      <c r="H11" s="8" t="s">
        <v>126</v>
      </c>
      <c r="I11" s="8" t="s">
        <v>71</v>
      </c>
      <c r="J11" s="9" t="s">
        <v>63</v>
      </c>
      <c r="K11" s="10" t="s">
        <v>127</v>
      </c>
    </row>
    <row r="12" spans="1:11" x14ac:dyDescent="0.25">
      <c r="A12" s="8" t="s">
        <v>128</v>
      </c>
      <c r="B12" s="8" t="s">
        <v>28</v>
      </c>
      <c r="C12" s="8" t="s">
        <v>129</v>
      </c>
      <c r="D12" s="8" t="s">
        <v>67</v>
      </c>
      <c r="E12" s="8" t="s">
        <v>58</v>
      </c>
      <c r="F12" s="8" t="s">
        <v>124</v>
      </c>
      <c r="G12" s="8" t="s">
        <v>130</v>
      </c>
      <c r="H12" s="8" t="s">
        <v>131</v>
      </c>
      <c r="I12" s="8" t="s">
        <v>132</v>
      </c>
      <c r="J12" s="9" t="s">
        <v>63</v>
      </c>
      <c r="K12" s="10" t="s">
        <v>133</v>
      </c>
    </row>
    <row r="13" spans="1:11" x14ac:dyDescent="0.25">
      <c r="A13" s="8" t="s">
        <v>134</v>
      </c>
      <c r="B13" s="8" t="s">
        <v>28</v>
      </c>
      <c r="C13" s="8" t="s">
        <v>135</v>
      </c>
      <c r="D13" s="8" t="s">
        <v>67</v>
      </c>
      <c r="E13" s="8" t="s">
        <v>58</v>
      </c>
      <c r="F13" s="8" t="s">
        <v>124</v>
      </c>
      <c r="G13" s="8" t="s">
        <v>136</v>
      </c>
      <c r="H13" s="8" t="s">
        <v>137</v>
      </c>
      <c r="I13" s="8" t="s">
        <v>138</v>
      </c>
      <c r="J13" s="9" t="s">
        <v>63</v>
      </c>
      <c r="K13" s="10" t="s">
        <v>139</v>
      </c>
    </row>
    <row r="14" spans="1:11" x14ac:dyDescent="0.25">
      <c r="A14" s="8" t="s">
        <v>140</v>
      </c>
      <c r="B14" s="8" t="s">
        <v>28</v>
      </c>
      <c r="C14" s="8" t="s">
        <v>141</v>
      </c>
      <c r="D14" s="8" t="s">
        <v>111</v>
      </c>
      <c r="E14" s="8" t="s">
        <v>58</v>
      </c>
      <c r="F14" s="8" t="s">
        <v>142</v>
      </c>
      <c r="G14" s="8" t="s">
        <v>143</v>
      </c>
      <c r="H14" s="8" t="s">
        <v>144</v>
      </c>
      <c r="I14" s="8" t="s">
        <v>145</v>
      </c>
      <c r="J14" s="9" t="s">
        <v>63</v>
      </c>
      <c r="K14" s="10" t="s">
        <v>146</v>
      </c>
    </row>
    <row r="15" spans="1:11" x14ac:dyDescent="0.25">
      <c r="A15" s="8" t="s">
        <v>147</v>
      </c>
      <c r="B15" s="8" t="s">
        <v>28</v>
      </c>
      <c r="C15" s="8" t="s">
        <v>148</v>
      </c>
      <c r="D15" s="8" t="s">
        <v>149</v>
      </c>
      <c r="E15" s="8" t="s">
        <v>58</v>
      </c>
      <c r="F15" s="8" t="s">
        <v>124</v>
      </c>
      <c r="G15" s="8" t="s">
        <v>150</v>
      </c>
      <c r="H15" s="8" t="s">
        <v>151</v>
      </c>
      <c r="I15" s="8" t="s">
        <v>152</v>
      </c>
      <c r="J15" s="9" t="s">
        <v>63</v>
      </c>
      <c r="K15" s="10" t="s">
        <v>153</v>
      </c>
    </row>
    <row r="16" spans="1:11" x14ac:dyDescent="0.25">
      <c r="A16" s="8" t="s">
        <v>154</v>
      </c>
      <c r="B16" s="8" t="s">
        <v>28</v>
      </c>
      <c r="C16" s="8" t="s">
        <v>155</v>
      </c>
      <c r="D16" s="8" t="s">
        <v>156</v>
      </c>
      <c r="E16" s="8" t="s">
        <v>58</v>
      </c>
      <c r="F16" s="8" t="s">
        <v>142</v>
      </c>
      <c r="G16" s="8" t="s">
        <v>157</v>
      </c>
      <c r="H16" s="8" t="s">
        <v>158</v>
      </c>
      <c r="I16" s="8" t="s">
        <v>159</v>
      </c>
      <c r="J16" s="9" t="s">
        <v>63</v>
      </c>
      <c r="K16" s="10" t="s">
        <v>160</v>
      </c>
    </row>
    <row r="17" spans="1:11" x14ac:dyDescent="0.25">
      <c r="A17" s="8" t="s">
        <v>161</v>
      </c>
      <c r="B17" s="8" t="s">
        <v>29</v>
      </c>
      <c r="C17" s="8" t="s">
        <v>162</v>
      </c>
      <c r="D17" s="8" t="s">
        <v>67</v>
      </c>
      <c r="E17" s="8" t="s">
        <v>58</v>
      </c>
      <c r="F17" s="8" t="s">
        <v>163</v>
      </c>
      <c r="G17" s="8" t="s">
        <v>164</v>
      </c>
      <c r="H17" s="8" t="s">
        <v>165</v>
      </c>
      <c r="I17" s="8" t="s">
        <v>166</v>
      </c>
      <c r="J17" s="9" t="s">
        <v>63</v>
      </c>
      <c r="K17" s="10" t="s">
        <v>167</v>
      </c>
    </row>
    <row r="18" spans="1:11" x14ac:dyDescent="0.25">
      <c r="A18" s="8" t="s">
        <v>168</v>
      </c>
      <c r="B18" s="8" t="s">
        <v>29</v>
      </c>
      <c r="C18" s="8" t="s">
        <v>169</v>
      </c>
      <c r="D18" s="8" t="s">
        <v>67</v>
      </c>
      <c r="E18" s="8" t="s">
        <v>58</v>
      </c>
      <c r="F18" s="8" t="s">
        <v>163</v>
      </c>
      <c r="G18" s="8" t="s">
        <v>170</v>
      </c>
      <c r="H18" s="8" t="s">
        <v>171</v>
      </c>
      <c r="I18" s="8" t="s">
        <v>172</v>
      </c>
      <c r="J18" s="9" t="s">
        <v>63</v>
      </c>
      <c r="K18" s="10" t="s">
        <v>173</v>
      </c>
    </row>
    <row r="19" spans="1:11" x14ac:dyDescent="0.25">
      <c r="A19" s="8" t="s">
        <v>174</v>
      </c>
      <c r="B19" s="8" t="s">
        <v>29</v>
      </c>
      <c r="C19" s="8" t="s">
        <v>175</v>
      </c>
      <c r="D19" s="8" t="s">
        <v>176</v>
      </c>
      <c r="E19" s="8" t="s">
        <v>58</v>
      </c>
      <c r="F19" s="8" t="s">
        <v>177</v>
      </c>
      <c r="G19" s="8" t="s">
        <v>178</v>
      </c>
      <c r="H19" s="8" t="s">
        <v>179</v>
      </c>
      <c r="I19" s="8" t="s">
        <v>180</v>
      </c>
      <c r="J19" s="9" t="s">
        <v>63</v>
      </c>
      <c r="K19" s="10" t="s">
        <v>181</v>
      </c>
    </row>
    <row r="20" spans="1:11" x14ac:dyDescent="0.25">
      <c r="A20" s="8" t="s">
        <v>182</v>
      </c>
      <c r="B20" s="8" t="s">
        <v>30</v>
      </c>
      <c r="C20" s="8" t="s">
        <v>183</v>
      </c>
      <c r="D20" s="8" t="s">
        <v>184</v>
      </c>
      <c r="E20" s="8" t="s">
        <v>58</v>
      </c>
      <c r="F20" s="8" t="s">
        <v>185</v>
      </c>
      <c r="G20" s="8" t="s">
        <v>186</v>
      </c>
      <c r="H20" s="8" t="s">
        <v>187</v>
      </c>
      <c r="I20" s="8" t="s">
        <v>188</v>
      </c>
      <c r="J20" s="9" t="s">
        <v>63</v>
      </c>
      <c r="K20" s="10" t="s">
        <v>189</v>
      </c>
    </row>
    <row r="21" spans="1:11" x14ac:dyDescent="0.25">
      <c r="A21" s="8" t="s">
        <v>190</v>
      </c>
      <c r="B21" s="8" t="s">
        <v>30</v>
      </c>
      <c r="C21" s="8" t="s">
        <v>191</v>
      </c>
      <c r="D21" s="8" t="s">
        <v>184</v>
      </c>
      <c r="E21" s="8" t="s">
        <v>58</v>
      </c>
      <c r="F21" s="8" t="s">
        <v>185</v>
      </c>
      <c r="G21" s="8" t="s">
        <v>192</v>
      </c>
      <c r="H21" s="8" t="s">
        <v>193</v>
      </c>
      <c r="I21" s="8" t="s">
        <v>194</v>
      </c>
      <c r="J21" s="9" t="s">
        <v>63</v>
      </c>
      <c r="K21" s="10" t="s">
        <v>195</v>
      </c>
    </row>
    <row r="22" spans="1:11" x14ac:dyDescent="0.25">
      <c r="A22" s="8" t="s">
        <v>196</v>
      </c>
      <c r="B22" s="8" t="s">
        <v>30</v>
      </c>
      <c r="C22" s="8" t="s">
        <v>197</v>
      </c>
      <c r="D22" s="8" t="s">
        <v>198</v>
      </c>
      <c r="E22" s="8" t="s">
        <v>58</v>
      </c>
      <c r="F22" s="8" t="s">
        <v>199</v>
      </c>
      <c r="G22" s="8" t="s">
        <v>200</v>
      </c>
      <c r="H22" s="8" t="s">
        <v>201</v>
      </c>
      <c r="I22" s="8" t="s">
        <v>202</v>
      </c>
      <c r="J22" s="9" t="s">
        <v>63</v>
      </c>
      <c r="K22" s="10" t="s">
        <v>203</v>
      </c>
    </row>
    <row r="23" spans="1:11" x14ac:dyDescent="0.25">
      <c r="A23" s="8" t="s">
        <v>204</v>
      </c>
      <c r="B23" s="8" t="s">
        <v>31</v>
      </c>
      <c r="C23" s="8" t="s">
        <v>205</v>
      </c>
      <c r="D23" s="8" t="s">
        <v>206</v>
      </c>
      <c r="E23" s="8" t="s">
        <v>58</v>
      </c>
      <c r="F23" s="8" t="s">
        <v>207</v>
      </c>
      <c r="G23" s="8" t="s">
        <v>208</v>
      </c>
      <c r="H23" s="8" t="s">
        <v>209</v>
      </c>
      <c r="I23" s="8" t="s">
        <v>210</v>
      </c>
      <c r="J23" s="9" t="s">
        <v>63</v>
      </c>
      <c r="K23" s="10" t="s">
        <v>211</v>
      </c>
    </row>
    <row r="24" spans="1:11" x14ac:dyDescent="0.25">
      <c r="A24" s="8" t="s">
        <v>212</v>
      </c>
      <c r="B24" s="8" t="s">
        <v>31</v>
      </c>
      <c r="C24" s="8" t="s">
        <v>213</v>
      </c>
      <c r="D24" s="8" t="s">
        <v>214</v>
      </c>
      <c r="E24" s="8" t="s">
        <v>58</v>
      </c>
      <c r="F24" s="8" t="s">
        <v>215</v>
      </c>
      <c r="G24" s="8" t="s">
        <v>216</v>
      </c>
      <c r="H24" s="8" t="s">
        <v>217</v>
      </c>
      <c r="I24" s="8" t="s">
        <v>218</v>
      </c>
      <c r="J24" s="9" t="s">
        <v>63</v>
      </c>
      <c r="K24" s="10" t="s">
        <v>219</v>
      </c>
    </row>
    <row r="25" spans="1:11" x14ac:dyDescent="0.25">
      <c r="A25" s="8" t="s">
        <v>220</v>
      </c>
      <c r="B25" s="8" t="s">
        <v>32</v>
      </c>
      <c r="C25" s="8" t="s">
        <v>221</v>
      </c>
      <c r="D25" s="8" t="s">
        <v>222</v>
      </c>
      <c r="E25" s="8" t="s">
        <v>58</v>
      </c>
      <c r="F25" s="8" t="s">
        <v>223</v>
      </c>
      <c r="G25" s="8" t="s">
        <v>224</v>
      </c>
      <c r="H25" s="8" t="s">
        <v>225</v>
      </c>
      <c r="I25" s="8" t="s">
        <v>226</v>
      </c>
      <c r="J25" s="9" t="s">
        <v>63</v>
      </c>
      <c r="K25" s="10" t="s">
        <v>227</v>
      </c>
    </row>
    <row r="26" spans="1:11" x14ac:dyDescent="0.25">
      <c r="A26" s="8" t="s">
        <v>228</v>
      </c>
      <c r="B26" s="8" t="s">
        <v>32</v>
      </c>
      <c r="C26" s="8" t="s">
        <v>229</v>
      </c>
      <c r="D26" s="8" t="s">
        <v>230</v>
      </c>
      <c r="E26" s="8" t="s">
        <v>58</v>
      </c>
      <c r="F26" s="8" t="s">
        <v>223</v>
      </c>
      <c r="G26" s="8" t="s">
        <v>231</v>
      </c>
      <c r="H26" s="8" t="s">
        <v>232</v>
      </c>
      <c r="I26" s="8" t="s">
        <v>233</v>
      </c>
      <c r="J26" s="9" t="s">
        <v>63</v>
      </c>
      <c r="K26" s="10" t="s">
        <v>234</v>
      </c>
    </row>
    <row r="27" spans="1:11" x14ac:dyDescent="0.25">
      <c r="A27" s="8" t="s">
        <v>235</v>
      </c>
      <c r="B27" s="8" t="s">
        <v>33</v>
      </c>
      <c r="C27" s="8" t="s">
        <v>236</v>
      </c>
      <c r="D27" s="8" t="s">
        <v>67</v>
      </c>
      <c r="E27" s="8" t="s">
        <v>58</v>
      </c>
      <c r="F27" s="8" t="s">
        <v>237</v>
      </c>
      <c r="G27" s="8" t="s">
        <v>238</v>
      </c>
      <c r="H27" s="8" t="s">
        <v>239</v>
      </c>
      <c r="I27" s="8" t="s">
        <v>240</v>
      </c>
      <c r="J27" s="9" t="s">
        <v>63</v>
      </c>
      <c r="K27" s="10" t="s">
        <v>241</v>
      </c>
    </row>
    <row r="28" spans="1:11" x14ac:dyDescent="0.25">
      <c r="A28" s="8" t="s">
        <v>242</v>
      </c>
      <c r="B28" s="8" t="s">
        <v>34</v>
      </c>
      <c r="C28" s="8" t="s">
        <v>243</v>
      </c>
      <c r="D28" s="8" t="s">
        <v>111</v>
      </c>
      <c r="E28" s="8" t="s">
        <v>58</v>
      </c>
      <c r="F28" s="8" t="s">
        <v>244</v>
      </c>
      <c r="G28" s="8" t="s">
        <v>245</v>
      </c>
      <c r="H28" s="8" t="s">
        <v>246</v>
      </c>
      <c r="I28" s="8" t="s">
        <v>247</v>
      </c>
      <c r="J28" s="9" t="s">
        <v>63</v>
      </c>
      <c r="K28" s="10" t="s">
        <v>248</v>
      </c>
    </row>
    <row r="29" spans="1:11" x14ac:dyDescent="0.25">
      <c r="A29" s="8" t="s">
        <v>249</v>
      </c>
      <c r="B29" s="8" t="s">
        <v>34</v>
      </c>
      <c r="C29" s="8" t="s">
        <v>250</v>
      </c>
      <c r="D29" s="8" t="s">
        <v>251</v>
      </c>
      <c r="E29" s="8" t="s">
        <v>58</v>
      </c>
      <c r="F29" s="8" t="s">
        <v>244</v>
      </c>
      <c r="G29" s="8" t="s">
        <v>252</v>
      </c>
      <c r="H29" s="8" t="s">
        <v>253</v>
      </c>
      <c r="I29" s="8" t="s">
        <v>254</v>
      </c>
      <c r="J29" s="9" t="s">
        <v>63</v>
      </c>
      <c r="K29" s="10" t="s">
        <v>255</v>
      </c>
    </row>
    <row r="30" spans="1:11" x14ac:dyDescent="0.25">
      <c r="A30" s="8" t="s">
        <v>256</v>
      </c>
      <c r="B30" s="8" t="s">
        <v>35</v>
      </c>
      <c r="C30" s="8" t="s">
        <v>257</v>
      </c>
      <c r="D30" s="8" t="s">
        <v>251</v>
      </c>
      <c r="E30" s="8" t="s">
        <v>58</v>
      </c>
      <c r="F30" s="8" t="s">
        <v>258</v>
      </c>
      <c r="G30" s="8" t="s">
        <v>259</v>
      </c>
      <c r="H30" s="8" t="s">
        <v>260</v>
      </c>
      <c r="I30" s="8" t="s">
        <v>261</v>
      </c>
      <c r="J30" s="9" t="s">
        <v>63</v>
      </c>
      <c r="K30" s="10" t="s">
        <v>262</v>
      </c>
    </row>
    <row r="31" spans="1:11" x14ac:dyDescent="0.25">
      <c r="A31" s="8" t="s">
        <v>263</v>
      </c>
      <c r="B31" s="8" t="s">
        <v>35</v>
      </c>
      <c r="C31" s="8" t="s">
        <v>264</v>
      </c>
      <c r="D31" s="8" t="s">
        <v>265</v>
      </c>
      <c r="E31" s="8" t="s">
        <v>58</v>
      </c>
      <c r="F31" s="8" t="s">
        <v>258</v>
      </c>
      <c r="G31" s="8" t="s">
        <v>266</v>
      </c>
      <c r="H31" s="8" t="s">
        <v>267</v>
      </c>
      <c r="I31" s="8" t="s">
        <v>268</v>
      </c>
      <c r="J31" s="9" t="s">
        <v>63</v>
      </c>
      <c r="K31" s="10" t="s">
        <v>269</v>
      </c>
    </row>
    <row r="32" spans="1:11" x14ac:dyDescent="0.25">
      <c r="A32" s="8" t="s">
        <v>270</v>
      </c>
      <c r="B32" s="8" t="s">
        <v>36</v>
      </c>
      <c r="C32" s="8" t="s">
        <v>271</v>
      </c>
      <c r="D32" s="8" t="s">
        <v>272</v>
      </c>
      <c r="E32" s="8" t="s">
        <v>58</v>
      </c>
      <c r="F32" s="8" t="s">
        <v>104</v>
      </c>
      <c r="G32" s="8" t="s">
        <v>273</v>
      </c>
      <c r="H32" s="8" t="s">
        <v>274</v>
      </c>
      <c r="I32" s="8" t="s">
        <v>159</v>
      </c>
      <c r="J32" s="9" t="s">
        <v>63</v>
      </c>
      <c r="K32" s="10" t="s">
        <v>275</v>
      </c>
    </row>
    <row r="33" spans="1:11" x14ac:dyDescent="0.25">
      <c r="A33" s="8" t="s">
        <v>276</v>
      </c>
      <c r="B33" s="8" t="s">
        <v>36</v>
      </c>
      <c r="C33" s="8" t="s">
        <v>277</v>
      </c>
      <c r="D33" s="8" t="s">
        <v>272</v>
      </c>
      <c r="E33" s="8" t="s">
        <v>58</v>
      </c>
      <c r="F33" s="8" t="s">
        <v>104</v>
      </c>
      <c r="G33" s="8" t="s">
        <v>278</v>
      </c>
      <c r="H33" s="8" t="s">
        <v>279</v>
      </c>
      <c r="I33" s="8" t="s">
        <v>280</v>
      </c>
      <c r="J33" s="9" t="s">
        <v>63</v>
      </c>
      <c r="K33" s="10" t="s">
        <v>281</v>
      </c>
    </row>
    <row r="34" spans="1:11" x14ac:dyDescent="0.25">
      <c r="A34" s="8" t="s">
        <v>282</v>
      </c>
      <c r="B34" s="8" t="s">
        <v>37</v>
      </c>
      <c r="C34" s="8" t="s">
        <v>283</v>
      </c>
      <c r="D34" s="8" t="s">
        <v>176</v>
      </c>
      <c r="E34" s="8" t="s">
        <v>58</v>
      </c>
      <c r="F34" s="8" t="s">
        <v>90</v>
      </c>
      <c r="G34" s="8" t="s">
        <v>284</v>
      </c>
      <c r="H34" s="8" t="s">
        <v>285</v>
      </c>
      <c r="I34" s="8" t="s">
        <v>286</v>
      </c>
      <c r="J34" s="9" t="s">
        <v>63</v>
      </c>
      <c r="K34" s="10" t="s">
        <v>287</v>
      </c>
    </row>
    <row r="35" spans="1:11" x14ac:dyDescent="0.25">
      <c r="A35" s="8" t="s">
        <v>288</v>
      </c>
      <c r="B35" s="8" t="s">
        <v>38</v>
      </c>
      <c r="C35" s="8" t="s">
        <v>289</v>
      </c>
      <c r="D35" s="8" t="s">
        <v>290</v>
      </c>
      <c r="E35" s="8" t="s">
        <v>58</v>
      </c>
      <c r="F35" s="8" t="s">
        <v>90</v>
      </c>
      <c r="G35" s="8" t="s">
        <v>291</v>
      </c>
      <c r="H35" s="8" t="s">
        <v>292</v>
      </c>
      <c r="I35" s="8" t="s">
        <v>293</v>
      </c>
      <c r="J35" s="9" t="s">
        <v>63</v>
      </c>
      <c r="K35" s="10" t="s">
        <v>294</v>
      </c>
    </row>
    <row r="36" spans="1:11" x14ac:dyDescent="0.25">
      <c r="A36" s="8" t="s">
        <v>295</v>
      </c>
      <c r="B36" s="8" t="s">
        <v>26</v>
      </c>
      <c r="C36" s="8" t="s">
        <v>296</v>
      </c>
      <c r="D36" s="8" t="s">
        <v>297</v>
      </c>
      <c r="E36" s="8" t="s">
        <v>58</v>
      </c>
      <c r="F36" s="8" t="s">
        <v>97</v>
      </c>
      <c r="G36" s="8" t="s">
        <v>298</v>
      </c>
      <c r="H36" s="8" t="s">
        <v>299</v>
      </c>
      <c r="I36" s="8" t="s">
        <v>300</v>
      </c>
      <c r="J36" s="9" t="s">
        <v>63</v>
      </c>
      <c r="K36" s="10" t="s">
        <v>301</v>
      </c>
    </row>
    <row r="37" spans="1:11" x14ac:dyDescent="0.25">
      <c r="A37" s="8" t="s">
        <v>302</v>
      </c>
      <c r="B37" s="8" t="s">
        <v>39</v>
      </c>
      <c r="C37" s="8" t="s">
        <v>303</v>
      </c>
      <c r="D37" s="8" t="s">
        <v>67</v>
      </c>
      <c r="E37" s="8" t="s">
        <v>304</v>
      </c>
      <c r="F37" s="8" t="s">
        <v>59</v>
      </c>
      <c r="G37" s="8" t="s">
        <v>305</v>
      </c>
      <c r="H37" s="8" t="s">
        <v>306</v>
      </c>
      <c r="I37" s="8" t="s">
        <v>307</v>
      </c>
      <c r="J37" s="9" t="s">
        <v>63</v>
      </c>
      <c r="K37" s="10" t="s">
        <v>308</v>
      </c>
    </row>
    <row r="38" spans="1:11" x14ac:dyDescent="0.25">
      <c r="A38" s="8" t="s">
        <v>309</v>
      </c>
      <c r="B38" s="8" t="s">
        <v>39</v>
      </c>
      <c r="C38" s="8" t="s">
        <v>310</v>
      </c>
      <c r="D38" s="8" t="s">
        <v>67</v>
      </c>
      <c r="E38" s="8" t="s">
        <v>304</v>
      </c>
      <c r="F38" s="8" t="s">
        <v>59</v>
      </c>
      <c r="G38" s="8" t="s">
        <v>311</v>
      </c>
      <c r="H38" s="8" t="s">
        <v>312</v>
      </c>
      <c r="I38" s="8" t="s">
        <v>313</v>
      </c>
      <c r="J38" s="11" t="s">
        <v>314</v>
      </c>
      <c r="K38" s="10" t="s">
        <v>315</v>
      </c>
    </row>
    <row r="39" spans="1:11" x14ac:dyDescent="0.25">
      <c r="A39" s="8" t="s">
        <v>316</v>
      </c>
      <c r="B39" s="8" t="s">
        <v>39</v>
      </c>
      <c r="C39" s="8" t="s">
        <v>317</v>
      </c>
      <c r="D39" s="8" t="s">
        <v>67</v>
      </c>
      <c r="E39" s="8" t="s">
        <v>304</v>
      </c>
      <c r="F39" s="8" t="s">
        <v>97</v>
      </c>
      <c r="G39" s="8" t="s">
        <v>318</v>
      </c>
      <c r="H39" s="8" t="s">
        <v>319</v>
      </c>
      <c r="I39" s="8" t="s">
        <v>320</v>
      </c>
      <c r="J39" s="9" t="s">
        <v>63</v>
      </c>
      <c r="K39" s="10" t="s">
        <v>321</v>
      </c>
    </row>
    <row r="40" spans="1:11" x14ac:dyDescent="0.25">
      <c r="A40" s="8" t="s">
        <v>322</v>
      </c>
      <c r="B40" s="8" t="s">
        <v>39</v>
      </c>
      <c r="C40" s="8" t="s">
        <v>323</v>
      </c>
      <c r="D40" s="8" t="s">
        <v>75</v>
      </c>
      <c r="E40" s="8" t="s">
        <v>304</v>
      </c>
      <c r="F40" s="8" t="s">
        <v>83</v>
      </c>
      <c r="G40" s="8" t="s">
        <v>324</v>
      </c>
      <c r="H40" s="8" t="s">
        <v>325</v>
      </c>
      <c r="I40" s="8" t="s">
        <v>326</v>
      </c>
      <c r="J40" s="9" t="s">
        <v>63</v>
      </c>
      <c r="K40" s="10" t="s">
        <v>327</v>
      </c>
    </row>
    <row r="41" spans="1:11" x14ac:dyDescent="0.25">
      <c r="A41" s="8" t="s">
        <v>328</v>
      </c>
      <c r="B41" s="8" t="s">
        <v>39</v>
      </c>
      <c r="C41" s="8" t="s">
        <v>329</v>
      </c>
      <c r="D41" s="8" t="s">
        <v>75</v>
      </c>
      <c r="E41" s="8" t="s">
        <v>304</v>
      </c>
      <c r="F41" s="8" t="s">
        <v>90</v>
      </c>
      <c r="G41" s="8" t="s">
        <v>330</v>
      </c>
      <c r="H41" s="8" t="s">
        <v>331</v>
      </c>
      <c r="I41" s="8" t="s">
        <v>332</v>
      </c>
      <c r="J41" s="9" t="s">
        <v>63</v>
      </c>
      <c r="K41" s="10" t="s">
        <v>333</v>
      </c>
    </row>
    <row r="42" spans="1:11" x14ac:dyDescent="0.25">
      <c r="A42" s="8" t="s">
        <v>334</v>
      </c>
      <c r="B42" s="8" t="s">
        <v>40</v>
      </c>
      <c r="C42" s="8" t="s">
        <v>335</v>
      </c>
      <c r="D42" s="8" t="s">
        <v>290</v>
      </c>
      <c r="E42" s="8" t="s">
        <v>304</v>
      </c>
      <c r="F42" s="8" t="s">
        <v>83</v>
      </c>
      <c r="G42" s="8" t="s">
        <v>336</v>
      </c>
      <c r="H42" s="8" t="s">
        <v>337</v>
      </c>
      <c r="I42" s="8" t="s">
        <v>338</v>
      </c>
      <c r="J42" s="11" t="s">
        <v>339</v>
      </c>
      <c r="K42" s="10" t="s">
        <v>340</v>
      </c>
    </row>
  </sheetData>
  <autoFilter ref="A1:K42"/>
  <hyperlinks>
    <hyperlink ref="K2" r:id="rId1" location="#'Capturas'!B3"/>
    <hyperlink ref="K3" r:id="rId2" location="#'Capturas'!B22"/>
    <hyperlink ref="K4" r:id="rId3" location="#'Capturas'!B55"/>
    <hyperlink ref="K5" r:id="rId4" location="#'Capturas'!B80"/>
    <hyperlink ref="K6" r:id="rId5" location="#'Capturas'!B129"/>
    <hyperlink ref="K7" r:id="rId6" location="#'Capturas'!B153"/>
    <hyperlink ref="K8" r:id="rId7" location="#'Capturas'!B184"/>
    <hyperlink ref="K9" r:id="rId8" location="#'Capturas'!B207"/>
    <hyperlink ref="K10" r:id="rId9" location="#'Capturas'!B244"/>
    <hyperlink ref="K11" r:id="rId10" location="#'Capturas'!B268"/>
    <hyperlink ref="K12" r:id="rId11" location="#'Capturas'!B302"/>
    <hyperlink ref="K13" r:id="rId12" location="#'Capturas'!B335"/>
    <hyperlink ref="K14" r:id="rId13" location="#'Capturas'!B380"/>
    <hyperlink ref="K15" r:id="rId14" location="#'Capturas'!B404"/>
    <hyperlink ref="K16" r:id="rId15" location="#'Capturas'!B443"/>
    <hyperlink ref="K17" r:id="rId16" location="#'Capturas'!B486"/>
    <hyperlink ref="K18" r:id="rId17" location="#'Capturas'!B531"/>
    <hyperlink ref="K19" r:id="rId18" location="#'Capturas'!B577"/>
    <hyperlink ref="K20" r:id="rId19" location="#'Capturas'!B624"/>
    <hyperlink ref="K21" r:id="rId20" location="#'Capturas'!B686"/>
    <hyperlink ref="K22" r:id="rId21" location="#'Capturas'!B748"/>
    <hyperlink ref="K23" r:id="rId22" location="#'Capturas'!B790"/>
    <hyperlink ref="K24" r:id="rId23" location="#'Capturas'!B836"/>
    <hyperlink ref="K25" r:id="rId24" location="#'Capturas'!B883"/>
    <hyperlink ref="K26" r:id="rId25" location="#'Capturas'!B918"/>
    <hyperlink ref="K27" r:id="rId26" location="#'Capturas'!B955"/>
    <hyperlink ref="K28" r:id="rId27" location="#'Capturas'!B993"/>
    <hyperlink ref="K29" r:id="rId28" location="#'Capturas'!B1023"/>
    <hyperlink ref="K30" r:id="rId29" location="#'Capturas'!B1077"/>
    <hyperlink ref="K31" r:id="rId30" location="#'Capturas'!B1133"/>
    <hyperlink ref="K32" r:id="rId31" location="#'Capturas'!B1179"/>
    <hyperlink ref="K33" r:id="rId32" location="#'Capturas'!B1222"/>
    <hyperlink ref="K34" r:id="rId33" location="#'Capturas'!B1249"/>
    <hyperlink ref="K35" r:id="rId34" location="#'Capturas'!B1300"/>
    <hyperlink ref="K36" r:id="rId35" location="#'Capturas'!B1353"/>
    <hyperlink ref="K37" r:id="rId36" location="#'Capturas'!B1418"/>
    <hyperlink ref="K38" r:id="rId37" location="#'Capturas'!B1444"/>
    <hyperlink ref="K39" r:id="rId38" location="#'Capturas'!B1483"/>
    <hyperlink ref="K40" r:id="rId39" location="#'Capturas'!B1527"/>
    <hyperlink ref="K41" r:id="rId40" location="#'Capturas'!B1575"/>
    <hyperlink ref="K42" r:id="rId41" location="#'Capturas'!B159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6" customWidth="1"/>
    <col min="3" max="3" width="12" customWidth="1"/>
    <col min="4" max="4" width="8" customWidth="1"/>
    <col min="5" max="5" width="58" customWidth="1"/>
    <col min="6" max="6" width="50" customWidth="1"/>
    <col min="7" max="8" width="11" customWidth="1"/>
    <col min="9" max="9" width="10" customWidth="1"/>
    <col min="10" max="10" width="38" customWidth="1"/>
  </cols>
  <sheetData>
    <row r="1" spans="1:10" x14ac:dyDescent="0.25">
      <c r="A1" s="4" t="s">
        <v>46</v>
      </c>
      <c r="B1" s="4" t="s">
        <v>341</v>
      </c>
      <c r="C1" s="4" t="s">
        <v>342</v>
      </c>
      <c r="D1" s="4" t="s">
        <v>343</v>
      </c>
      <c r="E1" s="4" t="s">
        <v>344</v>
      </c>
      <c r="F1" s="4" t="s">
        <v>345</v>
      </c>
      <c r="G1" s="4" t="s">
        <v>346</v>
      </c>
      <c r="H1" s="4" t="s">
        <v>347</v>
      </c>
      <c r="I1" s="4" t="s">
        <v>348</v>
      </c>
      <c r="J1" s="4" t="s">
        <v>349</v>
      </c>
    </row>
    <row r="2" spans="1:10" x14ac:dyDescent="0.25">
      <c r="A2" s="8" t="s">
        <v>55</v>
      </c>
      <c r="B2" s="8">
        <v>1</v>
      </c>
      <c r="C2" s="8" t="s">
        <v>350</v>
      </c>
      <c r="D2" s="8" t="s">
        <v>351</v>
      </c>
      <c r="E2" s="8" t="s">
        <v>352</v>
      </c>
      <c r="F2" s="8" t="s">
        <v>83</v>
      </c>
      <c r="G2" s="8" t="s">
        <v>353</v>
      </c>
      <c r="H2" s="8">
        <v>200</v>
      </c>
      <c r="I2" s="12" t="s">
        <v>354</v>
      </c>
      <c r="J2" s="8" t="s">
        <v>355</v>
      </c>
    </row>
    <row r="3" spans="1:10" x14ac:dyDescent="0.25">
      <c r="A3" s="8" t="s">
        <v>65</v>
      </c>
      <c r="B3" s="8">
        <v>1</v>
      </c>
      <c r="C3" s="8" t="s">
        <v>356</v>
      </c>
      <c r="D3" s="8" t="s">
        <v>357</v>
      </c>
      <c r="E3" s="8" t="s">
        <v>358</v>
      </c>
      <c r="F3" s="8" t="s">
        <v>359</v>
      </c>
      <c r="G3" s="8" t="s">
        <v>353</v>
      </c>
      <c r="H3" s="8">
        <v>200</v>
      </c>
      <c r="I3" s="12" t="s">
        <v>354</v>
      </c>
      <c r="J3" s="8" t="s">
        <v>360</v>
      </c>
    </row>
    <row r="4" spans="1:10" x14ac:dyDescent="0.25">
      <c r="A4" s="8" t="s">
        <v>65</v>
      </c>
      <c r="B4" s="8">
        <v>2</v>
      </c>
      <c r="C4" s="8" t="s">
        <v>356</v>
      </c>
      <c r="D4" s="8" t="s">
        <v>351</v>
      </c>
      <c r="E4" s="8" t="s">
        <v>361</v>
      </c>
      <c r="F4" s="8" t="s">
        <v>83</v>
      </c>
      <c r="G4" s="8" t="s">
        <v>353</v>
      </c>
      <c r="H4" s="8">
        <v>200</v>
      </c>
      <c r="I4" s="12" t="s">
        <v>354</v>
      </c>
      <c r="J4" s="8" t="s">
        <v>362</v>
      </c>
    </row>
    <row r="5" spans="1:10" x14ac:dyDescent="0.25">
      <c r="A5" s="8" t="s">
        <v>73</v>
      </c>
      <c r="B5" s="8">
        <v>1</v>
      </c>
      <c r="C5" s="8" t="s">
        <v>350</v>
      </c>
      <c r="D5" s="8" t="s">
        <v>357</v>
      </c>
      <c r="E5" s="8" t="s">
        <v>358</v>
      </c>
      <c r="F5" s="8" t="s">
        <v>363</v>
      </c>
      <c r="G5" s="8" t="s">
        <v>364</v>
      </c>
      <c r="H5" s="8">
        <v>401</v>
      </c>
      <c r="I5" s="12" t="s">
        <v>354</v>
      </c>
      <c r="J5" s="8" t="s">
        <v>365</v>
      </c>
    </row>
    <row r="6" spans="1:10" x14ac:dyDescent="0.25">
      <c r="A6" s="8" t="s">
        <v>73</v>
      </c>
      <c r="B6" s="8">
        <v>2</v>
      </c>
      <c r="C6" s="8" t="s">
        <v>350</v>
      </c>
      <c r="D6" s="8" t="s">
        <v>357</v>
      </c>
      <c r="E6" s="8" t="s">
        <v>358</v>
      </c>
      <c r="F6" s="8" t="s">
        <v>366</v>
      </c>
      <c r="G6" s="8" t="s">
        <v>364</v>
      </c>
      <c r="H6" s="8">
        <v>401</v>
      </c>
      <c r="I6" s="12" t="s">
        <v>354</v>
      </c>
      <c r="J6" s="8" t="s">
        <v>367</v>
      </c>
    </row>
    <row r="7" spans="1:10" x14ac:dyDescent="0.25">
      <c r="A7" s="8" t="s">
        <v>81</v>
      </c>
      <c r="B7" s="8">
        <v>1</v>
      </c>
      <c r="C7" s="8" t="s">
        <v>350</v>
      </c>
      <c r="D7" s="8" t="s">
        <v>357</v>
      </c>
      <c r="E7" s="8" t="s">
        <v>368</v>
      </c>
      <c r="F7" s="8" t="s">
        <v>369</v>
      </c>
      <c r="G7" s="8" t="s">
        <v>370</v>
      </c>
      <c r="H7" s="8">
        <v>400</v>
      </c>
      <c r="I7" s="12" t="s">
        <v>354</v>
      </c>
      <c r="J7" s="8" t="s">
        <v>371</v>
      </c>
    </row>
    <row r="8" spans="1:10" x14ac:dyDescent="0.25">
      <c r="A8" s="8" t="s">
        <v>81</v>
      </c>
      <c r="B8" s="8">
        <v>2</v>
      </c>
      <c r="C8" s="8" t="s">
        <v>350</v>
      </c>
      <c r="D8" s="8" t="s">
        <v>357</v>
      </c>
      <c r="E8" s="8" t="s">
        <v>368</v>
      </c>
      <c r="F8" s="8" t="s">
        <v>372</v>
      </c>
      <c r="G8" s="8" t="s">
        <v>370</v>
      </c>
      <c r="H8" s="8">
        <v>400</v>
      </c>
      <c r="I8" s="12" t="s">
        <v>354</v>
      </c>
      <c r="J8" s="8" t="s">
        <v>373</v>
      </c>
    </row>
    <row r="9" spans="1:10" x14ac:dyDescent="0.25">
      <c r="A9" s="8" t="s">
        <v>81</v>
      </c>
      <c r="B9" s="8">
        <v>3</v>
      </c>
      <c r="C9" s="8" t="s">
        <v>350</v>
      </c>
      <c r="D9" s="8" t="s">
        <v>357</v>
      </c>
      <c r="E9" s="8" t="s">
        <v>368</v>
      </c>
      <c r="F9" s="8" t="s">
        <v>374</v>
      </c>
      <c r="G9" s="8" t="s">
        <v>375</v>
      </c>
      <c r="H9" s="8">
        <v>201</v>
      </c>
      <c r="I9" s="12" t="s">
        <v>354</v>
      </c>
      <c r="J9" s="8" t="s">
        <v>376</v>
      </c>
    </row>
    <row r="10" spans="1:10" x14ac:dyDescent="0.25">
      <c r="A10" s="8" t="s">
        <v>88</v>
      </c>
      <c r="B10" s="8">
        <v>1</v>
      </c>
      <c r="C10" s="8" t="s">
        <v>350</v>
      </c>
      <c r="D10" s="8" t="s">
        <v>357</v>
      </c>
      <c r="E10" s="8" t="s">
        <v>377</v>
      </c>
      <c r="F10" s="8" t="s">
        <v>378</v>
      </c>
      <c r="G10" s="8" t="s">
        <v>379</v>
      </c>
      <c r="H10" s="8">
        <v>202</v>
      </c>
      <c r="I10" s="12" t="s">
        <v>354</v>
      </c>
      <c r="J10" s="8" t="s">
        <v>380</v>
      </c>
    </row>
    <row r="11" spans="1:10" x14ac:dyDescent="0.25">
      <c r="A11" s="8" t="s">
        <v>88</v>
      </c>
      <c r="B11" s="8">
        <v>2</v>
      </c>
      <c r="C11" s="8" t="s">
        <v>350</v>
      </c>
      <c r="D11" s="8" t="s">
        <v>357</v>
      </c>
      <c r="E11" s="8" t="s">
        <v>377</v>
      </c>
      <c r="F11" s="8" t="s">
        <v>381</v>
      </c>
      <c r="G11" s="8" t="s">
        <v>379</v>
      </c>
      <c r="H11" s="8">
        <v>202</v>
      </c>
      <c r="I11" s="12" t="s">
        <v>354</v>
      </c>
      <c r="J11" s="8" t="s">
        <v>382</v>
      </c>
    </row>
    <row r="12" spans="1:10" x14ac:dyDescent="0.25">
      <c r="A12" s="8" t="s">
        <v>88</v>
      </c>
      <c r="B12" s="8">
        <v>3</v>
      </c>
      <c r="C12" s="8" t="s">
        <v>350</v>
      </c>
      <c r="D12" s="8" t="s">
        <v>357</v>
      </c>
      <c r="E12" s="8" t="s">
        <v>383</v>
      </c>
      <c r="F12" s="8" t="s">
        <v>384</v>
      </c>
      <c r="G12" s="8" t="s">
        <v>370</v>
      </c>
      <c r="H12" s="8">
        <v>400</v>
      </c>
      <c r="I12" s="12" t="s">
        <v>354</v>
      </c>
      <c r="J12" s="8" t="s">
        <v>385</v>
      </c>
    </row>
    <row r="13" spans="1:10" x14ac:dyDescent="0.25">
      <c r="A13" s="8" t="s">
        <v>95</v>
      </c>
      <c r="B13" s="8">
        <v>1</v>
      </c>
      <c r="C13" s="8" t="s">
        <v>356</v>
      </c>
      <c r="D13" s="8" t="s">
        <v>386</v>
      </c>
      <c r="E13" s="8" t="s">
        <v>361</v>
      </c>
      <c r="F13" s="8" t="s">
        <v>387</v>
      </c>
      <c r="G13" s="8" t="s">
        <v>353</v>
      </c>
      <c r="H13" s="8">
        <v>200</v>
      </c>
      <c r="I13" s="12" t="s">
        <v>354</v>
      </c>
      <c r="J13" s="8" t="s">
        <v>388</v>
      </c>
    </row>
    <row r="14" spans="1:10" x14ac:dyDescent="0.25">
      <c r="A14" s="8" t="s">
        <v>95</v>
      </c>
      <c r="B14" s="8">
        <v>2</v>
      </c>
      <c r="C14" s="8" t="s">
        <v>356</v>
      </c>
      <c r="D14" s="8" t="s">
        <v>351</v>
      </c>
      <c r="E14" s="8" t="s">
        <v>361</v>
      </c>
      <c r="F14" s="8" t="s">
        <v>83</v>
      </c>
      <c r="G14" s="8" t="s">
        <v>353</v>
      </c>
      <c r="H14" s="8">
        <v>200</v>
      </c>
      <c r="I14" s="12" t="s">
        <v>354</v>
      </c>
      <c r="J14" s="8" t="s">
        <v>389</v>
      </c>
    </row>
    <row r="15" spans="1:10" x14ac:dyDescent="0.25">
      <c r="A15" s="8" t="s">
        <v>102</v>
      </c>
      <c r="B15" s="8">
        <v>1</v>
      </c>
      <c r="C15" s="8" t="s">
        <v>356</v>
      </c>
      <c r="D15" s="8" t="s">
        <v>390</v>
      </c>
      <c r="E15" s="8" t="s">
        <v>391</v>
      </c>
      <c r="F15" s="8" t="s">
        <v>392</v>
      </c>
      <c r="G15" s="8" t="s">
        <v>370</v>
      </c>
      <c r="H15" s="8">
        <v>400</v>
      </c>
      <c r="I15" s="12" t="s">
        <v>354</v>
      </c>
      <c r="J15" s="8" t="s">
        <v>393</v>
      </c>
    </row>
    <row r="16" spans="1:10" x14ac:dyDescent="0.25">
      <c r="A16" s="8" t="s">
        <v>109</v>
      </c>
      <c r="B16" s="8">
        <v>1</v>
      </c>
      <c r="C16" s="8" t="s">
        <v>394</v>
      </c>
      <c r="D16" s="8" t="s">
        <v>357</v>
      </c>
      <c r="E16" s="8" t="s">
        <v>358</v>
      </c>
      <c r="F16" s="8" t="s">
        <v>363</v>
      </c>
      <c r="G16" s="8" t="s">
        <v>353</v>
      </c>
      <c r="H16" s="8">
        <v>200</v>
      </c>
      <c r="I16" s="12" t="s">
        <v>354</v>
      </c>
      <c r="J16" s="8" t="s">
        <v>395</v>
      </c>
    </row>
    <row r="17" spans="1:10" x14ac:dyDescent="0.25">
      <c r="A17" s="8" t="s">
        <v>109</v>
      </c>
      <c r="B17" s="8">
        <v>2</v>
      </c>
      <c r="C17" s="8" t="s">
        <v>394</v>
      </c>
      <c r="D17" s="8" t="s">
        <v>351</v>
      </c>
      <c r="E17" s="8" t="s">
        <v>361</v>
      </c>
      <c r="F17" s="8" t="s">
        <v>83</v>
      </c>
      <c r="G17" s="8" t="s">
        <v>353</v>
      </c>
      <c r="H17" s="8">
        <v>200</v>
      </c>
      <c r="I17" s="12" t="s">
        <v>354</v>
      </c>
      <c r="J17" s="8" t="s">
        <v>396</v>
      </c>
    </row>
    <row r="18" spans="1:10" x14ac:dyDescent="0.25">
      <c r="A18" s="8" t="s">
        <v>109</v>
      </c>
      <c r="B18" s="8">
        <v>3</v>
      </c>
      <c r="C18" s="8" t="s">
        <v>394</v>
      </c>
      <c r="D18" s="8" t="s">
        <v>357</v>
      </c>
      <c r="E18" s="8" t="s">
        <v>397</v>
      </c>
      <c r="F18" s="8" t="s">
        <v>83</v>
      </c>
      <c r="G18" s="8" t="s">
        <v>398</v>
      </c>
      <c r="H18" s="8">
        <v>204</v>
      </c>
      <c r="I18" s="12" t="s">
        <v>354</v>
      </c>
      <c r="J18" s="8" t="s">
        <v>399</v>
      </c>
    </row>
    <row r="19" spans="1:10" x14ac:dyDescent="0.25">
      <c r="A19" s="8" t="s">
        <v>109</v>
      </c>
      <c r="B19" s="8">
        <v>4</v>
      </c>
      <c r="C19" s="8" t="s">
        <v>394</v>
      </c>
      <c r="D19" s="8" t="s">
        <v>351</v>
      </c>
      <c r="E19" s="8" t="s">
        <v>361</v>
      </c>
      <c r="F19" s="8" t="s">
        <v>83</v>
      </c>
      <c r="G19" s="8" t="s">
        <v>364</v>
      </c>
      <c r="H19" s="8">
        <v>401</v>
      </c>
      <c r="I19" s="12" t="s">
        <v>354</v>
      </c>
      <c r="J19" s="8" t="s">
        <v>400</v>
      </c>
    </row>
    <row r="20" spans="1:10" x14ac:dyDescent="0.25">
      <c r="A20" s="8" t="s">
        <v>116</v>
      </c>
      <c r="B20" s="8">
        <v>1</v>
      </c>
      <c r="C20" s="8" t="s">
        <v>350</v>
      </c>
      <c r="D20" s="8" t="s">
        <v>351</v>
      </c>
      <c r="E20" s="8" t="s">
        <v>401</v>
      </c>
      <c r="F20" s="8" t="s">
        <v>83</v>
      </c>
      <c r="G20" s="8" t="s">
        <v>364</v>
      </c>
      <c r="H20" s="8">
        <v>401</v>
      </c>
      <c r="I20" s="12" t="s">
        <v>354</v>
      </c>
      <c r="J20" s="8" t="s">
        <v>402</v>
      </c>
    </row>
    <row r="21" spans="1:10" x14ac:dyDescent="0.25">
      <c r="A21" s="8" t="s">
        <v>116</v>
      </c>
      <c r="B21" s="8">
        <v>2</v>
      </c>
      <c r="C21" s="8" t="s">
        <v>403</v>
      </c>
      <c r="D21" s="8" t="s">
        <v>351</v>
      </c>
      <c r="E21" s="8" t="s">
        <v>401</v>
      </c>
      <c r="F21" s="8" t="s">
        <v>83</v>
      </c>
      <c r="G21" s="8" t="s">
        <v>364</v>
      </c>
      <c r="H21" s="8">
        <v>401</v>
      </c>
      <c r="I21" s="12" t="s">
        <v>354</v>
      </c>
      <c r="J21" s="8" t="s">
        <v>404</v>
      </c>
    </row>
    <row r="22" spans="1:10" x14ac:dyDescent="0.25">
      <c r="A22" s="8" t="s">
        <v>122</v>
      </c>
      <c r="B22" s="8">
        <v>1</v>
      </c>
      <c r="C22" s="8" t="s">
        <v>356</v>
      </c>
      <c r="D22" s="8" t="s">
        <v>351</v>
      </c>
      <c r="E22" s="8" t="s">
        <v>405</v>
      </c>
      <c r="F22" s="8" t="s">
        <v>83</v>
      </c>
      <c r="G22" s="8" t="s">
        <v>353</v>
      </c>
      <c r="H22" s="8">
        <v>200</v>
      </c>
      <c r="I22" s="12" t="s">
        <v>354</v>
      </c>
      <c r="J22" s="8" t="s">
        <v>406</v>
      </c>
    </row>
    <row r="23" spans="1:10" x14ac:dyDescent="0.25">
      <c r="A23" s="8" t="s">
        <v>122</v>
      </c>
      <c r="B23" s="8">
        <v>2</v>
      </c>
      <c r="C23" s="8" t="s">
        <v>356</v>
      </c>
      <c r="D23" s="8" t="s">
        <v>351</v>
      </c>
      <c r="E23" s="8" t="s">
        <v>407</v>
      </c>
      <c r="F23" s="8" t="s">
        <v>83</v>
      </c>
      <c r="G23" s="8" t="s">
        <v>353</v>
      </c>
      <c r="H23" s="8">
        <v>200</v>
      </c>
      <c r="I23" s="12" t="s">
        <v>354</v>
      </c>
      <c r="J23" s="8" t="s">
        <v>408</v>
      </c>
    </row>
    <row r="24" spans="1:10" x14ac:dyDescent="0.25">
      <c r="A24" s="8" t="s">
        <v>128</v>
      </c>
      <c r="B24" s="8">
        <v>1</v>
      </c>
      <c r="C24" s="8" t="s">
        <v>356</v>
      </c>
      <c r="D24" s="8" t="s">
        <v>357</v>
      </c>
      <c r="E24" s="8" t="s">
        <v>401</v>
      </c>
      <c r="F24" s="8" t="s">
        <v>409</v>
      </c>
      <c r="G24" s="8" t="s">
        <v>375</v>
      </c>
      <c r="H24" s="8">
        <v>201</v>
      </c>
      <c r="I24" s="12" t="s">
        <v>354</v>
      </c>
      <c r="J24" s="8" t="s">
        <v>410</v>
      </c>
    </row>
    <row r="25" spans="1:10" x14ac:dyDescent="0.25">
      <c r="A25" s="8" t="s">
        <v>128</v>
      </c>
      <c r="B25" s="8">
        <v>2</v>
      </c>
      <c r="C25" s="8" t="s">
        <v>356</v>
      </c>
      <c r="D25" s="8" t="s">
        <v>357</v>
      </c>
      <c r="E25" s="8" t="s">
        <v>401</v>
      </c>
      <c r="F25" s="8" t="s">
        <v>411</v>
      </c>
      <c r="G25" s="8" t="s">
        <v>370</v>
      </c>
      <c r="H25" s="8">
        <v>400</v>
      </c>
      <c r="I25" s="12" t="s">
        <v>354</v>
      </c>
      <c r="J25" s="8" t="s">
        <v>412</v>
      </c>
    </row>
    <row r="26" spans="1:10" x14ac:dyDescent="0.25">
      <c r="A26" s="8" t="s">
        <v>134</v>
      </c>
      <c r="B26" s="8">
        <v>1</v>
      </c>
      <c r="C26" s="8" t="s">
        <v>356</v>
      </c>
      <c r="D26" s="8" t="s">
        <v>351</v>
      </c>
      <c r="E26" s="8" t="s">
        <v>413</v>
      </c>
      <c r="F26" s="8" t="s">
        <v>83</v>
      </c>
      <c r="G26" s="8" t="s">
        <v>353</v>
      </c>
      <c r="H26" s="8">
        <v>200</v>
      </c>
      <c r="I26" s="12" t="s">
        <v>354</v>
      </c>
      <c r="J26" s="8" t="s">
        <v>414</v>
      </c>
    </row>
    <row r="27" spans="1:10" x14ac:dyDescent="0.25">
      <c r="A27" s="8" t="s">
        <v>134</v>
      </c>
      <c r="B27" s="8">
        <v>2</v>
      </c>
      <c r="C27" s="8" t="s">
        <v>356</v>
      </c>
      <c r="D27" s="8" t="s">
        <v>351</v>
      </c>
      <c r="E27" s="8" t="s">
        <v>415</v>
      </c>
      <c r="F27" s="8" t="s">
        <v>83</v>
      </c>
      <c r="G27" s="8" t="s">
        <v>353</v>
      </c>
      <c r="H27" s="8">
        <v>200</v>
      </c>
      <c r="I27" s="12" t="s">
        <v>354</v>
      </c>
      <c r="J27" s="8" t="s">
        <v>416</v>
      </c>
    </row>
    <row r="28" spans="1:10" x14ac:dyDescent="0.25">
      <c r="A28" s="8" t="s">
        <v>134</v>
      </c>
      <c r="B28" s="8">
        <v>3</v>
      </c>
      <c r="C28" s="8" t="s">
        <v>356</v>
      </c>
      <c r="D28" s="8" t="s">
        <v>351</v>
      </c>
      <c r="E28" s="8" t="s">
        <v>417</v>
      </c>
      <c r="F28" s="8" t="s">
        <v>83</v>
      </c>
      <c r="G28" s="8" t="s">
        <v>370</v>
      </c>
      <c r="H28" s="8">
        <v>400</v>
      </c>
      <c r="I28" s="12" t="s">
        <v>354</v>
      </c>
      <c r="J28" s="8" t="s">
        <v>418</v>
      </c>
    </row>
    <row r="29" spans="1:10" x14ac:dyDescent="0.25">
      <c r="A29" s="8" t="s">
        <v>140</v>
      </c>
      <c r="B29" s="8">
        <v>1</v>
      </c>
      <c r="C29" s="8" t="s">
        <v>419</v>
      </c>
      <c r="D29" s="8" t="s">
        <v>351</v>
      </c>
      <c r="E29" s="8" t="s">
        <v>420</v>
      </c>
      <c r="F29" s="8" t="s">
        <v>83</v>
      </c>
      <c r="G29" s="8" t="s">
        <v>421</v>
      </c>
      <c r="H29" s="8">
        <v>404</v>
      </c>
      <c r="I29" s="12" t="s">
        <v>354</v>
      </c>
      <c r="J29" s="8" t="s">
        <v>422</v>
      </c>
    </row>
    <row r="30" spans="1:10" x14ac:dyDescent="0.25">
      <c r="A30" s="8" t="s">
        <v>140</v>
      </c>
      <c r="B30" s="8">
        <v>2</v>
      </c>
      <c r="C30" s="8" t="s">
        <v>419</v>
      </c>
      <c r="D30" s="8" t="s">
        <v>351</v>
      </c>
      <c r="E30" s="8" t="s">
        <v>423</v>
      </c>
      <c r="F30" s="8" t="s">
        <v>83</v>
      </c>
      <c r="G30" s="8" t="s">
        <v>421</v>
      </c>
      <c r="H30" s="8">
        <v>404</v>
      </c>
      <c r="I30" s="12" t="s">
        <v>354</v>
      </c>
      <c r="J30" s="8" t="s">
        <v>424</v>
      </c>
    </row>
    <row r="31" spans="1:10" x14ac:dyDescent="0.25">
      <c r="A31" s="8" t="s">
        <v>147</v>
      </c>
      <c r="B31" s="8">
        <v>1</v>
      </c>
      <c r="C31" s="8" t="s">
        <v>425</v>
      </c>
      <c r="D31" s="8" t="s">
        <v>357</v>
      </c>
      <c r="E31" s="8" t="s">
        <v>401</v>
      </c>
      <c r="F31" s="8" t="s">
        <v>426</v>
      </c>
      <c r="G31" s="8" t="s">
        <v>375</v>
      </c>
      <c r="H31" s="8">
        <v>201</v>
      </c>
      <c r="I31" s="12" t="s">
        <v>354</v>
      </c>
      <c r="J31" s="8" t="s">
        <v>427</v>
      </c>
    </row>
    <row r="32" spans="1:10" x14ac:dyDescent="0.25">
      <c r="A32" s="8" t="s">
        <v>147</v>
      </c>
      <c r="B32" s="8">
        <v>2</v>
      </c>
      <c r="C32" s="8" t="s">
        <v>425</v>
      </c>
      <c r="D32" s="8" t="s">
        <v>357</v>
      </c>
      <c r="E32" s="8" t="s">
        <v>401</v>
      </c>
      <c r="F32" s="8" t="s">
        <v>428</v>
      </c>
      <c r="G32" s="8" t="s">
        <v>429</v>
      </c>
      <c r="H32" s="8">
        <v>403</v>
      </c>
      <c r="I32" s="12" t="s">
        <v>354</v>
      </c>
      <c r="J32" s="8" t="s">
        <v>430</v>
      </c>
    </row>
    <row r="33" spans="1:10" x14ac:dyDescent="0.25">
      <c r="A33" s="8" t="s">
        <v>147</v>
      </c>
      <c r="B33" s="8">
        <v>3</v>
      </c>
      <c r="C33" s="8" t="s">
        <v>356</v>
      </c>
      <c r="D33" s="8" t="s">
        <v>351</v>
      </c>
      <c r="E33" s="8" t="s">
        <v>431</v>
      </c>
      <c r="F33" s="8" t="s">
        <v>83</v>
      </c>
      <c r="G33" s="8" t="s">
        <v>353</v>
      </c>
      <c r="H33" s="8">
        <v>200</v>
      </c>
      <c r="I33" s="12" t="s">
        <v>354</v>
      </c>
      <c r="J33" s="8" t="s">
        <v>432</v>
      </c>
    </row>
    <row r="34" spans="1:10" x14ac:dyDescent="0.25">
      <c r="A34" s="8" t="s">
        <v>154</v>
      </c>
      <c r="B34" s="8">
        <v>1</v>
      </c>
      <c r="C34" s="8" t="s">
        <v>433</v>
      </c>
      <c r="D34" s="8" t="s">
        <v>351</v>
      </c>
      <c r="E34" s="8" t="s">
        <v>420</v>
      </c>
      <c r="F34" s="8" t="s">
        <v>83</v>
      </c>
      <c r="G34" s="8" t="s">
        <v>353</v>
      </c>
      <c r="H34" s="8">
        <v>200</v>
      </c>
      <c r="I34" s="12" t="s">
        <v>354</v>
      </c>
      <c r="J34" s="8" t="s">
        <v>434</v>
      </c>
    </row>
    <row r="35" spans="1:10" x14ac:dyDescent="0.25">
      <c r="A35" s="8" t="s">
        <v>154</v>
      </c>
      <c r="B35" s="8">
        <v>2</v>
      </c>
      <c r="C35" s="8" t="s">
        <v>435</v>
      </c>
      <c r="D35" s="8" t="s">
        <v>351</v>
      </c>
      <c r="E35" s="8" t="s">
        <v>436</v>
      </c>
      <c r="F35" s="8" t="s">
        <v>83</v>
      </c>
      <c r="G35" s="8" t="s">
        <v>353</v>
      </c>
      <c r="H35" s="8">
        <v>200</v>
      </c>
      <c r="I35" s="12" t="s">
        <v>354</v>
      </c>
      <c r="J35" s="8" t="s">
        <v>437</v>
      </c>
    </row>
    <row r="36" spans="1:10" x14ac:dyDescent="0.25">
      <c r="A36" s="8" t="s">
        <v>154</v>
      </c>
      <c r="B36" s="8">
        <v>3</v>
      </c>
      <c r="C36" s="8" t="s">
        <v>438</v>
      </c>
      <c r="D36" s="8" t="s">
        <v>351</v>
      </c>
      <c r="E36" s="8" t="s">
        <v>420</v>
      </c>
      <c r="F36" s="8" t="s">
        <v>83</v>
      </c>
      <c r="G36" s="8" t="s">
        <v>353</v>
      </c>
      <c r="H36" s="8">
        <v>200</v>
      </c>
      <c r="I36" s="12" t="s">
        <v>354</v>
      </c>
      <c r="J36" s="8" t="s">
        <v>439</v>
      </c>
    </row>
    <row r="37" spans="1:10" x14ac:dyDescent="0.25">
      <c r="A37" s="8" t="s">
        <v>154</v>
      </c>
      <c r="B37" s="8">
        <v>4</v>
      </c>
      <c r="C37" s="8" t="s">
        <v>440</v>
      </c>
      <c r="D37" s="8" t="s">
        <v>351</v>
      </c>
      <c r="E37" s="8" t="s">
        <v>420</v>
      </c>
      <c r="F37" s="8" t="s">
        <v>83</v>
      </c>
      <c r="G37" s="8" t="s">
        <v>429</v>
      </c>
      <c r="H37" s="8">
        <v>403</v>
      </c>
      <c r="I37" s="12" t="s">
        <v>354</v>
      </c>
      <c r="J37" s="8" t="s">
        <v>441</v>
      </c>
    </row>
    <row r="38" spans="1:10" x14ac:dyDescent="0.25">
      <c r="A38" s="8" t="s">
        <v>161</v>
      </c>
      <c r="B38" s="8">
        <v>1</v>
      </c>
      <c r="C38" s="8" t="s">
        <v>356</v>
      </c>
      <c r="D38" s="8" t="s">
        <v>357</v>
      </c>
      <c r="E38" s="8" t="s">
        <v>442</v>
      </c>
      <c r="F38" s="8" t="s">
        <v>443</v>
      </c>
      <c r="G38" s="8" t="s">
        <v>375</v>
      </c>
      <c r="H38" s="8">
        <v>201</v>
      </c>
      <c r="I38" s="12" t="s">
        <v>354</v>
      </c>
      <c r="J38" s="8" t="s">
        <v>444</v>
      </c>
    </row>
    <row r="39" spans="1:10" x14ac:dyDescent="0.25">
      <c r="A39" s="8" t="s">
        <v>161</v>
      </c>
      <c r="B39" s="8">
        <v>2</v>
      </c>
      <c r="C39" s="8" t="s">
        <v>356</v>
      </c>
      <c r="D39" s="8" t="s">
        <v>357</v>
      </c>
      <c r="E39" s="8" t="s">
        <v>442</v>
      </c>
      <c r="F39" s="8" t="s">
        <v>445</v>
      </c>
      <c r="G39" s="8" t="s">
        <v>375</v>
      </c>
      <c r="H39" s="8">
        <v>201</v>
      </c>
      <c r="I39" s="12" t="s">
        <v>354</v>
      </c>
      <c r="J39" s="8" t="s">
        <v>446</v>
      </c>
    </row>
    <row r="40" spans="1:10" x14ac:dyDescent="0.25">
      <c r="A40" s="8" t="s">
        <v>161</v>
      </c>
      <c r="B40" s="8">
        <v>3</v>
      </c>
      <c r="C40" s="8" t="s">
        <v>356</v>
      </c>
      <c r="D40" s="8" t="s">
        <v>351</v>
      </c>
      <c r="E40" s="8" t="s">
        <v>442</v>
      </c>
      <c r="F40" s="8" t="s">
        <v>83</v>
      </c>
      <c r="G40" s="8" t="s">
        <v>353</v>
      </c>
      <c r="H40" s="8">
        <v>200</v>
      </c>
      <c r="I40" s="12" t="s">
        <v>354</v>
      </c>
      <c r="J40" s="8" t="s">
        <v>447</v>
      </c>
    </row>
    <row r="41" spans="1:10" x14ac:dyDescent="0.25">
      <c r="A41" s="8" t="s">
        <v>168</v>
      </c>
      <c r="B41" s="8">
        <v>1</v>
      </c>
      <c r="C41" s="8" t="s">
        <v>356</v>
      </c>
      <c r="D41" s="8" t="s">
        <v>357</v>
      </c>
      <c r="E41" s="8" t="s">
        <v>442</v>
      </c>
      <c r="F41" s="8" t="s">
        <v>448</v>
      </c>
      <c r="G41" s="8" t="s">
        <v>370</v>
      </c>
      <c r="H41" s="8">
        <v>400</v>
      </c>
      <c r="I41" s="12" t="s">
        <v>354</v>
      </c>
      <c r="J41" s="8" t="s">
        <v>449</v>
      </c>
    </row>
    <row r="42" spans="1:10" x14ac:dyDescent="0.25">
      <c r="A42" s="8" t="s">
        <v>168</v>
      </c>
      <c r="B42" s="8">
        <v>2</v>
      </c>
      <c r="C42" s="8" t="s">
        <v>356</v>
      </c>
      <c r="D42" s="8" t="s">
        <v>357</v>
      </c>
      <c r="E42" s="8" t="s">
        <v>442</v>
      </c>
      <c r="F42" s="8" t="s">
        <v>450</v>
      </c>
      <c r="G42" s="8" t="s">
        <v>370</v>
      </c>
      <c r="H42" s="8">
        <v>400</v>
      </c>
      <c r="I42" s="12" t="s">
        <v>354</v>
      </c>
      <c r="J42" s="8" t="s">
        <v>451</v>
      </c>
    </row>
    <row r="43" spans="1:10" x14ac:dyDescent="0.25">
      <c r="A43" s="8" t="s">
        <v>168</v>
      </c>
      <c r="B43" s="8">
        <v>3</v>
      </c>
      <c r="C43" s="8" t="s">
        <v>356</v>
      </c>
      <c r="D43" s="8" t="s">
        <v>357</v>
      </c>
      <c r="E43" s="8" t="s">
        <v>442</v>
      </c>
      <c r="F43" s="8" t="s">
        <v>452</v>
      </c>
      <c r="G43" s="8" t="s">
        <v>370</v>
      </c>
      <c r="H43" s="8">
        <v>400</v>
      </c>
      <c r="I43" s="12" t="s">
        <v>354</v>
      </c>
      <c r="J43" s="8" t="s">
        <v>453</v>
      </c>
    </row>
    <row r="44" spans="1:10" x14ac:dyDescent="0.25">
      <c r="A44" s="8" t="s">
        <v>174</v>
      </c>
      <c r="B44" s="8">
        <v>1</v>
      </c>
      <c r="C44" s="8" t="s">
        <v>356</v>
      </c>
      <c r="D44" s="8" t="s">
        <v>351</v>
      </c>
      <c r="E44" s="8" t="s">
        <v>454</v>
      </c>
      <c r="F44" s="8" t="s">
        <v>83</v>
      </c>
      <c r="G44" s="8" t="s">
        <v>353</v>
      </c>
      <c r="H44" s="8">
        <v>200</v>
      </c>
      <c r="I44" s="12" t="s">
        <v>354</v>
      </c>
      <c r="J44" s="8" t="s">
        <v>455</v>
      </c>
    </row>
    <row r="45" spans="1:10" x14ac:dyDescent="0.25">
      <c r="A45" s="8" t="s">
        <v>174</v>
      </c>
      <c r="B45" s="8">
        <v>2</v>
      </c>
      <c r="C45" s="8" t="s">
        <v>433</v>
      </c>
      <c r="D45" s="8" t="s">
        <v>351</v>
      </c>
      <c r="E45" s="8" t="s">
        <v>454</v>
      </c>
      <c r="F45" s="8" t="s">
        <v>83</v>
      </c>
      <c r="G45" s="8" t="s">
        <v>353</v>
      </c>
      <c r="H45" s="8">
        <v>200</v>
      </c>
      <c r="I45" s="12" t="s">
        <v>354</v>
      </c>
      <c r="J45" s="8" t="s">
        <v>456</v>
      </c>
    </row>
    <row r="46" spans="1:10" x14ac:dyDescent="0.25">
      <c r="A46" s="8" t="s">
        <v>174</v>
      </c>
      <c r="B46" s="8">
        <v>3</v>
      </c>
      <c r="C46" s="8" t="s">
        <v>435</v>
      </c>
      <c r="D46" s="8" t="s">
        <v>351</v>
      </c>
      <c r="E46" s="8" t="s">
        <v>454</v>
      </c>
      <c r="F46" s="8" t="s">
        <v>83</v>
      </c>
      <c r="G46" s="8" t="s">
        <v>353</v>
      </c>
      <c r="H46" s="8">
        <v>200</v>
      </c>
      <c r="I46" s="12" t="s">
        <v>354</v>
      </c>
      <c r="J46" s="8" t="s">
        <v>457</v>
      </c>
    </row>
    <row r="47" spans="1:10" x14ac:dyDescent="0.25">
      <c r="A47" s="8" t="s">
        <v>174</v>
      </c>
      <c r="B47" s="8">
        <v>4</v>
      </c>
      <c r="C47" s="8" t="s">
        <v>438</v>
      </c>
      <c r="D47" s="8" t="s">
        <v>351</v>
      </c>
      <c r="E47" s="8" t="s">
        <v>454</v>
      </c>
      <c r="F47" s="8" t="s">
        <v>83</v>
      </c>
      <c r="G47" s="8" t="s">
        <v>429</v>
      </c>
      <c r="H47" s="8">
        <v>403</v>
      </c>
      <c r="I47" s="12" t="s">
        <v>354</v>
      </c>
      <c r="J47" s="8" t="s">
        <v>458</v>
      </c>
    </row>
    <row r="48" spans="1:10" x14ac:dyDescent="0.25">
      <c r="A48" s="8" t="s">
        <v>174</v>
      </c>
      <c r="B48" s="8">
        <v>5</v>
      </c>
      <c r="C48" s="8" t="s">
        <v>440</v>
      </c>
      <c r="D48" s="8" t="s">
        <v>351</v>
      </c>
      <c r="E48" s="8" t="s">
        <v>454</v>
      </c>
      <c r="F48" s="8" t="s">
        <v>83</v>
      </c>
      <c r="G48" s="8" t="s">
        <v>429</v>
      </c>
      <c r="H48" s="8">
        <v>403</v>
      </c>
      <c r="I48" s="12" t="s">
        <v>354</v>
      </c>
      <c r="J48" s="8" t="s">
        <v>459</v>
      </c>
    </row>
    <row r="49" spans="1:10" x14ac:dyDescent="0.25">
      <c r="A49" s="8" t="s">
        <v>174</v>
      </c>
      <c r="B49" s="8">
        <v>6</v>
      </c>
      <c r="C49" s="8" t="s">
        <v>419</v>
      </c>
      <c r="D49" s="8" t="s">
        <v>351</v>
      </c>
      <c r="E49" s="8" t="s">
        <v>454</v>
      </c>
      <c r="F49" s="8" t="s">
        <v>83</v>
      </c>
      <c r="G49" s="8" t="s">
        <v>421</v>
      </c>
      <c r="H49" s="8">
        <v>404</v>
      </c>
      <c r="I49" s="12" t="s">
        <v>354</v>
      </c>
      <c r="J49" s="8" t="s">
        <v>460</v>
      </c>
    </row>
    <row r="50" spans="1:10" x14ac:dyDescent="0.25">
      <c r="A50" s="8" t="s">
        <v>182</v>
      </c>
      <c r="B50" s="8">
        <v>1</v>
      </c>
      <c r="C50" s="8" t="s">
        <v>461</v>
      </c>
      <c r="D50" s="8" t="s">
        <v>386</v>
      </c>
      <c r="E50" s="8" t="s">
        <v>462</v>
      </c>
      <c r="F50" s="8" t="s">
        <v>463</v>
      </c>
      <c r="G50" s="8" t="s">
        <v>353</v>
      </c>
      <c r="H50" s="8">
        <v>200</v>
      </c>
      <c r="I50" s="12" t="s">
        <v>354</v>
      </c>
      <c r="J50" s="8" t="s">
        <v>464</v>
      </c>
    </row>
    <row r="51" spans="1:10" x14ac:dyDescent="0.25">
      <c r="A51" s="8" t="s">
        <v>182</v>
      </c>
      <c r="B51" s="8">
        <v>2</v>
      </c>
      <c r="C51" s="8" t="s">
        <v>461</v>
      </c>
      <c r="D51" s="8" t="s">
        <v>386</v>
      </c>
      <c r="E51" s="8" t="s">
        <v>462</v>
      </c>
      <c r="F51" s="8" t="s">
        <v>465</v>
      </c>
      <c r="G51" s="8" t="s">
        <v>353</v>
      </c>
      <c r="H51" s="8">
        <v>200</v>
      </c>
      <c r="I51" s="12" t="s">
        <v>354</v>
      </c>
      <c r="J51" s="8" t="s">
        <v>466</v>
      </c>
    </row>
    <row r="52" spans="1:10" x14ac:dyDescent="0.25">
      <c r="A52" s="8" t="s">
        <v>182</v>
      </c>
      <c r="B52" s="8">
        <v>3</v>
      </c>
      <c r="C52" s="8" t="s">
        <v>467</v>
      </c>
      <c r="D52" s="8" t="s">
        <v>386</v>
      </c>
      <c r="E52" s="8" t="s">
        <v>462</v>
      </c>
      <c r="F52" s="8" t="s">
        <v>468</v>
      </c>
      <c r="G52" s="8" t="s">
        <v>353</v>
      </c>
      <c r="H52" s="8">
        <v>200</v>
      </c>
      <c r="I52" s="12" t="s">
        <v>354</v>
      </c>
      <c r="J52" s="8" t="s">
        <v>469</v>
      </c>
    </row>
    <row r="53" spans="1:10" x14ac:dyDescent="0.25">
      <c r="A53" s="8" t="s">
        <v>182</v>
      </c>
      <c r="B53" s="8">
        <v>4</v>
      </c>
      <c r="C53" s="8" t="s">
        <v>467</v>
      </c>
      <c r="D53" s="8" t="s">
        <v>386</v>
      </c>
      <c r="E53" s="8" t="s">
        <v>462</v>
      </c>
      <c r="F53" s="8" t="s">
        <v>470</v>
      </c>
      <c r="G53" s="8" t="s">
        <v>353</v>
      </c>
      <c r="H53" s="8">
        <v>200</v>
      </c>
      <c r="I53" s="12" t="s">
        <v>354</v>
      </c>
      <c r="J53" s="8" t="s">
        <v>471</v>
      </c>
    </row>
    <row r="54" spans="1:10" x14ac:dyDescent="0.25">
      <c r="A54" s="8" t="s">
        <v>182</v>
      </c>
      <c r="B54" s="8">
        <v>5</v>
      </c>
      <c r="C54" s="8" t="s">
        <v>467</v>
      </c>
      <c r="D54" s="8" t="s">
        <v>386</v>
      </c>
      <c r="E54" s="8" t="s">
        <v>462</v>
      </c>
      <c r="F54" s="8" t="s">
        <v>472</v>
      </c>
      <c r="G54" s="8" t="s">
        <v>353</v>
      </c>
      <c r="H54" s="8">
        <v>200</v>
      </c>
      <c r="I54" s="12" t="s">
        <v>354</v>
      </c>
      <c r="J54" s="8" t="s">
        <v>473</v>
      </c>
    </row>
    <row r="55" spans="1:10" x14ac:dyDescent="0.25">
      <c r="A55" s="8" t="s">
        <v>182</v>
      </c>
      <c r="B55" s="8">
        <v>6</v>
      </c>
      <c r="C55" s="8" t="s">
        <v>467</v>
      </c>
      <c r="D55" s="8" t="s">
        <v>386</v>
      </c>
      <c r="E55" s="8" t="s">
        <v>462</v>
      </c>
      <c r="F55" s="8" t="s">
        <v>474</v>
      </c>
      <c r="G55" s="8" t="s">
        <v>353</v>
      </c>
      <c r="H55" s="8">
        <v>200</v>
      </c>
      <c r="I55" s="12" t="s">
        <v>354</v>
      </c>
      <c r="J55" s="8" t="s">
        <v>475</v>
      </c>
    </row>
    <row r="56" spans="1:10" x14ac:dyDescent="0.25">
      <c r="A56" s="8" t="s">
        <v>182</v>
      </c>
      <c r="B56" s="8">
        <v>7</v>
      </c>
      <c r="C56" s="8" t="s">
        <v>467</v>
      </c>
      <c r="D56" s="8" t="s">
        <v>386</v>
      </c>
      <c r="E56" s="8" t="s">
        <v>462</v>
      </c>
      <c r="F56" s="8" t="s">
        <v>476</v>
      </c>
      <c r="G56" s="8" t="s">
        <v>353</v>
      </c>
      <c r="H56" s="8">
        <v>200</v>
      </c>
      <c r="I56" s="12" t="s">
        <v>354</v>
      </c>
      <c r="J56" s="8" t="s">
        <v>477</v>
      </c>
    </row>
    <row r="57" spans="1:10" x14ac:dyDescent="0.25">
      <c r="A57" s="8" t="s">
        <v>190</v>
      </c>
      <c r="B57" s="8">
        <v>1</v>
      </c>
      <c r="C57" s="8" t="s">
        <v>356</v>
      </c>
      <c r="D57" s="8" t="s">
        <v>357</v>
      </c>
      <c r="E57" s="8" t="s">
        <v>401</v>
      </c>
      <c r="F57" s="8" t="s">
        <v>409</v>
      </c>
      <c r="G57" s="8" t="s">
        <v>375</v>
      </c>
      <c r="H57" s="8">
        <v>201</v>
      </c>
      <c r="I57" s="12" t="s">
        <v>354</v>
      </c>
      <c r="J57" s="8" t="s">
        <v>478</v>
      </c>
    </row>
    <row r="58" spans="1:10" x14ac:dyDescent="0.25">
      <c r="A58" s="8" t="s">
        <v>190</v>
      </c>
      <c r="B58" s="8">
        <v>2</v>
      </c>
      <c r="C58" s="8" t="s">
        <v>467</v>
      </c>
      <c r="D58" s="8" t="s">
        <v>386</v>
      </c>
      <c r="E58" s="8" t="s">
        <v>479</v>
      </c>
      <c r="F58" s="8" t="s">
        <v>480</v>
      </c>
      <c r="G58" s="8" t="s">
        <v>481</v>
      </c>
      <c r="H58" s="8">
        <v>409</v>
      </c>
      <c r="I58" s="12" t="s">
        <v>354</v>
      </c>
      <c r="J58" s="8" t="s">
        <v>482</v>
      </c>
    </row>
    <row r="59" spans="1:10" x14ac:dyDescent="0.25">
      <c r="A59" s="8" t="s">
        <v>190</v>
      </c>
      <c r="B59" s="8">
        <v>3</v>
      </c>
      <c r="C59" s="8" t="s">
        <v>461</v>
      </c>
      <c r="D59" s="8" t="s">
        <v>386</v>
      </c>
      <c r="E59" s="8" t="s">
        <v>479</v>
      </c>
      <c r="F59" s="8" t="s">
        <v>483</v>
      </c>
      <c r="G59" s="8" t="s">
        <v>484</v>
      </c>
      <c r="H59" s="8">
        <v>409</v>
      </c>
      <c r="I59" s="12" t="s">
        <v>354</v>
      </c>
      <c r="J59" s="8" t="s">
        <v>485</v>
      </c>
    </row>
    <row r="60" spans="1:10" x14ac:dyDescent="0.25">
      <c r="A60" s="8" t="s">
        <v>190</v>
      </c>
      <c r="B60" s="8">
        <v>4</v>
      </c>
      <c r="C60" s="8" t="s">
        <v>461</v>
      </c>
      <c r="D60" s="8" t="s">
        <v>386</v>
      </c>
      <c r="E60" s="8" t="s">
        <v>479</v>
      </c>
      <c r="F60" s="8" t="s">
        <v>486</v>
      </c>
      <c r="G60" s="8" t="s">
        <v>353</v>
      </c>
      <c r="H60" s="8">
        <v>200</v>
      </c>
      <c r="I60" s="12" t="s">
        <v>354</v>
      </c>
      <c r="J60" s="8" t="s">
        <v>487</v>
      </c>
    </row>
    <row r="61" spans="1:10" x14ac:dyDescent="0.25">
      <c r="A61" s="8" t="s">
        <v>190</v>
      </c>
      <c r="B61" s="8">
        <v>5</v>
      </c>
      <c r="C61" s="8" t="s">
        <v>461</v>
      </c>
      <c r="D61" s="8" t="s">
        <v>386</v>
      </c>
      <c r="E61" s="8" t="s">
        <v>479</v>
      </c>
      <c r="F61" s="8" t="s">
        <v>488</v>
      </c>
      <c r="G61" s="8" t="s">
        <v>353</v>
      </c>
      <c r="H61" s="8">
        <v>200</v>
      </c>
      <c r="I61" s="12" t="s">
        <v>354</v>
      </c>
      <c r="J61" s="8" t="s">
        <v>489</v>
      </c>
    </row>
    <row r="62" spans="1:10" x14ac:dyDescent="0.25">
      <c r="A62" s="8" t="s">
        <v>190</v>
      </c>
      <c r="B62" s="8">
        <v>6</v>
      </c>
      <c r="C62" s="8" t="s">
        <v>467</v>
      </c>
      <c r="D62" s="8" t="s">
        <v>386</v>
      </c>
      <c r="E62" s="8" t="s">
        <v>479</v>
      </c>
      <c r="F62" s="8" t="s">
        <v>490</v>
      </c>
      <c r="G62" s="8" t="s">
        <v>484</v>
      </c>
      <c r="H62" s="8">
        <v>409</v>
      </c>
      <c r="I62" s="12" t="s">
        <v>354</v>
      </c>
      <c r="J62" s="8" t="s">
        <v>491</v>
      </c>
    </row>
    <row r="63" spans="1:10" x14ac:dyDescent="0.25">
      <c r="A63" s="8" t="s">
        <v>190</v>
      </c>
      <c r="B63" s="8">
        <v>7</v>
      </c>
      <c r="C63" s="8" t="s">
        <v>461</v>
      </c>
      <c r="D63" s="8" t="s">
        <v>386</v>
      </c>
      <c r="E63" s="8" t="s">
        <v>479</v>
      </c>
      <c r="F63" s="8" t="s">
        <v>492</v>
      </c>
      <c r="G63" s="8" t="s">
        <v>484</v>
      </c>
      <c r="H63" s="8">
        <v>409</v>
      </c>
      <c r="I63" s="12" t="s">
        <v>354</v>
      </c>
      <c r="J63" s="8" t="s">
        <v>493</v>
      </c>
    </row>
    <row r="64" spans="1:10" x14ac:dyDescent="0.25">
      <c r="A64" s="8" t="s">
        <v>196</v>
      </c>
      <c r="B64" s="8">
        <v>1</v>
      </c>
      <c r="C64" s="8" t="s">
        <v>356</v>
      </c>
      <c r="D64" s="8" t="s">
        <v>357</v>
      </c>
      <c r="E64" s="8" t="s">
        <v>401</v>
      </c>
      <c r="F64" s="8" t="s">
        <v>409</v>
      </c>
      <c r="G64" s="8" t="s">
        <v>375</v>
      </c>
      <c r="H64" s="8">
        <v>201</v>
      </c>
      <c r="I64" s="12" t="s">
        <v>354</v>
      </c>
      <c r="J64" s="8" t="s">
        <v>494</v>
      </c>
    </row>
    <row r="65" spans="1:10" x14ac:dyDescent="0.25">
      <c r="A65" s="8" t="s">
        <v>196</v>
      </c>
      <c r="B65" s="8">
        <v>2</v>
      </c>
      <c r="C65" s="8" t="s">
        <v>356</v>
      </c>
      <c r="D65" s="8" t="s">
        <v>386</v>
      </c>
      <c r="E65" s="8" t="s">
        <v>495</v>
      </c>
      <c r="F65" s="8" t="s">
        <v>486</v>
      </c>
      <c r="G65" s="8" t="s">
        <v>429</v>
      </c>
      <c r="H65" s="8">
        <v>403</v>
      </c>
      <c r="I65" s="12" t="s">
        <v>354</v>
      </c>
      <c r="J65" s="8" t="s">
        <v>496</v>
      </c>
    </row>
    <row r="66" spans="1:10" x14ac:dyDescent="0.25">
      <c r="A66" s="8" t="s">
        <v>196</v>
      </c>
      <c r="B66" s="8">
        <v>3</v>
      </c>
      <c r="C66" s="8" t="s">
        <v>435</v>
      </c>
      <c r="D66" s="8" t="s">
        <v>386</v>
      </c>
      <c r="E66" s="8" t="s">
        <v>495</v>
      </c>
      <c r="F66" s="8" t="s">
        <v>486</v>
      </c>
      <c r="G66" s="8" t="s">
        <v>429</v>
      </c>
      <c r="H66" s="8">
        <v>403</v>
      </c>
      <c r="I66" s="12" t="s">
        <v>354</v>
      </c>
      <c r="J66" s="8" t="s">
        <v>497</v>
      </c>
    </row>
    <row r="67" spans="1:10" x14ac:dyDescent="0.25">
      <c r="A67" s="8" t="s">
        <v>196</v>
      </c>
      <c r="B67" s="8">
        <v>4</v>
      </c>
      <c r="C67" s="8" t="s">
        <v>467</v>
      </c>
      <c r="D67" s="8" t="s">
        <v>386</v>
      </c>
      <c r="E67" s="8" t="s">
        <v>495</v>
      </c>
      <c r="F67" s="8" t="s">
        <v>486</v>
      </c>
      <c r="G67" s="8" t="s">
        <v>429</v>
      </c>
      <c r="H67" s="8">
        <v>403</v>
      </c>
      <c r="I67" s="12" t="s">
        <v>354</v>
      </c>
      <c r="J67" s="8" t="s">
        <v>498</v>
      </c>
    </row>
    <row r="68" spans="1:10" x14ac:dyDescent="0.25">
      <c r="A68" s="8" t="s">
        <v>204</v>
      </c>
      <c r="B68" s="8">
        <v>1</v>
      </c>
      <c r="C68" s="8" t="s">
        <v>461</v>
      </c>
      <c r="D68" s="8" t="s">
        <v>357</v>
      </c>
      <c r="E68" s="8" t="s">
        <v>499</v>
      </c>
      <c r="F68" s="8" t="s">
        <v>500</v>
      </c>
      <c r="G68" s="8" t="s">
        <v>375</v>
      </c>
      <c r="H68" s="8">
        <v>201</v>
      </c>
      <c r="I68" s="12" t="s">
        <v>354</v>
      </c>
      <c r="J68" s="8" t="s">
        <v>501</v>
      </c>
    </row>
    <row r="69" spans="1:10" x14ac:dyDescent="0.25">
      <c r="A69" s="8" t="s">
        <v>204</v>
      </c>
      <c r="B69" s="8">
        <v>2</v>
      </c>
      <c r="C69" s="8" t="s">
        <v>356</v>
      </c>
      <c r="D69" s="8" t="s">
        <v>357</v>
      </c>
      <c r="E69" s="8" t="s">
        <v>499</v>
      </c>
      <c r="F69" s="8" t="s">
        <v>502</v>
      </c>
      <c r="G69" s="8" t="s">
        <v>375</v>
      </c>
      <c r="H69" s="8">
        <v>201</v>
      </c>
      <c r="I69" s="12" t="s">
        <v>354</v>
      </c>
      <c r="J69" s="8" t="s">
        <v>503</v>
      </c>
    </row>
    <row r="70" spans="1:10" x14ac:dyDescent="0.25">
      <c r="A70" s="8" t="s">
        <v>204</v>
      </c>
      <c r="B70" s="8">
        <v>3</v>
      </c>
      <c r="C70" s="8" t="s">
        <v>356</v>
      </c>
      <c r="D70" s="8" t="s">
        <v>351</v>
      </c>
      <c r="E70" s="8" t="s">
        <v>499</v>
      </c>
      <c r="F70" s="8" t="s">
        <v>83</v>
      </c>
      <c r="G70" s="8" t="s">
        <v>353</v>
      </c>
      <c r="H70" s="8">
        <v>200</v>
      </c>
      <c r="I70" s="12" t="s">
        <v>354</v>
      </c>
      <c r="J70" s="8" t="s">
        <v>504</v>
      </c>
    </row>
    <row r="71" spans="1:10" x14ac:dyDescent="0.25">
      <c r="A71" s="8" t="s">
        <v>204</v>
      </c>
      <c r="B71" s="8">
        <v>4</v>
      </c>
      <c r="C71" s="8" t="s">
        <v>461</v>
      </c>
      <c r="D71" s="8" t="s">
        <v>357</v>
      </c>
      <c r="E71" s="8" t="s">
        <v>499</v>
      </c>
      <c r="F71" s="8" t="s">
        <v>505</v>
      </c>
      <c r="G71" s="8" t="s">
        <v>370</v>
      </c>
      <c r="H71" s="8">
        <v>400</v>
      </c>
      <c r="I71" s="12" t="s">
        <v>354</v>
      </c>
      <c r="J71" s="8" t="s">
        <v>506</v>
      </c>
    </row>
    <row r="72" spans="1:10" x14ac:dyDescent="0.25">
      <c r="A72" s="8" t="s">
        <v>212</v>
      </c>
      <c r="B72" s="8">
        <v>1</v>
      </c>
      <c r="C72" s="8" t="s">
        <v>467</v>
      </c>
      <c r="D72" s="8" t="s">
        <v>357</v>
      </c>
      <c r="E72" s="8" t="s">
        <v>499</v>
      </c>
      <c r="F72" s="8" t="s">
        <v>507</v>
      </c>
      <c r="G72" s="8" t="s">
        <v>429</v>
      </c>
      <c r="H72" s="8">
        <v>403</v>
      </c>
      <c r="I72" s="12" t="s">
        <v>354</v>
      </c>
      <c r="J72" s="8" t="s">
        <v>508</v>
      </c>
    </row>
    <row r="73" spans="1:10" x14ac:dyDescent="0.25">
      <c r="A73" s="8" t="s">
        <v>212</v>
      </c>
      <c r="B73" s="8">
        <v>2</v>
      </c>
      <c r="C73" s="8" t="s">
        <v>435</v>
      </c>
      <c r="D73" s="8" t="s">
        <v>357</v>
      </c>
      <c r="E73" s="8" t="s">
        <v>499</v>
      </c>
      <c r="F73" s="8" t="s">
        <v>507</v>
      </c>
      <c r="G73" s="8" t="s">
        <v>429</v>
      </c>
      <c r="H73" s="8">
        <v>403</v>
      </c>
      <c r="I73" s="12" t="s">
        <v>354</v>
      </c>
      <c r="J73" s="8" t="s">
        <v>509</v>
      </c>
    </row>
    <row r="74" spans="1:10" x14ac:dyDescent="0.25">
      <c r="A74" s="8" t="s">
        <v>212</v>
      </c>
      <c r="B74" s="8">
        <v>3</v>
      </c>
      <c r="C74" s="8" t="s">
        <v>438</v>
      </c>
      <c r="D74" s="8" t="s">
        <v>357</v>
      </c>
      <c r="E74" s="8" t="s">
        <v>499</v>
      </c>
      <c r="F74" s="8" t="s">
        <v>507</v>
      </c>
      <c r="G74" s="8" t="s">
        <v>429</v>
      </c>
      <c r="H74" s="8">
        <v>403</v>
      </c>
      <c r="I74" s="12" t="s">
        <v>354</v>
      </c>
      <c r="J74" s="8" t="s">
        <v>510</v>
      </c>
    </row>
    <row r="75" spans="1:10" x14ac:dyDescent="0.25">
      <c r="A75" s="8" t="s">
        <v>212</v>
      </c>
      <c r="B75" s="8">
        <v>4</v>
      </c>
      <c r="C75" s="8" t="s">
        <v>435</v>
      </c>
      <c r="D75" s="8" t="s">
        <v>351</v>
      </c>
      <c r="E75" s="8" t="s">
        <v>499</v>
      </c>
      <c r="F75" s="8" t="s">
        <v>83</v>
      </c>
      <c r="G75" s="8" t="s">
        <v>353</v>
      </c>
      <c r="H75" s="8">
        <v>200</v>
      </c>
      <c r="I75" s="12" t="s">
        <v>354</v>
      </c>
      <c r="J75" s="8" t="s">
        <v>511</v>
      </c>
    </row>
    <row r="76" spans="1:10" x14ac:dyDescent="0.25">
      <c r="A76" s="8" t="s">
        <v>212</v>
      </c>
      <c r="B76" s="8">
        <v>5</v>
      </c>
      <c r="C76" s="8" t="s">
        <v>440</v>
      </c>
      <c r="D76" s="8" t="s">
        <v>351</v>
      </c>
      <c r="E76" s="8" t="s">
        <v>499</v>
      </c>
      <c r="F76" s="8" t="s">
        <v>83</v>
      </c>
      <c r="G76" s="8" t="s">
        <v>429</v>
      </c>
      <c r="H76" s="8">
        <v>403</v>
      </c>
      <c r="I76" s="12" t="s">
        <v>354</v>
      </c>
      <c r="J76" s="8" t="s">
        <v>512</v>
      </c>
    </row>
    <row r="77" spans="1:10" x14ac:dyDescent="0.25">
      <c r="A77" s="8" t="s">
        <v>220</v>
      </c>
      <c r="B77" s="8">
        <v>1</v>
      </c>
      <c r="C77" s="8" t="s">
        <v>356</v>
      </c>
      <c r="D77" s="8" t="s">
        <v>351</v>
      </c>
      <c r="E77" s="8" t="s">
        <v>423</v>
      </c>
      <c r="F77" s="8" t="s">
        <v>83</v>
      </c>
      <c r="G77" s="8" t="s">
        <v>353</v>
      </c>
      <c r="H77" s="8">
        <v>200</v>
      </c>
      <c r="I77" s="12" t="s">
        <v>354</v>
      </c>
      <c r="J77" s="8" t="s">
        <v>513</v>
      </c>
    </row>
    <row r="78" spans="1:10" x14ac:dyDescent="0.25">
      <c r="A78" s="8" t="s">
        <v>220</v>
      </c>
      <c r="B78" s="8">
        <v>2</v>
      </c>
      <c r="C78" s="8" t="s">
        <v>461</v>
      </c>
      <c r="D78" s="8" t="s">
        <v>351</v>
      </c>
      <c r="E78" s="8" t="s">
        <v>423</v>
      </c>
      <c r="F78" s="8" t="s">
        <v>83</v>
      </c>
      <c r="G78" s="8" t="s">
        <v>353</v>
      </c>
      <c r="H78" s="8">
        <v>200</v>
      </c>
      <c r="I78" s="12" t="s">
        <v>354</v>
      </c>
      <c r="J78" s="8" t="s">
        <v>514</v>
      </c>
    </row>
    <row r="79" spans="1:10" x14ac:dyDescent="0.25">
      <c r="A79" s="8" t="s">
        <v>228</v>
      </c>
      <c r="B79" s="8">
        <v>1</v>
      </c>
      <c r="C79" s="8" t="s">
        <v>440</v>
      </c>
      <c r="D79" s="8" t="s">
        <v>351</v>
      </c>
      <c r="E79" s="8" t="s">
        <v>423</v>
      </c>
      <c r="F79" s="8" t="s">
        <v>83</v>
      </c>
      <c r="G79" s="8" t="s">
        <v>429</v>
      </c>
      <c r="H79" s="8">
        <v>403</v>
      </c>
      <c r="I79" s="12" t="s">
        <v>354</v>
      </c>
      <c r="J79" s="8" t="s">
        <v>515</v>
      </c>
    </row>
    <row r="80" spans="1:10" x14ac:dyDescent="0.25">
      <c r="A80" s="8" t="s">
        <v>228</v>
      </c>
      <c r="B80" s="8">
        <v>2</v>
      </c>
      <c r="C80" s="8" t="s">
        <v>419</v>
      </c>
      <c r="D80" s="8" t="s">
        <v>351</v>
      </c>
      <c r="E80" s="8" t="s">
        <v>423</v>
      </c>
      <c r="F80" s="8" t="s">
        <v>83</v>
      </c>
      <c r="G80" s="8" t="s">
        <v>421</v>
      </c>
      <c r="H80" s="8">
        <v>404</v>
      </c>
      <c r="I80" s="12" t="s">
        <v>354</v>
      </c>
      <c r="J80" s="8" t="s">
        <v>516</v>
      </c>
    </row>
    <row r="81" spans="1:10" x14ac:dyDescent="0.25">
      <c r="A81" s="8" t="s">
        <v>228</v>
      </c>
      <c r="B81" s="8">
        <v>3</v>
      </c>
      <c r="C81" s="8" t="s">
        <v>350</v>
      </c>
      <c r="D81" s="8" t="s">
        <v>351</v>
      </c>
      <c r="E81" s="8" t="s">
        <v>423</v>
      </c>
      <c r="F81" s="8" t="s">
        <v>83</v>
      </c>
      <c r="G81" s="8" t="s">
        <v>364</v>
      </c>
      <c r="H81" s="8">
        <v>401</v>
      </c>
      <c r="I81" s="12" t="s">
        <v>354</v>
      </c>
      <c r="J81" s="8" t="s">
        <v>517</v>
      </c>
    </row>
    <row r="82" spans="1:10" x14ac:dyDescent="0.25">
      <c r="A82" s="8" t="s">
        <v>228</v>
      </c>
      <c r="B82" s="8">
        <v>4</v>
      </c>
      <c r="C82" s="8" t="s">
        <v>461</v>
      </c>
      <c r="D82" s="8" t="s">
        <v>357</v>
      </c>
      <c r="E82" s="8" t="s">
        <v>423</v>
      </c>
      <c r="F82" s="8" t="s">
        <v>518</v>
      </c>
      <c r="G82" s="8" t="s">
        <v>429</v>
      </c>
      <c r="H82" s="8">
        <v>403</v>
      </c>
      <c r="I82" s="12" t="s">
        <v>354</v>
      </c>
      <c r="J82" s="8" t="s">
        <v>519</v>
      </c>
    </row>
    <row r="83" spans="1:10" x14ac:dyDescent="0.25">
      <c r="A83" s="8" t="s">
        <v>235</v>
      </c>
      <c r="B83" s="8">
        <v>1</v>
      </c>
      <c r="C83" s="8" t="s">
        <v>356</v>
      </c>
      <c r="D83" s="8" t="s">
        <v>351</v>
      </c>
      <c r="E83" s="8" t="s">
        <v>520</v>
      </c>
      <c r="F83" s="8" t="s">
        <v>83</v>
      </c>
      <c r="G83" s="8" t="s">
        <v>353</v>
      </c>
      <c r="H83" s="8">
        <v>200</v>
      </c>
      <c r="I83" s="12" t="s">
        <v>354</v>
      </c>
      <c r="J83" s="8" t="s">
        <v>521</v>
      </c>
    </row>
    <row r="84" spans="1:10" x14ac:dyDescent="0.25">
      <c r="A84" s="8" t="s">
        <v>235</v>
      </c>
      <c r="B84" s="8">
        <v>2</v>
      </c>
      <c r="C84" s="8" t="s">
        <v>356</v>
      </c>
      <c r="D84" s="8" t="s">
        <v>390</v>
      </c>
      <c r="E84" s="8" t="s">
        <v>522</v>
      </c>
      <c r="F84" s="8" t="s">
        <v>83</v>
      </c>
      <c r="G84" s="8" t="s">
        <v>398</v>
      </c>
      <c r="H84" s="8">
        <v>204</v>
      </c>
      <c r="I84" s="12" t="s">
        <v>354</v>
      </c>
      <c r="J84" s="8" t="s">
        <v>523</v>
      </c>
    </row>
    <row r="85" spans="1:10" x14ac:dyDescent="0.25">
      <c r="A85" s="8" t="s">
        <v>235</v>
      </c>
      <c r="B85" s="8">
        <v>3</v>
      </c>
      <c r="C85" s="8" t="s">
        <v>356</v>
      </c>
      <c r="D85" s="8" t="s">
        <v>390</v>
      </c>
      <c r="E85" s="8" t="s">
        <v>522</v>
      </c>
      <c r="F85" s="8" t="s">
        <v>83</v>
      </c>
      <c r="G85" s="8" t="s">
        <v>398</v>
      </c>
      <c r="H85" s="8">
        <v>204</v>
      </c>
      <c r="I85" s="12" t="s">
        <v>354</v>
      </c>
      <c r="J85" s="8" t="s">
        <v>524</v>
      </c>
    </row>
    <row r="86" spans="1:10" x14ac:dyDescent="0.25">
      <c r="A86" s="8" t="s">
        <v>235</v>
      </c>
      <c r="B86" s="8">
        <v>4</v>
      </c>
      <c r="C86" s="8" t="s">
        <v>419</v>
      </c>
      <c r="D86" s="8" t="s">
        <v>390</v>
      </c>
      <c r="E86" s="8" t="s">
        <v>522</v>
      </c>
      <c r="F86" s="8" t="s">
        <v>83</v>
      </c>
      <c r="G86" s="8" t="s">
        <v>421</v>
      </c>
      <c r="H86" s="8">
        <v>404</v>
      </c>
      <c r="I86" s="12" t="s">
        <v>354</v>
      </c>
      <c r="J86" s="8" t="s">
        <v>525</v>
      </c>
    </row>
    <row r="87" spans="1:10" x14ac:dyDescent="0.25">
      <c r="A87" s="8" t="s">
        <v>235</v>
      </c>
      <c r="B87" s="8">
        <v>5</v>
      </c>
      <c r="C87" s="8" t="s">
        <v>438</v>
      </c>
      <c r="D87" s="8" t="s">
        <v>351</v>
      </c>
      <c r="E87" s="8" t="s">
        <v>526</v>
      </c>
      <c r="F87" s="8" t="s">
        <v>83</v>
      </c>
      <c r="G87" s="8" t="s">
        <v>429</v>
      </c>
      <c r="H87" s="8">
        <v>403</v>
      </c>
      <c r="I87" s="12" t="s">
        <v>354</v>
      </c>
      <c r="J87" s="8" t="s">
        <v>527</v>
      </c>
    </row>
    <row r="88" spans="1:10" x14ac:dyDescent="0.25">
      <c r="A88" s="8" t="s">
        <v>242</v>
      </c>
      <c r="B88" s="8">
        <v>1</v>
      </c>
      <c r="C88" s="8" t="s">
        <v>419</v>
      </c>
      <c r="D88" s="8" t="s">
        <v>357</v>
      </c>
      <c r="E88" s="8" t="s">
        <v>401</v>
      </c>
      <c r="F88" s="8" t="s">
        <v>528</v>
      </c>
      <c r="G88" s="8" t="s">
        <v>375</v>
      </c>
      <c r="H88" s="8">
        <v>201</v>
      </c>
      <c r="I88" s="12" t="s">
        <v>354</v>
      </c>
      <c r="J88" s="8" t="s">
        <v>529</v>
      </c>
    </row>
    <row r="89" spans="1:10" x14ac:dyDescent="0.25">
      <c r="A89" s="8" t="s">
        <v>242</v>
      </c>
      <c r="B89" s="8">
        <v>2</v>
      </c>
      <c r="C89" s="8" t="s">
        <v>419</v>
      </c>
      <c r="D89" s="8" t="s">
        <v>357</v>
      </c>
      <c r="E89" s="8" t="s">
        <v>530</v>
      </c>
      <c r="F89" s="8" t="s">
        <v>531</v>
      </c>
      <c r="G89" s="8" t="s">
        <v>429</v>
      </c>
      <c r="H89" s="8">
        <v>403</v>
      </c>
      <c r="I89" s="12" t="s">
        <v>354</v>
      </c>
      <c r="J89" s="8" t="s">
        <v>532</v>
      </c>
    </row>
    <row r="90" spans="1:10" x14ac:dyDescent="0.25">
      <c r="A90" s="8" t="s">
        <v>249</v>
      </c>
      <c r="B90" s="8">
        <v>1</v>
      </c>
      <c r="C90" s="8" t="s">
        <v>419</v>
      </c>
      <c r="D90" s="8" t="s">
        <v>357</v>
      </c>
      <c r="E90" s="8" t="s">
        <v>533</v>
      </c>
      <c r="F90" s="8" t="s">
        <v>534</v>
      </c>
      <c r="G90" s="8" t="s">
        <v>375</v>
      </c>
      <c r="H90" s="8">
        <v>201</v>
      </c>
      <c r="I90" s="12" t="s">
        <v>354</v>
      </c>
      <c r="J90" s="8" t="s">
        <v>535</v>
      </c>
    </row>
    <row r="91" spans="1:10" x14ac:dyDescent="0.25">
      <c r="A91" s="8" t="s">
        <v>249</v>
      </c>
      <c r="B91" s="8">
        <v>2</v>
      </c>
      <c r="C91" s="8" t="s">
        <v>419</v>
      </c>
      <c r="D91" s="8" t="s">
        <v>357</v>
      </c>
      <c r="E91" s="8" t="s">
        <v>530</v>
      </c>
      <c r="F91" s="8" t="s">
        <v>531</v>
      </c>
      <c r="G91" s="8" t="s">
        <v>375</v>
      </c>
      <c r="H91" s="8">
        <v>201</v>
      </c>
      <c r="I91" s="12" t="s">
        <v>354</v>
      </c>
      <c r="J91" s="8" t="s">
        <v>536</v>
      </c>
    </row>
    <row r="92" spans="1:10" x14ac:dyDescent="0.25">
      <c r="A92" s="8" t="s">
        <v>249</v>
      </c>
      <c r="B92" s="8">
        <v>3</v>
      </c>
      <c r="C92" s="8" t="s">
        <v>433</v>
      </c>
      <c r="D92" s="8" t="s">
        <v>351</v>
      </c>
      <c r="E92" s="8" t="s">
        <v>537</v>
      </c>
      <c r="F92" s="8" t="s">
        <v>83</v>
      </c>
      <c r="G92" s="8" t="s">
        <v>353</v>
      </c>
      <c r="H92" s="8">
        <v>200</v>
      </c>
      <c r="I92" s="12" t="s">
        <v>354</v>
      </c>
      <c r="J92" s="8" t="s">
        <v>538</v>
      </c>
    </row>
    <row r="93" spans="1:10" x14ac:dyDescent="0.25">
      <c r="A93" s="8" t="s">
        <v>249</v>
      </c>
      <c r="B93" s="8">
        <v>4</v>
      </c>
      <c r="C93" s="8" t="s">
        <v>419</v>
      </c>
      <c r="D93" s="8" t="s">
        <v>386</v>
      </c>
      <c r="E93" s="8" t="s">
        <v>539</v>
      </c>
      <c r="F93" s="8" t="s">
        <v>83</v>
      </c>
      <c r="G93" s="8" t="s">
        <v>353</v>
      </c>
      <c r="H93" s="8">
        <v>200</v>
      </c>
      <c r="I93" s="12" t="s">
        <v>354</v>
      </c>
      <c r="J93" s="8" t="s">
        <v>540</v>
      </c>
    </row>
    <row r="94" spans="1:10" x14ac:dyDescent="0.25">
      <c r="A94" s="8" t="s">
        <v>249</v>
      </c>
      <c r="B94" s="8">
        <v>5</v>
      </c>
      <c r="C94" s="8" t="s">
        <v>419</v>
      </c>
      <c r="D94" s="8" t="s">
        <v>386</v>
      </c>
      <c r="E94" s="8" t="s">
        <v>539</v>
      </c>
      <c r="F94" s="8" t="s">
        <v>83</v>
      </c>
      <c r="G94" s="8" t="s">
        <v>484</v>
      </c>
      <c r="H94" s="8">
        <v>409</v>
      </c>
      <c r="I94" s="12" t="s">
        <v>354</v>
      </c>
      <c r="J94" s="8" t="s">
        <v>541</v>
      </c>
    </row>
    <row r="95" spans="1:10" x14ac:dyDescent="0.25">
      <c r="A95" s="8" t="s">
        <v>256</v>
      </c>
      <c r="B95" s="8">
        <v>1</v>
      </c>
      <c r="C95" s="8" t="s">
        <v>419</v>
      </c>
      <c r="D95" s="8" t="s">
        <v>357</v>
      </c>
      <c r="E95" s="8" t="s">
        <v>542</v>
      </c>
      <c r="F95" s="8" t="s">
        <v>543</v>
      </c>
      <c r="G95" s="8" t="s">
        <v>375</v>
      </c>
      <c r="H95" s="8">
        <v>201</v>
      </c>
      <c r="I95" s="12" t="s">
        <v>354</v>
      </c>
      <c r="J95" s="8" t="s">
        <v>544</v>
      </c>
    </row>
    <row r="96" spans="1:10" x14ac:dyDescent="0.25">
      <c r="A96" s="8" t="s">
        <v>256</v>
      </c>
      <c r="B96" s="8">
        <v>2</v>
      </c>
      <c r="C96" s="8" t="s">
        <v>433</v>
      </c>
      <c r="D96" s="8" t="s">
        <v>386</v>
      </c>
      <c r="E96" s="8" t="s">
        <v>545</v>
      </c>
      <c r="F96" s="8" t="s">
        <v>546</v>
      </c>
      <c r="G96" s="8" t="s">
        <v>484</v>
      </c>
      <c r="H96" s="8">
        <v>409</v>
      </c>
      <c r="I96" s="12" t="s">
        <v>354</v>
      </c>
      <c r="J96" s="8" t="s">
        <v>547</v>
      </c>
    </row>
    <row r="97" spans="1:10" x14ac:dyDescent="0.25">
      <c r="A97" s="8" t="s">
        <v>256</v>
      </c>
      <c r="B97" s="8">
        <v>3</v>
      </c>
      <c r="C97" s="8" t="s">
        <v>433</v>
      </c>
      <c r="D97" s="8" t="s">
        <v>386</v>
      </c>
      <c r="E97" s="8" t="s">
        <v>545</v>
      </c>
      <c r="F97" s="8" t="s">
        <v>548</v>
      </c>
      <c r="G97" s="8" t="s">
        <v>353</v>
      </c>
      <c r="H97" s="8">
        <v>200</v>
      </c>
      <c r="I97" s="12" t="s">
        <v>354</v>
      </c>
      <c r="J97" s="8" t="s">
        <v>549</v>
      </c>
    </row>
    <row r="98" spans="1:10" x14ac:dyDescent="0.25">
      <c r="A98" s="8" t="s">
        <v>256</v>
      </c>
      <c r="B98" s="8">
        <v>4</v>
      </c>
      <c r="C98" s="8" t="s">
        <v>433</v>
      </c>
      <c r="D98" s="8" t="s">
        <v>386</v>
      </c>
      <c r="E98" s="8" t="s">
        <v>545</v>
      </c>
      <c r="F98" s="8" t="s">
        <v>550</v>
      </c>
      <c r="G98" s="8" t="s">
        <v>370</v>
      </c>
      <c r="H98" s="8">
        <v>400</v>
      </c>
      <c r="I98" s="12" t="s">
        <v>354</v>
      </c>
      <c r="J98" s="8" t="s">
        <v>551</v>
      </c>
    </row>
    <row r="99" spans="1:10" x14ac:dyDescent="0.25">
      <c r="A99" s="8" t="s">
        <v>256</v>
      </c>
      <c r="B99" s="8">
        <v>5</v>
      </c>
      <c r="C99" s="8" t="s">
        <v>433</v>
      </c>
      <c r="D99" s="8" t="s">
        <v>386</v>
      </c>
      <c r="E99" s="8" t="s">
        <v>545</v>
      </c>
      <c r="F99" s="8" t="s">
        <v>546</v>
      </c>
      <c r="G99" s="8" t="s">
        <v>353</v>
      </c>
      <c r="H99" s="8">
        <v>200</v>
      </c>
      <c r="I99" s="12" t="s">
        <v>354</v>
      </c>
      <c r="J99" s="8" t="s">
        <v>552</v>
      </c>
    </row>
    <row r="100" spans="1:10" x14ac:dyDescent="0.25">
      <c r="A100" s="8" t="s">
        <v>263</v>
      </c>
      <c r="B100" s="8">
        <v>1</v>
      </c>
      <c r="C100" s="8" t="s">
        <v>356</v>
      </c>
      <c r="D100" s="8" t="s">
        <v>351</v>
      </c>
      <c r="E100" s="8" t="s">
        <v>545</v>
      </c>
      <c r="F100" s="8" t="s">
        <v>83</v>
      </c>
      <c r="G100" s="8" t="s">
        <v>421</v>
      </c>
      <c r="H100" s="8">
        <v>404</v>
      </c>
      <c r="I100" s="12" t="s">
        <v>354</v>
      </c>
      <c r="J100" s="8" t="s">
        <v>553</v>
      </c>
    </row>
    <row r="101" spans="1:10" x14ac:dyDescent="0.25">
      <c r="A101" s="8" t="s">
        <v>263</v>
      </c>
      <c r="B101" s="8">
        <v>2</v>
      </c>
      <c r="C101" s="8" t="s">
        <v>438</v>
      </c>
      <c r="D101" s="8" t="s">
        <v>351</v>
      </c>
      <c r="E101" s="8" t="s">
        <v>545</v>
      </c>
      <c r="F101" s="8" t="s">
        <v>83</v>
      </c>
      <c r="G101" s="8" t="s">
        <v>353</v>
      </c>
      <c r="H101" s="8">
        <v>200</v>
      </c>
      <c r="I101" s="12" t="s">
        <v>354</v>
      </c>
      <c r="J101" s="8" t="s">
        <v>554</v>
      </c>
    </row>
    <row r="102" spans="1:10" x14ac:dyDescent="0.25">
      <c r="A102" s="8" t="s">
        <v>263</v>
      </c>
      <c r="B102" s="8">
        <v>3</v>
      </c>
      <c r="C102" s="8" t="s">
        <v>438</v>
      </c>
      <c r="D102" s="8" t="s">
        <v>386</v>
      </c>
      <c r="E102" s="8" t="s">
        <v>545</v>
      </c>
      <c r="F102" s="8" t="s">
        <v>548</v>
      </c>
      <c r="G102" s="8" t="s">
        <v>429</v>
      </c>
      <c r="H102" s="8">
        <v>403</v>
      </c>
      <c r="I102" s="12" t="s">
        <v>354</v>
      </c>
      <c r="J102" s="8" t="s">
        <v>555</v>
      </c>
    </row>
    <row r="103" spans="1:10" x14ac:dyDescent="0.25">
      <c r="A103" s="8" t="s">
        <v>263</v>
      </c>
      <c r="B103" s="8">
        <v>4</v>
      </c>
      <c r="C103" s="8" t="s">
        <v>435</v>
      </c>
      <c r="D103" s="8" t="s">
        <v>351</v>
      </c>
      <c r="E103" s="8" t="s">
        <v>542</v>
      </c>
      <c r="F103" s="8" t="s">
        <v>83</v>
      </c>
      <c r="G103" s="8" t="s">
        <v>429</v>
      </c>
      <c r="H103" s="8">
        <v>403</v>
      </c>
      <c r="I103" s="12" t="s">
        <v>354</v>
      </c>
      <c r="J103" s="8" t="s">
        <v>556</v>
      </c>
    </row>
    <row r="104" spans="1:10" x14ac:dyDescent="0.25">
      <c r="A104" s="8" t="s">
        <v>263</v>
      </c>
      <c r="B104" s="8">
        <v>5</v>
      </c>
      <c r="C104" s="8" t="s">
        <v>440</v>
      </c>
      <c r="D104" s="8" t="s">
        <v>351</v>
      </c>
      <c r="E104" s="8" t="s">
        <v>542</v>
      </c>
      <c r="F104" s="8" t="s">
        <v>83</v>
      </c>
      <c r="G104" s="8" t="s">
        <v>429</v>
      </c>
      <c r="H104" s="8">
        <v>403</v>
      </c>
      <c r="I104" s="12" t="s">
        <v>354</v>
      </c>
      <c r="J104" s="8" t="s">
        <v>557</v>
      </c>
    </row>
    <row r="105" spans="1:10" x14ac:dyDescent="0.25">
      <c r="A105" s="8" t="s">
        <v>270</v>
      </c>
      <c r="B105" s="8">
        <v>1</v>
      </c>
      <c r="C105" s="8" t="s">
        <v>438</v>
      </c>
      <c r="D105" s="8" t="s">
        <v>351</v>
      </c>
      <c r="E105" s="8" t="s">
        <v>558</v>
      </c>
      <c r="F105" s="8" t="s">
        <v>83</v>
      </c>
      <c r="G105" s="8" t="s">
        <v>353</v>
      </c>
      <c r="H105" s="8">
        <v>200</v>
      </c>
      <c r="I105" s="12" t="s">
        <v>354</v>
      </c>
      <c r="J105" s="8" t="s">
        <v>559</v>
      </c>
    </row>
    <row r="106" spans="1:10" x14ac:dyDescent="0.25">
      <c r="A106" s="8" t="s">
        <v>270</v>
      </c>
      <c r="B106" s="8">
        <v>2</v>
      </c>
      <c r="C106" s="8" t="s">
        <v>438</v>
      </c>
      <c r="D106" s="8" t="s">
        <v>351</v>
      </c>
      <c r="E106" s="8" t="s">
        <v>560</v>
      </c>
      <c r="F106" s="8" t="s">
        <v>83</v>
      </c>
      <c r="G106" s="8" t="s">
        <v>353</v>
      </c>
      <c r="H106" s="8">
        <v>200</v>
      </c>
      <c r="I106" s="12" t="s">
        <v>354</v>
      </c>
      <c r="J106" s="8" t="s">
        <v>561</v>
      </c>
    </row>
    <row r="107" spans="1:10" x14ac:dyDescent="0.25">
      <c r="A107" s="8" t="s">
        <v>270</v>
      </c>
      <c r="B107" s="8">
        <v>3</v>
      </c>
      <c r="C107" s="8" t="s">
        <v>438</v>
      </c>
      <c r="D107" s="8" t="s">
        <v>351</v>
      </c>
      <c r="E107" s="8" t="s">
        <v>562</v>
      </c>
      <c r="F107" s="8" t="s">
        <v>83</v>
      </c>
      <c r="G107" s="8" t="s">
        <v>353</v>
      </c>
      <c r="H107" s="8">
        <v>200</v>
      </c>
      <c r="I107" s="12" t="s">
        <v>354</v>
      </c>
      <c r="J107" s="8" t="s">
        <v>563</v>
      </c>
    </row>
    <row r="108" spans="1:10" x14ac:dyDescent="0.25">
      <c r="A108" s="8" t="s">
        <v>270</v>
      </c>
      <c r="B108" s="8">
        <v>4</v>
      </c>
      <c r="C108" s="8" t="s">
        <v>435</v>
      </c>
      <c r="D108" s="8" t="s">
        <v>351</v>
      </c>
      <c r="E108" s="8" t="s">
        <v>564</v>
      </c>
      <c r="F108" s="8" t="s">
        <v>83</v>
      </c>
      <c r="G108" s="8" t="s">
        <v>429</v>
      </c>
      <c r="H108" s="8">
        <v>403</v>
      </c>
      <c r="I108" s="12" t="s">
        <v>354</v>
      </c>
      <c r="J108" s="8" t="s">
        <v>565</v>
      </c>
    </row>
    <row r="109" spans="1:10" x14ac:dyDescent="0.25">
      <c r="A109" s="8" t="s">
        <v>276</v>
      </c>
      <c r="B109" s="8">
        <v>1</v>
      </c>
      <c r="C109" s="8" t="s">
        <v>438</v>
      </c>
      <c r="D109" s="8" t="s">
        <v>351</v>
      </c>
      <c r="E109" s="8" t="s">
        <v>566</v>
      </c>
      <c r="F109" s="8" t="s">
        <v>83</v>
      </c>
      <c r="G109" s="8" t="s">
        <v>353</v>
      </c>
      <c r="H109" s="8">
        <v>200</v>
      </c>
      <c r="I109" s="12" t="s">
        <v>354</v>
      </c>
      <c r="J109" s="8" t="s">
        <v>567</v>
      </c>
    </row>
    <row r="110" spans="1:10" x14ac:dyDescent="0.25">
      <c r="A110" s="8" t="s">
        <v>276</v>
      </c>
      <c r="B110" s="8">
        <v>2</v>
      </c>
      <c r="C110" s="8" t="s">
        <v>356</v>
      </c>
      <c r="D110" s="8" t="s">
        <v>351</v>
      </c>
      <c r="E110" s="8" t="s">
        <v>568</v>
      </c>
      <c r="F110" s="8" t="s">
        <v>83</v>
      </c>
      <c r="G110" s="8" t="s">
        <v>429</v>
      </c>
      <c r="H110" s="8">
        <v>403</v>
      </c>
      <c r="I110" s="12" t="s">
        <v>354</v>
      </c>
      <c r="J110" s="8" t="s">
        <v>569</v>
      </c>
    </row>
    <row r="111" spans="1:10" x14ac:dyDescent="0.25">
      <c r="A111" s="8" t="s">
        <v>282</v>
      </c>
      <c r="B111" s="8">
        <v>1</v>
      </c>
      <c r="C111" s="8" t="s">
        <v>356</v>
      </c>
      <c r="D111" s="8" t="s">
        <v>357</v>
      </c>
      <c r="E111" s="8" t="s">
        <v>401</v>
      </c>
      <c r="F111" s="8" t="s">
        <v>570</v>
      </c>
      <c r="G111" s="8" t="s">
        <v>370</v>
      </c>
      <c r="H111" s="8">
        <v>400</v>
      </c>
      <c r="I111" s="12" t="s">
        <v>354</v>
      </c>
      <c r="J111" s="8" t="s">
        <v>571</v>
      </c>
    </row>
    <row r="112" spans="1:10" x14ac:dyDescent="0.25">
      <c r="A112" s="8" t="s">
        <v>282</v>
      </c>
      <c r="B112" s="8">
        <v>2</v>
      </c>
      <c r="C112" s="8" t="s">
        <v>350</v>
      </c>
      <c r="D112" s="8" t="s">
        <v>351</v>
      </c>
      <c r="E112" s="8" t="s">
        <v>401</v>
      </c>
      <c r="F112" s="8" t="s">
        <v>83</v>
      </c>
      <c r="G112" s="8" t="s">
        <v>364</v>
      </c>
      <c r="H112" s="8">
        <v>401</v>
      </c>
      <c r="I112" s="12" t="s">
        <v>354</v>
      </c>
      <c r="J112" s="8" t="s">
        <v>572</v>
      </c>
    </row>
    <row r="113" spans="1:10" x14ac:dyDescent="0.25">
      <c r="A113" s="8" t="s">
        <v>282</v>
      </c>
      <c r="B113" s="8">
        <v>3</v>
      </c>
      <c r="C113" s="8" t="s">
        <v>356</v>
      </c>
      <c r="D113" s="8" t="s">
        <v>351</v>
      </c>
      <c r="E113" s="8" t="s">
        <v>564</v>
      </c>
      <c r="F113" s="8" t="s">
        <v>83</v>
      </c>
      <c r="G113" s="8" t="s">
        <v>429</v>
      </c>
      <c r="H113" s="8">
        <v>403</v>
      </c>
      <c r="I113" s="12" t="s">
        <v>354</v>
      </c>
      <c r="J113" s="8" t="s">
        <v>573</v>
      </c>
    </row>
    <row r="114" spans="1:10" x14ac:dyDescent="0.25">
      <c r="A114" s="8" t="s">
        <v>282</v>
      </c>
      <c r="B114" s="8">
        <v>4</v>
      </c>
      <c r="C114" s="8" t="s">
        <v>356</v>
      </c>
      <c r="D114" s="8" t="s">
        <v>351</v>
      </c>
      <c r="E114" s="8" t="s">
        <v>574</v>
      </c>
      <c r="F114" s="8" t="s">
        <v>83</v>
      </c>
      <c r="G114" s="8" t="s">
        <v>421</v>
      </c>
      <c r="H114" s="8">
        <v>404</v>
      </c>
      <c r="I114" s="12" t="s">
        <v>354</v>
      </c>
      <c r="J114" s="8" t="s">
        <v>575</v>
      </c>
    </row>
    <row r="115" spans="1:10" x14ac:dyDescent="0.25">
      <c r="A115" s="8" t="s">
        <v>282</v>
      </c>
      <c r="B115" s="8">
        <v>5</v>
      </c>
      <c r="C115" s="8" t="s">
        <v>356</v>
      </c>
      <c r="D115" s="8" t="s">
        <v>357</v>
      </c>
      <c r="E115" s="8" t="s">
        <v>401</v>
      </c>
      <c r="F115" s="8" t="s">
        <v>576</v>
      </c>
      <c r="G115" s="8" t="s">
        <v>577</v>
      </c>
      <c r="H115" s="8">
        <v>415</v>
      </c>
      <c r="I115" s="12" t="s">
        <v>354</v>
      </c>
      <c r="J115" s="8" t="s">
        <v>578</v>
      </c>
    </row>
    <row r="116" spans="1:10" x14ac:dyDescent="0.25">
      <c r="A116" s="8" t="s">
        <v>282</v>
      </c>
      <c r="B116" s="8">
        <v>6</v>
      </c>
      <c r="C116" s="8" t="s">
        <v>461</v>
      </c>
      <c r="D116" s="8" t="s">
        <v>386</v>
      </c>
      <c r="E116" s="8" t="s">
        <v>479</v>
      </c>
      <c r="F116" s="8" t="s">
        <v>492</v>
      </c>
      <c r="G116" s="8" t="s">
        <v>484</v>
      </c>
      <c r="H116" s="8">
        <v>409</v>
      </c>
      <c r="I116" s="12" t="s">
        <v>354</v>
      </c>
      <c r="J116" s="8" t="s">
        <v>579</v>
      </c>
    </row>
    <row r="117" spans="1:10" x14ac:dyDescent="0.25">
      <c r="A117" s="8" t="s">
        <v>288</v>
      </c>
      <c r="B117" s="8">
        <v>1</v>
      </c>
      <c r="C117" s="8" t="s">
        <v>433</v>
      </c>
      <c r="D117" s="8" t="s">
        <v>351</v>
      </c>
      <c r="E117" s="8" t="s">
        <v>580</v>
      </c>
      <c r="F117" s="8" t="s">
        <v>83</v>
      </c>
      <c r="G117" s="8" t="s">
        <v>581</v>
      </c>
      <c r="H117" s="8">
        <v>404</v>
      </c>
      <c r="I117" s="12" t="s">
        <v>354</v>
      </c>
      <c r="J117" s="8" t="s">
        <v>582</v>
      </c>
    </row>
    <row r="118" spans="1:10" x14ac:dyDescent="0.25">
      <c r="A118" s="8" t="s">
        <v>288</v>
      </c>
      <c r="B118" s="8">
        <v>2</v>
      </c>
      <c r="C118" s="8" t="s">
        <v>433</v>
      </c>
      <c r="D118" s="8" t="s">
        <v>351</v>
      </c>
      <c r="E118" s="8" t="s">
        <v>580</v>
      </c>
      <c r="F118" s="8" t="s">
        <v>583</v>
      </c>
      <c r="G118" s="8" t="s">
        <v>584</v>
      </c>
      <c r="H118" s="8">
        <v>404</v>
      </c>
      <c r="I118" s="12" t="s">
        <v>354</v>
      </c>
      <c r="J118" s="8" t="s">
        <v>585</v>
      </c>
    </row>
    <row r="119" spans="1:10" x14ac:dyDescent="0.25">
      <c r="A119" s="8" t="s">
        <v>288</v>
      </c>
      <c r="B119" s="8">
        <v>3</v>
      </c>
      <c r="C119" s="8" t="s">
        <v>433</v>
      </c>
      <c r="D119" s="8" t="s">
        <v>351</v>
      </c>
      <c r="E119" s="8" t="s">
        <v>580</v>
      </c>
      <c r="F119" s="8" t="s">
        <v>586</v>
      </c>
      <c r="G119" s="8" t="s">
        <v>587</v>
      </c>
      <c r="H119" s="8">
        <v>500</v>
      </c>
      <c r="I119" s="12" t="s">
        <v>354</v>
      </c>
      <c r="J119" s="8" t="s">
        <v>588</v>
      </c>
    </row>
    <row r="120" spans="1:10" x14ac:dyDescent="0.25">
      <c r="A120" s="8" t="s">
        <v>288</v>
      </c>
      <c r="B120" s="8">
        <v>4</v>
      </c>
      <c r="C120" s="8" t="s">
        <v>433</v>
      </c>
      <c r="D120" s="8" t="s">
        <v>351</v>
      </c>
      <c r="E120" s="8" t="s">
        <v>580</v>
      </c>
      <c r="F120" s="8" t="s">
        <v>589</v>
      </c>
      <c r="G120" s="8" t="s">
        <v>590</v>
      </c>
      <c r="H120" s="8">
        <v>504</v>
      </c>
      <c r="I120" s="12" t="s">
        <v>354</v>
      </c>
      <c r="J120" s="8" t="s">
        <v>591</v>
      </c>
    </row>
    <row r="121" spans="1:10" x14ac:dyDescent="0.25">
      <c r="A121" s="8" t="s">
        <v>288</v>
      </c>
      <c r="B121" s="8">
        <v>5</v>
      </c>
      <c r="C121" s="8" t="s">
        <v>433</v>
      </c>
      <c r="D121" s="8" t="s">
        <v>351</v>
      </c>
      <c r="E121" s="8" t="s">
        <v>580</v>
      </c>
      <c r="F121" s="8" t="s">
        <v>592</v>
      </c>
      <c r="G121" s="8" t="s">
        <v>593</v>
      </c>
      <c r="H121" s="8">
        <v>429</v>
      </c>
      <c r="I121" s="12" t="s">
        <v>354</v>
      </c>
      <c r="J121" s="8" t="s">
        <v>594</v>
      </c>
    </row>
    <row r="122" spans="1:10" x14ac:dyDescent="0.25">
      <c r="A122" s="8" t="s">
        <v>288</v>
      </c>
      <c r="B122" s="8">
        <v>6</v>
      </c>
      <c r="C122" s="8" t="s">
        <v>356</v>
      </c>
      <c r="D122" s="8" t="s">
        <v>351</v>
      </c>
      <c r="E122" s="8" t="s">
        <v>580</v>
      </c>
      <c r="F122" s="8" t="s">
        <v>83</v>
      </c>
      <c r="G122" s="8" t="s">
        <v>429</v>
      </c>
      <c r="H122" s="8">
        <v>403</v>
      </c>
      <c r="I122" s="12" t="s">
        <v>354</v>
      </c>
      <c r="J122" s="8" t="s">
        <v>595</v>
      </c>
    </row>
    <row r="123" spans="1:10" x14ac:dyDescent="0.25">
      <c r="A123" s="8" t="s">
        <v>295</v>
      </c>
      <c r="B123" s="8">
        <v>1</v>
      </c>
      <c r="C123" s="8" t="s">
        <v>356</v>
      </c>
      <c r="D123" s="8" t="s">
        <v>357</v>
      </c>
      <c r="E123" s="8" t="s">
        <v>401</v>
      </c>
      <c r="F123" s="8" t="s">
        <v>409</v>
      </c>
      <c r="G123" s="8" t="s">
        <v>375</v>
      </c>
      <c r="H123" s="8">
        <v>201</v>
      </c>
      <c r="I123" s="12" t="s">
        <v>354</v>
      </c>
      <c r="J123" s="8" t="s">
        <v>596</v>
      </c>
    </row>
    <row r="124" spans="1:10" x14ac:dyDescent="0.25">
      <c r="A124" s="8" t="s">
        <v>295</v>
      </c>
      <c r="B124" s="8">
        <v>2</v>
      </c>
      <c r="C124" s="8" t="s">
        <v>433</v>
      </c>
      <c r="D124" s="8" t="s">
        <v>357</v>
      </c>
      <c r="E124" s="8" t="s">
        <v>401</v>
      </c>
      <c r="F124" s="8" t="s">
        <v>409</v>
      </c>
      <c r="G124" s="8" t="s">
        <v>429</v>
      </c>
      <c r="H124" s="8">
        <v>403</v>
      </c>
      <c r="I124" s="12" t="s">
        <v>354</v>
      </c>
      <c r="J124" s="8" t="s">
        <v>597</v>
      </c>
    </row>
    <row r="125" spans="1:10" x14ac:dyDescent="0.25">
      <c r="A125" s="8" t="s">
        <v>295</v>
      </c>
      <c r="B125" s="8">
        <v>3</v>
      </c>
      <c r="C125" s="8" t="s">
        <v>435</v>
      </c>
      <c r="D125" s="8" t="s">
        <v>357</v>
      </c>
      <c r="E125" s="8" t="s">
        <v>401</v>
      </c>
      <c r="F125" s="8" t="s">
        <v>409</v>
      </c>
      <c r="G125" s="8" t="s">
        <v>429</v>
      </c>
      <c r="H125" s="8">
        <v>403</v>
      </c>
      <c r="I125" s="12" t="s">
        <v>354</v>
      </c>
      <c r="J125" s="8" t="s">
        <v>598</v>
      </c>
    </row>
    <row r="126" spans="1:10" x14ac:dyDescent="0.25">
      <c r="A126" s="8" t="s">
        <v>295</v>
      </c>
      <c r="B126" s="8">
        <v>4</v>
      </c>
      <c r="C126" s="8" t="s">
        <v>438</v>
      </c>
      <c r="D126" s="8" t="s">
        <v>357</v>
      </c>
      <c r="E126" s="8" t="s">
        <v>401</v>
      </c>
      <c r="F126" s="8" t="s">
        <v>409</v>
      </c>
      <c r="G126" s="8" t="s">
        <v>429</v>
      </c>
      <c r="H126" s="8">
        <v>403</v>
      </c>
      <c r="I126" s="12" t="s">
        <v>354</v>
      </c>
      <c r="J126" s="8" t="s">
        <v>599</v>
      </c>
    </row>
    <row r="127" spans="1:10" x14ac:dyDescent="0.25">
      <c r="A127" s="8" t="s">
        <v>295</v>
      </c>
      <c r="B127" s="8">
        <v>5</v>
      </c>
      <c r="C127" s="8" t="s">
        <v>440</v>
      </c>
      <c r="D127" s="8" t="s">
        <v>357</v>
      </c>
      <c r="E127" s="8" t="s">
        <v>401</v>
      </c>
      <c r="F127" s="8" t="s">
        <v>409</v>
      </c>
      <c r="G127" s="8" t="s">
        <v>429</v>
      </c>
      <c r="H127" s="8">
        <v>403</v>
      </c>
      <c r="I127" s="12" t="s">
        <v>354</v>
      </c>
      <c r="J127" s="8" t="s">
        <v>600</v>
      </c>
    </row>
    <row r="128" spans="1:10" x14ac:dyDescent="0.25">
      <c r="A128" s="8" t="s">
        <v>295</v>
      </c>
      <c r="B128" s="8">
        <v>6</v>
      </c>
      <c r="C128" s="8" t="s">
        <v>356</v>
      </c>
      <c r="D128" s="8" t="s">
        <v>351</v>
      </c>
      <c r="E128" s="8" t="s">
        <v>601</v>
      </c>
      <c r="F128" s="8" t="s">
        <v>83</v>
      </c>
      <c r="G128" s="8" t="s">
        <v>429</v>
      </c>
      <c r="H128" s="8">
        <v>403</v>
      </c>
      <c r="I128" s="12" t="s">
        <v>354</v>
      </c>
      <c r="J128" s="8" t="s">
        <v>602</v>
      </c>
    </row>
    <row r="129" spans="1:10" x14ac:dyDescent="0.25">
      <c r="A129" s="8" t="s">
        <v>295</v>
      </c>
      <c r="B129" s="8">
        <v>7</v>
      </c>
      <c r="C129" s="8" t="s">
        <v>433</v>
      </c>
      <c r="D129" s="8" t="s">
        <v>351</v>
      </c>
      <c r="E129" s="8" t="s">
        <v>601</v>
      </c>
      <c r="F129" s="8" t="s">
        <v>83</v>
      </c>
      <c r="G129" s="8" t="s">
        <v>429</v>
      </c>
      <c r="H129" s="8">
        <v>403</v>
      </c>
      <c r="I129" s="12" t="s">
        <v>354</v>
      </c>
      <c r="J129" s="8" t="s">
        <v>603</v>
      </c>
    </row>
    <row r="130" spans="1:10" x14ac:dyDescent="0.25">
      <c r="A130" s="8" t="s">
        <v>295</v>
      </c>
      <c r="B130" s="8">
        <v>8</v>
      </c>
      <c r="C130" s="8" t="s">
        <v>435</v>
      </c>
      <c r="D130" s="8" t="s">
        <v>351</v>
      </c>
      <c r="E130" s="8" t="s">
        <v>601</v>
      </c>
      <c r="F130" s="8" t="s">
        <v>83</v>
      </c>
      <c r="G130" s="8" t="s">
        <v>429</v>
      </c>
      <c r="H130" s="8">
        <v>403</v>
      </c>
      <c r="I130" s="12" t="s">
        <v>354</v>
      </c>
      <c r="J130" s="8" t="s">
        <v>604</v>
      </c>
    </row>
    <row r="131" spans="1:10" x14ac:dyDescent="0.25">
      <c r="A131" s="8" t="s">
        <v>295</v>
      </c>
      <c r="B131" s="8">
        <v>9</v>
      </c>
      <c r="C131" s="8" t="s">
        <v>438</v>
      </c>
      <c r="D131" s="8" t="s">
        <v>351</v>
      </c>
      <c r="E131" s="8" t="s">
        <v>601</v>
      </c>
      <c r="F131" s="8" t="s">
        <v>83</v>
      </c>
      <c r="G131" s="8" t="s">
        <v>353</v>
      </c>
      <c r="H131" s="8">
        <v>200</v>
      </c>
      <c r="I131" s="12" t="s">
        <v>354</v>
      </c>
      <c r="J131" s="8" t="s">
        <v>605</v>
      </c>
    </row>
    <row r="132" spans="1:10" x14ac:dyDescent="0.25">
      <c r="A132" s="8" t="s">
        <v>295</v>
      </c>
      <c r="B132" s="8">
        <v>10</v>
      </c>
      <c r="C132" s="8" t="s">
        <v>440</v>
      </c>
      <c r="D132" s="8" t="s">
        <v>351</v>
      </c>
      <c r="E132" s="8" t="s">
        <v>601</v>
      </c>
      <c r="F132" s="8" t="s">
        <v>83</v>
      </c>
      <c r="G132" s="8" t="s">
        <v>429</v>
      </c>
      <c r="H132" s="8">
        <v>403</v>
      </c>
      <c r="I132" s="12" t="s">
        <v>354</v>
      </c>
      <c r="J132" s="8" t="s">
        <v>606</v>
      </c>
    </row>
  </sheetData>
  <autoFilter ref="A1:J1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4" customWidth="1"/>
    <col min="3" max="5" width="16" customWidth="1"/>
    <col min="6" max="6" width="50" customWidth="1"/>
  </cols>
  <sheetData>
    <row r="2" spans="2:2" x14ac:dyDescent="0.25">
      <c r="B2" s="1" t="s">
        <v>0</v>
      </c>
    </row>
    <row r="4" spans="2:3" x14ac:dyDescent="0.25">
      <c r="B4" s="2" t="s">
        <v>1</v>
      </c>
      <c r="C4" s="3" t="s">
        <v>2</v>
      </c>
    </row>
    <row r="5" spans="2:3" x14ac:dyDescent="0.25">
      <c r="B5" s="2" t="s">
        <v>3</v>
      </c>
      <c r="C5" s="3" t="s">
        <v>4</v>
      </c>
    </row>
    <row r="6" spans="2:3" x14ac:dyDescent="0.25">
      <c r="B6" s="2" t="s">
        <v>5</v>
      </c>
      <c r="C6" s="3" t="s">
        <v>6</v>
      </c>
    </row>
    <row r="7" spans="2:3" x14ac:dyDescent="0.25">
      <c r="B7" s="2" t="s">
        <v>7</v>
      </c>
      <c r="C7" s="3" t="s">
        <v>8</v>
      </c>
    </row>
    <row r="8" spans="2:3" x14ac:dyDescent="0.25">
      <c r="B8" s="2" t="s">
        <v>9</v>
      </c>
      <c r="C8" s="3" t="s">
        <v>10</v>
      </c>
    </row>
    <row r="11" spans="2:3" x14ac:dyDescent="0.25">
      <c r="B11" s="4" t="s">
        <v>11</v>
      </c>
      <c r="C11" s="4" t="s">
        <v>12</v>
      </c>
    </row>
    <row r="12" spans="2:3" x14ac:dyDescent="0.25">
      <c r="B12" s="5" t="s">
        <v>13</v>
      </c>
      <c r="C12" s="5">
        <f>COUNTA(Flujos!A2:A42)</f>
        <v>41</v>
      </c>
    </row>
    <row r="13" spans="2:3" x14ac:dyDescent="0.25">
      <c r="B13" s="5" t="s">
        <v>14</v>
      </c>
      <c r="C13" s="5">
        <f>COUNTIF(Flujos!J2:J42,"PASA")</f>
        <v>39</v>
      </c>
    </row>
    <row r="14" spans="2:3" x14ac:dyDescent="0.25">
      <c r="B14" s="5" t="s">
        <v>15</v>
      </c>
      <c r="C14" s="5">
        <f>COUNTIF(Flujos!J2:J42,"PASA CON OBSERVACIÓN")</f>
        <v>1</v>
      </c>
    </row>
    <row r="15" spans="2:3" x14ac:dyDescent="0.25">
      <c r="B15" s="5" t="s">
        <v>16</v>
      </c>
      <c r="C15" s="5">
        <f>COUNTIF(Flujos!J2:J42,"NO CONECTADO")</f>
        <v>1</v>
      </c>
    </row>
    <row r="16" spans="2:3" x14ac:dyDescent="0.25">
      <c r="B16" s="5" t="s">
        <v>17</v>
      </c>
      <c r="C16" s="5">
        <f>COUNTIF(Flujos!J2:J42,"FALLA")</f>
        <v>0</v>
      </c>
    </row>
    <row r="17" spans="2:3" x14ac:dyDescent="0.25">
      <c r="B17" s="5" t="s">
        <v>18</v>
      </c>
      <c r="C17" s="5">
        <f>COUNTA(Pasos!A2:A132)</f>
        <v>131</v>
      </c>
    </row>
    <row r="18" spans="2:3" x14ac:dyDescent="0.25">
      <c r="B18" s="5" t="s">
        <v>19</v>
      </c>
      <c r="C18" s="5">
        <f>COUNTIF(Pasos!I2:I132,"Sí")</f>
        <v>131</v>
      </c>
    </row>
    <row r="21" spans="2:5" x14ac:dyDescent="0.25">
      <c r="B21" s="4" t="s">
        <v>20</v>
      </c>
      <c r="C21" s="4" t="s">
        <v>21</v>
      </c>
      <c r="D21" s="4" t="s">
        <v>22</v>
      </c>
      <c r="E21" s="4" t="s">
        <v>23</v>
      </c>
    </row>
    <row r="22" spans="2:5" x14ac:dyDescent="0.25">
      <c r="B22" s="5" t="s">
        <v>5</v>
      </c>
      <c r="C22" s="5">
        <f>COUNTIF(Flujos!B2:B42,B22)</f>
        <v>1</v>
      </c>
      <c r="D22" s="5">
        <f>COUNTIFS(Flujos!B2:B42,B22,Flujos!J2:J42,"PASA*")</f>
        <v>1</v>
      </c>
      <c r="E22" s="5">
        <f>COUNTIFS(Flujos!B2:B42,B22,Flujos!J2:J42,"FALLA")</f>
        <v>0</v>
      </c>
    </row>
    <row r="23" spans="2:5" x14ac:dyDescent="0.25">
      <c r="B23" s="5" t="s">
        <v>24</v>
      </c>
      <c r="C23" s="5">
        <f>COUNTIF(Flujos!B2:B42,B23)</f>
        <v>3</v>
      </c>
      <c r="D23" s="5">
        <f>COUNTIFS(Flujos!B2:B42,B23,Flujos!J2:J42,"PASA*")</f>
        <v>3</v>
      </c>
      <c r="E23" s="5">
        <f>COUNTIFS(Flujos!B2:B42,B23,Flujos!J2:J42,"FALLA")</f>
        <v>0</v>
      </c>
    </row>
    <row r="24" spans="2:5" x14ac:dyDescent="0.25">
      <c r="B24" s="5" t="s">
        <v>25</v>
      </c>
      <c r="C24" s="5">
        <f>COUNTIF(Flujos!B2:B42,B24)</f>
        <v>4</v>
      </c>
      <c r="D24" s="5">
        <f>COUNTIFS(Flujos!B2:B42,B24,Flujos!J2:J42,"PASA*")</f>
        <v>4</v>
      </c>
      <c r="E24" s="5">
        <f>COUNTIFS(Flujos!B2:B42,B24,Flujos!J2:J42,"FALLA")</f>
        <v>0</v>
      </c>
    </row>
    <row r="25" spans="2:5" x14ac:dyDescent="0.25">
      <c r="B25" s="5" t="s">
        <v>26</v>
      </c>
      <c r="C25" s="5">
        <f>COUNTIF(Flujos!B2:B42,B25)</f>
        <v>2</v>
      </c>
      <c r="D25" s="5">
        <f>COUNTIFS(Flujos!B2:B42,B25,Flujos!J2:J42,"PASA*")</f>
        <v>2</v>
      </c>
      <c r="E25" s="5">
        <f>COUNTIFS(Flujos!B2:B42,B25,Flujos!J2:J42,"FALLA")</f>
        <v>0</v>
      </c>
    </row>
    <row r="26" spans="2:5" x14ac:dyDescent="0.25">
      <c r="B26" s="5" t="s">
        <v>27</v>
      </c>
      <c r="C26" s="5">
        <f>COUNTIF(Flujos!B2:B42,B26)</f>
        <v>1</v>
      </c>
      <c r="D26" s="5">
        <f>COUNTIFS(Flujos!B2:B42,B26,Flujos!J2:J42,"PASA*")</f>
        <v>1</v>
      </c>
      <c r="E26" s="5">
        <f>COUNTIFS(Flujos!B2:B42,B26,Flujos!J2:J42,"FALLA")</f>
        <v>0</v>
      </c>
    </row>
    <row r="27" spans="2:5" x14ac:dyDescent="0.25">
      <c r="B27" s="5" t="s">
        <v>28</v>
      </c>
      <c r="C27" s="5">
        <f>COUNTIF(Flujos!B2:B42,B27)</f>
        <v>5</v>
      </c>
      <c r="D27" s="5">
        <f>COUNTIFS(Flujos!B2:B42,B27,Flujos!J2:J42,"PASA*")</f>
        <v>5</v>
      </c>
      <c r="E27" s="5">
        <f>COUNTIFS(Flujos!B2:B42,B27,Flujos!J2:J42,"FALLA")</f>
        <v>0</v>
      </c>
    </row>
    <row r="28" spans="2:5" x14ac:dyDescent="0.25">
      <c r="B28" s="5" t="s">
        <v>29</v>
      </c>
      <c r="C28" s="5">
        <f>COUNTIF(Flujos!B2:B42,B28)</f>
        <v>3</v>
      </c>
      <c r="D28" s="5">
        <f>COUNTIFS(Flujos!B2:B42,B28,Flujos!J2:J42,"PASA*")</f>
        <v>3</v>
      </c>
      <c r="E28" s="5">
        <f>COUNTIFS(Flujos!B2:B42,B28,Flujos!J2:J42,"FALLA")</f>
        <v>0</v>
      </c>
    </row>
    <row r="29" spans="2:5" x14ac:dyDescent="0.25">
      <c r="B29" s="5" t="s">
        <v>30</v>
      </c>
      <c r="C29" s="5">
        <f>COUNTIF(Flujos!B2:B42,B29)</f>
        <v>3</v>
      </c>
      <c r="D29" s="5">
        <f>COUNTIFS(Flujos!B2:B42,B29,Flujos!J2:J42,"PASA*")</f>
        <v>3</v>
      </c>
      <c r="E29" s="5">
        <f>COUNTIFS(Flujos!B2:B42,B29,Flujos!J2:J42,"FALLA")</f>
        <v>0</v>
      </c>
    </row>
    <row r="30" spans="2:5" x14ac:dyDescent="0.25">
      <c r="B30" s="5" t="s">
        <v>31</v>
      </c>
      <c r="C30" s="5">
        <f>COUNTIF(Flujos!B2:B42,B30)</f>
        <v>2</v>
      </c>
      <c r="D30" s="5">
        <f>COUNTIFS(Flujos!B2:B42,B30,Flujos!J2:J42,"PASA*")</f>
        <v>2</v>
      </c>
      <c r="E30" s="5">
        <f>COUNTIFS(Flujos!B2:B42,B30,Flujos!J2:J42,"FALLA")</f>
        <v>0</v>
      </c>
    </row>
    <row r="31" spans="2:5" x14ac:dyDescent="0.25">
      <c r="B31" s="5" t="s">
        <v>32</v>
      </c>
      <c r="C31" s="5">
        <f>COUNTIF(Flujos!B2:B42,B31)</f>
        <v>2</v>
      </c>
      <c r="D31" s="5">
        <f>COUNTIFS(Flujos!B2:B42,B31,Flujos!J2:J42,"PASA*")</f>
        <v>2</v>
      </c>
      <c r="E31" s="5">
        <f>COUNTIFS(Flujos!B2:B42,B31,Flujos!J2:J42,"FALLA")</f>
        <v>0</v>
      </c>
    </row>
    <row r="32" spans="2:5" x14ac:dyDescent="0.25">
      <c r="B32" s="5" t="s">
        <v>33</v>
      </c>
      <c r="C32" s="5">
        <f>COUNTIF(Flujos!B2:B42,B32)</f>
        <v>1</v>
      </c>
      <c r="D32" s="5">
        <f>COUNTIFS(Flujos!B2:B42,B32,Flujos!J2:J42,"PASA*")</f>
        <v>1</v>
      </c>
      <c r="E32" s="5">
        <f>COUNTIFS(Flujos!B2:B42,B32,Flujos!J2:J42,"FALLA")</f>
        <v>0</v>
      </c>
    </row>
    <row r="33" spans="2:5" x14ac:dyDescent="0.25">
      <c r="B33" s="5" t="s">
        <v>34</v>
      </c>
      <c r="C33" s="5">
        <f>COUNTIF(Flujos!B2:B42,B33)</f>
        <v>2</v>
      </c>
      <c r="D33" s="5">
        <f>COUNTIFS(Flujos!B2:B42,B33,Flujos!J2:J42,"PASA*")</f>
        <v>2</v>
      </c>
      <c r="E33" s="5">
        <f>COUNTIFS(Flujos!B2:B42,B33,Flujos!J2:J42,"FALLA")</f>
        <v>0</v>
      </c>
    </row>
    <row r="34" spans="2:5" x14ac:dyDescent="0.25">
      <c r="B34" s="5" t="s">
        <v>35</v>
      </c>
      <c r="C34" s="5">
        <f>COUNTIF(Flujos!B2:B42,B34)</f>
        <v>2</v>
      </c>
      <c r="D34" s="5">
        <f>COUNTIFS(Flujos!B2:B42,B34,Flujos!J2:J42,"PASA*")</f>
        <v>2</v>
      </c>
      <c r="E34" s="5">
        <f>COUNTIFS(Flujos!B2:B42,B34,Flujos!J2:J42,"FALLA")</f>
        <v>0</v>
      </c>
    </row>
    <row r="35" spans="2:5" x14ac:dyDescent="0.25">
      <c r="B35" s="5" t="s">
        <v>36</v>
      </c>
      <c r="C35" s="5">
        <f>COUNTIF(Flujos!B2:B42,B35)</f>
        <v>2</v>
      </c>
      <c r="D35" s="5">
        <f>COUNTIFS(Flujos!B2:B42,B35,Flujos!J2:J42,"PASA*")</f>
        <v>2</v>
      </c>
      <c r="E35" s="5">
        <f>COUNTIFS(Flujos!B2:B42,B35,Flujos!J2:J42,"FALLA")</f>
        <v>0</v>
      </c>
    </row>
    <row r="36" spans="2:5" x14ac:dyDescent="0.25">
      <c r="B36" s="5" t="s">
        <v>37</v>
      </c>
      <c r="C36" s="5">
        <f>COUNTIF(Flujos!B2:B42,B36)</f>
        <v>1</v>
      </c>
      <c r="D36" s="5">
        <f>COUNTIFS(Flujos!B2:B42,B36,Flujos!J2:J42,"PASA*")</f>
        <v>1</v>
      </c>
      <c r="E36" s="5">
        <f>COUNTIFS(Flujos!B2:B42,B36,Flujos!J2:J42,"FALLA")</f>
        <v>0</v>
      </c>
    </row>
    <row r="37" spans="2:5" x14ac:dyDescent="0.25">
      <c r="B37" s="5" t="s">
        <v>38</v>
      </c>
      <c r="C37" s="5">
        <f>COUNTIF(Flujos!B2:B42,B37)</f>
        <v>1</v>
      </c>
      <c r="D37" s="5">
        <f>COUNTIFS(Flujos!B2:B42,B37,Flujos!J2:J42,"PASA*")</f>
        <v>1</v>
      </c>
      <c r="E37" s="5">
        <f>COUNTIFS(Flujos!B2:B42,B37,Flujos!J2:J42,"FALLA")</f>
        <v>0</v>
      </c>
    </row>
    <row r="38" spans="2:5" x14ac:dyDescent="0.25">
      <c r="B38" s="5" t="s">
        <v>39</v>
      </c>
      <c r="C38" s="5">
        <f>COUNTIF(Flujos!B2:B42,B38)</f>
        <v>5</v>
      </c>
      <c r="D38" s="5">
        <f>COUNTIFS(Flujos!B2:B42,B38,Flujos!J2:J42,"PASA*")</f>
        <v>5</v>
      </c>
      <c r="E38" s="5">
        <f>COUNTIFS(Flujos!B2:B42,B38,Flujos!J2:J42,"FALLA")</f>
        <v>0</v>
      </c>
    </row>
    <row r="39" spans="2:5" x14ac:dyDescent="0.25">
      <c r="B39" s="5" t="s">
        <v>40</v>
      </c>
      <c r="C39" s="5">
        <f>COUNTIF(Flujos!B2:B42,B39)</f>
        <v>1</v>
      </c>
      <c r="D39" s="5">
        <f>COUNTIFS(Flujos!B2:B42,B39,Flujos!J2:J42,"PASA*")</f>
        <v>0</v>
      </c>
      <c r="E39" s="5">
        <f>COUNTIFS(Flujos!B2:B42,B39,Flujos!J2:J42,"FALLA")</f>
        <v>0</v>
      </c>
    </row>
    <row r="42" spans="2:2" x14ac:dyDescent="0.25">
      <c r="B42" s="6" t="s">
        <v>31</v>
      </c>
    </row>
    <row r="43" ht="30" customHeight="1" spans="2:6" x14ac:dyDescent="0.25">
      <c r="B43" s="7" t="s">
        <v>41</v>
      </c>
      <c r="C43" s="7"/>
      <c r="D43" s="7"/>
      <c r="E43" s="7"/>
      <c r="F43" s="7"/>
    </row>
    <row r="44" ht="30" customHeight="1" spans="2:6" x14ac:dyDescent="0.25">
      <c r="B44" s="7" t="s">
        <v>42</v>
      </c>
      <c r="C44" s="7"/>
      <c r="D44" s="7"/>
      <c r="E44" s="7"/>
      <c r="F44" s="7"/>
    </row>
    <row r="45" ht="30" customHeight="1" spans="2:6" x14ac:dyDescent="0.25">
      <c r="B45" s="7" t="s">
        <v>43</v>
      </c>
      <c r="C45" s="7"/>
      <c r="D45" s="7"/>
      <c r="E45" s="7"/>
      <c r="F45" s="7"/>
    </row>
    <row r="46" ht="30" customHeight="1" spans="2:6" x14ac:dyDescent="0.25">
      <c r="B46" s="7" t="s">
        <v>44</v>
      </c>
      <c r="C46" s="7"/>
      <c r="D46" s="7"/>
      <c r="E46" s="7"/>
      <c r="F46" s="7"/>
    </row>
  </sheetData>
  <mergeCells count="4">
    <mergeCell ref="B43:F43"/>
    <mergeCell ref="B44:F44"/>
    <mergeCell ref="B45:F45"/>
    <mergeCell ref="B46:F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Flujos</vt:lpstr>
      <vt:lpstr>Pasos</vt:lpstr>
      <vt:lpstr>Capturas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Rosario</dc:creator>
  <dc:title/>
  <dc:subject/>
  <dc:description/>
  <cp:keywords/>
  <cp:category/>
  <cp:lastModifiedBy>Unknown</cp:lastModifiedBy>
  <dcterms:created xsi:type="dcterms:W3CDTF">2026-10-18T20:13:37Z</dcterms:created>
  <dcterms:modified xsi:type="dcterms:W3CDTF">2026-10-18T20:13:37Z</dcterms:modified>
</cp:coreProperties>
</file>