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G2" i="4" l="1"/>
  <c r="G16" i="3"/>
  <c r="G15" i="3"/>
  <c r="G14" i="3"/>
  <c r="G12" i="3"/>
  <c r="G11" i="3"/>
  <c r="G10" i="3"/>
  <c r="G9" i="3"/>
  <c r="G7" i="3"/>
  <c r="G5" i="3"/>
  <c r="G6" i="3"/>
  <c r="G4" i="3"/>
  <c r="G2" i="3"/>
  <c r="F16" i="3"/>
  <c r="F15" i="3"/>
  <c r="F14" i="3"/>
  <c r="F12" i="3"/>
  <c r="F7" i="3"/>
  <c r="F11" i="3"/>
  <c r="F10" i="3"/>
  <c r="F9" i="3"/>
  <c r="F5" i="3"/>
  <c r="F6" i="3"/>
  <c r="F4" i="3"/>
  <c r="F2" i="3"/>
  <c r="H6" i="7"/>
  <c r="G6" i="7"/>
  <c r="F6" i="7"/>
  <c r="I9" i="7"/>
  <c r="I8" i="7"/>
  <c r="I7" i="7"/>
  <c r="I5" i="7"/>
  <c r="I4" i="7"/>
  <c r="I3" i="7"/>
  <c r="I2" i="7"/>
  <c r="I10" i="5" l="1"/>
  <c r="I2" i="5"/>
  <c r="I3" i="5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ttacks" type="4" refreshedVersion="0" background="1">
    <webPr xml="1" sourceData="1" url="D:\Dokumente\fh\bif\3\ITP3\Config\Drafts\D_Attacks.xml" htmlTables="1" htmlFormat="all"/>
  </connection>
  <connection id="7" name="D_Attacks1" type="4" refreshedVersion="0" background="1">
    <webPr xml="1" sourceData="1" url="C:\Users\Flo\git\RDG\RDG\config\Drafts\D_Attacks.xml" htmlTables="1" htmlFormat="all"/>
  </connection>
  <connection id="8" name="D_Monsters" type="4" refreshedVersion="0" background="1">
    <webPr xml="1" sourceData="1" url="D:\Dokumente\fh\bif\3\ITP3\Config\Drafts\D_Monsters.xml" htmlTables="1" htmlFormat="all"/>
  </connection>
  <connection id="9" name="D_Monsters1" type="4" refreshedVersion="0" background="1">
    <webPr xml="1" sourceData="1" url="D:\Dokumente\fh\bif\3\ITP3\Config\Drafts\D_Monsters.xml" htmlTables="1" htmlFormat="all"/>
  </connection>
  <connection id="10" name="D_Monsters2" type="4" refreshedVersion="0" background="1">
    <webPr xml="1" sourceData="1" url="D:\Dokumente\fh\bif\3\ITP3\Config\Drafts\D_Monsters.xml" htmlTables="1" htmlFormat="all"/>
  </connection>
  <connection id="11" name="D_Monsters3" type="4" refreshedVersion="0" background="1">
    <webPr xml="1" sourceData="1" url="D:\Dokumente\fh\bif\3\ITP3\Config\Drafts\D_Monsters.xml" htmlTables="1" htmlFormat="all"/>
  </connection>
  <connection id="12" name="D_Monsters4" type="4" refreshedVersion="0" background="1">
    <webPr xml="1" sourceData="1" url="C:\Users\Flo\git\RDG\RDG\config\Drafts\D_Monsters.xml" htmlTables="1" htmlFormat="all"/>
  </connection>
  <connection id="13" name="D_Potions" type="4" refreshedVersion="0" background="1">
    <webPr xml="1" sourceData="1" url="D:\Dokumente\fh\bif\3\ITP3\Config\Drafts\D_Potions.xml" htmlTables="1" htmlFormat="all"/>
  </connection>
  <connection id="14" name="D_Potions1" type="4" refreshedVersion="0" background="1">
    <webPr xml="1" sourceData="1" url="D:\Dokumente\fh\bif\3\ITP3\Config\Drafts\D_Potions.xml" htmlTables="1" htmlFormat="all"/>
  </connection>
  <connection id="15" name="D_Potions2" type="4" refreshedVersion="0" background="1">
    <webPr xml="1" sourceData="1" url="D:\Dokumente\fh\bif\3\ITP3\Config\Drafts\D_Potions.xml" htmlTables="1" htmlFormat="all"/>
  </connection>
  <connection id="16" name="D_Potions3" type="4" refreshedVersion="0" background="1">
    <webPr xml="1" sourceData="1" url="D:\Dokumente\fh\bif\3\ITP3\Config\Drafts\D_Potions.xml" htmlTables="1" htmlFormat="all"/>
  </connection>
  <connection id="17" name="D_Potions4" type="4" refreshedVersion="0" background="1">
    <webPr xml="1" sourceData="1" url="C:\Users\Flo\git\RDG\RDG\config\Drafts\D_Potions.xml" htmlTables="1" htmlFormat="all"/>
  </connection>
  <connection id="18" name="D_Rooms" type="4" refreshedVersion="0" background="1">
    <webPr xml="1" sourceData="1" url="D:\Dokumente\fh\bif\3\ITP3\Config\Drafts\D_Rooms.xml" htmlTables="1" htmlFormat="all"/>
  </connection>
  <connection id="19" name="D_Rooms_test" type="4" refreshedVersion="0" background="1">
    <webPr xml="1" sourceData="1" url="D:\Dokumente\fh\bif\3\ITP3\Config\Drafts\D_Rooms_test.xml" htmlTables="1" htmlFormat="all"/>
  </connection>
  <connection id="20" name="D_Rooms1" type="4" refreshedVersion="0" background="1">
    <webPr xml="1" sourceData="1" url="D:\Dokumente\fh\bif\3\ITP3\Config\Drafts\D_Rooms.xml" htmlTables="1" htmlFormat="all"/>
  </connection>
  <connection id="21" name="D_Rooms2" type="4" refreshedVersion="0" background="1">
    <webPr xml="1" sourceData="1" url="D:\Dokumente\fh\bif\3\ITP3\Config\Drafts\D_Rooms.xml" htmlTables="1" htmlFormat="all"/>
  </connection>
  <connection id="22" name="D_Rooms3" type="4" refreshedVersion="0" background="1">
    <webPr xml="1" sourceData="1" url="D:\Dokumente\fh\bif\3\ITP3\Config\Drafts\D_Rooms.xml" htmlTables="1" htmlFormat="all"/>
  </connection>
  <connection id="23" name="D_Rooms4" type="4" refreshedVersion="0" background="1">
    <webPr xml="1" sourceData="1" url="C:\Users\Flo\git\RDG\RDG\config\Drafts\D_Rooms.xml" htmlTables="1" htmlFormat="all"/>
  </connection>
  <connection id="24" name="D_text" type="4" refreshedVersion="0" background="1">
    <webPr xml="1" sourceData="1" url="D:\Dokumente\fh\bif\3\ITP3\Config\Drafts\D_text.xml" htmlTables="1" htmlFormat="all"/>
  </connection>
  <connection id="25" name="D_text1" type="4" refreshedVersion="0" background="1">
    <webPr xml="1" sourceData="1" url="D:\Dokumente\fh\bif\3\ITP3\Config\Drafts\D_text.xml" htmlTables="1" htmlFormat="all"/>
  </connection>
  <connection id="26" name="D_text2" type="4" refreshedVersion="0" background="1">
    <webPr xml="1" sourceData="1" url="D:\Dokumente\fh\bif\3\ITP3\Config\Drafts\D_text.xml" htmlTables="1" htmlFormat="all"/>
  </connection>
  <connection id="27" name="D_Weapons" type="4" refreshedVersion="0" background="1">
    <webPr xml="1" sourceData="1" url="D:\Dokumente\fh\bif\3\ITP3\Config\Drafts\D_Weapons.xml" htmlTables="1" htmlFormat="all"/>
  </connection>
  <connection id="28" name="D_Weapons1" type="4" refreshedVersion="0" background="1">
    <webPr xml="1" sourceData="1" url="D:\Dokumente\fh\bif\3\ITP3\Config\Drafts\D_Weapons.xml" htmlTables="1" htmlFormat="all"/>
  </connection>
  <connection id="29" name="D_Weapons2" type="4" refreshedVersion="0" background="1">
    <webPr xml="1" sourceData="1" url="D:\Dokumente\fh\bif\3\ITP3\Config\Drafts\D_Weapons.xml" htmlTables="1" htmlFormat="all"/>
  </connection>
  <connection id="30" name="D_Weapons3" type="4" refreshedVersion="0" background="1">
    <webPr xml="1" sourceData="1" url="D:\Dokumente\fh\bif\3\ITP3\Config\Drafts\D_Weapons.xml" htmlTables="1" htmlFormat="all"/>
  </connection>
  <connection id="31" name="D_Weapons4" type="4" refreshedVersion="0" background="1">
    <webPr xml="1" sourceData="1" url="D:\Dokumente\fh\bif\3\ITP3\Config\Drafts\D_Weapons.xml" htmlTables="1" htmlFormat="all"/>
  </connection>
  <connection id="32" name="D_Weapons5" type="4" refreshedVersion="0" background="1">
    <webPr xml="1" sourceData="1" url="C:\Users\Flo\git\RDG\RDG\config\Drafts\D_Weapons.xml" htmlTables="1" htmlFormat="all"/>
  </connection>
  <connection id="33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<sst xmlns="http://schemas.openxmlformats.org/spreadsheetml/2006/main" count="456" uniqueCount="264">
  <si>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</si>
  <si>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</si>
  <si>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</si>
  <si>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</si>
  <si>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</si>
  <si>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</si>
  <si>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</si>
  <si>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</si>
  <si>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</si>
  <si>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</si>
  <si>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</si>
  <si>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poison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</si>
  <si>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</si>
  <si>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</si>
  <si>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</si>
  <si>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</si>
  <si>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</si>
  <si>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</si>
  <si>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</si>
  <si>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</si>
  <si>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</si>
  <si>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</si>
  <si>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</si>
  <si>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</si>
  <si>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</si>
  <si>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</si>
  <si>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</si>
  <si>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</si>
  <si>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</si>
  <si>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</si>
  <si>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</si>
  <si>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</si>
  <si>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</si>
  <si>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</si>
  <si>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</si>
  <si>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</si>
  <si>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</si>
  <si>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</si>
  <si>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</si>
  <si>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</si>
  <si>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</si>
  <si>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</si>
  <si>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</si>
  <si>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</si>
  <si>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</si>
  <si>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</si>
  <si>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</si>
  <si>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</si>
  <si>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</si>
  <si>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</si>
  <si>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</si>
  <si>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</si>
  <si>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</si>
  <si>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</si>
  <si>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</si>
  <si>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</si>
  <si>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</si>
  <si>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</si>
  <si>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single-hand, max. 1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</si>
  <si>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</si>
  <si>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</si>
  <si>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</si>
  <si>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</si>
  <si>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</si>
  <si>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</si>
  <si>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</si>
  <si>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</si>
  <si>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</si>
  <si>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</si>
  <si>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</si>
  <si>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</si>
  <si>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</si>
  <si>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</si>
  <si>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</si>
  <si>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</si>
  <si>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</si>
  <si>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</si>
  <si>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</si>
  <si>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</si>
  <si>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</si>
  <si>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</si>
  <si>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</si>
  <si>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</si>
  <si>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</si>
  <si>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</si>
  <si>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</si>
  <si>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</si>
  <si>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</si>
  <si>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</si>
  <si>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</si>
  <si>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</si>
  <si>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</si>
  <si>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</si>
  <si>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</si>
  <si>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</si>
  <si>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</si>
  <si>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</si>
  <si>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</si>
  <si>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</si>
  <si>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</si>
  <si>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</si>
  <si>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</si>
  <si>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</si>
  <si>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</si>
  <si>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</si>
  <si>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</si>
  <si>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</si>
  <si>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</si>
  <si>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</si>
  <si>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</si>
  <si>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</si>
  <si>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</si>
  <si>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</si>
  <si>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</si>
  <si>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</si>
  <si>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</si>
  <si>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</si>
  <si>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</si>
  <si>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</si>
  <si>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</si>
  <si>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</si>
  <si>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</si>
  <si>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</si>
  <si>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</si>
  <si>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</si>
  <si>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</si>
  <si>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</si>
  <si>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</si>
  <si>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</si>
  <si>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</si>
  <si>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</si>
  <si>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</si>
  <si>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</si>
  <si>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</si>
  <si>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</si>
  <si>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</si>
  <si>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</si>
  <si>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</si>
  <si>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</si>
  <si>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</si>
  <si>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</si>
  <si>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</si>
  <si>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</si>
  <si>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</si>
  <si>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</si>
  <si>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</si>
  <si>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</si>
  <si>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</si>
  <si>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</si>
  <si>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</si>
  <si>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</si>
  <si>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Class</t>
  </si>
  <si>
    <t>weak</t>
  </si>
  <si>
    <t>medium</t>
  </si>
  <si>
    <t>strong</t>
  </si>
  <si>
    <t>Class Multiplier</t>
  </si>
  <si>
    <t>*balancing</t>
  </si>
  <si>
    <t>1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</si>
  <si>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</si>
  <si>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</si>
  <si>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</si>
  <si>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</si>
  <si>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</si>
  <si>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</si>
  <si>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</si>
  <si>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</si>
  <si>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</si>
  <si>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</si>
  <si>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</si>
  <si>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</si>
  <si>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</si>
  <si>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</si>
  <si>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</si>
  <si>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</si>
  <si>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</si>
  <si>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</si>
  <si>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</si>
  <si>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</si>
  <si>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</si>
  <si>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</si>
  <si>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</si>
  <si>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</si>
  <si>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</si>
  <si>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</si>
  <si>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</si>
  <si>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</si>
  <si>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</si>
  <si>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</si>
  <si>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</si>
  <si>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</si>
  <si>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</si>
  <si>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</si>
  <si>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</si>
  <si>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</si>
  <si>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</si>
  <si>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</si>
  <si>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</si>
  <si>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</si>
  <si>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</si>
  <si>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</si>
  <si>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</si>
  <si>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</si>
  <si>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</si>
  <si>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</si>
  <si>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</si>
  <si>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</si>
  <si>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</si>
  <si>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</si>
  <si>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</si>
  <si>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</si>
  <si>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</si>
  <si>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</si>
  <si>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</si>
  <si>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</si>
  <si>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</si>
  <si>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</si>
  <si>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</si>
  <si>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</si>
  <si>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</si>
  <si>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</si>
  <si>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</si>
  <si>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</si>
  <si>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</si>
  <si>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</si>
  <si>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</si>
  <si>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</si>
  <si>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</si>
  <si>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</si>
  <si>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</si>
  <si>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</si>
  <si>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</si>
  <si>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</si>
  <si>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</si>
  <si>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</si>
  <si>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</si>
  <si>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</si>
  <si>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</si>
  <si>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</si>
  <si>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</si>
  <si>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</si>
  <si>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</si>
  <si>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</si>
  <si>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</si>
  <si>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</si>
  <si>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</si>
  <si>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</si>
  <si>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</si>
  <si>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</si>
  <si>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</si>
  <si>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</si>
  <si>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</si>
  <si>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</si>
  <si>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</si>
  <si>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</si>
  <si>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</si>
  <si>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</si>
  <si>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</si>
  <si>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</si>
  <si>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</si>
  <si>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</si>
  <si>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</si>
  <si>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</si>
  <si>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0,8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</si>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</sst>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11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0" fontId="2" fillId="2" borderId="13" xfId="0" applyFont="1" applyFill="1" applyBorder="1" applyAlignment="1">
      <alignment horizontal="justify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9" xfId="0" applyFont="1" applyFill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0" fillId="0" borderId="0" xfId="0" applyNumberFormat="1"/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Armor" form="unqualified"/>
                  <xsd:element minOccurs="0" nillable="true" type="xsd:string" name="Speed" form="unqualified"/>
                  <xsd:element minOccurs="0" nillable="true" type="xsd:string" name="Type" form="unqualified"/>
                  <xsd:element minOccurs="0" nillable="true" type="xsd:string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string" name="HP_Damage" form="unqualified"/>
                  <xsd:element minOccurs="0" nillable="true" type="xsd:string" name="Hit_Probability" form="unqualified"/>
                  <xsd:element minOccurs="0" nillable="true" type="xsd:string" name="Effect" form="unqualified"/>
                  <xsd:element minOccurs="0" nillable="true" type="xsd:string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string" name="no" form="unqualified"/>
                        <xsd:element minOccurs="0" nillable="true" type="xsd:string" name="easy" form="unqualified"/>
                        <xsd:element minOccurs="0" nillable="true" type="xsd:string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string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string" name="weak" form="unqualified"/>
                        <xsd:element minOccurs="0" nillable="true" type="xsd:string" name="medium" form="unqualified"/>
                        <xsd:element minOccurs="0" nillable="true" type="xsd:string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30" Name="Armaments_Map" RootElement="Armaments" SchemaID="Schema7" ShowImportExportValidationErrors="false" AutoFit="true" Append="false" PreserveSortAFLayout="true" PreserveFormat="true">
    <DataBinding FileBinding="true" ConnectionID="5" DataBindingLoadMode="1"/>
  </Map>
  <Map ID="31" Name="Attacks_Map" RootElement="Attacks" SchemaID="Schema9" ShowImportExportValidationErrors="false" AutoFit="true" Append="false" PreserveSortAFLayout="true" PreserveFormat="true">
    <DataBinding FileBinding="true" ConnectionID="7" DataBindingLoadMode="1"/>
  </Map>
  <Map ID="32" Name="Monsters_Map" RootElement="Monsters" SchemaID="Schema10" ShowImportExportValidationErrors="false" AutoFit="true" Append="false" PreserveSortAFLayout="true" PreserveFormat="true">
    <DataBinding FileBinding="true" ConnectionID="12" DataBindingLoadMode="1"/>
  </Map>
  <Map ID="33" Name="Potions_Map" RootElement="Potions" SchemaID="Schema11" ShowImportExportValidationErrors="false" AutoFit="true" Append="false" PreserveSortAFLayout="true" PreserveFormat="true">
    <DataBinding FileBinding="true" ConnectionID="17" DataBindingLoadMode="1"/>
  </Map>
  <Map ID="34" Name="Rooms_Map" RootElement="Rooms" SchemaID="Schema13" ShowImportExportValidationErrors="false" AutoFit="true" Append="false" PreserveSortAFLayout="true" PreserveFormat="true">
    <DataBinding FileBinding="true" ConnectionID="23" DataBindingLoadMode="1"/>
  </Map>
  <Map ID="35" Name="Weapons_Map" RootElement="Weapons" SchemaID="Schema15" ShowImportExportValidationErrors="false" AutoFit="true" Append="false" PreserveSortAFLayout="true" PreserveFormat="true">
    <DataBinding FileBinding="true" ConnectionID="3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P8" tableType="xml" totalsRowShown="0" headerRowDxfId="81" headerRowBorderDxfId="80" connectionId="23">
  <autoFilter ref="A2:P8"/>
  <tableColumns count="16">
    <tableColumn id="1" uniqueName="Name" name="Name">
      <xmlColumnPr mapId="34" xpath="/Rooms/Room/Name" xmlDataType="string"/>
    </tableColumn>
    <tableColumn id="2" uniqueName="Description" name="Description">
      <xmlColumnPr mapId="34" xpath="/Rooms/Room/Description" xmlDataType="string"/>
    </tableColumn>
    <tableColumn id="3" uniqueName="N" name="N">
      <xmlColumnPr mapId="34" xpath="/Rooms/Room/Door_Positions/N" xmlDataType="integer"/>
    </tableColumn>
    <tableColumn id="4" uniqueName="E" name="E">
      <xmlColumnPr mapId="34" xpath="/Rooms/Room/Door_Positions/E" xmlDataType="integer"/>
    </tableColumn>
    <tableColumn id="5" uniqueName="S" name="S">
      <xmlColumnPr mapId="34" xpath="/Rooms/Room/Door_Positions/S" xmlDataType="integer"/>
    </tableColumn>
    <tableColumn id="6" uniqueName="W" name="W">
      <xmlColumnPr mapId="34" xpath="/Rooms/Room/Door_Positions/W" xmlDataType="integer"/>
    </tableColumn>
    <tableColumn id="7" uniqueName="no" name="no">
      <xmlColumnPr mapId="34" xpath="/Rooms/Room/Monster/no" xmlDataType="string"/>
    </tableColumn>
    <tableColumn id="8" uniqueName="easy" name="easy">
      <xmlColumnPr mapId="34" xpath="/Rooms/Room/Monster/easy" xmlDataType="string"/>
    </tableColumn>
    <tableColumn id="9" uniqueName="normal" name="normal">
      <xmlColumnPr mapId="34" xpath="/Rooms/Room/Monster/normal" xmlDataType="string"/>
    </tableColumn>
    <tableColumn id="10" uniqueName="hard" name="hard">
      <xmlColumnPr mapId="34" xpath="/Rooms/Room/Monster/hard" xmlDataType="integer"/>
    </tableColumn>
    <tableColumn id="11" uniqueName="Item_Multiplier" name="Item_Multiplier">
      <xmlColumnPr mapId="34" xpath="/Rooms/Room/Item_Multiplier" xmlDataType="string"/>
    </tableColumn>
    <tableColumn id="12" uniqueName="weak" name="weak">
      <xmlColumnPr mapId="34" xpath="/Rooms/Room/Find_Probabilities/weak" xmlDataType="string"/>
    </tableColumn>
    <tableColumn id="13" uniqueName="medium" name="medium">
      <xmlColumnPr mapId="34" xpath="/Rooms/Room/Find_Probabilities/medium" xmlDataType="string"/>
    </tableColumn>
    <tableColumn id="14" uniqueName="strong" name="strong">
      <xmlColumnPr mapId="34" xpath="/Rooms/Room/Find_Probabilities/strong" xmlDataType="string"/>
    </tableColumn>
    <tableColumn id="15" uniqueName="Item_Count" name="Item_Count">
      <xmlColumnPr mapId="34" xpath="/Rooms/Room/Item_Count" xmlDataType="integer"/>
    </tableColumn>
    <tableColumn id="16" uniqueName="Image" name="Image">
      <xmlColumnPr mapId="34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7">
  <autoFilter ref="A1:G5"/>
  <tableColumns count="7">
    <tableColumn id="1" uniqueName="Name" name="Name" dataDxfId="75">
      <xmlColumnPr mapId="31" xpath="/Attacks/Attack/Name" xmlDataType="string"/>
    </tableColumn>
    <tableColumn id="6" uniqueName="Stats_Low_Multiplier" name="Stats Low Multiplier" dataDxfId="1">
      <xmlColumnPr mapId="31" xpath="/Attacks/Attack/Stats_Low_Multiplier" xmlDataType="string"/>
    </tableColumn>
    <tableColumn id="7" uniqueName="Stats_High_Multiplier" name="Stats High Multiplier" dataDxfId="0">
      <xmlColumnPr mapId="31" xpath="/Attacks/Attack/Stats_High_Multiplier" xmlDataType="string"/>
    </tableColumn>
    <tableColumn id="2" uniqueName="HP_Damage" name="HP Damage" dataDxfId="74">
      <xmlColumnPr mapId="31" xpath="/Attacks/Attack/HP_Damage" xmlDataType="string"/>
    </tableColumn>
    <tableColumn id="3" uniqueName="Hit_Probability" name="Hit Probability" dataDxfId="73">
      <xmlColumnPr mapId="31" xpath="/Attacks/Attack/Hit_Probability" xmlDataType="string"/>
    </tableColumn>
    <tableColumn id="4" uniqueName="Effect" name="Effect" dataDxfId="72">
      <xmlColumnPr mapId="31" xpath="/Attacks/Attack/Effect" xmlDataType="string"/>
    </tableColumn>
    <tableColumn id="5" uniqueName="x" name="x" dataDxfId="71">
      <xmlColumnPr mapId="31" xpath="/Attacks/Attack/x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70" dataDxfId="68" headerRowBorderDxfId="69" tableBorderDxfId="67" connectionId="12">
  <autoFilter ref="A1:M13"/>
  <tableColumns count="13">
    <tableColumn id="1" uniqueName="Name" name="Name" dataDxfId="66">
      <xmlColumnPr mapId="32" xpath="/Monsters/Monster/Name" xmlDataType="string"/>
    </tableColumn>
    <tableColumn id="2" uniqueName="Level" name="Level" dataDxfId="65">
      <xmlColumnPr mapId="32" xpath="/Monsters/Monster/Level" xmlDataType="string"/>
    </tableColumn>
    <tableColumn id="10" uniqueName="Stats_Low_Multiplier" name="Stats Low Multiplier" dataDxfId="3">
      <xmlColumnPr mapId="32" xpath="/Monsters/Monster/Stats_Low_Multiplier" xmlDataType="string"/>
    </tableColumn>
    <tableColumn id="13" uniqueName="Stats_High_Multiplier" name="Stats High Multiplier" dataDxfId="2">
      <xmlColumnPr mapId="32" xpath="/Monsters/Monster/Stats_High_Multiplier" xmlDataType="string"/>
    </tableColumn>
    <tableColumn id="3" uniqueName="HP" name="HP" dataDxfId="64">
      <xmlColumnPr mapId="32" xpath="/Monsters/Monster/HP" xmlDataType="integer"/>
    </tableColumn>
    <tableColumn id="4" uniqueName="Strength" name="Strength" dataDxfId="63">
      <xmlColumnPr mapId="32" xpath="/Monsters/Monster/Strength" xmlDataType="integer"/>
    </tableColumn>
    <tableColumn id="5" uniqueName="Speed" name="Speed" dataDxfId="62">
      <xmlColumnPr mapId="32" xpath="/Monsters/Monster/Speed" xmlDataType="integer"/>
    </tableColumn>
    <tableColumn id="6" uniqueName="Accuracy" name="Accuracy" dataDxfId="61">
      <xmlColumnPr mapId="32" xpath="/Monsters/Monster/Accuracy" xmlDataType="integer"/>
    </tableColumn>
    <tableColumn id="7" uniqueName="Kill_Bonus_Type" name="Kill Bonus Type" dataDxfId="60">
      <xmlColumnPr mapId="32" xpath="/Monsters/Monster/Kill_Bonus_Type" xmlDataType="string"/>
    </tableColumn>
    <tableColumn id="8" uniqueName="Kill_Bonus_Low" name="Kill Bonus Low" dataDxfId="59">
      <xmlColumnPr mapId="32" xpath="/Monsters/Monster/Kill_Bonus_Low" xmlDataType="integer"/>
    </tableColumn>
    <tableColumn id="9" uniqueName="Kill_Bonus_High" name="Kill Bonus High" dataDxfId="58">
      <xmlColumnPr mapId="32" xpath="/Monsters/Monster/Kill_Bonus_High" xmlDataType="integer"/>
    </tableColumn>
    <tableColumn id="11" uniqueName="Image_Big" name="Image Big" dataDxfId="57">
      <xmlColumnPr mapId="32" xpath="/Monsters/Monster/Image_Big" xmlDataType="string"/>
    </tableColumn>
    <tableColumn id="12" uniqueName="Image_Small" name="Image Small" dataDxfId="56">
      <xmlColumnPr mapId="32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5" dataDxfId="53" headerRowBorderDxfId="54" tableBorderDxfId="52" totalsRowBorderDxfId="51" connectionId="5">
  <autoFilter ref="A1:K16"/>
  <tableColumns count="11">
    <tableColumn id="1" uniqueName="Name" name="Name" dataDxfId="50">
      <xmlColumnPr mapId="30" xpath="/Armaments/Armament/Name" xmlDataType="string"/>
    </tableColumn>
    <tableColumn id="9" uniqueName="Class" name="Class" dataDxfId="49">
      <xmlColumnPr mapId="30" xpath="/Armaments/Armament/Class" xmlDataType="string"/>
    </tableColumn>
    <tableColumn id="10" uniqueName="Class_Multiplier" name="Class Multiplier" dataDxfId="48">
      <xmlColumnPr mapId="30" xpath="/Armaments/Armament/Class_Multiplier" xmlDataType="integer"/>
    </tableColumn>
    <tableColumn id="6" uniqueName="Stats_Low_Multiplier" name="Stats Low Multiplier" dataDxfId="5">
      <xmlColumnPr mapId="30" xpath="/Armaments/Armament/Stats_Low_Multiplier" xmlDataType="string"/>
    </tableColumn>
    <tableColumn id="11" uniqueName="Stats_High_Multiplier" name="Stats High Multiplier" dataDxfId="4">
      <xmlColumnPr mapId="30" xpath="/Armaments/Armament/Stats_High_Multiplier" xmlDataType="string"/>
    </tableColumn>
    <tableColumn id="2" uniqueName="Armor" name="Armor" dataDxfId="47">
      <xmlColumnPr mapId="30" xpath="/Armaments/Armament/Armor" xmlDataType="integer"/>
    </tableColumn>
    <tableColumn id="3" uniqueName="Speed" name="Speed" dataDxfId="46">
      <xmlColumnPr mapId="30" xpath="/Armaments/Armament/Speed" xmlDataType="string"/>
    </tableColumn>
    <tableColumn id="4" uniqueName="Type" name="Type" dataDxfId="45">
      <xmlColumnPr mapId="30" xpath="/Armaments/Armament/Type" xmlDataType="string"/>
    </tableColumn>
    <tableColumn id="5" uniqueName="Bonus" name="Bonus" dataDxfId="44">
      <xmlColumnPr mapId="30" xpath="/Armaments/Armament/Bonus" xmlDataType="string"/>
    </tableColumn>
    <tableColumn id="7" uniqueName="Image_Big" name="Image Big" dataDxfId="43">
      <xmlColumnPr mapId="30" xpath="/Armaments/Armament/Image_Big" xmlDataType="string"/>
    </tableColumn>
    <tableColumn id="8" uniqueName="Image_Small" name="Image Small" dataDxfId="42">
      <xmlColumnPr mapId="30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41" dataDxfId="39" headerRowBorderDxfId="40" tableBorderDxfId="38" totalsRowBorderDxfId="37" connectionId="17">
  <autoFilter ref="A1:M11"/>
  <tableColumns count="13">
    <tableColumn id="1" uniqueName="Name" name="Name" dataDxfId="36">
      <xmlColumnPr mapId="33" xpath="/Potions/Potion/Name" xmlDataType="string"/>
    </tableColumn>
    <tableColumn id="10" uniqueName="Class" name="Class" dataDxfId="35">
      <xmlColumnPr mapId="33" xpath="/Potions/Potion/Class" xmlDataType="string"/>
    </tableColumn>
    <tableColumn id="11" uniqueName="Class_Multiplier" name="Class Multiplier" dataDxfId="34">
      <xmlColumnPr mapId="33" xpath="/Potions/Potion/Class_Multiplier" xmlDataType="integer"/>
    </tableColumn>
    <tableColumn id="12" uniqueName="Stats_Low_Multiplier" name="Stats Low Multiplier" dataDxfId="7">
      <xmlColumnPr mapId="33" xpath="/Potions/Potion/Stats_Low_Multiplier" xmlDataType="string"/>
    </tableColumn>
    <tableColumn id="13" uniqueName="Stats_High_Multiplier" name="Stats High Multiplier" dataDxfId="6">
      <xmlColumnPr mapId="33" xpath="/Potions/Potion/Stats_High_Multiplier" xmlDataType="string"/>
    </tableColumn>
    <tableColumn id="2" uniqueName="Description" name="Description" dataDxfId="33">
      <xmlColumnPr mapId="33" xpath="/Potions/Potion/Description" xmlDataType="string"/>
    </tableColumn>
    <tableColumn id="3" uniqueName="Target" name="Target" dataDxfId="32">
      <xmlColumnPr mapId="33" xpath="/Potions/Potion/Target" xmlDataType="string"/>
    </tableColumn>
    <tableColumn id="4" uniqueName="Effect" name="Effect" dataDxfId="31">
      <xmlColumnPr mapId="33" xpath="/Potions/Potion/Effect" xmlDataType="string"/>
    </tableColumn>
    <tableColumn id="5" uniqueName="Mode" name="Mode" dataDxfId="30">
      <xmlColumnPr mapId="33" xpath="/Potions/Potion/Mode" xmlDataType="string"/>
    </tableColumn>
    <tableColumn id="6" uniqueName="x" name="x" dataDxfId="29">
      <xmlColumnPr mapId="33" xpath="/Potions/Potion/x" xmlDataType="integer"/>
    </tableColumn>
    <tableColumn id="7" uniqueName="n" name="n" dataDxfId="28">
      <xmlColumnPr mapId="33" xpath="/Potions/Potion/n" xmlDataType="integer"/>
    </tableColumn>
    <tableColumn id="8" uniqueName="Image_Big" name="Image Big" dataDxfId="27">
      <xmlColumnPr mapId="33" xpath="/Potions/Potion/Image_Big" xmlDataType="string"/>
    </tableColumn>
    <tableColumn id="9" uniqueName="Image_Small" name="Image Small" dataDxfId="26">
      <xmlColumnPr mapId="33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25" dataDxfId="23" headerRowBorderDxfId="24" tableBorderDxfId="22" connectionId="32">
  <autoFilter ref="A1:N9"/>
  <tableColumns count="14">
    <tableColumn id="1" uniqueName="Name" name="Name" dataDxfId="21">
      <xmlColumnPr mapId="35" xpath="/Weapons/Weapon/Name" xmlDataType="string"/>
    </tableColumn>
    <tableColumn id="11" uniqueName="Class" name="Class" dataDxfId="20">
      <xmlColumnPr mapId="35" xpath="/Weapons/Weapon/Class" xmlDataType="string"/>
    </tableColumn>
    <tableColumn id="12" uniqueName="Class_Multiplier" name="Class Multiplier" dataDxfId="19">
      <xmlColumnPr mapId="35" xpath="/Weapons/Weapon/Class_Multiplier" xmlDataType="integer"/>
    </tableColumn>
    <tableColumn id="13" uniqueName="Stats_Low_Multiplier" name="Stats Low Multiplier" dataDxfId="9">
      <xmlColumnPr mapId="35" xpath="/Weapons/Weapon/Stats_Low_Multiplier" xmlDataType="string"/>
    </tableColumn>
    <tableColumn id="14" uniqueName="Stats_High_Multiplier" name="Stats High Multiplier" dataDxfId="8">
      <xmlColumnPr mapId="35" xpath="/Weapons/Weapon/Stats_High_Multiplier" xmlDataType="string"/>
    </tableColumn>
    <tableColumn id="2" uniqueName="Attack" name="Attack" dataDxfId="18">
      <xmlColumnPr mapId="35" xpath="/Weapons/Weapon/Attack" xmlDataType="integer"/>
    </tableColumn>
    <tableColumn id="3" uniqueName="Speed" name="Speed" dataDxfId="17">
      <xmlColumnPr mapId="35" xpath="/Weapons/Weapon/Speed" xmlDataType="integer"/>
    </tableColumn>
    <tableColumn id="4" uniqueName="Accuracy" name="Accuracy" dataDxfId="16">
      <xmlColumnPr mapId="35" xpath="/Weapons/Weapon/Accuracy" xmlDataType="integer"/>
    </tableColumn>
    <tableColumn id="5" uniqueName="Defence" name="Defence" dataDxfId="15">
      <calculatedColumnFormula>"-"</calculatedColumnFormula>
      <xmlColumnPr mapId="35" xpath="/Weapons/Weapon/Defence" xmlDataType="string"/>
    </tableColumn>
    <tableColumn id="6" uniqueName="Slots" name="Slots" dataDxfId="14">
      <xmlColumnPr mapId="35" xpath="/Weapons/Weapon/Slots" xmlDataType="integer"/>
    </tableColumn>
    <tableColumn id="7" uniqueName="Max" name="Max" dataDxfId="13">
      <xmlColumnPr mapId="35" xpath="/Weapons/Weapon/Max" xmlDataType="integer"/>
    </tableColumn>
    <tableColumn id="8" uniqueName="Type" name="Type" dataDxfId="12">
      <xmlColumnPr mapId="35" xpath="/Weapons/Weapon/Type" xmlDataType="string"/>
    </tableColumn>
    <tableColumn id="9" uniqueName="Image_Big" name="Image Big" dataDxfId="11">
      <xmlColumnPr mapId="35" xpath="/Weapons/Weapon/Image_Big" xmlDataType="string"/>
    </tableColumn>
    <tableColumn id="10" uniqueName="Image_Small" name="Image Small" dataDxfId="10">
      <xmlColumnPr mapId="35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1" topLeftCell="B1" activePane="topRight" state="frozen"/>
      <selection pane="topRight" activeCell="D24" sqref="D24"/>
    </sheetView>
  </sheetViews>
  <sheetFormatPr defaultRowHeight="15" x14ac:dyDescent="0.25"/>
  <cols>
    <col min="1" max="1" width="31" customWidth="1"/>
    <col min="2" max="2" width="25.140625" bestFit="1" customWidth="1"/>
    <col min="3" max="3" width="8.140625" customWidth="1"/>
    <col min="4" max="4" width="9.28515625" customWidth="1"/>
    <col min="5" max="5" width="9" customWidth="1"/>
    <col min="6" max="6" width="9.28515625" customWidth="1"/>
    <col min="7" max="7" width="10.7109375" customWidth="1"/>
    <col min="8" max="8" width="11.140625" customWidth="1"/>
    <col min="9" max="9" width="11.28515625" customWidth="1"/>
    <col min="10" max="10" width="13" customWidth="1"/>
    <col min="11" max="11" width="21.85546875" bestFit="1" customWidth="1"/>
    <col min="12" max="12" width="8" customWidth="1"/>
    <col min="13" max="13" width="14.28515625" bestFit="1" customWidth="1"/>
    <col min="14" max="14" width="8.85546875" customWidth="1"/>
    <col min="15" max="15" width="18.42578125" bestFit="1" customWidth="1"/>
    <col min="16" max="16" width="28.5703125" customWidth="1"/>
  </cols>
  <sheetData>
    <row r="1" spans="1:16" ht="15.75" thickBot="1" x14ac:dyDescent="0.3">
      <c r="A1" s="6"/>
      <c r="B1" s="6"/>
      <c r="C1" s="59" t="s">
        <v>127</v>
      </c>
      <c r="D1" s="60"/>
      <c r="E1" s="60"/>
      <c r="F1" s="61"/>
      <c r="G1" s="59" t="s">
        <v>122</v>
      </c>
      <c r="H1" s="60"/>
      <c r="I1" s="60"/>
      <c r="J1" s="61"/>
      <c r="K1" s="56"/>
      <c r="L1" s="59" t="s">
        <v>158</v>
      </c>
      <c r="M1" s="60"/>
      <c r="N1" s="61"/>
      <c r="O1" s="56"/>
      <c r="P1" s="56"/>
    </row>
    <row r="2" spans="1:16" ht="15.75" thickBot="1" x14ac:dyDescent="0.3">
      <c r="A2" s="8" t="s">
        <v>41</v>
      </c>
      <c r="B2" s="9" t="s">
        <v>40</v>
      </c>
      <c r="C2" s="9" t="s">
        <v>129</v>
      </c>
      <c r="D2" s="9" t="s">
        <v>128</v>
      </c>
      <c r="E2" s="9" t="s">
        <v>130</v>
      </c>
      <c r="F2" s="9" t="s">
        <v>131</v>
      </c>
      <c r="G2" s="9" t="s">
        <v>123</v>
      </c>
      <c r="H2" s="5" t="s">
        <v>81</v>
      </c>
      <c r="I2" s="5" t="s">
        <v>82</v>
      </c>
      <c r="J2" s="5" t="s">
        <v>83</v>
      </c>
      <c r="K2" s="8" t="s">
        <v>162</v>
      </c>
      <c r="L2" s="8" t="s">
        <v>152</v>
      </c>
      <c r="M2" s="8" t="s">
        <v>153</v>
      </c>
      <c r="N2" s="8" t="s">
        <v>154</v>
      </c>
      <c r="O2" s="7" t="s">
        <v>163</v>
      </c>
      <c r="P2" s="7" t="s">
        <v>124</v>
      </c>
    </row>
    <row r="3" spans="1:16" x14ac:dyDescent="0.25">
      <c r="A3" s="57" t="s">
        <v>110</v>
      </c>
      <c r="B3" s="57" t="s">
        <v>117</v>
      </c>
      <c r="C3">
        <v>1</v>
      </c>
      <c r="D3">
        <v>0</v>
      </c>
      <c r="E3">
        <v>0</v>
      </c>
      <c r="F3">
        <v>0</v>
      </c>
      <c r="G3" s="57">
        <v>0</v>
      </c>
      <c r="H3" s="57">
        <v>0.33</v>
      </c>
      <c r="I3" s="57">
        <v>0.67</v>
      </c>
      <c r="J3">
        <v>0</v>
      </c>
      <c r="K3" s="57">
        <v>1.5</v>
      </c>
      <c r="L3" s="57">
        <v>0.3</v>
      </c>
      <c r="M3" s="57">
        <v>0.5</v>
      </c>
      <c r="N3" s="57">
        <v>0.2</v>
      </c>
      <c r="O3">
        <v>3</v>
      </c>
      <c r="P3" s="57" t="s">
        <v>164</v>
      </c>
    </row>
    <row r="4" spans="1:16" x14ac:dyDescent="0.25">
      <c r="A4" s="57" t="s">
        <v>111</v>
      </c>
      <c r="B4" s="57" t="s">
        <v>116</v>
      </c>
      <c r="C4">
        <v>1</v>
      </c>
      <c r="D4">
        <v>0</v>
      </c>
      <c r="E4">
        <v>1</v>
      </c>
      <c r="F4">
        <v>0</v>
      </c>
      <c r="G4" s="57">
        <v>0.33</v>
      </c>
      <c r="H4" s="57">
        <v>0.5</v>
      </c>
      <c r="I4" s="57">
        <v>0.17</v>
      </c>
      <c r="J4">
        <v>0</v>
      </c>
      <c r="K4" s="57">
        <v>1.25</v>
      </c>
      <c r="L4" s="57">
        <v>0.3</v>
      </c>
      <c r="M4" s="57">
        <v>0.4</v>
      </c>
      <c r="N4" s="57">
        <v>0</v>
      </c>
      <c r="O4">
        <v>2</v>
      </c>
      <c r="P4" s="57" t="s">
        <v>165</v>
      </c>
    </row>
    <row r="5" spans="1:16" x14ac:dyDescent="0.25">
      <c r="A5" s="57" t="s">
        <v>112</v>
      </c>
      <c r="B5" s="57" t="s">
        <v>118</v>
      </c>
      <c r="C5">
        <v>1</v>
      </c>
      <c r="D5">
        <v>1</v>
      </c>
      <c r="E5">
        <v>0</v>
      </c>
      <c r="F5">
        <v>0</v>
      </c>
      <c r="G5" s="57">
        <v>0.33</v>
      </c>
      <c r="H5" s="57">
        <v>0.5</v>
      </c>
      <c r="I5" s="57">
        <v>0.17</v>
      </c>
      <c r="J5">
        <v>0</v>
      </c>
      <c r="K5" s="57">
        <v>1.25</v>
      </c>
      <c r="L5" s="57">
        <v>0.3</v>
      </c>
      <c r="M5" s="57">
        <v>0.4</v>
      </c>
      <c r="N5" s="57">
        <v>0</v>
      </c>
      <c r="O5">
        <v>2</v>
      </c>
      <c r="P5" s="57" t="s">
        <v>166</v>
      </c>
    </row>
    <row r="6" spans="1:16" x14ac:dyDescent="0.25">
      <c r="A6" s="57" t="s">
        <v>113</v>
      </c>
      <c r="B6" s="57" t="s">
        <v>119</v>
      </c>
      <c r="C6">
        <v>1</v>
      </c>
      <c r="D6">
        <v>1</v>
      </c>
      <c r="E6">
        <v>1</v>
      </c>
      <c r="F6">
        <v>0</v>
      </c>
      <c r="G6" s="57">
        <v>0</v>
      </c>
      <c r="H6" s="57">
        <v>0.67</v>
      </c>
      <c r="I6" s="57">
        <v>0.33</v>
      </c>
      <c r="J6">
        <v>0</v>
      </c>
      <c r="K6" s="57">
        <v>1.1000000000000001</v>
      </c>
      <c r="L6" s="57">
        <v>0.5</v>
      </c>
      <c r="M6" s="57">
        <v>0.25</v>
      </c>
      <c r="N6" s="57">
        <v>0</v>
      </c>
      <c r="O6">
        <v>1</v>
      </c>
      <c r="P6" s="57" t="s">
        <v>167</v>
      </c>
    </row>
    <row r="7" spans="1:16" x14ac:dyDescent="0.25">
      <c r="A7" s="57" t="s">
        <v>114</v>
      </c>
      <c r="B7" s="57" t="s">
        <v>120</v>
      </c>
      <c r="C7">
        <v>1</v>
      </c>
      <c r="D7">
        <v>1</v>
      </c>
      <c r="E7">
        <v>1</v>
      </c>
      <c r="F7">
        <v>1</v>
      </c>
      <c r="G7" s="57">
        <v>0</v>
      </c>
      <c r="H7" s="57">
        <v>0.67</v>
      </c>
      <c r="I7" s="57">
        <v>0.33</v>
      </c>
      <c r="J7">
        <v>0</v>
      </c>
      <c r="K7" s="57">
        <v>1</v>
      </c>
      <c r="L7" s="57">
        <v>0.5</v>
      </c>
      <c r="M7" s="57">
        <v>0</v>
      </c>
      <c r="N7" s="57">
        <v>0</v>
      </c>
      <c r="O7">
        <v>1</v>
      </c>
      <c r="P7" s="57" t="s">
        <v>168</v>
      </c>
    </row>
    <row r="8" spans="1:16" x14ac:dyDescent="0.25">
      <c r="A8" s="57" t="s">
        <v>115</v>
      </c>
      <c r="B8" s="57" t="s">
        <v>121</v>
      </c>
      <c r="C8">
        <v>1</v>
      </c>
      <c r="D8">
        <v>0</v>
      </c>
      <c r="E8">
        <v>1</v>
      </c>
      <c r="F8">
        <v>0</v>
      </c>
      <c r="G8" s="57">
        <v>0</v>
      </c>
      <c r="H8" s="57">
        <v>0</v>
      </c>
      <c r="I8" s="57">
        <v>0</v>
      </c>
      <c r="J8">
        <v>1</v>
      </c>
      <c r="K8" s="57">
        <v>2</v>
      </c>
      <c r="L8" s="57">
        <v>0.1</v>
      </c>
      <c r="M8" s="57">
        <v>0.2</v>
      </c>
      <c r="N8" s="57">
        <v>0.7</v>
      </c>
      <c r="O8">
        <v>5</v>
      </c>
      <c r="P8" s="57" t="s">
        <v>169</v>
      </c>
    </row>
    <row r="10" spans="1:16" x14ac:dyDescent="0.25">
      <c r="A10" t="s">
        <v>148</v>
      </c>
      <c r="C10" s="62" t="s">
        <v>133</v>
      </c>
      <c r="D10" s="62"/>
      <c r="E10" s="62"/>
      <c r="F10" s="62"/>
      <c r="G10" s="62" t="s">
        <v>132</v>
      </c>
      <c r="H10" s="62"/>
      <c r="I10" s="62"/>
      <c r="J10" s="62"/>
      <c r="K10" s="38"/>
      <c r="L10" s="62" t="s">
        <v>159</v>
      </c>
      <c r="M10" s="62"/>
      <c r="N10" s="62"/>
      <c r="O10" s="38"/>
    </row>
    <row r="11" spans="1:16" x14ac:dyDescent="0.25">
      <c r="A11" t="s">
        <v>146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6" x14ac:dyDescent="0.25">
      <c r="A12" t="s">
        <v>149</v>
      </c>
      <c r="G12" s="39" t="s">
        <v>145</v>
      </c>
      <c r="H12" s="39"/>
      <c r="I12" s="39"/>
      <c r="J12" s="39"/>
      <c r="K12" s="39"/>
      <c r="L12" s="39" t="s">
        <v>160</v>
      </c>
      <c r="M12" s="39"/>
      <c r="N12" s="39"/>
      <c r="O12" s="39"/>
    </row>
    <row r="13" spans="1:16" x14ac:dyDescent="0.25">
      <c r="A13" t="s">
        <v>150</v>
      </c>
      <c r="G13" s="39"/>
      <c r="H13" s="39"/>
      <c r="I13" s="39"/>
      <c r="J13" s="39"/>
      <c r="K13" s="39"/>
      <c r="L13" s="39" t="s">
        <v>161</v>
      </c>
      <c r="M13" s="39"/>
      <c r="N13" s="39"/>
      <c r="O13" s="39"/>
    </row>
    <row r="14" spans="1:16" x14ac:dyDescent="0.25">
      <c r="G14" s="62" t="s">
        <v>134</v>
      </c>
      <c r="H14" s="62"/>
      <c r="I14" s="62"/>
      <c r="J14" s="62"/>
      <c r="K14" s="38"/>
      <c r="L14" s="38"/>
      <c r="M14" s="38"/>
      <c r="N14" s="38"/>
      <c r="O14" s="38"/>
    </row>
    <row r="15" spans="1:16" x14ac:dyDescent="0.25">
      <c r="A15" t="s">
        <v>147</v>
      </c>
      <c r="G15" s="62" t="s">
        <v>135</v>
      </c>
      <c r="H15" s="62"/>
      <c r="I15" s="62"/>
      <c r="J15" s="62"/>
      <c r="K15" s="38"/>
      <c r="L15" s="38"/>
      <c r="M15" s="38"/>
      <c r="N15" s="38"/>
      <c r="O15" s="38"/>
    </row>
    <row r="16" spans="1:16" x14ac:dyDescent="0.25">
      <c r="G16" s="62" t="s">
        <v>136</v>
      </c>
      <c r="H16" s="62"/>
      <c r="I16" s="62"/>
      <c r="J16" s="62"/>
      <c r="K16" s="38"/>
      <c r="L16" s="38"/>
      <c r="M16" s="38"/>
      <c r="N16" s="38"/>
      <c r="O16" s="38"/>
    </row>
    <row r="17" spans="7:15" x14ac:dyDescent="0.25">
      <c r="G17" s="62" t="s">
        <v>137</v>
      </c>
      <c r="H17" s="62"/>
      <c r="I17" s="62"/>
      <c r="J17" s="62"/>
      <c r="K17" s="38"/>
      <c r="L17" s="38"/>
      <c r="M17" s="38"/>
      <c r="N17" s="38"/>
      <c r="O17" s="38"/>
    </row>
    <row r="18" spans="7:15" x14ac:dyDescent="0.25">
      <c r="G18" s="62" t="s">
        <v>138</v>
      </c>
      <c r="H18" s="62"/>
      <c r="I18" s="62"/>
      <c r="J18" s="62"/>
      <c r="K18" s="38"/>
      <c r="L18" s="38"/>
      <c r="M18" s="38"/>
      <c r="N18" s="38"/>
      <c r="O18" s="38"/>
    </row>
    <row r="20" spans="7:15" x14ac:dyDescent="0.25">
      <c r="G20" s="62" t="s">
        <v>139</v>
      </c>
      <c r="H20" s="62"/>
      <c r="I20" s="62"/>
      <c r="J20" s="62"/>
      <c r="K20" s="38"/>
      <c r="L20" s="38"/>
      <c r="M20" s="38"/>
      <c r="N20" s="38"/>
      <c r="O20" s="38"/>
    </row>
    <row r="21" spans="7:15" x14ac:dyDescent="0.25">
      <c r="G21" s="62" t="s">
        <v>140</v>
      </c>
      <c r="H21" s="62"/>
      <c r="I21" s="62"/>
      <c r="J21" s="62"/>
      <c r="K21" s="38"/>
      <c r="L21" s="38"/>
      <c r="M21" s="38"/>
      <c r="N21" s="38"/>
      <c r="O21" s="38"/>
    </row>
    <row r="23" spans="7:15" x14ac:dyDescent="0.25">
      <c r="G23" t="s">
        <v>143</v>
      </c>
    </row>
    <row r="24" spans="7:15" x14ac:dyDescent="0.25">
      <c r="G24" s="62" t="s">
        <v>141</v>
      </c>
      <c r="H24" s="62"/>
      <c r="I24" s="62"/>
      <c r="J24" s="62"/>
      <c r="K24" s="38"/>
      <c r="L24" s="38"/>
      <c r="M24" s="38"/>
      <c r="N24" s="38"/>
      <c r="O24" s="38"/>
    </row>
    <row r="25" spans="7:15" x14ac:dyDescent="0.25">
      <c r="G25" s="62" t="s">
        <v>142</v>
      </c>
      <c r="H25" s="62"/>
      <c r="I25" s="62"/>
      <c r="J25" s="62"/>
      <c r="K25" s="38"/>
      <c r="L25" s="38"/>
      <c r="M25" s="38"/>
      <c r="N25" s="38"/>
      <c r="O25" s="38"/>
    </row>
    <row r="26" spans="7:15" x14ac:dyDescent="0.25">
      <c r="G26" s="62" t="s">
        <v>144</v>
      </c>
      <c r="H26" s="62"/>
      <c r="I26" s="62"/>
      <c r="J26" s="62"/>
      <c r="K26" s="38"/>
      <c r="L26" s="38"/>
      <c r="M26" s="38"/>
      <c r="N26" s="38"/>
      <c r="O26" s="38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L1:N1"/>
    <mergeCell ref="L10:N10"/>
    <mergeCell ref="G25:J2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B1" activePane="topRight" state="frozen"/>
      <selection pane="topRight" sqref="A1:A1048576"/>
    </sheetView>
  </sheetViews>
  <sheetFormatPr defaultColWidth="9.140625" defaultRowHeight="15" x14ac:dyDescent="0.25"/>
  <cols>
    <col min="1" max="1" width="9.140625" customWidth="1"/>
    <col min="2" max="2" width="23.7109375" customWidth="1"/>
    <col min="3" max="3" width="24.28515625" customWidth="1"/>
    <col min="4" max="4" width="15.7109375" customWidth="1"/>
    <col min="5" max="5" width="18" customWidth="1"/>
    <col min="6" max="6" width="10.42578125" customWidth="1"/>
    <col min="7" max="7" width="5.85546875" customWidth="1"/>
  </cols>
  <sheetData>
    <row r="1" spans="1:7" ht="15" customHeight="1" thickBot="1" x14ac:dyDescent="0.3">
      <c r="A1" s="40" t="s">
        <v>41</v>
      </c>
      <c r="B1" s="40" t="s">
        <v>260</v>
      </c>
      <c r="C1" s="40" t="s">
        <v>261</v>
      </c>
      <c r="D1" s="1" t="s">
        <v>106</v>
      </c>
      <c r="E1" s="1" t="s">
        <v>107</v>
      </c>
      <c r="F1" s="1" t="s">
        <v>17</v>
      </c>
      <c r="G1" s="45" t="s">
        <v>5</v>
      </c>
    </row>
    <row r="2" spans="1:7" x14ac:dyDescent="0.25">
      <c r="A2" s="41" t="s">
        <v>102</v>
      </c>
      <c r="B2" s="44" t="s">
        <v>262</v>
      </c>
      <c r="C2" s="44" t="s">
        <v>263</v>
      </c>
      <c r="D2" s="44">
        <v>0.5</v>
      </c>
      <c r="E2" s="44">
        <v>0.8</v>
      </c>
      <c r="F2" s="44" t="s">
        <v>7</v>
      </c>
      <c r="G2" s="44" t="str">
        <f>"-"</f>
        <v>-</v>
      </c>
    </row>
    <row r="3" spans="1:7" x14ac:dyDescent="0.25">
      <c r="A3" s="42" t="s">
        <v>103</v>
      </c>
      <c r="B3" s="44" t="s">
        <v>262</v>
      </c>
      <c r="C3" s="42" t="s">
        <v>263</v>
      </c>
      <c r="D3" s="42">
        <v>0.7</v>
      </c>
      <c r="E3" s="42">
        <v>0.3</v>
      </c>
      <c r="F3" s="42" t="s">
        <v>14</v>
      </c>
      <c r="G3" s="42">
        <v>0.2</v>
      </c>
    </row>
    <row r="4" spans="1:7" x14ac:dyDescent="0.25">
      <c r="A4" s="42" t="s">
        <v>104</v>
      </c>
      <c r="B4" s="44" t="s">
        <v>262</v>
      </c>
      <c r="C4" s="44" t="s">
        <v>263</v>
      </c>
      <c r="D4" s="42">
        <v>0.3</v>
      </c>
      <c r="E4" s="42">
        <v>0.7</v>
      </c>
      <c r="F4" s="42" t="s">
        <v>12</v>
      </c>
      <c r="G4" s="42">
        <v>0.2</v>
      </c>
    </row>
    <row r="5" spans="1:7" x14ac:dyDescent="0.25">
      <c r="A5" s="43" t="s">
        <v>105</v>
      </c>
      <c r="B5" s="44" t="s">
        <v>262</v>
      </c>
      <c r="C5" s="42" t="s">
        <v>263</v>
      </c>
      <c r="D5" s="43">
        <v>0.4</v>
      </c>
      <c r="E5" s="43">
        <v>0.6</v>
      </c>
      <c r="F5" s="43" t="s">
        <v>13</v>
      </c>
      <c r="G5" s="43">
        <v>0.2</v>
      </c>
    </row>
    <row r="7" spans="1:7" x14ac:dyDescent="0.25">
      <c r="A7" s="39" t="s">
        <v>108</v>
      </c>
      <c r="B7" s="39"/>
      <c r="C7" s="39"/>
      <c r="D7" s="39"/>
      <c r="E7" s="39"/>
      <c r="F7" s="37"/>
    </row>
    <row r="8" spans="1:7" x14ac:dyDescent="0.25">
      <c r="A8" s="39" t="s">
        <v>109</v>
      </c>
      <c r="B8" s="39"/>
      <c r="C8" s="39"/>
      <c r="D8" s="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M28" sqref="M28"/>
    </sheetView>
  </sheetViews>
  <sheetFormatPr defaultColWidth="9.140625" defaultRowHeight="15" x14ac:dyDescent="0.25"/>
  <cols>
    <col min="1" max="1" width="17.28515625" customWidth="1"/>
    <col min="2" max="2" width="19.5703125" customWidth="1"/>
    <col min="3" max="3" width="23.85546875" customWidth="1"/>
    <col min="4" max="4" width="24.140625" customWidth="1"/>
    <col min="5" max="5" width="5.7109375" customWidth="1"/>
    <col min="6" max="6" width="10.42578125" customWidth="1"/>
    <col min="7" max="7" width="7.85546875" customWidth="1"/>
    <col min="8" max="8" width="11.42578125" customWidth="1"/>
    <col min="9" max="9" width="17.42578125" customWidth="1"/>
    <col min="10" max="10" width="16" customWidth="1"/>
    <col min="11" max="11" width="16.42578125" customWidth="1"/>
    <col min="12" max="12" width="64" customWidth="1"/>
    <col min="13" max="13" width="46.85546875" customWidth="1"/>
  </cols>
  <sheetData>
    <row r="1" spans="1:13" ht="15" customHeight="1" thickBot="1" x14ac:dyDescent="0.3">
      <c r="A1" s="10" t="s">
        <v>41</v>
      </c>
      <c r="B1" s="2" t="s">
        <v>98</v>
      </c>
      <c r="C1" s="2" t="s">
        <v>260</v>
      </c>
      <c r="D1" s="2" t="s">
        <v>261</v>
      </c>
      <c r="E1" s="2" t="s">
        <v>80</v>
      </c>
      <c r="F1" s="2" t="s">
        <v>23</v>
      </c>
      <c r="G1" s="2" t="s">
        <v>24</v>
      </c>
      <c r="H1" s="2" t="s">
        <v>25</v>
      </c>
      <c r="I1" s="32" t="s">
        <v>101</v>
      </c>
      <c r="J1" s="36" t="s">
        <v>99</v>
      </c>
      <c r="K1" s="36" t="s">
        <v>100</v>
      </c>
      <c r="L1" s="10" t="s">
        <v>125</v>
      </c>
      <c r="M1" s="10" t="s">
        <v>126</v>
      </c>
    </row>
    <row r="2" spans="1:13" ht="15" customHeight="1" x14ac:dyDescent="0.25">
      <c r="A2" s="48" t="s">
        <v>90</v>
      </c>
      <c r="B2" s="47" t="s">
        <v>81</v>
      </c>
      <c r="C2" s="33" t="s">
        <v>262</v>
      </c>
      <c r="D2" s="33" t="s">
        <v>263</v>
      </c>
      <c r="E2" s="29">
        <v>20</v>
      </c>
      <c r="F2" s="29">
        <v>25</v>
      </c>
      <c r="G2" s="29">
        <v>70</v>
      </c>
      <c r="H2" s="29">
        <v>45</v>
      </c>
      <c r="I2" s="33" t="s">
        <v>23</v>
      </c>
      <c r="J2" s="29">
        <v>2</v>
      </c>
      <c r="K2" s="46">
        <v>4</v>
      </c>
      <c r="L2" s="17" t="s">
        <v>170</v>
      </c>
      <c r="M2" s="17" t="s">
        <v>182</v>
      </c>
    </row>
    <row r="3" spans="1:13" ht="15" customHeight="1" x14ac:dyDescent="0.25">
      <c r="A3" s="49" t="s">
        <v>91</v>
      </c>
      <c r="B3" s="34" t="s">
        <v>81</v>
      </c>
      <c r="C3" s="34" t="s">
        <v>262</v>
      </c>
      <c r="D3" s="34" t="s">
        <v>263</v>
      </c>
      <c r="E3" s="30">
        <v>25</v>
      </c>
      <c r="F3" s="30">
        <v>20</v>
      </c>
      <c r="G3" s="30">
        <v>60</v>
      </c>
      <c r="H3" s="30">
        <v>60</v>
      </c>
      <c r="I3" s="34" t="s">
        <v>25</v>
      </c>
      <c r="J3" s="30">
        <v>1</v>
      </c>
      <c r="K3" s="30">
        <v>2</v>
      </c>
      <c r="L3" s="17" t="s">
        <v>171</v>
      </c>
      <c r="M3" s="17" t="s">
        <v>183</v>
      </c>
    </row>
    <row r="4" spans="1:13" ht="15" customHeight="1" x14ac:dyDescent="0.25">
      <c r="A4" s="49" t="s">
        <v>92</v>
      </c>
      <c r="B4" s="34" t="s">
        <v>81</v>
      </c>
      <c r="C4" s="33" t="s">
        <v>262</v>
      </c>
      <c r="D4" s="33" t="s">
        <v>263</v>
      </c>
      <c r="E4" s="30">
        <v>15</v>
      </c>
      <c r="F4" s="30">
        <v>10</v>
      </c>
      <c r="G4" s="30">
        <v>65</v>
      </c>
      <c r="H4" s="30">
        <v>55</v>
      </c>
      <c r="I4" s="34" t="s">
        <v>25</v>
      </c>
      <c r="J4" s="30">
        <v>1</v>
      </c>
      <c r="K4" s="30">
        <v>2</v>
      </c>
      <c r="L4" s="17" t="s">
        <v>172</v>
      </c>
      <c r="M4" s="17" t="s">
        <v>184</v>
      </c>
    </row>
    <row r="5" spans="1:13" ht="15" customHeight="1" x14ac:dyDescent="0.25">
      <c r="A5" s="49" t="s">
        <v>93</v>
      </c>
      <c r="B5" s="34" t="s">
        <v>81</v>
      </c>
      <c r="C5" s="34" t="s">
        <v>262</v>
      </c>
      <c r="D5" s="34" t="s">
        <v>263</v>
      </c>
      <c r="E5" s="30">
        <v>25</v>
      </c>
      <c r="F5" s="30">
        <v>15</v>
      </c>
      <c r="G5" s="30">
        <v>80</v>
      </c>
      <c r="H5" s="30">
        <v>50</v>
      </c>
      <c r="I5" s="34" t="s">
        <v>24</v>
      </c>
      <c r="J5" s="30">
        <v>1</v>
      </c>
      <c r="K5" s="30">
        <v>2</v>
      </c>
      <c r="L5" s="17" t="s">
        <v>173</v>
      </c>
      <c r="M5" s="17" t="s">
        <v>185</v>
      </c>
    </row>
    <row r="6" spans="1:13" ht="15" customHeight="1" x14ac:dyDescent="0.25">
      <c r="A6" s="49" t="s">
        <v>1</v>
      </c>
      <c r="B6" s="34" t="s">
        <v>81</v>
      </c>
      <c r="C6" s="33" t="s">
        <v>262</v>
      </c>
      <c r="D6" s="33" t="s">
        <v>263</v>
      </c>
      <c r="E6" s="30">
        <v>15</v>
      </c>
      <c r="F6" s="30">
        <v>20</v>
      </c>
      <c r="G6" s="30">
        <v>75</v>
      </c>
      <c r="H6" s="30">
        <v>55</v>
      </c>
      <c r="I6" s="34" t="s">
        <v>24</v>
      </c>
      <c r="J6" s="30">
        <v>1</v>
      </c>
      <c r="K6" s="30">
        <v>2</v>
      </c>
      <c r="L6" s="17" t="s">
        <v>174</v>
      </c>
      <c r="M6" s="17" t="s">
        <v>186</v>
      </c>
    </row>
    <row r="7" spans="1:13" ht="15" customHeight="1" x14ac:dyDescent="0.25">
      <c r="A7" s="49" t="s">
        <v>2</v>
      </c>
      <c r="B7" s="34" t="s">
        <v>82</v>
      </c>
      <c r="C7" s="34" t="s">
        <v>262</v>
      </c>
      <c r="D7" s="34" t="s">
        <v>263</v>
      </c>
      <c r="E7" s="30">
        <v>35</v>
      </c>
      <c r="F7" s="30">
        <v>35</v>
      </c>
      <c r="G7" s="30">
        <v>55</v>
      </c>
      <c r="H7" s="30">
        <v>60</v>
      </c>
      <c r="I7" s="34" t="s">
        <v>24</v>
      </c>
      <c r="J7" s="30">
        <v>3</v>
      </c>
      <c r="K7" s="30">
        <v>5</v>
      </c>
      <c r="L7" s="17" t="s">
        <v>175</v>
      </c>
      <c r="M7" s="17" t="s">
        <v>187</v>
      </c>
    </row>
    <row r="8" spans="1:13" ht="15" customHeight="1" x14ac:dyDescent="0.25">
      <c r="A8" s="49" t="s">
        <v>3</v>
      </c>
      <c r="B8" s="34" t="s">
        <v>82</v>
      </c>
      <c r="C8" s="33" t="s">
        <v>262</v>
      </c>
      <c r="D8" s="33" t="s">
        <v>263</v>
      </c>
      <c r="E8" s="30">
        <v>40</v>
      </c>
      <c r="F8" s="30">
        <v>45</v>
      </c>
      <c r="G8" s="30">
        <v>40</v>
      </c>
      <c r="H8" s="30">
        <v>50</v>
      </c>
      <c r="I8" s="34" t="s">
        <v>25</v>
      </c>
      <c r="J8" s="30">
        <v>4</v>
      </c>
      <c r="K8" s="30">
        <v>7</v>
      </c>
      <c r="L8" s="17" t="s">
        <v>176</v>
      </c>
      <c r="M8" s="17" t="s">
        <v>188</v>
      </c>
    </row>
    <row r="9" spans="1:13" ht="15" customHeight="1" x14ac:dyDescent="0.25">
      <c r="A9" s="49" t="s">
        <v>94</v>
      </c>
      <c r="B9" s="34" t="s">
        <v>82</v>
      </c>
      <c r="C9" s="34" t="s">
        <v>262</v>
      </c>
      <c r="D9" s="34" t="s">
        <v>263</v>
      </c>
      <c r="E9" s="30">
        <v>45</v>
      </c>
      <c r="F9" s="30">
        <v>50</v>
      </c>
      <c r="G9" s="30">
        <v>45</v>
      </c>
      <c r="H9" s="30">
        <v>20</v>
      </c>
      <c r="I9" s="34" t="s">
        <v>24</v>
      </c>
      <c r="J9" s="30">
        <v>3</v>
      </c>
      <c r="K9" s="30">
        <v>5</v>
      </c>
      <c r="L9" s="17" t="s">
        <v>177</v>
      </c>
      <c r="M9" s="17" t="s">
        <v>189</v>
      </c>
    </row>
    <row r="10" spans="1:13" ht="15" customHeight="1" x14ac:dyDescent="0.25">
      <c r="A10" s="49" t="s">
        <v>4</v>
      </c>
      <c r="B10" s="34" t="s">
        <v>82</v>
      </c>
      <c r="C10" s="33" t="s">
        <v>262</v>
      </c>
      <c r="D10" s="33" t="s">
        <v>263</v>
      </c>
      <c r="E10" s="30">
        <v>55</v>
      </c>
      <c r="F10" s="30">
        <v>45</v>
      </c>
      <c r="G10" s="30">
        <v>30</v>
      </c>
      <c r="H10" s="30">
        <v>30</v>
      </c>
      <c r="I10" s="34" t="s">
        <v>23</v>
      </c>
      <c r="J10" s="30">
        <v>5</v>
      </c>
      <c r="K10" s="30">
        <v>10</v>
      </c>
      <c r="L10" s="17" t="s">
        <v>178</v>
      </c>
      <c r="M10" s="17" t="s">
        <v>190</v>
      </c>
    </row>
    <row r="11" spans="1:13" ht="15" customHeight="1" x14ac:dyDescent="0.25">
      <c r="A11" s="49" t="s">
        <v>95</v>
      </c>
      <c r="B11" s="34" t="s">
        <v>83</v>
      </c>
      <c r="C11" s="34" t="s">
        <v>262</v>
      </c>
      <c r="D11" s="34" t="s">
        <v>263</v>
      </c>
      <c r="E11" s="30">
        <v>60</v>
      </c>
      <c r="F11" s="30">
        <v>80</v>
      </c>
      <c r="G11" s="30">
        <v>15</v>
      </c>
      <c r="H11" s="30">
        <v>30</v>
      </c>
      <c r="I11" s="34" t="s">
        <v>23</v>
      </c>
      <c r="J11" s="30">
        <v>20</v>
      </c>
      <c r="K11" s="30">
        <v>30</v>
      </c>
      <c r="L11" s="17" t="s">
        <v>179</v>
      </c>
      <c r="M11" s="17" t="s">
        <v>191</v>
      </c>
    </row>
    <row r="12" spans="1:13" ht="15" customHeight="1" x14ac:dyDescent="0.25">
      <c r="A12" s="49" t="s">
        <v>96</v>
      </c>
      <c r="B12" s="34" t="s">
        <v>83</v>
      </c>
      <c r="C12" s="33" t="s">
        <v>262</v>
      </c>
      <c r="D12" s="33" t="s">
        <v>263</v>
      </c>
      <c r="E12" s="30">
        <v>80</v>
      </c>
      <c r="F12" s="30">
        <v>65</v>
      </c>
      <c r="G12" s="30">
        <v>20</v>
      </c>
      <c r="H12" s="30">
        <v>35</v>
      </c>
      <c r="I12" s="34" t="s">
        <v>23</v>
      </c>
      <c r="J12" s="30">
        <v>20</v>
      </c>
      <c r="K12" s="30">
        <v>30</v>
      </c>
      <c r="L12" s="17" t="s">
        <v>180</v>
      </c>
      <c r="M12" s="17" t="s">
        <v>192</v>
      </c>
    </row>
    <row r="13" spans="1:13" ht="15" customHeight="1" x14ac:dyDescent="0.25">
      <c r="A13" s="50" t="s">
        <v>97</v>
      </c>
      <c r="B13" s="35" t="s">
        <v>83</v>
      </c>
      <c r="C13" s="34" t="s">
        <v>262</v>
      </c>
      <c r="D13" s="34" t="s">
        <v>263</v>
      </c>
      <c r="E13" s="31">
        <v>70</v>
      </c>
      <c r="F13" s="31">
        <v>70</v>
      </c>
      <c r="G13" s="31">
        <v>25</v>
      </c>
      <c r="H13" s="31">
        <v>40</v>
      </c>
      <c r="I13" s="35" t="s">
        <v>23</v>
      </c>
      <c r="J13" s="31">
        <v>20</v>
      </c>
      <c r="K13" s="31">
        <v>30</v>
      </c>
      <c r="L13" s="17" t="s">
        <v>181</v>
      </c>
      <c r="M13" s="17" t="s">
        <v>193</v>
      </c>
    </row>
    <row r="15" spans="1:13" x14ac:dyDescent="0.25">
      <c r="A15" s="28" t="s">
        <v>84</v>
      </c>
      <c r="B15" s="28" t="s">
        <v>85</v>
      </c>
      <c r="C15" s="28"/>
      <c r="D15" s="28"/>
    </row>
    <row r="16" spans="1:13" ht="15" customHeight="1" x14ac:dyDescent="0.25">
      <c r="A16" s="28" t="s">
        <v>86</v>
      </c>
      <c r="B16" s="28" t="s">
        <v>87</v>
      </c>
      <c r="C16" s="28"/>
      <c r="D16" s="28"/>
    </row>
    <row r="17" spans="1:4" x14ac:dyDescent="0.25">
      <c r="A17" s="28" t="s">
        <v>88</v>
      </c>
      <c r="B17" s="28" t="s">
        <v>89</v>
      </c>
      <c r="C17" s="28"/>
      <c r="D17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B1" activePane="topRight" state="frozen"/>
      <selection pane="topRight" activeCell="L26" sqref="L26"/>
    </sheetView>
  </sheetViews>
  <sheetFormatPr defaultColWidth="9.140625" defaultRowHeight="15" x14ac:dyDescent="0.25"/>
  <cols>
    <col min="1" max="1" width="20.7109375" customWidth="1"/>
    <col min="2" max="2" width="11.28515625" customWidth="1"/>
    <col min="3" max="3" width="18.28515625" customWidth="1"/>
    <col min="4" max="4" width="23.85546875" customWidth="1"/>
    <col min="5" max="5" width="23.7109375" customWidth="1"/>
    <col min="6" max="6" width="15.140625" customWidth="1"/>
    <col min="7" max="7" width="15.42578125" customWidth="1"/>
    <col min="8" max="8" width="12.5703125" customWidth="1"/>
    <col min="9" max="9" width="8.5703125" customWidth="1"/>
    <col min="10" max="10" width="55" customWidth="1"/>
    <col min="11" max="11" width="55.140625" customWidth="1"/>
  </cols>
  <sheetData>
    <row r="1" spans="1:11" ht="15" customHeight="1" thickBot="1" x14ac:dyDescent="0.3">
      <c r="A1" s="10" t="s">
        <v>41</v>
      </c>
      <c r="B1" s="10" t="s">
        <v>151</v>
      </c>
      <c r="C1" s="10" t="s">
        <v>155</v>
      </c>
      <c r="D1" s="10" t="s">
        <v>260</v>
      </c>
      <c r="E1" s="10" t="s">
        <v>261</v>
      </c>
      <c r="F1" s="2" t="s">
        <v>78</v>
      </c>
      <c r="G1" s="2" t="s">
        <v>24</v>
      </c>
      <c r="H1" s="2" t="s">
        <v>53</v>
      </c>
      <c r="I1" s="2" t="s">
        <v>77</v>
      </c>
      <c r="J1" s="10" t="s">
        <v>125</v>
      </c>
      <c r="K1" s="10" t="s">
        <v>126</v>
      </c>
    </row>
    <row r="2" spans="1:11" ht="15" customHeight="1" x14ac:dyDescent="0.25">
      <c r="A2" s="13" t="s">
        <v>61</v>
      </c>
      <c r="B2" s="17" t="s">
        <v>152</v>
      </c>
      <c r="C2" s="51" t="s">
        <v>157</v>
      </c>
      <c r="D2" s="17">
        <v>0.8</v>
      </c>
      <c r="E2" s="17">
        <v>1.2</v>
      </c>
      <c r="F2" s="12">
        <f>F3/3*2</f>
        <v>20</v>
      </c>
      <c r="G2" s="17">
        <f>G3/3*2</f>
        <v>13.333333333333334</v>
      </c>
      <c r="H2" s="17" t="s">
        <v>59</v>
      </c>
      <c r="I2" s="17">
        <v>0.1</v>
      </c>
      <c r="J2" s="17" t="s">
        <v>194</v>
      </c>
      <c r="K2" s="17" t="s">
        <v>209</v>
      </c>
    </row>
    <row r="3" spans="1:11" ht="15" customHeight="1" x14ac:dyDescent="0.25">
      <c r="A3" s="13" t="s">
        <v>62</v>
      </c>
      <c r="B3" s="13" t="s">
        <v>152</v>
      </c>
      <c r="C3" s="52" t="s">
        <v>157</v>
      </c>
      <c r="D3" s="13">
        <v>0.8</v>
      </c>
      <c r="E3" s="13">
        <v>1.2</v>
      </c>
      <c r="F3" s="11">
        <v>30</v>
      </c>
      <c r="G3" s="13">
        <v>20</v>
      </c>
      <c r="H3" s="13" t="s">
        <v>59</v>
      </c>
      <c r="I3" s="13">
        <v>0.1</v>
      </c>
      <c r="J3" s="17" t="s">
        <v>195</v>
      </c>
      <c r="K3" s="17" t="s">
        <v>210</v>
      </c>
    </row>
    <row r="4" spans="1:11" ht="15" customHeight="1" x14ac:dyDescent="0.25">
      <c r="A4" s="13" t="s">
        <v>63</v>
      </c>
      <c r="B4" s="13" t="s">
        <v>152</v>
      </c>
      <c r="C4" s="52" t="s">
        <v>157</v>
      </c>
      <c r="D4" s="17">
        <v>0.8</v>
      </c>
      <c r="E4" s="17">
        <v>1.2</v>
      </c>
      <c r="F4" s="11">
        <f>F3/3*1</f>
        <v>10</v>
      </c>
      <c r="G4" s="13">
        <f>G3/3*1</f>
        <v>6.666666666666667</v>
      </c>
      <c r="H4" s="13" t="s">
        <v>59</v>
      </c>
      <c r="I4" s="13">
        <v>0.1</v>
      </c>
      <c r="J4" s="17" t="s">
        <v>196</v>
      </c>
      <c r="K4" s="17" t="s">
        <v>211</v>
      </c>
    </row>
    <row r="5" spans="1:11" ht="15" customHeight="1" x14ac:dyDescent="0.25">
      <c r="A5" s="13" t="s">
        <v>64</v>
      </c>
      <c r="B5" s="13" t="s">
        <v>152</v>
      </c>
      <c r="C5" s="52" t="s">
        <v>157</v>
      </c>
      <c r="D5" s="13">
        <v>0.8</v>
      </c>
      <c r="E5" s="13">
        <v>1.2</v>
      </c>
      <c r="F5" s="11">
        <f>F3/2</f>
        <v>15</v>
      </c>
      <c r="G5" s="13">
        <f>G3/2</f>
        <v>10</v>
      </c>
      <c r="H5" s="13" t="s">
        <v>59</v>
      </c>
      <c r="I5" s="13">
        <v>0.1</v>
      </c>
      <c r="J5" s="17" t="s">
        <v>197</v>
      </c>
      <c r="K5" s="17" t="s">
        <v>212</v>
      </c>
    </row>
    <row r="6" spans="1:11" ht="15" customHeight="1" x14ac:dyDescent="0.25">
      <c r="A6" s="13" t="s">
        <v>65</v>
      </c>
      <c r="B6" s="13" t="s">
        <v>152</v>
      </c>
      <c r="C6" s="52" t="s">
        <v>157</v>
      </c>
      <c r="D6" s="17">
        <v>0.8</v>
      </c>
      <c r="E6" s="17">
        <v>1.2</v>
      </c>
      <c r="F6" s="11">
        <f>F3/3*1</f>
        <v>10</v>
      </c>
      <c r="G6" s="13">
        <f>G3/3*1</f>
        <v>6.666666666666667</v>
      </c>
      <c r="H6" s="13" t="s">
        <v>59</v>
      </c>
      <c r="I6" s="13">
        <v>0.1</v>
      </c>
      <c r="J6" s="17" t="s">
        <v>198</v>
      </c>
      <c r="K6" s="17" t="s">
        <v>213</v>
      </c>
    </row>
    <row r="7" spans="1:11" ht="15" customHeight="1" x14ac:dyDescent="0.25">
      <c r="A7" s="13" t="s">
        <v>66</v>
      </c>
      <c r="B7" s="13" t="s">
        <v>153</v>
      </c>
      <c r="C7" s="52" t="s">
        <v>157</v>
      </c>
      <c r="D7" s="13">
        <v>0.8</v>
      </c>
      <c r="E7" s="13">
        <v>1.2</v>
      </c>
      <c r="F7" s="11">
        <f>F8/3*2</f>
        <v>26.666666666666668</v>
      </c>
      <c r="G7" s="13">
        <f>G8/3*2</f>
        <v>16.666666666666668</v>
      </c>
      <c r="H7" s="13" t="s">
        <v>60</v>
      </c>
      <c r="I7" s="13">
        <v>0.15</v>
      </c>
      <c r="J7" s="17" t="s">
        <v>199</v>
      </c>
      <c r="K7" s="17" t="s">
        <v>214</v>
      </c>
    </row>
    <row r="8" spans="1:11" ht="15" customHeight="1" x14ac:dyDescent="0.25">
      <c r="A8" s="13" t="s">
        <v>67</v>
      </c>
      <c r="B8" s="13" t="s">
        <v>153</v>
      </c>
      <c r="C8" s="52" t="s">
        <v>157</v>
      </c>
      <c r="D8" s="17">
        <v>0.8</v>
      </c>
      <c r="E8" s="17">
        <v>1.2</v>
      </c>
      <c r="F8" s="11">
        <v>40</v>
      </c>
      <c r="G8" s="13">
        <v>25</v>
      </c>
      <c r="H8" s="13" t="s">
        <v>60</v>
      </c>
      <c r="I8" s="13">
        <v>0.15</v>
      </c>
      <c r="J8" s="17" t="s">
        <v>200</v>
      </c>
      <c r="K8" s="17" t="s">
        <v>215</v>
      </c>
    </row>
    <row r="9" spans="1:11" ht="15" customHeight="1" x14ac:dyDescent="0.25">
      <c r="A9" s="13" t="s">
        <v>68</v>
      </c>
      <c r="B9" s="13" t="s">
        <v>153</v>
      </c>
      <c r="C9" s="52" t="s">
        <v>157</v>
      </c>
      <c r="D9" s="13">
        <v>0.8</v>
      </c>
      <c r="E9" s="13">
        <v>1.2</v>
      </c>
      <c r="F9" s="11">
        <f>F8/3*1</f>
        <v>13.333333333333334</v>
      </c>
      <c r="G9" s="13">
        <f>G8/3*1</f>
        <v>8.3333333333333339</v>
      </c>
      <c r="H9" s="13" t="s">
        <v>60</v>
      </c>
      <c r="I9" s="13">
        <v>0.15</v>
      </c>
      <c r="J9" s="17" t="s">
        <v>201</v>
      </c>
      <c r="K9" s="17" t="s">
        <v>216</v>
      </c>
    </row>
    <row r="10" spans="1:11" ht="15" customHeight="1" x14ac:dyDescent="0.25">
      <c r="A10" s="13" t="s">
        <v>69</v>
      </c>
      <c r="B10" s="13" t="s">
        <v>153</v>
      </c>
      <c r="C10" s="52" t="s">
        <v>157</v>
      </c>
      <c r="D10" s="17">
        <v>0.8</v>
      </c>
      <c r="E10" s="17">
        <v>1.2</v>
      </c>
      <c r="F10" s="11">
        <f>F8/2</f>
        <v>20</v>
      </c>
      <c r="G10" s="13">
        <f>G8/2</f>
        <v>12.5</v>
      </c>
      <c r="H10" s="13" t="s">
        <v>60</v>
      </c>
      <c r="I10" s="13">
        <v>0.15</v>
      </c>
      <c r="J10" s="17" t="s">
        <v>202</v>
      </c>
      <c r="K10" s="17" t="s">
        <v>217</v>
      </c>
    </row>
    <row r="11" spans="1:11" ht="15" customHeight="1" x14ac:dyDescent="0.25">
      <c r="A11" s="13" t="s">
        <v>70</v>
      </c>
      <c r="B11" s="13" t="s">
        <v>153</v>
      </c>
      <c r="C11" s="52" t="s">
        <v>157</v>
      </c>
      <c r="D11" s="13">
        <v>0.8</v>
      </c>
      <c r="E11" s="13">
        <v>1.2</v>
      </c>
      <c r="F11" s="11">
        <f>F8/3*1</f>
        <v>13.333333333333334</v>
      </c>
      <c r="G11" s="13">
        <f>G8/3*1</f>
        <v>8.3333333333333339</v>
      </c>
      <c r="H11" s="13" t="s">
        <v>60</v>
      </c>
      <c r="I11" s="13">
        <v>0.15</v>
      </c>
      <c r="J11" s="17" t="s">
        <v>203</v>
      </c>
      <c r="K11" s="17" t="s">
        <v>218</v>
      </c>
    </row>
    <row r="12" spans="1:11" ht="15" customHeight="1" x14ac:dyDescent="0.25">
      <c r="A12" s="13" t="s">
        <v>72</v>
      </c>
      <c r="B12" s="13" t="s">
        <v>154</v>
      </c>
      <c r="C12" s="52" t="s">
        <v>157</v>
      </c>
      <c r="D12" s="17">
        <v>0.8</v>
      </c>
      <c r="E12" s="17">
        <v>1.2</v>
      </c>
      <c r="F12" s="11">
        <f>F13/3*2</f>
        <v>33.333333333333336</v>
      </c>
      <c r="G12" s="13">
        <f>G13/3*2</f>
        <v>20</v>
      </c>
      <c r="H12" s="13" t="s">
        <v>71</v>
      </c>
      <c r="I12" s="13">
        <v>0.2</v>
      </c>
      <c r="J12" s="17" t="s">
        <v>204</v>
      </c>
      <c r="K12" s="17" t="s">
        <v>219</v>
      </c>
    </row>
    <row r="13" spans="1:11" ht="15" customHeight="1" x14ac:dyDescent="0.25">
      <c r="A13" s="13" t="s">
        <v>73</v>
      </c>
      <c r="B13" s="13" t="s">
        <v>154</v>
      </c>
      <c r="C13" s="52" t="s">
        <v>157</v>
      </c>
      <c r="D13" s="13">
        <v>0.8</v>
      </c>
      <c r="E13" s="13">
        <v>1.2</v>
      </c>
      <c r="F13" s="11">
        <v>50</v>
      </c>
      <c r="G13" s="13">
        <v>30</v>
      </c>
      <c r="H13" s="13" t="s">
        <v>71</v>
      </c>
      <c r="I13" s="13">
        <v>0.2</v>
      </c>
      <c r="J13" s="17" t="s">
        <v>205</v>
      </c>
      <c r="K13" s="17" t="s">
        <v>220</v>
      </c>
    </row>
    <row r="14" spans="1:11" ht="15" customHeight="1" x14ac:dyDescent="0.25">
      <c r="A14" s="13" t="s">
        <v>74</v>
      </c>
      <c r="B14" s="13" t="s">
        <v>154</v>
      </c>
      <c r="C14" s="52" t="s">
        <v>157</v>
      </c>
      <c r="D14" s="17">
        <v>0.8</v>
      </c>
      <c r="E14" s="17">
        <v>1.2</v>
      </c>
      <c r="F14" s="11">
        <f>F13/3*1</f>
        <v>16.666666666666668</v>
      </c>
      <c r="G14" s="13">
        <f>G13/3*1</f>
        <v>10</v>
      </c>
      <c r="H14" s="13" t="s">
        <v>71</v>
      </c>
      <c r="I14" s="13">
        <v>0.2</v>
      </c>
      <c r="J14" s="17" t="s">
        <v>206</v>
      </c>
      <c r="K14" s="17" t="s">
        <v>221</v>
      </c>
    </row>
    <row r="15" spans="1:11" ht="15" customHeight="1" x14ac:dyDescent="0.25">
      <c r="A15" s="13" t="s">
        <v>75</v>
      </c>
      <c r="B15" s="13" t="s">
        <v>154</v>
      </c>
      <c r="C15" s="52" t="s">
        <v>157</v>
      </c>
      <c r="D15" s="13">
        <v>0.8</v>
      </c>
      <c r="E15" s="13">
        <v>1.2</v>
      </c>
      <c r="F15" s="11">
        <f>F13/2</f>
        <v>25</v>
      </c>
      <c r="G15" s="13">
        <f>G13/2</f>
        <v>15</v>
      </c>
      <c r="H15" s="13" t="s">
        <v>71</v>
      </c>
      <c r="I15" s="13">
        <v>0.2</v>
      </c>
      <c r="J15" s="17" t="s">
        <v>207</v>
      </c>
      <c r="K15" s="17" t="s">
        <v>222</v>
      </c>
    </row>
    <row r="16" spans="1:11" ht="15" customHeight="1" x14ac:dyDescent="0.25">
      <c r="A16" s="18" t="s">
        <v>76</v>
      </c>
      <c r="B16" s="13" t="s">
        <v>154</v>
      </c>
      <c r="C16" s="53" t="s">
        <v>157</v>
      </c>
      <c r="D16" s="17">
        <v>0.8</v>
      </c>
      <c r="E16" s="17">
        <v>1.2</v>
      </c>
      <c r="F16" s="19">
        <f>F13/3*1</f>
        <v>16.666666666666668</v>
      </c>
      <c r="G16" s="18">
        <f>G13/3*1</f>
        <v>10</v>
      </c>
      <c r="H16" s="18" t="s">
        <v>71</v>
      </c>
      <c r="I16" s="18">
        <v>0.2</v>
      </c>
      <c r="J16" s="17" t="s">
        <v>208</v>
      </c>
      <c r="K16" s="17" t="s">
        <v>223</v>
      </c>
    </row>
    <row r="18" spans="3:7" x14ac:dyDescent="0.25">
      <c r="C18" t="s">
        <v>156</v>
      </c>
      <c r="G18" t="s">
        <v>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B1" activePane="topRight" state="frozen"/>
      <selection pane="topRight" activeCell="P15" sqref="P15"/>
    </sheetView>
  </sheetViews>
  <sheetFormatPr defaultRowHeight="15" x14ac:dyDescent="0.25"/>
  <cols>
    <col min="1" max="1" width="16.7109375" customWidth="1"/>
    <col min="2" max="2" width="12" customWidth="1"/>
    <col min="3" max="3" width="17.28515625" customWidth="1"/>
    <col min="4" max="4" width="21.28515625" customWidth="1"/>
    <col min="5" max="5" width="24.42578125" customWidth="1"/>
    <col min="6" max="6" width="37.140625" customWidth="1"/>
    <col min="7" max="7" width="12.42578125" customWidth="1"/>
    <col min="8" max="8" width="10.28515625" customWidth="1"/>
    <col min="9" max="9" width="6.85546875" bestFit="1" customWidth="1"/>
    <col min="10" max="10" width="3.28515625" bestFit="1" customWidth="1"/>
    <col min="11" max="11" width="2.5703125" bestFit="1" customWidth="1"/>
    <col min="12" max="12" width="54.85546875" customWidth="1"/>
    <col min="13" max="13" width="56.7109375" customWidth="1"/>
  </cols>
  <sheetData>
    <row r="1" spans="1:13" ht="15" customHeight="1" thickBot="1" x14ac:dyDescent="0.3">
      <c r="A1" s="10" t="s">
        <v>41</v>
      </c>
      <c r="B1" s="10" t="s">
        <v>151</v>
      </c>
      <c r="C1" s="10" t="s">
        <v>155</v>
      </c>
      <c r="D1" s="10" t="s">
        <v>260</v>
      </c>
      <c r="E1" s="10" t="s">
        <v>261</v>
      </c>
      <c r="F1" s="14" t="s">
        <v>40</v>
      </c>
      <c r="G1" s="14" t="s">
        <v>18</v>
      </c>
      <c r="H1" s="14" t="s">
        <v>17</v>
      </c>
      <c r="I1" s="14" t="s">
        <v>19</v>
      </c>
      <c r="J1" s="14" t="s">
        <v>5</v>
      </c>
      <c r="K1" s="15" t="s">
        <v>6</v>
      </c>
      <c r="L1" s="10" t="s">
        <v>125</v>
      </c>
      <c r="M1" s="10" t="s">
        <v>126</v>
      </c>
    </row>
    <row r="2" spans="1:13" x14ac:dyDescent="0.25">
      <c r="A2" s="13" t="s">
        <v>20</v>
      </c>
      <c r="B2" s="17" t="s">
        <v>152</v>
      </c>
      <c r="C2" s="51" t="s">
        <v>157</v>
      </c>
      <c r="D2" s="17">
        <v>0.8</v>
      </c>
      <c r="E2" s="17">
        <v>1.2</v>
      </c>
      <c r="F2" s="20" t="s">
        <v>30</v>
      </c>
      <c r="G2" s="20" t="s">
        <v>8</v>
      </c>
      <c r="H2" s="20" t="s">
        <v>10</v>
      </c>
      <c r="I2" s="20" t="str">
        <f>"+"</f>
        <v>+</v>
      </c>
      <c r="J2" s="21">
        <v>50</v>
      </c>
      <c r="K2" s="21">
        <v>1</v>
      </c>
      <c r="L2" s="17" t="s">
        <v>224</v>
      </c>
      <c r="M2" s="17" t="s">
        <v>234</v>
      </c>
    </row>
    <row r="3" spans="1:13" x14ac:dyDescent="0.25">
      <c r="A3" s="13" t="s">
        <v>21</v>
      </c>
      <c r="B3" s="13" t="s">
        <v>152</v>
      </c>
      <c r="C3" s="52" t="s">
        <v>157</v>
      </c>
      <c r="D3" s="13">
        <v>0.8</v>
      </c>
      <c r="E3" s="13">
        <v>1.2</v>
      </c>
      <c r="F3" s="22" t="s">
        <v>31</v>
      </c>
      <c r="G3" s="22" t="s">
        <v>8</v>
      </c>
      <c r="H3" s="22" t="s">
        <v>10</v>
      </c>
      <c r="I3" s="22" t="str">
        <f>"+"</f>
        <v>+</v>
      </c>
      <c r="J3" s="23">
        <v>10</v>
      </c>
      <c r="K3" s="23">
        <v>5</v>
      </c>
      <c r="L3" s="17" t="s">
        <v>225</v>
      </c>
      <c r="M3" s="17" t="s">
        <v>235</v>
      </c>
    </row>
    <row r="4" spans="1:13" x14ac:dyDescent="0.25">
      <c r="A4" s="13" t="s">
        <v>22</v>
      </c>
      <c r="B4" s="13" t="s">
        <v>154</v>
      </c>
      <c r="C4" s="52" t="s">
        <v>157</v>
      </c>
      <c r="D4" s="17">
        <v>0.8</v>
      </c>
      <c r="E4" s="17">
        <v>1.2</v>
      </c>
      <c r="F4" s="22" t="s">
        <v>32</v>
      </c>
      <c r="G4" s="22" t="s">
        <v>8</v>
      </c>
      <c r="H4" s="22" t="s">
        <v>11</v>
      </c>
      <c r="I4" s="22" t="s">
        <v>5</v>
      </c>
      <c r="J4" s="23">
        <v>1</v>
      </c>
      <c r="K4" s="23">
        <v>1</v>
      </c>
      <c r="L4" s="17" t="s">
        <v>226</v>
      </c>
      <c r="M4" s="17" t="s">
        <v>236</v>
      </c>
    </row>
    <row r="5" spans="1:13" x14ac:dyDescent="0.25">
      <c r="A5" s="13" t="s">
        <v>23</v>
      </c>
      <c r="B5" s="13" t="s">
        <v>153</v>
      </c>
      <c r="C5" s="52" t="s">
        <v>157</v>
      </c>
      <c r="D5" s="13">
        <v>0.8</v>
      </c>
      <c r="E5" s="13">
        <v>1.2</v>
      </c>
      <c r="F5" s="22" t="s">
        <v>33</v>
      </c>
      <c r="G5" s="22" t="s">
        <v>8</v>
      </c>
      <c r="H5" s="22" t="s">
        <v>12</v>
      </c>
      <c r="I5" s="22" t="s">
        <v>15</v>
      </c>
      <c r="J5" s="23">
        <v>10</v>
      </c>
      <c r="K5" s="23">
        <v>5</v>
      </c>
      <c r="L5" s="17" t="s">
        <v>227</v>
      </c>
      <c r="M5" s="17" t="s">
        <v>237</v>
      </c>
    </row>
    <row r="6" spans="1:13" x14ac:dyDescent="0.25">
      <c r="A6" s="13" t="s">
        <v>24</v>
      </c>
      <c r="B6" s="13" t="s">
        <v>153</v>
      </c>
      <c r="C6" s="52" t="s">
        <v>157</v>
      </c>
      <c r="D6" s="17">
        <v>0.8</v>
      </c>
      <c r="E6" s="17">
        <v>1.2</v>
      </c>
      <c r="F6" s="22" t="s">
        <v>34</v>
      </c>
      <c r="G6" s="22" t="s">
        <v>8</v>
      </c>
      <c r="H6" s="22" t="s">
        <v>13</v>
      </c>
      <c r="I6" s="22" t="s">
        <v>15</v>
      </c>
      <c r="J6" s="23">
        <v>10</v>
      </c>
      <c r="K6" s="23">
        <v>5</v>
      </c>
      <c r="L6" s="17" t="s">
        <v>228</v>
      </c>
      <c r="M6" s="17" t="s">
        <v>238</v>
      </c>
    </row>
    <row r="7" spans="1:13" x14ac:dyDescent="0.25">
      <c r="A7" s="13" t="s">
        <v>25</v>
      </c>
      <c r="B7" s="13" t="s">
        <v>153</v>
      </c>
      <c r="C7" s="52" t="s">
        <v>157</v>
      </c>
      <c r="D7" s="13">
        <v>0.8</v>
      </c>
      <c r="E7" s="13">
        <v>1.2</v>
      </c>
      <c r="F7" s="22" t="s">
        <v>35</v>
      </c>
      <c r="G7" s="22" t="s">
        <v>8</v>
      </c>
      <c r="H7" s="22" t="s">
        <v>14</v>
      </c>
      <c r="I7" s="22" t="s">
        <v>15</v>
      </c>
      <c r="J7" s="23">
        <v>10</v>
      </c>
      <c r="K7" s="23">
        <v>5</v>
      </c>
      <c r="L7" s="17" t="s">
        <v>229</v>
      </c>
      <c r="M7" s="17" t="s">
        <v>239</v>
      </c>
    </row>
    <row r="8" spans="1:13" x14ac:dyDescent="0.25">
      <c r="A8" s="24" t="s">
        <v>26</v>
      </c>
      <c r="B8" s="24" t="s">
        <v>153</v>
      </c>
      <c r="C8" s="54" t="s">
        <v>157</v>
      </c>
      <c r="D8" s="17">
        <v>0.8</v>
      </c>
      <c r="E8" s="17">
        <v>1.2</v>
      </c>
      <c r="F8" s="22" t="s">
        <v>36</v>
      </c>
      <c r="G8" s="22" t="s">
        <v>9</v>
      </c>
      <c r="H8" s="22" t="s">
        <v>14</v>
      </c>
      <c r="I8" s="22" t="s">
        <v>16</v>
      </c>
      <c r="J8" s="23">
        <v>10</v>
      </c>
      <c r="K8" s="23">
        <v>5</v>
      </c>
      <c r="L8" s="17" t="s">
        <v>230</v>
      </c>
      <c r="M8" s="17" t="s">
        <v>240</v>
      </c>
    </row>
    <row r="9" spans="1:13" x14ac:dyDescent="0.25">
      <c r="A9" s="24" t="s">
        <v>29</v>
      </c>
      <c r="B9" s="24" t="s">
        <v>153</v>
      </c>
      <c r="C9" s="54" t="s">
        <v>157</v>
      </c>
      <c r="D9" s="13">
        <v>0.8</v>
      </c>
      <c r="E9" s="13">
        <v>1.2</v>
      </c>
      <c r="F9" s="22" t="s">
        <v>37</v>
      </c>
      <c r="G9" s="22" t="s">
        <v>9</v>
      </c>
      <c r="H9" s="22" t="s">
        <v>13</v>
      </c>
      <c r="I9" s="22" t="s">
        <v>16</v>
      </c>
      <c r="J9" s="23">
        <v>10</v>
      </c>
      <c r="K9" s="23">
        <v>5</v>
      </c>
      <c r="L9" s="17" t="s">
        <v>231</v>
      </c>
      <c r="M9" s="17" t="s">
        <v>241</v>
      </c>
    </row>
    <row r="10" spans="1:13" x14ac:dyDescent="0.25">
      <c r="A10" s="24" t="s">
        <v>28</v>
      </c>
      <c r="B10" s="24" t="s">
        <v>154</v>
      </c>
      <c r="C10" s="54" t="s">
        <v>157</v>
      </c>
      <c r="D10" s="17">
        <v>0.8</v>
      </c>
      <c r="E10" s="17">
        <v>1.2</v>
      </c>
      <c r="F10" s="22" t="s">
        <v>38</v>
      </c>
      <c r="G10" s="22" t="s">
        <v>9</v>
      </c>
      <c r="H10" s="22" t="s">
        <v>10</v>
      </c>
      <c r="I10" s="22" t="str">
        <f>"-"</f>
        <v>-</v>
      </c>
      <c r="J10" s="23">
        <v>10</v>
      </c>
      <c r="K10" s="23">
        <v>5</v>
      </c>
      <c r="L10" s="17" t="s">
        <v>232</v>
      </c>
      <c r="M10" s="17" t="s">
        <v>242</v>
      </c>
    </row>
    <row r="11" spans="1:13" x14ac:dyDescent="0.25">
      <c r="A11" s="25" t="s">
        <v>27</v>
      </c>
      <c r="B11" s="25" t="s">
        <v>153</v>
      </c>
      <c r="C11" s="55" t="s">
        <v>157</v>
      </c>
      <c r="D11" s="13">
        <v>0.8</v>
      </c>
      <c r="E11" s="13">
        <v>1.2</v>
      </c>
      <c r="F11" s="26" t="s">
        <v>39</v>
      </c>
      <c r="G11" s="26" t="s">
        <v>9</v>
      </c>
      <c r="H11" s="26" t="s">
        <v>12</v>
      </c>
      <c r="I11" s="26" t="s">
        <v>16</v>
      </c>
      <c r="J11" s="27">
        <v>10</v>
      </c>
      <c r="K11" s="27">
        <v>5</v>
      </c>
      <c r="L11" s="17" t="s">
        <v>233</v>
      </c>
      <c r="M11" s="17" t="s">
        <v>243</v>
      </c>
    </row>
    <row r="13" spans="1:13" x14ac:dyDescent="0.25">
      <c r="C13" t="s">
        <v>156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1" max="2" width="11.85546875" customWidth="1"/>
    <col min="3" max="5" width="23.140625" customWidth="1"/>
    <col min="6" max="6" width="7.7109375" customWidth="1"/>
    <col min="7" max="7" width="7.85546875" customWidth="1"/>
    <col min="8" max="8" width="11.140625" customWidth="1"/>
    <col min="9" max="9" width="10.140625" customWidth="1"/>
    <col min="10" max="10" width="7.28515625" customWidth="1"/>
    <col min="11" max="11" width="6.7109375" customWidth="1"/>
    <col min="12" max="12" width="20.5703125" customWidth="1"/>
    <col min="13" max="13" width="55.42578125" customWidth="1"/>
    <col min="14" max="14" width="55" customWidth="1"/>
  </cols>
  <sheetData>
    <row r="1" spans="1:14" ht="15" customHeight="1" thickBot="1" x14ac:dyDescent="0.3">
      <c r="A1" s="4" t="s">
        <v>41</v>
      </c>
      <c r="B1" s="4" t="s">
        <v>151</v>
      </c>
      <c r="C1" s="4" t="s">
        <v>155</v>
      </c>
      <c r="D1" s="58" t="s">
        <v>260</v>
      </c>
      <c r="E1" s="58" t="s">
        <v>261</v>
      </c>
      <c r="F1" s="3" t="s">
        <v>51</v>
      </c>
      <c r="G1" s="3" t="s">
        <v>24</v>
      </c>
      <c r="H1" s="3" t="s">
        <v>25</v>
      </c>
      <c r="I1" s="3" t="s">
        <v>52</v>
      </c>
      <c r="J1" s="3" t="s">
        <v>55</v>
      </c>
      <c r="K1" s="3" t="s">
        <v>54</v>
      </c>
      <c r="L1" s="3" t="s">
        <v>53</v>
      </c>
      <c r="M1" s="4" t="s">
        <v>125</v>
      </c>
      <c r="N1" s="4" t="s">
        <v>126</v>
      </c>
    </row>
    <row r="2" spans="1:14" x14ac:dyDescent="0.25">
      <c r="A2" s="16" t="s">
        <v>44</v>
      </c>
      <c r="B2" s="17" t="s">
        <v>7</v>
      </c>
      <c r="C2" s="51" t="s">
        <v>157</v>
      </c>
      <c r="D2" s="17">
        <v>0.8</v>
      </c>
      <c r="E2" s="17">
        <v>1.2</v>
      </c>
      <c r="F2" s="12">
        <v>5</v>
      </c>
      <c r="G2" s="12">
        <v>80</v>
      </c>
      <c r="H2" s="12">
        <v>50</v>
      </c>
      <c r="I2" s="17" t="str">
        <f>"-"</f>
        <v>-</v>
      </c>
      <c r="J2" s="12">
        <v>1</v>
      </c>
      <c r="K2" s="12">
        <v>2</v>
      </c>
      <c r="L2" s="17" t="s">
        <v>56</v>
      </c>
      <c r="M2" s="17" t="s">
        <v>244</v>
      </c>
      <c r="N2" s="17" t="s">
        <v>252</v>
      </c>
    </row>
    <row r="3" spans="1:14" x14ac:dyDescent="0.25">
      <c r="A3" s="13" t="s">
        <v>45</v>
      </c>
      <c r="B3" s="13" t="s">
        <v>152</v>
      </c>
      <c r="C3" s="52" t="s">
        <v>157</v>
      </c>
      <c r="D3" s="17">
        <v>0.8</v>
      </c>
      <c r="E3" s="17">
        <v>1.2</v>
      </c>
      <c r="F3" s="11">
        <v>10</v>
      </c>
      <c r="G3" s="11">
        <v>70</v>
      </c>
      <c r="H3" s="11">
        <v>40</v>
      </c>
      <c r="I3" s="13" t="str">
        <f>"-"</f>
        <v>-</v>
      </c>
      <c r="J3" s="11">
        <v>1</v>
      </c>
      <c r="K3" s="11">
        <v>2</v>
      </c>
      <c r="L3" s="13" t="s">
        <v>56</v>
      </c>
      <c r="M3" s="17" t="s">
        <v>245</v>
      </c>
      <c r="N3" s="17" t="s">
        <v>253</v>
      </c>
    </row>
    <row r="4" spans="1:14" x14ac:dyDescent="0.25">
      <c r="A4" s="13" t="s">
        <v>0</v>
      </c>
      <c r="B4" s="13" t="s">
        <v>153</v>
      </c>
      <c r="C4" s="52" t="s">
        <v>157</v>
      </c>
      <c r="D4" s="17">
        <v>0.8</v>
      </c>
      <c r="E4" s="17">
        <v>1.2</v>
      </c>
      <c r="F4" s="11">
        <v>30</v>
      </c>
      <c r="G4" s="11">
        <v>40</v>
      </c>
      <c r="H4" s="11">
        <v>60</v>
      </c>
      <c r="I4" s="13" t="str">
        <f>"-"</f>
        <v>-</v>
      </c>
      <c r="J4" s="11">
        <v>1</v>
      </c>
      <c r="K4" s="11">
        <v>2</v>
      </c>
      <c r="L4" s="13" t="s">
        <v>56</v>
      </c>
      <c r="M4" s="17" t="s">
        <v>246</v>
      </c>
      <c r="N4" s="17" t="s">
        <v>254</v>
      </c>
    </row>
    <row r="5" spans="1:14" x14ac:dyDescent="0.25">
      <c r="A5" s="13" t="s">
        <v>46</v>
      </c>
      <c r="B5" s="13" t="s">
        <v>153</v>
      </c>
      <c r="C5" s="52" t="s">
        <v>157</v>
      </c>
      <c r="D5" s="17">
        <v>0.8</v>
      </c>
      <c r="E5" s="17">
        <v>1.2</v>
      </c>
      <c r="F5" s="11">
        <v>20</v>
      </c>
      <c r="G5" s="11">
        <v>60</v>
      </c>
      <c r="H5" s="11">
        <v>50</v>
      </c>
      <c r="I5" s="13" t="str">
        <f>"-"</f>
        <v>-</v>
      </c>
      <c r="J5" s="11">
        <v>1</v>
      </c>
      <c r="K5" s="11">
        <v>2</v>
      </c>
      <c r="L5" s="13" t="s">
        <v>56</v>
      </c>
      <c r="M5" s="17" t="s">
        <v>247</v>
      </c>
      <c r="N5" s="17" t="s">
        <v>255</v>
      </c>
    </row>
    <row r="6" spans="1:14" x14ac:dyDescent="0.25">
      <c r="A6" s="13" t="s">
        <v>47</v>
      </c>
      <c r="B6" s="13" t="s">
        <v>153</v>
      </c>
      <c r="C6" s="52" t="s">
        <v>157</v>
      </c>
      <c r="D6" s="17">
        <v>0.8</v>
      </c>
      <c r="E6" s="17">
        <v>1.2</v>
      </c>
      <c r="F6" s="11" t="str">
        <f>"-"</f>
        <v>-</v>
      </c>
      <c r="G6" s="11" t="str">
        <f>"-"</f>
        <v>-</v>
      </c>
      <c r="H6" s="11" t="str">
        <f>"-"</f>
        <v>-</v>
      </c>
      <c r="I6" s="13">
        <v>50</v>
      </c>
      <c r="J6" s="11">
        <v>1</v>
      </c>
      <c r="K6" s="11">
        <v>1</v>
      </c>
      <c r="L6" s="13" t="s">
        <v>58</v>
      </c>
      <c r="M6" s="17" t="s">
        <v>248</v>
      </c>
      <c r="N6" s="17" t="s">
        <v>256</v>
      </c>
    </row>
    <row r="7" spans="1:14" x14ac:dyDescent="0.25">
      <c r="A7" s="13" t="s">
        <v>48</v>
      </c>
      <c r="B7" s="13" t="s">
        <v>153</v>
      </c>
      <c r="C7" s="52" t="s">
        <v>157</v>
      </c>
      <c r="D7" s="17">
        <v>0.8</v>
      </c>
      <c r="E7" s="17">
        <v>1.2</v>
      </c>
      <c r="F7" s="11">
        <v>25</v>
      </c>
      <c r="G7" s="11">
        <v>50</v>
      </c>
      <c r="H7" s="11">
        <v>40</v>
      </c>
      <c r="I7" s="13" t="str">
        <f>"-"</f>
        <v>-</v>
      </c>
      <c r="J7" s="11">
        <v>1</v>
      </c>
      <c r="K7" s="11">
        <v>2</v>
      </c>
      <c r="L7" s="13" t="s">
        <v>56</v>
      </c>
      <c r="M7" s="17" t="s">
        <v>249</v>
      </c>
      <c r="N7" s="17" t="s">
        <v>257</v>
      </c>
    </row>
    <row r="8" spans="1:14" x14ac:dyDescent="0.25">
      <c r="A8" s="13" t="s">
        <v>49</v>
      </c>
      <c r="B8" s="13" t="s">
        <v>153</v>
      </c>
      <c r="C8" s="52" t="s">
        <v>157</v>
      </c>
      <c r="D8" s="17">
        <v>0.8</v>
      </c>
      <c r="E8" s="17">
        <v>1.2</v>
      </c>
      <c r="F8" s="11">
        <v>60</v>
      </c>
      <c r="G8" s="11">
        <v>20</v>
      </c>
      <c r="H8" s="11">
        <v>70</v>
      </c>
      <c r="I8" s="13" t="str">
        <f>"-"</f>
        <v>-</v>
      </c>
      <c r="J8" s="11">
        <v>2</v>
      </c>
      <c r="K8" s="11">
        <v>1</v>
      </c>
      <c r="L8" s="13" t="s">
        <v>57</v>
      </c>
      <c r="M8" s="17" t="s">
        <v>250</v>
      </c>
      <c r="N8" s="17" t="s">
        <v>258</v>
      </c>
    </row>
    <row r="9" spans="1:14" x14ac:dyDescent="0.25">
      <c r="A9" s="18" t="s">
        <v>50</v>
      </c>
      <c r="B9" s="18" t="s">
        <v>153</v>
      </c>
      <c r="C9" s="53" t="s">
        <v>157</v>
      </c>
      <c r="D9" s="17">
        <v>0.8</v>
      </c>
      <c r="E9" s="17">
        <v>1.2</v>
      </c>
      <c r="F9" s="19">
        <v>40</v>
      </c>
      <c r="G9" s="19">
        <v>30</v>
      </c>
      <c r="H9" s="19">
        <v>80</v>
      </c>
      <c r="I9" s="18" t="str">
        <f>"-"</f>
        <v>-</v>
      </c>
      <c r="J9" s="19">
        <v>2</v>
      </c>
      <c r="K9" s="19">
        <v>1</v>
      </c>
      <c r="L9" s="18" t="s">
        <v>57</v>
      </c>
      <c r="M9" s="17" t="s">
        <v>251</v>
      </c>
      <c r="N9" s="17" t="s">
        <v>259</v>
      </c>
    </row>
    <row r="11" spans="1:14" x14ac:dyDescent="0.25">
      <c r="C11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2014-10-28T10:46:43Z</dcterms:modified>
</cp:coreProperties>
</file>